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davidjefts/Desktop/School/S'Mores/Physique/Lab 3/"/>
    </mc:Choice>
  </mc:AlternateContent>
  <xr:revisionPtr revIDLastSave="0" documentId="13_ncr:1_{EAAA158F-5BD1-414C-A6F7-A43BAE1DEF9E}" xr6:coauthVersionLast="37" xr6:coauthVersionMax="37" xr10:uidLastSave="{00000000-0000-0000-0000-000000000000}"/>
  <bookViews>
    <workbookView xWindow="0" yWindow="460" windowWidth="25380" windowHeight="17540" activeTab="3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O43" i="1"/>
  <c r="O41" i="1"/>
  <c r="O42" i="1"/>
  <c r="J97" i="1"/>
  <c r="I97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6" i="1"/>
  <c r="O27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S54" i="1" l="1"/>
  <c r="D108" i="1" l="1"/>
  <c r="E108" i="1"/>
  <c r="D93" i="1"/>
  <c r="E93" i="1"/>
  <c r="D177" i="1" l="1"/>
  <c r="E177" i="1"/>
  <c r="D162" i="1"/>
  <c r="E162" i="1"/>
  <c r="D148" i="1"/>
  <c r="E148" i="1"/>
  <c r="D147" i="1"/>
  <c r="E147" i="1"/>
  <c r="D134" i="1"/>
  <c r="E134" i="1"/>
  <c r="D64" i="1"/>
  <c r="E64" i="1"/>
  <c r="D63" i="1"/>
  <c r="E63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C261" i="1" l="1"/>
  <c r="B261" i="1"/>
  <c r="B260" i="1"/>
  <c r="B265" i="1"/>
  <c r="B264" i="1"/>
  <c r="C259" i="1"/>
  <c r="C260" i="1"/>
  <c r="C262" i="1"/>
  <c r="C263" i="1"/>
  <c r="B263" i="1"/>
  <c r="B262" i="1"/>
  <c r="B259" i="1"/>
  <c r="B258" i="1"/>
  <c r="C25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61" i="1" l="1"/>
  <c r="E259" i="1"/>
  <c r="D262" i="1"/>
  <c r="E260" i="1"/>
  <c r="E261" i="1"/>
  <c r="E258" i="1"/>
  <c r="D263" i="1"/>
  <c r="D258" i="1"/>
  <c r="D259" i="1"/>
  <c r="E262" i="1"/>
  <c r="D260" i="1"/>
  <c r="E263" i="1"/>
  <c r="K90" i="1" l="1"/>
  <c r="K91" i="1"/>
  <c r="K92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L94" i="1" l="1"/>
</calcChain>
</file>

<file path=xl/sharedStrings.xml><?xml version="1.0" encoding="utf-8"?>
<sst xmlns="http://schemas.openxmlformats.org/spreadsheetml/2006/main" count="91" uniqueCount="51">
  <si>
    <t>Team A Points Scored</t>
  </si>
  <si>
    <t>Team B Points Scored</t>
  </si>
  <si>
    <t>Total Points Scored</t>
  </si>
  <si>
    <t>Week of Season</t>
  </si>
  <si>
    <t>Score Difference</t>
  </si>
  <si>
    <t>MAX</t>
  </si>
  <si>
    <t>MIN</t>
  </si>
  <si>
    <t>MEAN</t>
  </si>
  <si>
    <t>COUNT</t>
  </si>
  <si>
    <t>SUM</t>
  </si>
  <si>
    <t>BINS</t>
  </si>
  <si>
    <t>Bin</t>
  </si>
  <si>
    <t>More</t>
  </si>
  <si>
    <t>Frequency</t>
  </si>
  <si>
    <t>Total Points Frequency Distribution</t>
  </si>
  <si>
    <t>Normalized Frequency</t>
  </si>
  <si>
    <t>STD DEV</t>
  </si>
  <si>
    <t>Total Frequency=1?</t>
  </si>
  <si>
    <t>Distribution of final score differences (aka spread) between teams during a game</t>
  </si>
  <si>
    <t>Distribution of points scored by a single team during a game.</t>
  </si>
  <si>
    <t>INITIAL</t>
  </si>
  <si>
    <t>UNCERTAINTY</t>
  </si>
  <si>
    <t>FINAL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</si>
  <si>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</si>
  <si>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</si>
  <si>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</si>
  <si>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</si>
  <si>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</si>
  <si>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</si>
  <si>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</si>
  <si>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</si>
  <si>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</si>
  <si>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</si>
  <si>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</si>
  <si>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</si>
  <si>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</si>
  <si>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</si>
  <si>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</si>
  <si>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</si>
  <si>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</si>
  <si>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</si>
  <si>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</si>
  <si>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</si>
  <si>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</si>
  <si>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</si>
  <si>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</si>
  <si>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</si>
  <si>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</si>
  <si>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h</t>
  </si>
  <si>
    <t>v^2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</si>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</sst>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0" fontId="2" fillId="0" borderId="2" xfId="0" applyFont="1" applyFill="1" applyBorder="1" applyAlignment="1">
      <alignment horizontal="centerContinuous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Total Points Scored in each </a:t>
            </a:r>
          </a:p>
          <a:p>
            <a:pPr>
              <a:defRPr/>
            </a:pPr>
            <a:r>
              <a:rPr lang="en-US" baseline="0"/>
              <a:t>of the 256 games of NFL '16 Regular Season</a:t>
            </a:r>
            <a:endParaRPr lang="en-US"/>
          </a:p>
        </c:rich>
      </c:tx>
      <c:layout>
        <c:manualLayout>
          <c:xMode val="edge"/>
          <c:yMode val="edge"/>
          <c:x val="0.2645408018339534"/>
          <c:y val="3.984822834645669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Sheet1!$I$3:$I$92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Sheet1!$K$3:$K$92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7.8125E-3</c:v>
                </c:pt>
                <c:pt idx="13">
                  <c:v>0</c:v>
                </c:pt>
                <c:pt idx="14">
                  <c:v>0</c:v>
                </c:pt>
                <c:pt idx="15">
                  <c:v>3.90625E-3</c:v>
                </c:pt>
                <c:pt idx="16">
                  <c:v>3.90625E-3</c:v>
                </c:pt>
                <c:pt idx="17">
                  <c:v>3.90625E-3</c:v>
                </c:pt>
                <c:pt idx="18">
                  <c:v>0</c:v>
                </c:pt>
                <c:pt idx="19">
                  <c:v>7.8125E-3</c:v>
                </c:pt>
                <c:pt idx="20">
                  <c:v>3.90625E-3</c:v>
                </c:pt>
                <c:pt idx="21">
                  <c:v>0</c:v>
                </c:pt>
                <c:pt idx="22">
                  <c:v>7.8125E-3</c:v>
                </c:pt>
                <c:pt idx="23">
                  <c:v>1.171875E-2</c:v>
                </c:pt>
                <c:pt idx="24">
                  <c:v>3.90625E-3</c:v>
                </c:pt>
                <c:pt idx="25">
                  <c:v>0</c:v>
                </c:pt>
                <c:pt idx="26">
                  <c:v>3.90625E-3</c:v>
                </c:pt>
                <c:pt idx="27">
                  <c:v>2.34375E-2</c:v>
                </c:pt>
                <c:pt idx="28">
                  <c:v>7.8125E-3</c:v>
                </c:pt>
                <c:pt idx="29">
                  <c:v>1.5625E-2</c:v>
                </c:pt>
                <c:pt idx="30">
                  <c:v>1.5625E-2</c:v>
                </c:pt>
                <c:pt idx="31">
                  <c:v>2.734375E-2</c:v>
                </c:pt>
                <c:pt idx="32">
                  <c:v>1.171875E-2</c:v>
                </c:pt>
                <c:pt idx="33">
                  <c:v>2.734375E-2</c:v>
                </c:pt>
                <c:pt idx="34">
                  <c:v>2.34375E-2</c:v>
                </c:pt>
                <c:pt idx="35">
                  <c:v>1.5625E-2</c:v>
                </c:pt>
                <c:pt idx="36">
                  <c:v>2.734375E-2</c:v>
                </c:pt>
                <c:pt idx="37">
                  <c:v>2.734375E-2</c:v>
                </c:pt>
                <c:pt idx="38">
                  <c:v>1.171875E-2</c:v>
                </c:pt>
                <c:pt idx="39">
                  <c:v>2.734375E-2</c:v>
                </c:pt>
                <c:pt idx="40">
                  <c:v>3.125E-2</c:v>
                </c:pt>
                <c:pt idx="41">
                  <c:v>4.296875E-2</c:v>
                </c:pt>
                <c:pt idx="42">
                  <c:v>3.90625E-3</c:v>
                </c:pt>
                <c:pt idx="43">
                  <c:v>2.734375E-2</c:v>
                </c:pt>
                <c:pt idx="44">
                  <c:v>4.296875E-2</c:v>
                </c:pt>
                <c:pt idx="45">
                  <c:v>3.125E-2</c:v>
                </c:pt>
                <c:pt idx="46">
                  <c:v>3.515625E-2</c:v>
                </c:pt>
                <c:pt idx="47">
                  <c:v>3.90625E-2</c:v>
                </c:pt>
                <c:pt idx="48">
                  <c:v>3.515625E-2</c:v>
                </c:pt>
                <c:pt idx="49">
                  <c:v>3.515625E-2</c:v>
                </c:pt>
                <c:pt idx="50">
                  <c:v>3.125E-2</c:v>
                </c:pt>
                <c:pt idx="51">
                  <c:v>1.953125E-2</c:v>
                </c:pt>
                <c:pt idx="52">
                  <c:v>1.953125E-2</c:v>
                </c:pt>
                <c:pt idx="53">
                  <c:v>1.171875E-2</c:v>
                </c:pt>
                <c:pt idx="54">
                  <c:v>3.90625E-2</c:v>
                </c:pt>
                <c:pt idx="55">
                  <c:v>3.90625E-2</c:v>
                </c:pt>
                <c:pt idx="56">
                  <c:v>1.171875E-2</c:v>
                </c:pt>
                <c:pt idx="57">
                  <c:v>3.125E-2</c:v>
                </c:pt>
                <c:pt idx="58">
                  <c:v>1.171875E-2</c:v>
                </c:pt>
                <c:pt idx="59">
                  <c:v>7.8125E-3</c:v>
                </c:pt>
                <c:pt idx="60">
                  <c:v>7.8125E-3</c:v>
                </c:pt>
                <c:pt idx="61">
                  <c:v>7.8125E-3</c:v>
                </c:pt>
                <c:pt idx="62">
                  <c:v>7.8125E-3</c:v>
                </c:pt>
                <c:pt idx="63">
                  <c:v>1.5625E-2</c:v>
                </c:pt>
                <c:pt idx="64">
                  <c:v>7.8125E-3</c:v>
                </c:pt>
                <c:pt idx="65">
                  <c:v>1.5625E-2</c:v>
                </c:pt>
                <c:pt idx="66">
                  <c:v>7.8125E-3</c:v>
                </c:pt>
                <c:pt idx="67">
                  <c:v>3.90625E-3</c:v>
                </c:pt>
                <c:pt idx="68">
                  <c:v>3.90625E-3</c:v>
                </c:pt>
                <c:pt idx="69">
                  <c:v>1.171875E-2</c:v>
                </c:pt>
                <c:pt idx="70">
                  <c:v>7.8125E-3</c:v>
                </c:pt>
                <c:pt idx="71">
                  <c:v>3.90625E-3</c:v>
                </c:pt>
                <c:pt idx="72">
                  <c:v>3.90625E-3</c:v>
                </c:pt>
                <c:pt idx="73">
                  <c:v>3.90625E-3</c:v>
                </c:pt>
                <c:pt idx="74">
                  <c:v>3.90625E-3</c:v>
                </c:pt>
                <c:pt idx="75">
                  <c:v>0</c:v>
                </c:pt>
                <c:pt idx="76">
                  <c:v>0</c:v>
                </c:pt>
                <c:pt idx="77">
                  <c:v>3.90625E-3</c:v>
                </c:pt>
                <c:pt idx="78">
                  <c:v>3.90625E-3</c:v>
                </c:pt>
                <c:pt idx="79">
                  <c:v>3.90625E-3</c:v>
                </c:pt>
                <c:pt idx="80">
                  <c:v>0</c:v>
                </c:pt>
                <c:pt idx="81">
                  <c:v>3.90625E-3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3.90625E-3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8-42A3-8CC9-1A7B24A0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41994888"/>
        <c:axId val="241994496"/>
      </c:barChart>
      <c:catAx>
        <c:axId val="24199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Points</a:t>
                </a:r>
                <a:r>
                  <a:rPr lang="en-US" baseline="0"/>
                  <a:t> Scored per Game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1994496"/>
        <c:crosses val="autoZero"/>
        <c:auto val="1"/>
        <c:lblAlgn val="ctr"/>
        <c:lblOffset val="100"/>
        <c:noMultiLvlLbl val="0"/>
      </c:catAx>
      <c:valAx>
        <c:axId val="24199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1994888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final score differences (aka spread) between teams during a game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Sheet1!$M$4:$M$44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More</c:v>
                </c:pt>
              </c:strCache>
            </c:strRef>
          </c:cat>
          <c:val>
            <c:numRef>
              <c:f>Sheet1!$O$4:$O$43</c:f>
              <c:numCache>
                <c:formatCode>General</c:formatCode>
                <c:ptCount val="40"/>
                <c:pt idx="0">
                  <c:v>7.8125E-3</c:v>
                </c:pt>
                <c:pt idx="1">
                  <c:v>6.25E-2</c:v>
                </c:pt>
                <c:pt idx="2">
                  <c:v>4.6875E-2</c:v>
                </c:pt>
                <c:pt idx="3">
                  <c:v>0.12109375</c:v>
                </c:pt>
                <c:pt idx="4">
                  <c:v>4.6875E-2</c:v>
                </c:pt>
                <c:pt idx="5">
                  <c:v>5.46875E-2</c:v>
                </c:pt>
                <c:pt idx="6">
                  <c:v>7.421875E-2</c:v>
                </c:pt>
                <c:pt idx="7">
                  <c:v>0.109375</c:v>
                </c:pt>
                <c:pt idx="8">
                  <c:v>4.296875E-2</c:v>
                </c:pt>
                <c:pt idx="9">
                  <c:v>2.34375E-2</c:v>
                </c:pt>
                <c:pt idx="10">
                  <c:v>3.125E-2</c:v>
                </c:pt>
                <c:pt idx="11">
                  <c:v>2.734375E-2</c:v>
                </c:pt>
                <c:pt idx="12">
                  <c:v>1.5625E-2</c:v>
                </c:pt>
                <c:pt idx="13">
                  <c:v>2.34375E-2</c:v>
                </c:pt>
                <c:pt idx="14">
                  <c:v>4.6875E-2</c:v>
                </c:pt>
                <c:pt idx="15">
                  <c:v>2.734375E-2</c:v>
                </c:pt>
                <c:pt idx="16">
                  <c:v>2.34375E-2</c:v>
                </c:pt>
                <c:pt idx="17">
                  <c:v>1.5625E-2</c:v>
                </c:pt>
                <c:pt idx="18">
                  <c:v>3.125E-2</c:v>
                </c:pt>
                <c:pt idx="19">
                  <c:v>1.5625E-2</c:v>
                </c:pt>
                <c:pt idx="20">
                  <c:v>2.34375E-2</c:v>
                </c:pt>
                <c:pt idx="21">
                  <c:v>3.125E-2</c:v>
                </c:pt>
                <c:pt idx="22">
                  <c:v>7.8125E-3</c:v>
                </c:pt>
                <c:pt idx="23">
                  <c:v>7.8125E-3</c:v>
                </c:pt>
                <c:pt idx="24">
                  <c:v>3.90625E-3</c:v>
                </c:pt>
                <c:pt idx="25">
                  <c:v>7.8125E-3</c:v>
                </c:pt>
                <c:pt idx="26">
                  <c:v>3.90625E-3</c:v>
                </c:pt>
                <c:pt idx="27">
                  <c:v>3.90625E-3</c:v>
                </c:pt>
                <c:pt idx="28">
                  <c:v>2.734375E-2</c:v>
                </c:pt>
                <c:pt idx="29">
                  <c:v>7.8125E-3</c:v>
                </c:pt>
                <c:pt idx="30">
                  <c:v>0</c:v>
                </c:pt>
                <c:pt idx="31">
                  <c:v>7.8125E-3</c:v>
                </c:pt>
                <c:pt idx="32">
                  <c:v>3.90625E-3</c:v>
                </c:pt>
                <c:pt idx="33">
                  <c:v>7.8125E-3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7.8125E-3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6-6C4C-AACB-E5E7C7E5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634239"/>
        <c:axId val="1383278543"/>
      </c:barChart>
      <c:catAx>
        <c:axId val="134863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  <a:r>
                  <a:rPr lang="en-US" baseline="0"/>
                  <a:t> Score Difference per Game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3278543"/>
        <c:crosses val="autoZero"/>
        <c:auto val="1"/>
        <c:lblAlgn val="ctr"/>
        <c:lblOffset val="100"/>
        <c:noMultiLvlLbl val="0"/>
      </c:catAx>
      <c:valAx>
        <c:axId val="1383278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6342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points scored by a single team during a game.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Sheet1!$Q$3:$Q$54</c:f>
              <c:strCach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More</c:v>
                </c:pt>
              </c:strCache>
            </c:strRef>
          </c:cat>
          <c:val>
            <c:numRef>
              <c:f>Sheet1!$S$3:$S$53</c:f>
              <c:numCache>
                <c:formatCode>General</c:formatCode>
                <c:ptCount val="51"/>
                <c:pt idx="0">
                  <c:v>5.859375E-3</c:v>
                </c:pt>
                <c:pt idx="1">
                  <c:v>0</c:v>
                </c:pt>
                <c:pt idx="2">
                  <c:v>0</c:v>
                </c:pt>
                <c:pt idx="3">
                  <c:v>1.3671875E-2</c:v>
                </c:pt>
                <c:pt idx="4">
                  <c:v>0</c:v>
                </c:pt>
                <c:pt idx="5">
                  <c:v>1.953125E-3</c:v>
                </c:pt>
                <c:pt idx="6">
                  <c:v>1.7578125E-2</c:v>
                </c:pt>
                <c:pt idx="7">
                  <c:v>1.5625E-2</c:v>
                </c:pt>
                <c:pt idx="8">
                  <c:v>0</c:v>
                </c:pt>
                <c:pt idx="9">
                  <c:v>7.8125E-3</c:v>
                </c:pt>
                <c:pt idx="10">
                  <c:v>5.46875E-2</c:v>
                </c:pt>
                <c:pt idx="11">
                  <c:v>3.90625E-3</c:v>
                </c:pt>
                <c:pt idx="12">
                  <c:v>7.8125E-3</c:v>
                </c:pt>
                <c:pt idx="13">
                  <c:v>4.1015625E-2</c:v>
                </c:pt>
                <c:pt idx="14">
                  <c:v>3.515625E-2</c:v>
                </c:pt>
                <c:pt idx="15">
                  <c:v>1.171875E-2</c:v>
                </c:pt>
                <c:pt idx="16">
                  <c:v>5.078125E-2</c:v>
                </c:pt>
                <c:pt idx="17">
                  <c:v>6.4453125E-2</c:v>
                </c:pt>
                <c:pt idx="18">
                  <c:v>1.953125E-3</c:v>
                </c:pt>
                <c:pt idx="19">
                  <c:v>2.9296875E-2</c:v>
                </c:pt>
                <c:pt idx="20">
                  <c:v>5.2734375E-2</c:v>
                </c:pt>
                <c:pt idx="21">
                  <c:v>3.90625E-2</c:v>
                </c:pt>
                <c:pt idx="22">
                  <c:v>2.1484375E-2</c:v>
                </c:pt>
                <c:pt idx="23">
                  <c:v>4.6875E-2</c:v>
                </c:pt>
                <c:pt idx="24">
                  <c:v>6.0546875E-2</c:v>
                </c:pt>
                <c:pt idx="25">
                  <c:v>2.34375E-2</c:v>
                </c:pt>
                <c:pt idx="26">
                  <c:v>3.515625E-2</c:v>
                </c:pt>
                <c:pt idx="27">
                  <c:v>7.03125E-2</c:v>
                </c:pt>
                <c:pt idx="28">
                  <c:v>3.515625E-2</c:v>
                </c:pt>
                <c:pt idx="29">
                  <c:v>1.3671875E-2</c:v>
                </c:pt>
                <c:pt idx="30">
                  <c:v>3.515625E-2</c:v>
                </c:pt>
                <c:pt idx="31">
                  <c:v>4.296875E-2</c:v>
                </c:pt>
                <c:pt idx="32">
                  <c:v>1.171875E-2</c:v>
                </c:pt>
                <c:pt idx="33">
                  <c:v>2.34375E-2</c:v>
                </c:pt>
                <c:pt idx="34">
                  <c:v>2.34375E-2</c:v>
                </c:pt>
                <c:pt idx="35">
                  <c:v>1.953125E-2</c:v>
                </c:pt>
                <c:pt idx="36">
                  <c:v>3.90625E-3</c:v>
                </c:pt>
                <c:pt idx="37">
                  <c:v>7.8125E-3</c:v>
                </c:pt>
                <c:pt idx="38">
                  <c:v>2.1484375E-2</c:v>
                </c:pt>
                <c:pt idx="39">
                  <c:v>1.953125E-3</c:v>
                </c:pt>
                <c:pt idx="40">
                  <c:v>3.90625E-3</c:v>
                </c:pt>
                <c:pt idx="41">
                  <c:v>1.5625E-2</c:v>
                </c:pt>
                <c:pt idx="42">
                  <c:v>5.859375E-3</c:v>
                </c:pt>
                <c:pt idx="43">
                  <c:v>5.859375E-3</c:v>
                </c:pt>
                <c:pt idx="44">
                  <c:v>1.953125E-3</c:v>
                </c:pt>
                <c:pt idx="45">
                  <c:v>3.90625E-3</c:v>
                </c:pt>
                <c:pt idx="46">
                  <c:v>1.953125E-3</c:v>
                </c:pt>
                <c:pt idx="47">
                  <c:v>1.953125E-3</c:v>
                </c:pt>
                <c:pt idx="48">
                  <c:v>3.90625E-3</c:v>
                </c:pt>
                <c:pt idx="49">
                  <c:v>1.953125E-3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4-104E-8C22-5E803AE65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511199"/>
        <c:axId val="1383512879"/>
      </c:barChart>
      <c:catAx>
        <c:axId val="138351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  <a:r>
                  <a:rPr lang="en-US" baseline="0"/>
                  <a:t> by Single Team per Game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3512879"/>
        <c:crosses val="autoZero"/>
        <c:auto val="1"/>
        <c:lblAlgn val="ctr"/>
        <c:lblOffset val="100"/>
        <c:noMultiLvlLbl val="0"/>
      </c:catAx>
      <c:valAx>
        <c:axId val="1383512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351119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Conservation of</a:t>
            </a:r>
            <a:r>
              <a:rPr lang="en-US" baseline="0"/>
              <a:t> Angular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4"/>
            <c:backward val="2.9"/>
            <c:dispRSqr val="0"/>
            <c:dispEq val="1"/>
            <c:trendlineLbl>
              <c:layout>
                <c:manualLayout>
                  <c:x val="-2.1469128941131753E-2"/>
                  <c:y val="-6.0178411174343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Sheet2!$B$2:$B$7</c:f>
                <c:numCache>
                  <c:formatCode>General</c:formatCode>
                  <c:ptCount val="6"/>
                  <c:pt idx="0">
                    <c:v>0.3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</c:numCache>
              </c:numRef>
            </c:plus>
            <c:minus>
              <c:numRef>
                <c:f>Sheet2!$B$2:$B$7</c:f>
                <c:numCache>
                  <c:formatCode>General</c:formatCode>
                  <c:ptCount val="6"/>
                  <c:pt idx="0">
                    <c:v>0.3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Sheet2!$D$2:$D$7</c:f>
                <c:numCache>
                  <c:formatCode>General</c:formatCode>
                  <c:ptCount val="6"/>
                  <c:pt idx="0">
                    <c:v>0.6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</c:numCache>
              </c:numRef>
            </c:plus>
            <c:minus>
              <c:numRef>
                <c:f>Sheet2!$D$2:$D$7</c:f>
                <c:numCache>
                  <c:formatCode>General</c:formatCode>
                  <c:ptCount val="6"/>
                  <c:pt idx="0">
                    <c:v>0.6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Sheet2!$A$2:$A$7</c:f>
              <c:numCache>
                <c:formatCode>0.0</c:formatCode>
                <c:ptCount val="6"/>
                <c:pt idx="0">
                  <c:v>3</c:v>
                </c:pt>
                <c:pt idx="1">
                  <c:v>7.4</c:v>
                </c:pt>
                <c:pt idx="2">
                  <c:v>14.3</c:v>
                </c:pt>
                <c:pt idx="3">
                  <c:v>25</c:v>
                </c:pt>
                <c:pt idx="4">
                  <c:v>32</c:v>
                </c:pt>
                <c:pt idx="5">
                  <c:v>37</c:v>
                </c:pt>
              </c:numCache>
            </c:numRef>
          </c:xVal>
          <c:yVal>
            <c:numRef>
              <c:f>Sheet2!$C$2:$C$7</c:f>
              <c:numCache>
                <c:formatCode>0.0</c:formatCode>
                <c:ptCount val="6"/>
                <c:pt idx="0">
                  <c:v>2.7</c:v>
                </c:pt>
                <c:pt idx="1">
                  <c:v>8</c:v>
                </c:pt>
                <c:pt idx="2">
                  <c:v>16.5</c:v>
                </c:pt>
                <c:pt idx="3">
                  <c:v>24</c:v>
                </c:pt>
                <c:pt idx="4">
                  <c:v>31</c:v>
                </c:pt>
                <c:pt idx="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2-FB44-95B0-06ECFFB8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42895"/>
        <c:axId val="1375906799"/>
      </c:scatterChart>
      <c:valAx>
        <c:axId val="137674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Intial Angular</a:t>
                </a:r>
                <a:r>
                  <a:rPr lang="en-US" baseline="0"/>
                  <a:t> Momentum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06799"/>
        <c:crosses val="autoZero"/>
        <c:crossBetween val="midCat"/>
      </c:valAx>
      <c:valAx>
        <c:axId val="13759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Angular</a:t>
                </a:r>
                <a:r>
                  <a:rPr lang="en-US" baseline="0"/>
                  <a:t> Momentum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4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Reached by a Stone Thrown with an Initial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232369238158958"/>
                  <c:y val="1.65294178147976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Sheet3!$C$2:$C$8</c:f>
                <c:numCache>
                  <c:formatCode>General</c:formatCode>
                  <c:ptCount val="7"/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6</c:v>
                  </c:pt>
                </c:numCache>
              </c:numRef>
            </c:plus>
            <c:minus>
              <c:numRef>
                <c:f>Sheet3!$C$2:$C$8</c:f>
                <c:numCache>
                  <c:formatCode>General</c:formatCode>
                  <c:ptCount val="7"/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Sheet3!$A$2:$A$8</c:f>
              <c:numCache>
                <c:formatCode>0.00</c:formatCode>
                <c:ptCount val="7"/>
                <c:pt idx="0">
                  <c:v>0.4</c:v>
                </c:pt>
                <c:pt idx="1">
                  <c:v>0.85</c:v>
                </c:pt>
                <c:pt idx="2">
                  <c:v>1.45</c:v>
                </c:pt>
                <c:pt idx="3">
                  <c:v>2</c:v>
                </c:pt>
                <c:pt idx="4">
                  <c:v>2.6</c:v>
                </c:pt>
                <c:pt idx="5">
                  <c:v>3.35</c:v>
                </c:pt>
                <c:pt idx="6">
                  <c:v>3.8</c:v>
                </c:pt>
              </c:numCache>
            </c:numRef>
          </c:xVal>
          <c:yVal>
            <c:numRef>
              <c:f>Sheet3!$B$2:$B$8</c:f>
              <c:numCache>
                <c:formatCode>General</c:formatCode>
                <c:ptCount val="7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38</c:v>
                </c:pt>
                <c:pt idx="4">
                  <c:v>45</c:v>
                </c:pt>
                <c:pt idx="5">
                  <c:v>62</c:v>
                </c:pt>
                <c:pt idx="6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5-9A49-BD91-E841E203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66319"/>
        <c:axId val="1403482495"/>
      </c:scatterChart>
      <c:valAx>
        <c:axId val="13762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82495"/>
        <c:crosses val="autoZero"/>
        <c:crossBetween val="midCat"/>
      </c:valAx>
      <c:valAx>
        <c:axId val="14034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squared (m</a:t>
                </a:r>
                <a:r>
                  <a:rPr lang="en-US" baseline="30000"/>
                  <a:t>2</a:t>
                </a:r>
                <a:r>
                  <a:rPr lang="en-US" sz="1000" baseline="0"/>
                  <a:t>/s</a:t>
                </a:r>
                <a:r>
                  <a:rPr lang="en-US" sz="1000" baseline="30000"/>
                  <a:t>2</a:t>
                </a:r>
                <a:r>
                  <a:rPr lang="en-US" sz="1000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152401</xdr:rowOff>
    </xdr:from>
    <xdr:to>
      <xdr:col>13</xdr:col>
      <xdr:colOff>317499</xdr:colOff>
      <xdr:row>30</xdr:row>
      <xdr:rowOff>88901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31</xdr:row>
      <xdr:rowOff>50800</xdr:rowOff>
    </xdr:from>
    <xdr:to>
      <xdr:col>30</xdr:col>
      <xdr:colOff>63500</xdr:colOff>
      <xdr:row>57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8E1D5-DE97-0544-BB6A-43D18108B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101600</xdr:colOff>
      <xdr:row>3</xdr:row>
      <xdr:rowOff>88900</xdr:rowOff>
    </xdr:from>
    <xdr:to>
      <xdr:col>33</xdr:col>
      <xdr:colOff>76200</xdr:colOff>
      <xdr:row>29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4C1AF0-BD9A-5944-8C18-B0DCB6563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51051</xdr:rowOff>
    </xdr:from>
    <xdr:to>
      <xdr:col>9</xdr:col>
      <xdr:colOff>100594</xdr:colOff>
      <xdr:row>43</xdr:row>
      <xdr:rowOff>88020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2078E-DF41-F246-8448-F70BF480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455332</xdr:colOff>
      <xdr:row>21</xdr:row>
      <xdr:rowOff>64995</xdr:rowOff>
    </xdr:from>
    <xdr:to>
      <xdr:col>18</xdr:col>
      <xdr:colOff>581211</xdr:colOff>
      <xdr:row>49</xdr:row>
      <xdr:rowOff>180789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7409B-0132-284A-AEC7-F444BDF4A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workbookViewId="0">
      <selection activeCell="E41" sqref="E41"/>
    </sheetView>
  </sheetViews>
  <sheetFormatPr baseColWidth="10" defaultColWidth="8.83203125" defaultRowHeight="15" x14ac:dyDescent="0.2"/>
  <sheetData>
    <row r="1" spans="1:2" x14ac:dyDescent="0.2">
      <c r="A1" s="6" t="s">
        <v>11</v>
      </c>
      <c r="B1" s="6" t="s">
        <v>13</v>
      </c>
    </row>
    <row r="2" spans="1:2" x14ac:dyDescent="0.2">
      <c r="A2" s="3">
        <v>0</v>
      </c>
      <c r="B2" s="4">
        <v>0</v>
      </c>
    </row>
    <row r="3" spans="1:2" x14ac:dyDescent="0.2">
      <c r="A3" s="3">
        <v>1</v>
      </c>
      <c r="B3" s="4">
        <v>0</v>
      </c>
    </row>
    <row r="4" spans="1:2" x14ac:dyDescent="0.2">
      <c r="A4" s="3">
        <v>2</v>
      </c>
      <c r="B4" s="4">
        <v>0</v>
      </c>
    </row>
    <row r="5" spans="1:2" x14ac:dyDescent="0.2">
      <c r="A5" s="3">
        <v>3</v>
      </c>
      <c r="B5" s="4">
        <v>0</v>
      </c>
    </row>
    <row r="6" spans="1:2" x14ac:dyDescent="0.2">
      <c r="A6" s="3">
        <v>4</v>
      </c>
      <c r="B6" s="4">
        <v>0</v>
      </c>
    </row>
    <row r="7" spans="1:2" x14ac:dyDescent="0.2">
      <c r="A7" s="3">
        <v>5</v>
      </c>
      <c r="B7" s="4">
        <v>0</v>
      </c>
    </row>
    <row r="8" spans="1:2" x14ac:dyDescent="0.2">
      <c r="A8" s="3">
        <v>6</v>
      </c>
      <c r="B8" s="4">
        <v>0</v>
      </c>
    </row>
    <row r="9" spans="1:2" x14ac:dyDescent="0.2">
      <c r="A9" s="3">
        <v>7</v>
      </c>
      <c r="B9" s="4">
        <v>0</v>
      </c>
    </row>
    <row r="10" spans="1:2" x14ac:dyDescent="0.2">
      <c r="A10" s="3">
        <v>8</v>
      </c>
      <c r="B10" s="4">
        <v>0</v>
      </c>
    </row>
    <row r="11" spans="1:2" x14ac:dyDescent="0.2">
      <c r="A11" s="3">
        <v>9</v>
      </c>
      <c r="B11" s="4">
        <v>0</v>
      </c>
    </row>
    <row r="12" spans="1:2" x14ac:dyDescent="0.2">
      <c r="A12" s="3">
        <v>10</v>
      </c>
      <c r="B12" s="4">
        <v>0</v>
      </c>
    </row>
    <row r="13" spans="1:2" x14ac:dyDescent="0.2">
      <c r="A13" s="3">
        <v>11</v>
      </c>
      <c r="B13" s="4">
        <v>0</v>
      </c>
    </row>
    <row r="14" spans="1:2" x14ac:dyDescent="0.2">
      <c r="A14" s="3">
        <v>12</v>
      </c>
      <c r="B14" s="4">
        <v>2</v>
      </c>
    </row>
    <row r="15" spans="1:2" x14ac:dyDescent="0.2">
      <c r="A15" s="3">
        <v>13</v>
      </c>
      <c r="B15" s="4">
        <v>0</v>
      </c>
    </row>
    <row r="16" spans="1:2" x14ac:dyDescent="0.2">
      <c r="A16" s="3">
        <v>14</v>
      </c>
      <c r="B16" s="4">
        <v>0</v>
      </c>
    </row>
    <row r="17" spans="1:2" x14ac:dyDescent="0.2">
      <c r="A17" s="3">
        <v>15</v>
      </c>
      <c r="B17" s="4">
        <v>1</v>
      </c>
    </row>
    <row r="18" spans="1:2" x14ac:dyDescent="0.2">
      <c r="A18" s="3">
        <v>16</v>
      </c>
      <c r="B18" s="4">
        <v>1</v>
      </c>
    </row>
    <row r="19" spans="1:2" x14ac:dyDescent="0.2">
      <c r="A19" s="3">
        <v>17</v>
      </c>
      <c r="B19" s="4">
        <v>1</v>
      </c>
    </row>
    <row r="20" spans="1:2" x14ac:dyDescent="0.2">
      <c r="A20" s="3">
        <v>18</v>
      </c>
      <c r="B20" s="4">
        <v>0</v>
      </c>
    </row>
    <row r="21" spans="1:2" x14ac:dyDescent="0.2">
      <c r="A21" s="3">
        <v>19</v>
      </c>
      <c r="B21" s="4">
        <v>2</v>
      </c>
    </row>
    <row r="22" spans="1:2" x14ac:dyDescent="0.2">
      <c r="A22" s="3">
        <v>20</v>
      </c>
      <c r="B22" s="4">
        <v>1</v>
      </c>
    </row>
    <row r="23" spans="1:2" x14ac:dyDescent="0.2">
      <c r="A23" s="3">
        <v>21</v>
      </c>
      <c r="B23" s="4">
        <v>0</v>
      </c>
    </row>
    <row r="24" spans="1:2" x14ac:dyDescent="0.2">
      <c r="A24" s="3">
        <v>22</v>
      </c>
      <c r="B24" s="4">
        <v>2</v>
      </c>
    </row>
    <row r="25" spans="1:2" x14ac:dyDescent="0.2">
      <c r="A25" s="3">
        <v>23</v>
      </c>
      <c r="B25" s="4">
        <v>3</v>
      </c>
    </row>
    <row r="26" spans="1:2" x14ac:dyDescent="0.2">
      <c r="A26" s="3">
        <v>24</v>
      </c>
      <c r="B26" s="4">
        <v>1</v>
      </c>
    </row>
    <row r="27" spans="1:2" x14ac:dyDescent="0.2">
      <c r="A27" s="3">
        <v>25</v>
      </c>
      <c r="B27" s="4">
        <v>0</v>
      </c>
    </row>
    <row r="28" spans="1:2" x14ac:dyDescent="0.2">
      <c r="A28" s="3">
        <v>26</v>
      </c>
      <c r="B28" s="4">
        <v>1</v>
      </c>
    </row>
    <row r="29" spans="1:2" x14ac:dyDescent="0.2">
      <c r="A29" s="3">
        <v>27</v>
      </c>
      <c r="B29" s="4">
        <v>6</v>
      </c>
    </row>
    <row r="30" spans="1:2" x14ac:dyDescent="0.2">
      <c r="A30" s="3">
        <v>28</v>
      </c>
      <c r="B30" s="4">
        <v>2</v>
      </c>
    </row>
    <row r="31" spans="1:2" x14ac:dyDescent="0.2">
      <c r="A31" s="3">
        <v>29</v>
      </c>
      <c r="B31" s="4">
        <v>4</v>
      </c>
    </row>
    <row r="32" spans="1:2" x14ac:dyDescent="0.2">
      <c r="A32" s="3">
        <v>30</v>
      </c>
      <c r="B32" s="4">
        <v>4</v>
      </c>
    </row>
    <row r="33" spans="1:2" x14ac:dyDescent="0.2">
      <c r="A33" s="3">
        <v>31</v>
      </c>
      <c r="B33" s="4">
        <v>7</v>
      </c>
    </row>
    <row r="34" spans="1:2" x14ac:dyDescent="0.2">
      <c r="A34" s="3">
        <v>32</v>
      </c>
      <c r="B34" s="4">
        <v>3</v>
      </c>
    </row>
    <row r="35" spans="1:2" x14ac:dyDescent="0.2">
      <c r="A35" s="3">
        <v>33</v>
      </c>
      <c r="B35" s="4">
        <v>7</v>
      </c>
    </row>
    <row r="36" spans="1:2" x14ac:dyDescent="0.2">
      <c r="A36" s="3">
        <v>34</v>
      </c>
      <c r="B36" s="4">
        <v>6</v>
      </c>
    </row>
    <row r="37" spans="1:2" x14ac:dyDescent="0.2">
      <c r="A37" s="3">
        <v>35</v>
      </c>
      <c r="B37" s="4">
        <v>4</v>
      </c>
    </row>
    <row r="38" spans="1:2" x14ac:dyDescent="0.2">
      <c r="A38" s="3">
        <v>36</v>
      </c>
      <c r="B38" s="4">
        <v>7</v>
      </c>
    </row>
    <row r="39" spans="1:2" x14ac:dyDescent="0.2">
      <c r="A39" s="3">
        <v>37</v>
      </c>
      <c r="B39" s="4">
        <v>7</v>
      </c>
    </row>
    <row r="40" spans="1:2" x14ac:dyDescent="0.2">
      <c r="A40" s="3">
        <v>38</v>
      </c>
      <c r="B40" s="4">
        <v>3</v>
      </c>
    </row>
    <row r="41" spans="1:2" x14ac:dyDescent="0.2">
      <c r="A41" s="3">
        <v>39</v>
      </c>
      <c r="B41" s="4">
        <v>7</v>
      </c>
    </row>
    <row r="42" spans="1:2" x14ac:dyDescent="0.2">
      <c r="A42" s="3">
        <v>40</v>
      </c>
      <c r="B42" s="4">
        <v>8</v>
      </c>
    </row>
    <row r="43" spans="1:2" x14ac:dyDescent="0.2">
      <c r="A43" s="3">
        <v>41</v>
      </c>
      <c r="B43" s="4">
        <v>11</v>
      </c>
    </row>
    <row r="44" spans="1:2" x14ac:dyDescent="0.2">
      <c r="A44" s="3">
        <v>42</v>
      </c>
      <c r="B44" s="4">
        <v>1</v>
      </c>
    </row>
    <row r="45" spans="1:2" x14ac:dyDescent="0.2">
      <c r="A45" s="3">
        <v>43</v>
      </c>
      <c r="B45" s="4">
        <v>7</v>
      </c>
    </row>
    <row r="46" spans="1:2" x14ac:dyDescent="0.2">
      <c r="A46" s="3">
        <v>44</v>
      </c>
      <c r="B46" s="4">
        <v>11</v>
      </c>
    </row>
    <row r="47" spans="1:2" x14ac:dyDescent="0.2">
      <c r="A47" s="3">
        <v>45</v>
      </c>
      <c r="B47" s="4">
        <v>8</v>
      </c>
    </row>
    <row r="48" spans="1:2" x14ac:dyDescent="0.2">
      <c r="A48" s="3">
        <v>46</v>
      </c>
      <c r="B48" s="4">
        <v>9</v>
      </c>
    </row>
    <row r="49" spans="1:2" x14ac:dyDescent="0.2">
      <c r="A49" s="3">
        <v>47</v>
      </c>
      <c r="B49" s="4">
        <v>10</v>
      </c>
    </row>
    <row r="50" spans="1:2" x14ac:dyDescent="0.2">
      <c r="A50" s="3">
        <v>48</v>
      </c>
      <c r="B50" s="4">
        <v>9</v>
      </c>
    </row>
    <row r="51" spans="1:2" x14ac:dyDescent="0.2">
      <c r="A51" s="3">
        <v>49</v>
      </c>
      <c r="B51" s="4">
        <v>9</v>
      </c>
    </row>
    <row r="52" spans="1:2" x14ac:dyDescent="0.2">
      <c r="A52" s="3">
        <v>50</v>
      </c>
      <c r="B52" s="4">
        <v>8</v>
      </c>
    </row>
    <row r="53" spans="1:2" x14ac:dyDescent="0.2">
      <c r="A53" s="3">
        <v>51</v>
      </c>
      <c r="B53" s="4">
        <v>5</v>
      </c>
    </row>
    <row r="54" spans="1:2" x14ac:dyDescent="0.2">
      <c r="A54" s="3">
        <v>52</v>
      </c>
      <c r="B54" s="4">
        <v>5</v>
      </c>
    </row>
    <row r="55" spans="1:2" x14ac:dyDescent="0.2">
      <c r="A55" s="3">
        <v>53</v>
      </c>
      <c r="B55" s="4">
        <v>3</v>
      </c>
    </row>
    <row r="56" spans="1:2" x14ac:dyDescent="0.2">
      <c r="A56" s="3">
        <v>54</v>
      </c>
      <c r="B56" s="4">
        <v>10</v>
      </c>
    </row>
    <row r="57" spans="1:2" x14ac:dyDescent="0.2">
      <c r="A57" s="3">
        <v>55</v>
      </c>
      <c r="B57" s="4">
        <v>10</v>
      </c>
    </row>
    <row r="58" spans="1:2" x14ac:dyDescent="0.2">
      <c r="A58" s="3">
        <v>56</v>
      </c>
      <c r="B58" s="4">
        <v>3</v>
      </c>
    </row>
    <row r="59" spans="1:2" x14ac:dyDescent="0.2">
      <c r="A59" s="3">
        <v>57</v>
      </c>
      <c r="B59" s="4">
        <v>8</v>
      </c>
    </row>
    <row r="60" spans="1:2" x14ac:dyDescent="0.2">
      <c r="A60" s="3">
        <v>58</v>
      </c>
      <c r="B60" s="4">
        <v>3</v>
      </c>
    </row>
    <row r="61" spans="1:2" x14ac:dyDescent="0.2">
      <c r="A61" s="3">
        <v>59</v>
      </c>
      <c r="B61" s="4">
        <v>2</v>
      </c>
    </row>
    <row r="62" spans="1:2" x14ac:dyDescent="0.2">
      <c r="A62" s="3">
        <v>60</v>
      </c>
      <c r="B62" s="4">
        <v>2</v>
      </c>
    </row>
    <row r="63" spans="1:2" x14ac:dyDescent="0.2">
      <c r="A63" s="3">
        <v>61</v>
      </c>
      <c r="B63" s="4">
        <v>2</v>
      </c>
    </row>
    <row r="64" spans="1:2" x14ac:dyDescent="0.2">
      <c r="A64" s="3">
        <v>62</v>
      </c>
      <c r="B64" s="4">
        <v>2</v>
      </c>
    </row>
    <row r="65" spans="1:2" x14ac:dyDescent="0.2">
      <c r="A65" s="3">
        <v>63</v>
      </c>
      <c r="B65" s="4">
        <v>4</v>
      </c>
    </row>
    <row r="66" spans="1:2" x14ac:dyDescent="0.2">
      <c r="A66" s="3">
        <v>64</v>
      </c>
      <c r="B66" s="4">
        <v>2</v>
      </c>
    </row>
    <row r="67" spans="1:2" x14ac:dyDescent="0.2">
      <c r="A67" s="3">
        <v>65</v>
      </c>
      <c r="B67" s="4">
        <v>4</v>
      </c>
    </row>
    <row r="68" spans="1:2" x14ac:dyDescent="0.2">
      <c r="A68" s="3">
        <v>66</v>
      </c>
      <c r="B68" s="4">
        <v>2</v>
      </c>
    </row>
    <row r="69" spans="1:2" x14ac:dyDescent="0.2">
      <c r="A69" s="3">
        <v>67</v>
      </c>
      <c r="B69" s="4">
        <v>1</v>
      </c>
    </row>
    <row r="70" spans="1:2" x14ac:dyDescent="0.2">
      <c r="A70" s="3">
        <v>68</v>
      </c>
      <c r="B70" s="4">
        <v>1</v>
      </c>
    </row>
    <row r="71" spans="1:2" x14ac:dyDescent="0.2">
      <c r="A71" s="3">
        <v>69</v>
      </c>
      <c r="B71" s="4">
        <v>3</v>
      </c>
    </row>
    <row r="72" spans="1:2" x14ac:dyDescent="0.2">
      <c r="A72" s="3">
        <v>70</v>
      </c>
      <c r="B72" s="4">
        <v>2</v>
      </c>
    </row>
    <row r="73" spans="1:2" x14ac:dyDescent="0.2">
      <c r="A73" s="3">
        <v>71</v>
      </c>
      <c r="B73" s="4">
        <v>1</v>
      </c>
    </row>
    <row r="74" spans="1:2" x14ac:dyDescent="0.2">
      <c r="A74" s="3">
        <v>72</v>
      </c>
      <c r="B74" s="4">
        <v>1</v>
      </c>
    </row>
    <row r="75" spans="1:2" x14ac:dyDescent="0.2">
      <c r="A75" s="3">
        <v>73</v>
      </c>
      <c r="B75" s="4">
        <v>1</v>
      </c>
    </row>
    <row r="76" spans="1:2" x14ac:dyDescent="0.2">
      <c r="A76" s="3">
        <v>74</v>
      </c>
      <c r="B76" s="4">
        <v>1</v>
      </c>
    </row>
    <row r="77" spans="1:2" x14ac:dyDescent="0.2">
      <c r="A77" s="3">
        <v>75</v>
      </c>
      <c r="B77" s="4">
        <v>0</v>
      </c>
    </row>
    <row r="78" spans="1:2" x14ac:dyDescent="0.2">
      <c r="A78" s="3">
        <v>76</v>
      </c>
      <c r="B78" s="4">
        <v>0</v>
      </c>
    </row>
    <row r="79" spans="1:2" x14ac:dyDescent="0.2">
      <c r="A79" s="3">
        <v>77</v>
      </c>
      <c r="B79" s="4">
        <v>1</v>
      </c>
    </row>
    <row r="80" spans="1:2" x14ac:dyDescent="0.2">
      <c r="A80" s="3">
        <v>78</v>
      </c>
      <c r="B80" s="4">
        <v>1</v>
      </c>
    </row>
    <row r="81" spans="1:2" x14ac:dyDescent="0.2">
      <c r="A81" s="3">
        <v>79</v>
      </c>
      <c r="B81" s="4">
        <v>1</v>
      </c>
    </row>
    <row r="82" spans="1:2" x14ac:dyDescent="0.2">
      <c r="A82" s="3">
        <v>80</v>
      </c>
      <c r="B82" s="4">
        <v>0</v>
      </c>
    </row>
    <row r="83" spans="1:2" x14ac:dyDescent="0.2">
      <c r="A83" s="3">
        <v>81</v>
      </c>
      <c r="B83" s="4">
        <v>1</v>
      </c>
    </row>
    <row r="84" spans="1:2" x14ac:dyDescent="0.2">
      <c r="A84" s="3">
        <v>82</v>
      </c>
      <c r="B84" s="4">
        <v>0</v>
      </c>
    </row>
    <row r="85" spans="1:2" x14ac:dyDescent="0.2">
      <c r="A85" s="3">
        <v>83</v>
      </c>
      <c r="B85" s="4">
        <v>0</v>
      </c>
    </row>
    <row r="86" spans="1:2" x14ac:dyDescent="0.2">
      <c r="A86" s="3">
        <v>84</v>
      </c>
      <c r="B86" s="4">
        <v>0</v>
      </c>
    </row>
    <row r="87" spans="1:2" x14ac:dyDescent="0.2">
      <c r="A87" s="3">
        <v>85</v>
      </c>
      <c r="B87" s="4">
        <v>0</v>
      </c>
    </row>
    <row r="88" spans="1:2" x14ac:dyDescent="0.2">
      <c r="A88" s="3">
        <v>86</v>
      </c>
      <c r="B88" s="4">
        <v>0</v>
      </c>
    </row>
    <row r="89" spans="1:2" x14ac:dyDescent="0.2">
      <c r="A89" s="3">
        <v>87</v>
      </c>
      <c r="B89" s="4">
        <v>0</v>
      </c>
    </row>
    <row r="90" spans="1:2" x14ac:dyDescent="0.2">
      <c r="A90" s="3">
        <v>88</v>
      </c>
      <c r="B90" s="4">
        <v>0</v>
      </c>
    </row>
    <row r="91" spans="1:2" x14ac:dyDescent="0.2">
      <c r="A91" s="3">
        <v>89</v>
      </c>
      <c r="B91" s="4">
        <v>1</v>
      </c>
    </row>
    <row r="92" spans="1:2" x14ac:dyDescent="0.2">
      <c r="A92" s="3">
        <v>90</v>
      </c>
      <c r="B92" s="4">
        <v>0</v>
      </c>
    </row>
    <row r="93" spans="1:2" ht="16" thickBot="1" x14ac:dyDescent="0.25">
      <c r="A93" s="5" t="s">
        <v>12</v>
      </c>
      <c r="B93" s="5">
        <v>0</v>
      </c>
    </row>
  </sheetData>
  <sortState ref="A2:A92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5"/>
  <sheetViews>
    <sheetView zoomScaleNormal="100" workbookViewId="0">
      <pane ySplit="1" topLeftCell="A19" activePane="bottomLeft" state="frozen"/>
      <selection pane="bottomLeft" activeCell="AE32" sqref="AE32"/>
    </sheetView>
  </sheetViews>
  <sheetFormatPr baseColWidth="10" defaultColWidth="8.83203125" defaultRowHeight="15" x14ac:dyDescent="0.2"/>
  <cols>
    <col min="1" max="5" width="11" customWidth="1"/>
    <col min="11" max="11" width="17.5" customWidth="1"/>
    <col min="13" max="13" width="13.1640625" customWidth="1"/>
    <col min="14" max="14" width="14.6640625" customWidth="1"/>
    <col min="15" max="15" width="19.5" customWidth="1"/>
    <col min="19" max="19" width="21.5" customWidth="1"/>
  </cols>
  <sheetData>
    <row r="1" spans="1:19" ht="45" customHeight="1" thickBo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G1" s="1" t="s">
        <v>10</v>
      </c>
      <c r="I1" s="15" t="s">
        <v>14</v>
      </c>
      <c r="J1" s="15"/>
      <c r="K1" s="15"/>
      <c r="L1" s="12"/>
      <c r="M1" s="9" t="s">
        <v>18</v>
      </c>
      <c r="N1" s="9"/>
      <c r="O1" s="12"/>
      <c r="P1" s="12"/>
      <c r="Q1" s="14" t="s">
        <v>19</v>
      </c>
      <c r="R1" s="14"/>
      <c r="S1" s="14"/>
    </row>
    <row r="2" spans="1:19" ht="16" thickBot="1" x14ac:dyDescent="0.25">
      <c r="A2" s="8">
        <v>1</v>
      </c>
      <c r="B2">
        <v>20</v>
      </c>
      <c r="C2">
        <v>21</v>
      </c>
      <c r="D2">
        <f>IF(B2="", "", B2+C2)</f>
        <v>41</v>
      </c>
      <c r="E2">
        <f>IF(B2="", "", ABS(B2-C2))</f>
        <v>1</v>
      </c>
      <c r="I2" s="6" t="s">
        <v>11</v>
      </c>
      <c r="J2" s="6" t="s">
        <v>13</v>
      </c>
      <c r="K2" t="s">
        <v>15</v>
      </c>
      <c r="M2" s="13"/>
      <c r="N2" s="13"/>
      <c r="Q2" s="6" t="s">
        <v>11</v>
      </c>
      <c r="R2" s="6" t="s">
        <v>13</v>
      </c>
      <c r="S2" t="s">
        <v>15</v>
      </c>
    </row>
    <row r="3" spans="1:19" x14ac:dyDescent="0.2">
      <c r="A3" s="8"/>
      <c r="B3">
        <v>7</v>
      </c>
      <c r="C3">
        <v>13</v>
      </c>
      <c r="D3">
        <f t="shared" ref="D3:D61" si="0">IF(B3="", "", B3+C3)</f>
        <v>20</v>
      </c>
      <c r="E3">
        <f t="shared" ref="E3:E61" si="1">IF(B3="", "", ABS(B3-C3))</f>
        <v>6</v>
      </c>
      <c r="G3">
        <v>0</v>
      </c>
      <c r="I3" s="3">
        <v>0</v>
      </c>
      <c r="J3" s="4">
        <v>0</v>
      </c>
      <c r="K3">
        <f t="shared" ref="K3:K34" si="2">J3/$D$258</f>
        <v>0</v>
      </c>
      <c r="M3" s="6" t="s">
        <v>11</v>
      </c>
      <c r="N3" s="6" t="s">
        <v>13</v>
      </c>
      <c r="O3" s="13" t="s">
        <v>15</v>
      </c>
      <c r="Q3" s="3">
        <v>0</v>
      </c>
      <c r="R3" s="4">
        <v>3</v>
      </c>
      <c r="S3">
        <f>R3/512</f>
        <v>5.859375E-3</v>
      </c>
    </row>
    <row r="4" spans="1:19" x14ac:dyDescent="0.2">
      <c r="A4" s="8"/>
      <c r="B4">
        <v>27</v>
      </c>
      <c r="C4">
        <v>23</v>
      </c>
      <c r="D4">
        <f t="shared" si="0"/>
        <v>50</v>
      </c>
      <c r="E4">
        <f t="shared" si="1"/>
        <v>4</v>
      </c>
      <c r="G4">
        <f>G3+1</f>
        <v>1</v>
      </c>
      <c r="I4" s="3">
        <v>1</v>
      </c>
      <c r="J4" s="4">
        <v>0</v>
      </c>
      <c r="K4">
        <f t="shared" si="2"/>
        <v>0</v>
      </c>
      <c r="M4" s="3">
        <v>0</v>
      </c>
      <c r="N4" s="4">
        <v>2</v>
      </c>
      <c r="O4">
        <f>N4/256</f>
        <v>7.8125E-3</v>
      </c>
      <c r="Q4" s="3">
        <v>1</v>
      </c>
      <c r="R4" s="4">
        <v>0</v>
      </c>
      <c r="S4">
        <f>R4/512</f>
        <v>0</v>
      </c>
    </row>
    <row r="5" spans="1:19" x14ac:dyDescent="0.2">
      <c r="A5" s="8"/>
      <c r="B5">
        <v>31</v>
      </c>
      <c r="C5">
        <v>24</v>
      </c>
      <c r="D5">
        <f t="shared" si="0"/>
        <v>55</v>
      </c>
      <c r="E5">
        <f t="shared" si="1"/>
        <v>7</v>
      </c>
      <c r="G5">
        <f t="shared" ref="G5:G68" si="3">G4+1</f>
        <v>2</v>
      </c>
      <c r="I5" s="3">
        <v>2</v>
      </c>
      <c r="J5" s="4">
        <v>0</v>
      </c>
      <c r="K5">
        <f t="shared" si="2"/>
        <v>0</v>
      </c>
      <c r="M5" s="3">
        <v>1</v>
      </c>
      <c r="N5" s="4">
        <v>16</v>
      </c>
      <c r="O5">
        <f>N5/256</f>
        <v>6.25E-2</v>
      </c>
      <c r="Q5" s="3">
        <v>2</v>
      </c>
      <c r="R5" s="4">
        <v>0</v>
      </c>
      <c r="S5">
        <f>R5/512</f>
        <v>0</v>
      </c>
    </row>
    <row r="6" spans="1:19" x14ac:dyDescent="0.2">
      <c r="A6" s="8"/>
      <c r="B6">
        <v>10</v>
      </c>
      <c r="C6">
        <v>29</v>
      </c>
      <c r="D6">
        <f t="shared" si="0"/>
        <v>39</v>
      </c>
      <c r="E6">
        <f t="shared" si="1"/>
        <v>19</v>
      </c>
      <c r="G6">
        <f t="shared" si="3"/>
        <v>3</v>
      </c>
      <c r="I6" s="3">
        <v>3</v>
      </c>
      <c r="J6" s="4">
        <v>0</v>
      </c>
      <c r="K6">
        <f t="shared" si="2"/>
        <v>0</v>
      </c>
      <c r="M6" s="3">
        <v>2</v>
      </c>
      <c r="N6" s="4">
        <v>12</v>
      </c>
      <c r="O6">
        <f>N6/256</f>
        <v>4.6875E-2</v>
      </c>
      <c r="Q6" s="3">
        <v>3</v>
      </c>
      <c r="R6" s="4">
        <v>7</v>
      </c>
      <c r="S6">
        <f>R6/512</f>
        <v>1.3671875E-2</v>
      </c>
    </row>
    <row r="7" spans="1:19" x14ac:dyDescent="0.2">
      <c r="A7" s="8"/>
      <c r="B7">
        <v>25</v>
      </c>
      <c r="C7">
        <v>16</v>
      </c>
      <c r="D7">
        <f t="shared" si="0"/>
        <v>41</v>
      </c>
      <c r="E7">
        <f t="shared" si="1"/>
        <v>9</v>
      </c>
      <c r="G7">
        <f t="shared" si="3"/>
        <v>4</v>
      </c>
      <c r="I7" s="3">
        <v>4</v>
      </c>
      <c r="J7" s="4">
        <v>0</v>
      </c>
      <c r="K7">
        <f t="shared" si="2"/>
        <v>0</v>
      </c>
      <c r="M7" s="3">
        <v>3</v>
      </c>
      <c r="N7" s="4">
        <v>31</v>
      </c>
      <c r="O7">
        <f>N7/256</f>
        <v>0.12109375</v>
      </c>
      <c r="Q7" s="3">
        <v>4</v>
      </c>
      <c r="R7" s="4">
        <v>0</v>
      </c>
      <c r="S7">
        <f>R7/512</f>
        <v>0</v>
      </c>
    </row>
    <row r="8" spans="1:19" x14ac:dyDescent="0.2">
      <c r="A8" s="8"/>
      <c r="B8">
        <v>23</v>
      </c>
      <c r="C8">
        <v>22</v>
      </c>
      <c r="D8">
        <f t="shared" si="0"/>
        <v>45</v>
      </c>
      <c r="E8">
        <f t="shared" si="1"/>
        <v>1</v>
      </c>
      <c r="G8">
        <f t="shared" si="3"/>
        <v>5</v>
      </c>
      <c r="I8" s="3">
        <v>5</v>
      </c>
      <c r="J8" s="4">
        <v>0</v>
      </c>
      <c r="K8">
        <f t="shared" si="2"/>
        <v>0</v>
      </c>
      <c r="M8" s="3">
        <v>4</v>
      </c>
      <c r="N8" s="4">
        <v>12</v>
      </c>
      <c r="O8">
        <f>N8/256</f>
        <v>4.6875E-2</v>
      </c>
      <c r="Q8" s="3">
        <v>5</v>
      </c>
      <c r="R8" s="4">
        <v>1</v>
      </c>
      <c r="S8">
        <f>R8/512</f>
        <v>1.953125E-3</v>
      </c>
    </row>
    <row r="9" spans="1:19" x14ac:dyDescent="0.2">
      <c r="A9" s="8"/>
      <c r="B9">
        <v>35</v>
      </c>
      <c r="C9">
        <v>34</v>
      </c>
      <c r="D9">
        <f t="shared" si="0"/>
        <v>69</v>
      </c>
      <c r="E9">
        <f t="shared" si="1"/>
        <v>1</v>
      </c>
      <c r="G9">
        <f t="shared" si="3"/>
        <v>6</v>
      </c>
      <c r="I9" s="3">
        <v>6</v>
      </c>
      <c r="J9" s="4">
        <v>0</v>
      </c>
      <c r="K9">
        <f t="shared" si="2"/>
        <v>0</v>
      </c>
      <c r="M9" s="3">
        <v>5</v>
      </c>
      <c r="N9" s="4">
        <v>14</v>
      </c>
      <c r="O9">
        <f>N9/256</f>
        <v>5.46875E-2</v>
      </c>
      <c r="Q9" s="3">
        <v>6</v>
      </c>
      <c r="R9" s="4">
        <v>9</v>
      </c>
      <c r="S9">
        <f>R9/512</f>
        <v>1.7578125E-2</v>
      </c>
    </row>
    <row r="10" spans="1:19" x14ac:dyDescent="0.2">
      <c r="A10" s="8"/>
      <c r="B10">
        <v>27</v>
      </c>
      <c r="C10">
        <v>33</v>
      </c>
      <c r="D10">
        <f t="shared" si="0"/>
        <v>60</v>
      </c>
      <c r="E10">
        <f t="shared" si="1"/>
        <v>6</v>
      </c>
      <c r="G10">
        <f t="shared" si="3"/>
        <v>7</v>
      </c>
      <c r="I10" s="3">
        <v>7</v>
      </c>
      <c r="J10" s="4">
        <v>0</v>
      </c>
      <c r="K10">
        <f t="shared" si="2"/>
        <v>0</v>
      </c>
      <c r="M10" s="3">
        <v>6</v>
      </c>
      <c r="N10" s="4">
        <v>19</v>
      </c>
      <c r="O10">
        <f>N10/256</f>
        <v>7.421875E-2</v>
      </c>
      <c r="Q10" s="3">
        <v>7</v>
      </c>
      <c r="R10" s="4">
        <v>8</v>
      </c>
      <c r="S10">
        <f>R10/512</f>
        <v>1.5625E-2</v>
      </c>
    </row>
    <row r="11" spans="1:19" x14ac:dyDescent="0.2">
      <c r="A11" s="8"/>
      <c r="B11">
        <v>14</v>
      </c>
      <c r="C11">
        <v>23</v>
      </c>
      <c r="D11">
        <f t="shared" si="0"/>
        <v>37</v>
      </c>
      <c r="E11">
        <f t="shared" si="1"/>
        <v>9</v>
      </c>
      <c r="G11">
        <f t="shared" si="3"/>
        <v>8</v>
      </c>
      <c r="I11" s="3">
        <v>8</v>
      </c>
      <c r="J11" s="4">
        <v>0</v>
      </c>
      <c r="K11">
        <f t="shared" si="2"/>
        <v>0</v>
      </c>
      <c r="M11" s="3">
        <v>7</v>
      </c>
      <c r="N11" s="4">
        <v>28</v>
      </c>
      <c r="O11">
        <f>N11/256</f>
        <v>0.109375</v>
      </c>
      <c r="Q11" s="3">
        <v>8</v>
      </c>
      <c r="R11" s="4">
        <v>0</v>
      </c>
      <c r="S11">
        <f>R11/512</f>
        <v>0</v>
      </c>
    </row>
    <row r="12" spans="1:19" x14ac:dyDescent="0.2">
      <c r="A12" s="8"/>
      <c r="B12">
        <v>10</v>
      </c>
      <c r="C12">
        <v>12</v>
      </c>
      <c r="D12">
        <f t="shared" si="0"/>
        <v>22</v>
      </c>
      <c r="E12">
        <f t="shared" si="1"/>
        <v>2</v>
      </c>
      <c r="G12">
        <f t="shared" si="3"/>
        <v>9</v>
      </c>
      <c r="I12" s="3">
        <v>9</v>
      </c>
      <c r="J12" s="4">
        <v>0</v>
      </c>
      <c r="K12">
        <f t="shared" si="2"/>
        <v>0</v>
      </c>
      <c r="M12" s="3">
        <v>8</v>
      </c>
      <c r="N12" s="4">
        <v>11</v>
      </c>
      <c r="O12">
        <f>N12/256</f>
        <v>4.296875E-2</v>
      </c>
      <c r="Q12" s="3">
        <v>9</v>
      </c>
      <c r="R12" s="4">
        <v>4</v>
      </c>
      <c r="S12">
        <f>R12/512</f>
        <v>7.8125E-3</v>
      </c>
    </row>
    <row r="13" spans="1:19" x14ac:dyDescent="0.2">
      <c r="A13" s="8"/>
      <c r="B13">
        <v>39</v>
      </c>
      <c r="C13">
        <v>35</v>
      </c>
      <c r="D13">
        <f t="shared" si="0"/>
        <v>74</v>
      </c>
      <c r="E13">
        <f t="shared" si="1"/>
        <v>4</v>
      </c>
      <c r="G13">
        <f t="shared" si="3"/>
        <v>10</v>
      </c>
      <c r="I13" s="3">
        <v>10</v>
      </c>
      <c r="J13" s="4">
        <v>0</v>
      </c>
      <c r="K13">
        <f t="shared" si="2"/>
        <v>0</v>
      </c>
      <c r="M13" s="3">
        <v>9</v>
      </c>
      <c r="N13" s="4">
        <v>6</v>
      </c>
      <c r="O13">
        <f>N13/256</f>
        <v>2.34375E-2</v>
      </c>
      <c r="Q13" s="3">
        <v>10</v>
      </c>
      <c r="R13" s="4">
        <v>28</v>
      </c>
      <c r="S13">
        <f>R13/512</f>
        <v>5.46875E-2</v>
      </c>
    </row>
    <row r="14" spans="1:19" x14ac:dyDescent="0.2">
      <c r="A14" s="8"/>
      <c r="B14">
        <v>20</v>
      </c>
      <c r="C14">
        <v>19</v>
      </c>
      <c r="D14">
        <f t="shared" si="0"/>
        <v>39</v>
      </c>
      <c r="E14">
        <f t="shared" si="1"/>
        <v>1</v>
      </c>
      <c r="G14">
        <f t="shared" si="3"/>
        <v>11</v>
      </c>
      <c r="I14" s="3">
        <v>11</v>
      </c>
      <c r="J14" s="4">
        <v>0</v>
      </c>
      <c r="K14">
        <f t="shared" si="2"/>
        <v>0</v>
      </c>
      <c r="M14" s="3">
        <v>10</v>
      </c>
      <c r="N14" s="4">
        <v>8</v>
      </c>
      <c r="O14">
        <f>N14/256</f>
        <v>3.125E-2</v>
      </c>
      <c r="Q14" s="3">
        <v>11</v>
      </c>
      <c r="R14" s="4">
        <v>2</v>
      </c>
      <c r="S14">
        <f>R14/512</f>
        <v>3.90625E-3</v>
      </c>
    </row>
    <row r="15" spans="1:19" x14ac:dyDescent="0.2">
      <c r="A15" s="8"/>
      <c r="B15">
        <v>23</v>
      </c>
      <c r="C15">
        <v>21</v>
      </c>
      <c r="D15">
        <f t="shared" si="0"/>
        <v>44</v>
      </c>
      <c r="E15">
        <f t="shared" si="1"/>
        <v>2</v>
      </c>
      <c r="G15">
        <f t="shared" si="3"/>
        <v>12</v>
      </c>
      <c r="I15" s="3">
        <v>12</v>
      </c>
      <c r="J15" s="4">
        <v>2</v>
      </c>
      <c r="K15">
        <f t="shared" si="2"/>
        <v>7.8125E-3</v>
      </c>
      <c r="M15" s="3">
        <v>11</v>
      </c>
      <c r="N15" s="4">
        <v>7</v>
      </c>
      <c r="O15">
        <f>N15/256</f>
        <v>2.734375E-2</v>
      </c>
      <c r="Q15" s="3">
        <v>12</v>
      </c>
      <c r="R15" s="4">
        <v>4</v>
      </c>
      <c r="S15">
        <f>R15/512</f>
        <v>7.8125E-3</v>
      </c>
    </row>
    <row r="16" spans="1:19" x14ac:dyDescent="0.2">
      <c r="A16" s="8"/>
      <c r="B16">
        <v>38</v>
      </c>
      <c r="C16">
        <v>16</v>
      </c>
      <c r="D16">
        <f t="shared" si="0"/>
        <v>54</v>
      </c>
      <c r="E16">
        <f t="shared" si="1"/>
        <v>22</v>
      </c>
      <c r="G16">
        <f t="shared" si="3"/>
        <v>13</v>
      </c>
      <c r="I16" s="3">
        <v>13</v>
      </c>
      <c r="J16" s="4">
        <v>0</v>
      </c>
      <c r="K16">
        <f t="shared" si="2"/>
        <v>0</v>
      </c>
      <c r="M16" s="3">
        <v>12</v>
      </c>
      <c r="N16" s="4">
        <v>4</v>
      </c>
      <c r="O16">
        <f>N16/256</f>
        <v>1.5625E-2</v>
      </c>
      <c r="Q16" s="3">
        <v>13</v>
      </c>
      <c r="R16" s="4">
        <v>21</v>
      </c>
      <c r="S16">
        <f>R16/512</f>
        <v>4.1015625E-2</v>
      </c>
    </row>
    <row r="17" spans="1:19" x14ac:dyDescent="0.2">
      <c r="A17" s="8"/>
      <c r="B17">
        <v>0</v>
      </c>
      <c r="C17">
        <v>28</v>
      </c>
      <c r="D17">
        <f t="shared" si="0"/>
        <v>28</v>
      </c>
      <c r="E17">
        <f t="shared" si="1"/>
        <v>28</v>
      </c>
      <c r="G17">
        <f t="shared" si="3"/>
        <v>14</v>
      </c>
      <c r="I17" s="3">
        <v>14</v>
      </c>
      <c r="J17" s="4">
        <v>0</v>
      </c>
      <c r="K17">
        <f t="shared" si="2"/>
        <v>0</v>
      </c>
      <c r="M17" s="3">
        <v>13</v>
      </c>
      <c r="N17" s="4">
        <v>6</v>
      </c>
      <c r="O17">
        <f>N17/256</f>
        <v>2.34375E-2</v>
      </c>
      <c r="Q17" s="3">
        <v>14</v>
      </c>
      <c r="R17" s="4">
        <v>18</v>
      </c>
      <c r="S17">
        <f>R17/512</f>
        <v>3.515625E-2</v>
      </c>
    </row>
    <row r="18" spans="1:19" x14ac:dyDescent="0.2">
      <c r="A18" s="8">
        <v>2</v>
      </c>
      <c r="B18">
        <v>37</v>
      </c>
      <c r="C18">
        <v>31</v>
      </c>
      <c r="D18">
        <f t="shared" si="0"/>
        <v>68</v>
      </c>
      <c r="E18">
        <f t="shared" si="1"/>
        <v>6</v>
      </c>
      <c r="G18">
        <f t="shared" si="3"/>
        <v>15</v>
      </c>
      <c r="I18" s="3">
        <v>15</v>
      </c>
      <c r="J18" s="4">
        <v>1</v>
      </c>
      <c r="K18">
        <f t="shared" si="2"/>
        <v>3.90625E-3</v>
      </c>
      <c r="M18" s="3">
        <v>14</v>
      </c>
      <c r="N18" s="4">
        <v>12</v>
      </c>
      <c r="O18">
        <f>N18/256</f>
        <v>4.6875E-2</v>
      </c>
      <c r="Q18" s="3">
        <v>15</v>
      </c>
      <c r="R18" s="4">
        <v>6</v>
      </c>
      <c r="S18">
        <f>R18/512</f>
        <v>1.171875E-2</v>
      </c>
    </row>
    <row r="19" spans="1:19" x14ac:dyDescent="0.2">
      <c r="A19" s="8"/>
      <c r="B19">
        <v>25</v>
      </c>
      <c r="C19">
        <v>20</v>
      </c>
      <c r="D19">
        <f t="shared" si="0"/>
        <v>45</v>
      </c>
      <c r="E19">
        <f t="shared" si="1"/>
        <v>5</v>
      </c>
      <c r="G19">
        <f t="shared" si="3"/>
        <v>16</v>
      </c>
      <c r="I19" s="3">
        <v>16</v>
      </c>
      <c r="J19" s="4">
        <v>1</v>
      </c>
      <c r="K19">
        <f t="shared" si="2"/>
        <v>3.90625E-3</v>
      </c>
      <c r="M19" s="3">
        <v>15</v>
      </c>
      <c r="N19" s="4">
        <v>7</v>
      </c>
      <c r="O19">
        <f>N19/256</f>
        <v>2.734375E-2</v>
      </c>
      <c r="Q19" s="3">
        <v>16</v>
      </c>
      <c r="R19" s="4">
        <v>26</v>
      </c>
      <c r="S19">
        <f>R19/512</f>
        <v>5.078125E-2</v>
      </c>
    </row>
    <row r="20" spans="1:19" x14ac:dyDescent="0.2">
      <c r="A20" s="8"/>
      <c r="B20">
        <v>16</v>
      </c>
      <c r="C20">
        <v>24</v>
      </c>
      <c r="D20">
        <f t="shared" si="0"/>
        <v>40</v>
      </c>
      <c r="E20">
        <f t="shared" si="1"/>
        <v>8</v>
      </c>
      <c r="G20">
        <f t="shared" si="3"/>
        <v>17</v>
      </c>
      <c r="I20" s="3">
        <v>17</v>
      </c>
      <c r="J20" s="4">
        <v>1</v>
      </c>
      <c r="K20">
        <f t="shared" si="2"/>
        <v>3.90625E-3</v>
      </c>
      <c r="M20" s="3">
        <v>16</v>
      </c>
      <c r="N20" s="4">
        <v>6</v>
      </c>
      <c r="O20">
        <f>N20/256</f>
        <v>2.34375E-2</v>
      </c>
      <c r="Q20" s="3">
        <v>17</v>
      </c>
      <c r="R20" s="4">
        <v>33</v>
      </c>
      <c r="S20">
        <f>R20/512</f>
        <v>6.4453125E-2</v>
      </c>
    </row>
    <row r="21" spans="1:19" x14ac:dyDescent="0.2">
      <c r="A21" s="8"/>
      <c r="B21">
        <v>24</v>
      </c>
      <c r="C21">
        <v>31</v>
      </c>
      <c r="D21">
        <f t="shared" si="0"/>
        <v>55</v>
      </c>
      <c r="E21">
        <f t="shared" si="1"/>
        <v>7</v>
      </c>
      <c r="G21">
        <f t="shared" si="3"/>
        <v>18</v>
      </c>
      <c r="I21" s="3">
        <v>18</v>
      </c>
      <c r="J21" s="4">
        <v>0</v>
      </c>
      <c r="K21">
        <f t="shared" si="2"/>
        <v>0</v>
      </c>
      <c r="M21" s="3">
        <v>17</v>
      </c>
      <c r="N21" s="4">
        <v>4</v>
      </c>
      <c r="O21">
        <f>N21/256</f>
        <v>1.5625E-2</v>
      </c>
      <c r="Q21" s="3">
        <v>18</v>
      </c>
      <c r="R21" s="4">
        <v>1</v>
      </c>
      <c r="S21">
        <f t="shared" ref="S21:S53" si="4">R21/512</f>
        <v>1.953125E-3</v>
      </c>
    </row>
    <row r="22" spans="1:19" x14ac:dyDescent="0.2">
      <c r="A22" s="8"/>
      <c r="B22">
        <v>12</v>
      </c>
      <c r="C22">
        <v>19</v>
      </c>
      <c r="D22">
        <f t="shared" si="0"/>
        <v>31</v>
      </c>
      <c r="E22">
        <f t="shared" si="1"/>
        <v>7</v>
      </c>
      <c r="G22">
        <f t="shared" si="3"/>
        <v>19</v>
      </c>
      <c r="I22" s="3">
        <v>19</v>
      </c>
      <c r="J22" s="4">
        <v>2</v>
      </c>
      <c r="K22">
        <f t="shared" si="2"/>
        <v>7.8125E-3</v>
      </c>
      <c r="M22" s="3">
        <v>18</v>
      </c>
      <c r="N22" s="4">
        <v>8</v>
      </c>
      <c r="O22">
        <f>N22/256</f>
        <v>3.125E-2</v>
      </c>
      <c r="Q22" s="3">
        <v>19</v>
      </c>
      <c r="R22" s="4">
        <v>15</v>
      </c>
      <c r="S22">
        <f t="shared" si="4"/>
        <v>2.9296875E-2</v>
      </c>
    </row>
    <row r="23" spans="1:19" x14ac:dyDescent="0.2">
      <c r="A23" s="8"/>
      <c r="B23">
        <v>16</v>
      </c>
      <c r="C23">
        <v>15</v>
      </c>
      <c r="D23">
        <f t="shared" si="0"/>
        <v>31</v>
      </c>
      <c r="E23">
        <f t="shared" si="1"/>
        <v>1</v>
      </c>
      <c r="G23">
        <f t="shared" si="3"/>
        <v>20</v>
      </c>
      <c r="I23" s="3">
        <v>20</v>
      </c>
      <c r="J23" s="4">
        <v>1</v>
      </c>
      <c r="K23">
        <f t="shared" si="2"/>
        <v>3.90625E-3</v>
      </c>
      <c r="M23" s="3">
        <v>19</v>
      </c>
      <c r="N23" s="4">
        <v>4</v>
      </c>
      <c r="O23">
        <f>N23/256</f>
        <v>1.5625E-2</v>
      </c>
      <c r="Q23" s="3">
        <v>20</v>
      </c>
      <c r="R23" s="4">
        <v>27</v>
      </c>
      <c r="S23">
        <f t="shared" si="4"/>
        <v>5.2734375E-2</v>
      </c>
    </row>
    <row r="24" spans="1:19" x14ac:dyDescent="0.2">
      <c r="A24" s="8"/>
      <c r="B24">
        <v>27</v>
      </c>
      <c r="C24">
        <v>46</v>
      </c>
      <c r="D24">
        <f t="shared" si="0"/>
        <v>73</v>
      </c>
      <c r="E24">
        <f t="shared" si="1"/>
        <v>19</v>
      </c>
      <c r="G24">
        <f t="shared" si="3"/>
        <v>21</v>
      </c>
      <c r="I24" s="3">
        <v>21</v>
      </c>
      <c r="J24" s="4">
        <v>0</v>
      </c>
      <c r="K24">
        <f t="shared" si="2"/>
        <v>0</v>
      </c>
      <c r="M24" s="3">
        <v>20</v>
      </c>
      <c r="N24" s="4">
        <v>6</v>
      </c>
      <c r="O24">
        <f>N24/256</f>
        <v>2.34375E-2</v>
      </c>
      <c r="Q24" s="3">
        <v>21</v>
      </c>
      <c r="R24" s="4">
        <v>20</v>
      </c>
      <c r="S24">
        <f t="shared" si="4"/>
        <v>3.90625E-2</v>
      </c>
    </row>
    <row r="25" spans="1:19" x14ac:dyDescent="0.2">
      <c r="A25" s="8"/>
      <c r="B25">
        <v>13</v>
      </c>
      <c r="C25">
        <v>16</v>
      </c>
      <c r="D25">
        <f t="shared" si="0"/>
        <v>29</v>
      </c>
      <c r="E25">
        <f t="shared" si="1"/>
        <v>3</v>
      </c>
      <c r="G25">
        <f t="shared" si="3"/>
        <v>22</v>
      </c>
      <c r="I25" s="3">
        <v>22</v>
      </c>
      <c r="J25" s="4">
        <v>2</v>
      </c>
      <c r="K25">
        <f t="shared" si="2"/>
        <v>7.8125E-3</v>
      </c>
      <c r="M25" s="3">
        <v>21</v>
      </c>
      <c r="N25" s="4">
        <v>8</v>
      </c>
      <c r="O25">
        <f>N25/256</f>
        <v>3.125E-2</v>
      </c>
      <c r="Q25" s="3">
        <v>22</v>
      </c>
      <c r="R25" s="4">
        <v>11</v>
      </c>
      <c r="S25">
        <f t="shared" si="4"/>
        <v>2.1484375E-2</v>
      </c>
    </row>
    <row r="26" spans="1:19" x14ac:dyDescent="0.2">
      <c r="A26" s="8"/>
      <c r="B26">
        <v>27</v>
      </c>
      <c r="C26">
        <v>23</v>
      </c>
      <c r="D26">
        <f t="shared" si="0"/>
        <v>50</v>
      </c>
      <c r="E26">
        <f t="shared" si="1"/>
        <v>4</v>
      </c>
      <c r="G26">
        <f t="shared" si="3"/>
        <v>23</v>
      </c>
      <c r="I26" s="3">
        <v>23</v>
      </c>
      <c r="J26" s="4">
        <v>3</v>
      </c>
      <c r="K26">
        <f t="shared" si="2"/>
        <v>1.171875E-2</v>
      </c>
      <c r="M26" s="3">
        <v>22</v>
      </c>
      <c r="N26" s="4">
        <v>2</v>
      </c>
      <c r="O26">
        <f>N26/256</f>
        <v>7.8125E-3</v>
      </c>
      <c r="Q26" s="3">
        <v>23</v>
      </c>
      <c r="R26" s="4">
        <v>24</v>
      </c>
      <c r="S26">
        <f t="shared" si="4"/>
        <v>4.6875E-2</v>
      </c>
    </row>
    <row r="27" spans="1:19" x14ac:dyDescent="0.2">
      <c r="A27" s="8"/>
      <c r="B27">
        <v>7</v>
      </c>
      <c r="C27">
        <v>40</v>
      </c>
      <c r="D27">
        <f t="shared" si="0"/>
        <v>47</v>
      </c>
      <c r="E27">
        <f t="shared" si="1"/>
        <v>33</v>
      </c>
      <c r="G27">
        <f t="shared" si="3"/>
        <v>24</v>
      </c>
      <c r="I27" s="3">
        <v>24</v>
      </c>
      <c r="J27" s="4">
        <v>1</v>
      </c>
      <c r="K27">
        <f t="shared" si="2"/>
        <v>3.90625E-3</v>
      </c>
      <c r="M27" s="3">
        <v>23</v>
      </c>
      <c r="N27" s="4">
        <v>2</v>
      </c>
      <c r="O27">
        <f>N27/256</f>
        <v>7.8125E-3</v>
      </c>
      <c r="Q27" s="3">
        <v>24</v>
      </c>
      <c r="R27" s="4">
        <v>31</v>
      </c>
      <c r="S27">
        <f t="shared" si="4"/>
        <v>6.0546875E-2</v>
      </c>
    </row>
    <row r="28" spans="1:19" x14ac:dyDescent="0.2">
      <c r="A28" s="8"/>
      <c r="B28">
        <v>3</v>
      </c>
      <c r="C28">
        <v>9</v>
      </c>
      <c r="D28">
        <f t="shared" si="0"/>
        <v>12</v>
      </c>
      <c r="E28">
        <f t="shared" si="1"/>
        <v>6</v>
      </c>
      <c r="G28">
        <f t="shared" si="3"/>
        <v>25</v>
      </c>
      <c r="I28" s="3">
        <v>25</v>
      </c>
      <c r="J28" s="4">
        <v>0</v>
      </c>
      <c r="K28">
        <f t="shared" si="2"/>
        <v>0</v>
      </c>
      <c r="M28" s="3">
        <v>24</v>
      </c>
      <c r="N28" s="4">
        <v>1</v>
      </c>
      <c r="O28">
        <f>N28/256</f>
        <v>3.90625E-3</v>
      </c>
      <c r="Q28" s="3">
        <v>25</v>
      </c>
      <c r="R28" s="4">
        <v>12</v>
      </c>
      <c r="S28">
        <f t="shared" si="4"/>
        <v>2.34375E-2</v>
      </c>
    </row>
    <row r="29" spans="1:19" x14ac:dyDescent="0.2">
      <c r="A29" s="8"/>
      <c r="B29">
        <v>35</v>
      </c>
      <c r="C29">
        <v>28</v>
      </c>
      <c r="D29">
        <f t="shared" si="0"/>
        <v>63</v>
      </c>
      <c r="E29">
        <f t="shared" si="1"/>
        <v>7</v>
      </c>
      <c r="G29">
        <f t="shared" si="3"/>
        <v>26</v>
      </c>
      <c r="I29" s="3">
        <v>26</v>
      </c>
      <c r="J29" s="4">
        <v>1</v>
      </c>
      <c r="K29">
        <f t="shared" si="2"/>
        <v>3.90625E-3</v>
      </c>
      <c r="M29" s="3">
        <v>25</v>
      </c>
      <c r="N29" s="4">
        <v>2</v>
      </c>
      <c r="O29">
        <f>N29/256</f>
        <v>7.8125E-3</v>
      </c>
      <c r="Q29" s="3">
        <v>26</v>
      </c>
      <c r="R29" s="4">
        <v>18</v>
      </c>
      <c r="S29">
        <f t="shared" si="4"/>
        <v>3.515625E-2</v>
      </c>
    </row>
    <row r="30" spans="1:19" x14ac:dyDescent="0.2">
      <c r="A30" s="8"/>
      <c r="B30">
        <v>20</v>
      </c>
      <c r="C30">
        <v>34</v>
      </c>
      <c r="D30">
        <f t="shared" si="0"/>
        <v>54</v>
      </c>
      <c r="E30">
        <f t="shared" si="1"/>
        <v>14</v>
      </c>
      <c r="G30">
        <f t="shared" si="3"/>
        <v>27</v>
      </c>
      <c r="I30" s="3">
        <v>27</v>
      </c>
      <c r="J30" s="4">
        <v>6</v>
      </c>
      <c r="K30">
        <f t="shared" si="2"/>
        <v>2.34375E-2</v>
      </c>
      <c r="M30" s="3">
        <v>26</v>
      </c>
      <c r="N30" s="4">
        <v>1</v>
      </c>
      <c r="O30">
        <f>N30/256</f>
        <v>3.90625E-3</v>
      </c>
      <c r="Q30" s="3">
        <v>27</v>
      </c>
      <c r="R30" s="4">
        <v>36</v>
      </c>
      <c r="S30">
        <f t="shared" si="4"/>
        <v>7.03125E-2</v>
      </c>
    </row>
    <row r="31" spans="1:19" x14ac:dyDescent="0.2">
      <c r="A31" s="8"/>
      <c r="B31">
        <v>14</v>
      </c>
      <c r="C31">
        <v>38</v>
      </c>
      <c r="D31">
        <f t="shared" si="0"/>
        <v>52</v>
      </c>
      <c r="E31">
        <f t="shared" si="1"/>
        <v>24</v>
      </c>
      <c r="G31">
        <f t="shared" si="3"/>
        <v>28</v>
      </c>
      <c r="I31" s="3">
        <v>28</v>
      </c>
      <c r="J31" s="4">
        <v>2</v>
      </c>
      <c r="K31">
        <f t="shared" si="2"/>
        <v>7.8125E-3</v>
      </c>
      <c r="M31" s="3">
        <v>27</v>
      </c>
      <c r="N31" s="4">
        <v>1</v>
      </c>
      <c r="O31">
        <f>N31/256</f>
        <v>3.90625E-3</v>
      </c>
      <c r="Q31" s="3">
        <v>28</v>
      </c>
      <c r="R31" s="4">
        <v>18</v>
      </c>
      <c r="S31">
        <f t="shared" si="4"/>
        <v>3.515625E-2</v>
      </c>
    </row>
    <row r="32" spans="1:19" x14ac:dyDescent="0.2">
      <c r="A32" s="8"/>
      <c r="B32">
        <v>14</v>
      </c>
      <c r="C32">
        <v>17</v>
      </c>
      <c r="D32">
        <f t="shared" si="0"/>
        <v>31</v>
      </c>
      <c r="E32">
        <f t="shared" si="1"/>
        <v>3</v>
      </c>
      <c r="G32">
        <f t="shared" si="3"/>
        <v>29</v>
      </c>
      <c r="I32" s="3">
        <v>29</v>
      </c>
      <c r="J32" s="4">
        <v>4</v>
      </c>
      <c r="K32">
        <f t="shared" si="2"/>
        <v>1.5625E-2</v>
      </c>
      <c r="M32" s="3">
        <v>28</v>
      </c>
      <c r="N32" s="4">
        <v>7</v>
      </c>
      <c r="O32">
        <f>N32/256</f>
        <v>2.734375E-2</v>
      </c>
      <c r="Q32" s="3">
        <v>29</v>
      </c>
      <c r="R32" s="4">
        <v>7</v>
      </c>
      <c r="S32">
        <f t="shared" si="4"/>
        <v>1.3671875E-2</v>
      </c>
    </row>
    <row r="33" spans="1:19" x14ac:dyDescent="0.2">
      <c r="A33" s="8"/>
      <c r="B33">
        <v>29</v>
      </c>
      <c r="C33">
        <v>14</v>
      </c>
      <c r="D33">
        <f t="shared" si="0"/>
        <v>43</v>
      </c>
      <c r="E33">
        <f t="shared" si="1"/>
        <v>15</v>
      </c>
      <c r="G33">
        <f t="shared" si="3"/>
        <v>30</v>
      </c>
      <c r="I33" s="3">
        <v>30</v>
      </c>
      <c r="J33" s="4">
        <v>4</v>
      </c>
      <c r="K33">
        <f t="shared" si="2"/>
        <v>1.5625E-2</v>
      </c>
      <c r="M33" s="3">
        <v>29</v>
      </c>
      <c r="N33" s="4">
        <v>2</v>
      </c>
      <c r="O33">
        <f>N33/256</f>
        <v>7.8125E-3</v>
      </c>
      <c r="Q33" s="3">
        <v>30</v>
      </c>
      <c r="R33" s="4">
        <v>18</v>
      </c>
      <c r="S33">
        <f t="shared" si="4"/>
        <v>3.515625E-2</v>
      </c>
    </row>
    <row r="34" spans="1:19" x14ac:dyDescent="0.2">
      <c r="A34" s="8">
        <v>3</v>
      </c>
      <c r="B34">
        <v>0</v>
      </c>
      <c r="C34">
        <v>27</v>
      </c>
      <c r="D34">
        <f t="shared" si="0"/>
        <v>27</v>
      </c>
      <c r="E34">
        <f t="shared" si="1"/>
        <v>27</v>
      </c>
      <c r="G34">
        <f t="shared" si="3"/>
        <v>31</v>
      </c>
      <c r="I34" s="3">
        <v>31</v>
      </c>
      <c r="J34" s="4">
        <v>7</v>
      </c>
      <c r="K34">
        <f t="shared" si="2"/>
        <v>2.734375E-2</v>
      </c>
      <c r="M34" s="3">
        <v>30</v>
      </c>
      <c r="N34" s="4">
        <v>0</v>
      </c>
      <c r="O34">
        <f>N34/256</f>
        <v>0</v>
      </c>
      <c r="Q34" s="3">
        <v>31</v>
      </c>
      <c r="R34" s="4">
        <v>22</v>
      </c>
      <c r="S34">
        <f t="shared" si="4"/>
        <v>4.296875E-2</v>
      </c>
    </row>
    <row r="35" spans="1:19" x14ac:dyDescent="0.2">
      <c r="A35" s="8"/>
      <c r="B35">
        <v>22</v>
      </c>
      <c r="C35">
        <v>10</v>
      </c>
      <c r="D35">
        <f t="shared" si="0"/>
        <v>32</v>
      </c>
      <c r="E35">
        <f t="shared" si="1"/>
        <v>12</v>
      </c>
      <c r="G35">
        <f t="shared" si="3"/>
        <v>32</v>
      </c>
      <c r="I35" s="3">
        <v>32</v>
      </c>
      <c r="J35" s="4">
        <v>3</v>
      </c>
      <c r="K35">
        <f t="shared" ref="K35:K66" si="5">J35/$D$258</f>
        <v>1.171875E-2</v>
      </c>
      <c r="M35" s="3">
        <v>31</v>
      </c>
      <c r="N35" s="4">
        <v>2</v>
      </c>
      <c r="O35">
        <f>N35/256</f>
        <v>7.8125E-3</v>
      </c>
      <c r="Q35" s="3">
        <v>32</v>
      </c>
      <c r="R35" s="4">
        <v>6</v>
      </c>
      <c r="S35">
        <f t="shared" si="4"/>
        <v>1.171875E-2</v>
      </c>
    </row>
    <row r="36" spans="1:19" x14ac:dyDescent="0.2">
      <c r="A36" s="8"/>
      <c r="B36">
        <v>19</v>
      </c>
      <c r="C36">
        <v>33</v>
      </c>
      <c r="D36">
        <f t="shared" si="0"/>
        <v>52</v>
      </c>
      <c r="E36">
        <f t="shared" si="1"/>
        <v>14</v>
      </c>
      <c r="G36">
        <f t="shared" si="3"/>
        <v>33</v>
      </c>
      <c r="I36" s="3">
        <v>33</v>
      </c>
      <c r="J36" s="4">
        <v>7</v>
      </c>
      <c r="K36">
        <f t="shared" si="5"/>
        <v>2.734375E-2</v>
      </c>
      <c r="M36" s="3">
        <v>32</v>
      </c>
      <c r="N36" s="4">
        <v>1</v>
      </c>
      <c r="O36">
        <f>N36/256</f>
        <v>3.90625E-3</v>
      </c>
      <c r="Q36" s="3">
        <v>33</v>
      </c>
      <c r="R36" s="4">
        <v>12</v>
      </c>
      <c r="S36">
        <f t="shared" si="4"/>
        <v>2.34375E-2</v>
      </c>
    </row>
    <row r="37" spans="1:19" x14ac:dyDescent="0.2">
      <c r="A37" s="8"/>
      <c r="B37">
        <v>17</v>
      </c>
      <c r="C37">
        <v>10</v>
      </c>
      <c r="D37">
        <f t="shared" si="0"/>
        <v>27</v>
      </c>
      <c r="E37">
        <f t="shared" si="1"/>
        <v>7</v>
      </c>
      <c r="G37">
        <f t="shared" si="3"/>
        <v>34</v>
      </c>
      <c r="I37" s="3">
        <v>34</v>
      </c>
      <c r="J37" s="4">
        <v>6</v>
      </c>
      <c r="K37">
        <f t="shared" si="5"/>
        <v>2.34375E-2</v>
      </c>
      <c r="M37" s="3">
        <v>33</v>
      </c>
      <c r="N37" s="4">
        <v>2</v>
      </c>
      <c r="O37">
        <f>N37/256</f>
        <v>7.8125E-3</v>
      </c>
      <c r="Q37" s="3">
        <v>34</v>
      </c>
      <c r="R37" s="4">
        <v>12</v>
      </c>
      <c r="S37">
        <f t="shared" si="4"/>
        <v>2.34375E-2</v>
      </c>
    </row>
    <row r="38" spans="1:19" x14ac:dyDescent="0.2">
      <c r="A38" s="8"/>
      <c r="B38">
        <v>29</v>
      </c>
      <c r="C38">
        <v>27</v>
      </c>
      <c r="D38">
        <f t="shared" si="0"/>
        <v>56</v>
      </c>
      <c r="E38">
        <f t="shared" si="1"/>
        <v>2</v>
      </c>
      <c r="G38">
        <f t="shared" si="3"/>
        <v>35</v>
      </c>
      <c r="I38" s="3">
        <v>35</v>
      </c>
      <c r="J38" s="4">
        <v>4</v>
      </c>
      <c r="K38">
        <f t="shared" si="5"/>
        <v>1.5625E-2</v>
      </c>
      <c r="M38" s="3">
        <v>34</v>
      </c>
      <c r="N38" s="4">
        <v>0</v>
      </c>
      <c r="O38">
        <f>N38/256</f>
        <v>0</v>
      </c>
      <c r="Q38" s="3">
        <v>35</v>
      </c>
      <c r="R38" s="4">
        <v>10</v>
      </c>
      <c r="S38">
        <f t="shared" si="4"/>
        <v>1.953125E-2</v>
      </c>
    </row>
    <row r="39" spans="1:19" x14ac:dyDescent="0.2">
      <c r="A39" s="8"/>
      <c r="B39">
        <v>24</v>
      </c>
      <c r="C39">
        <v>30</v>
      </c>
      <c r="D39">
        <f t="shared" si="0"/>
        <v>54</v>
      </c>
      <c r="E39">
        <f t="shared" si="1"/>
        <v>6</v>
      </c>
      <c r="G39">
        <f t="shared" si="3"/>
        <v>36</v>
      </c>
      <c r="I39" s="3">
        <v>36</v>
      </c>
      <c r="J39" s="4">
        <v>7</v>
      </c>
      <c r="K39">
        <f t="shared" si="5"/>
        <v>2.734375E-2</v>
      </c>
      <c r="M39" s="3">
        <v>35</v>
      </c>
      <c r="N39" s="4">
        <v>0</v>
      </c>
      <c r="O39">
        <f>N39/256</f>
        <v>0</v>
      </c>
      <c r="Q39" s="3">
        <v>36</v>
      </c>
      <c r="R39" s="4">
        <v>2</v>
      </c>
      <c r="S39">
        <f t="shared" si="4"/>
        <v>3.90625E-3</v>
      </c>
    </row>
    <row r="40" spans="1:19" x14ac:dyDescent="0.2">
      <c r="A40" s="8"/>
      <c r="B40">
        <v>19</v>
      </c>
      <c r="C40">
        <v>17</v>
      </c>
      <c r="D40">
        <f t="shared" si="0"/>
        <v>36</v>
      </c>
      <c r="E40">
        <f t="shared" si="1"/>
        <v>2</v>
      </c>
      <c r="G40">
        <f t="shared" si="3"/>
        <v>37</v>
      </c>
      <c r="I40" s="3">
        <v>37</v>
      </c>
      <c r="J40" s="4">
        <v>7</v>
      </c>
      <c r="K40">
        <f t="shared" si="5"/>
        <v>2.734375E-2</v>
      </c>
      <c r="M40" s="3">
        <v>36</v>
      </c>
      <c r="N40" s="4">
        <v>0</v>
      </c>
      <c r="O40">
        <f>N40/256</f>
        <v>0</v>
      </c>
      <c r="Q40" s="3">
        <v>37</v>
      </c>
      <c r="R40" s="4">
        <v>4</v>
      </c>
      <c r="S40">
        <f t="shared" si="4"/>
        <v>7.8125E-3</v>
      </c>
    </row>
    <row r="41" spans="1:19" x14ac:dyDescent="0.2">
      <c r="A41" s="8"/>
      <c r="B41">
        <v>27</v>
      </c>
      <c r="C41">
        <v>34</v>
      </c>
      <c r="D41">
        <f t="shared" si="0"/>
        <v>61</v>
      </c>
      <c r="E41">
        <f t="shared" si="1"/>
        <v>7</v>
      </c>
      <c r="G41">
        <f t="shared" si="3"/>
        <v>38</v>
      </c>
      <c r="I41" s="3">
        <v>38</v>
      </c>
      <c r="J41" s="4">
        <v>3</v>
      </c>
      <c r="K41">
        <f t="shared" si="5"/>
        <v>1.171875E-2</v>
      </c>
      <c r="M41" s="3">
        <v>37</v>
      </c>
      <c r="N41" s="4">
        <v>0</v>
      </c>
      <c r="O41">
        <f>N41/256</f>
        <v>0</v>
      </c>
      <c r="Q41" s="3">
        <v>38</v>
      </c>
      <c r="R41" s="4">
        <v>11</v>
      </c>
      <c r="S41">
        <f t="shared" si="4"/>
        <v>2.1484375E-2</v>
      </c>
    </row>
    <row r="42" spans="1:19" x14ac:dyDescent="0.2">
      <c r="A42" s="8"/>
      <c r="B42">
        <v>29</v>
      </c>
      <c r="C42">
        <v>17</v>
      </c>
      <c r="D42">
        <f t="shared" si="0"/>
        <v>46</v>
      </c>
      <c r="E42">
        <f t="shared" si="1"/>
        <v>12</v>
      </c>
      <c r="G42">
        <f t="shared" si="3"/>
        <v>39</v>
      </c>
      <c r="I42" s="3">
        <v>39</v>
      </c>
      <c r="J42" s="4">
        <v>7</v>
      </c>
      <c r="K42">
        <f t="shared" si="5"/>
        <v>2.734375E-2</v>
      </c>
      <c r="M42" s="3">
        <v>38</v>
      </c>
      <c r="N42" s="4">
        <v>2</v>
      </c>
      <c r="O42">
        <f>N42/256</f>
        <v>7.8125E-3</v>
      </c>
      <c r="Q42" s="3">
        <v>39</v>
      </c>
      <c r="R42" s="4">
        <v>1</v>
      </c>
      <c r="S42">
        <f t="shared" si="4"/>
        <v>1.953125E-3</v>
      </c>
    </row>
    <row r="43" spans="1:19" x14ac:dyDescent="0.2">
      <c r="A43" s="8"/>
      <c r="B43">
        <v>37</v>
      </c>
      <c r="C43">
        <v>32</v>
      </c>
      <c r="D43">
        <f t="shared" si="0"/>
        <v>69</v>
      </c>
      <c r="E43">
        <f t="shared" si="1"/>
        <v>5</v>
      </c>
      <c r="G43">
        <f t="shared" si="3"/>
        <v>40</v>
      </c>
      <c r="I43" s="3">
        <v>40</v>
      </c>
      <c r="J43" s="4">
        <v>8</v>
      </c>
      <c r="K43">
        <f t="shared" si="5"/>
        <v>3.125E-2</v>
      </c>
      <c r="M43" s="3">
        <v>39</v>
      </c>
      <c r="N43" s="4">
        <v>0</v>
      </c>
      <c r="O43" s="4">
        <f>N43/256</f>
        <v>0</v>
      </c>
      <c r="Q43" s="3">
        <v>40</v>
      </c>
      <c r="R43" s="4">
        <v>2</v>
      </c>
      <c r="S43">
        <f t="shared" si="4"/>
        <v>3.90625E-3</v>
      </c>
    </row>
    <row r="44" spans="1:19" ht="16" thickBot="1" x14ac:dyDescent="0.25">
      <c r="A44" s="8"/>
      <c r="B44">
        <v>18</v>
      </c>
      <c r="C44">
        <v>37</v>
      </c>
      <c r="D44">
        <f t="shared" si="0"/>
        <v>55</v>
      </c>
      <c r="E44">
        <f t="shared" si="1"/>
        <v>19</v>
      </c>
      <c r="G44">
        <f t="shared" si="3"/>
        <v>41</v>
      </c>
      <c r="I44" s="3">
        <v>41</v>
      </c>
      <c r="J44" s="4">
        <v>11</v>
      </c>
      <c r="K44">
        <f t="shared" si="5"/>
        <v>4.296875E-2</v>
      </c>
      <c r="M44" s="5" t="s">
        <v>12</v>
      </c>
      <c r="N44" s="5">
        <v>0</v>
      </c>
      <c r="Q44" s="3">
        <v>41</v>
      </c>
      <c r="R44" s="4">
        <v>8</v>
      </c>
      <c r="S44">
        <f t="shared" si="4"/>
        <v>1.5625E-2</v>
      </c>
    </row>
    <row r="45" spans="1:19" x14ac:dyDescent="0.2">
      <c r="A45" s="8"/>
      <c r="B45">
        <v>3</v>
      </c>
      <c r="C45">
        <v>34</v>
      </c>
      <c r="D45">
        <f t="shared" si="0"/>
        <v>37</v>
      </c>
      <c r="E45">
        <f t="shared" si="1"/>
        <v>31</v>
      </c>
      <c r="G45">
        <f t="shared" si="3"/>
        <v>42</v>
      </c>
      <c r="I45" s="3">
        <v>42</v>
      </c>
      <c r="J45" s="4">
        <v>1</v>
      </c>
      <c r="K45">
        <f t="shared" si="5"/>
        <v>3.90625E-3</v>
      </c>
      <c r="M45" s="11"/>
      <c r="Q45" s="3">
        <v>42</v>
      </c>
      <c r="R45" s="4">
        <v>3</v>
      </c>
      <c r="S45">
        <f t="shared" si="4"/>
        <v>5.859375E-3</v>
      </c>
    </row>
    <row r="46" spans="1:19" x14ac:dyDescent="0.2">
      <c r="A46" s="8"/>
      <c r="B46">
        <v>22</v>
      </c>
      <c r="C46">
        <v>26</v>
      </c>
      <c r="D46">
        <f t="shared" si="0"/>
        <v>48</v>
      </c>
      <c r="E46">
        <f t="shared" si="1"/>
        <v>4</v>
      </c>
      <c r="G46">
        <f t="shared" si="3"/>
        <v>43</v>
      </c>
      <c r="I46" s="3">
        <v>43</v>
      </c>
      <c r="J46" s="4">
        <v>7</v>
      </c>
      <c r="K46">
        <f t="shared" si="5"/>
        <v>2.734375E-2</v>
      </c>
      <c r="M46" s="11"/>
      <c r="Q46" s="3">
        <v>43</v>
      </c>
      <c r="R46" s="4">
        <v>3</v>
      </c>
      <c r="S46">
        <f t="shared" si="4"/>
        <v>5.859375E-3</v>
      </c>
    </row>
    <row r="47" spans="1:19" x14ac:dyDescent="0.2">
      <c r="A47" s="8"/>
      <c r="B47">
        <v>3</v>
      </c>
      <c r="C47">
        <v>24</v>
      </c>
      <c r="D47">
        <f t="shared" si="0"/>
        <v>27</v>
      </c>
      <c r="E47">
        <f t="shared" si="1"/>
        <v>21</v>
      </c>
      <c r="G47">
        <f t="shared" si="3"/>
        <v>44</v>
      </c>
      <c r="I47" s="3">
        <v>44</v>
      </c>
      <c r="J47" s="4">
        <v>11</v>
      </c>
      <c r="K47">
        <f t="shared" si="5"/>
        <v>4.296875E-2</v>
      </c>
      <c r="M47" s="11"/>
      <c r="Q47" s="3">
        <v>44</v>
      </c>
      <c r="R47" s="4">
        <v>1</v>
      </c>
      <c r="S47">
        <f t="shared" si="4"/>
        <v>1.953125E-3</v>
      </c>
    </row>
    <row r="48" spans="1:19" x14ac:dyDescent="0.2">
      <c r="A48" s="8"/>
      <c r="B48">
        <v>17</v>
      </c>
      <c r="C48">
        <v>31</v>
      </c>
      <c r="D48">
        <f t="shared" si="0"/>
        <v>48</v>
      </c>
      <c r="E48">
        <f t="shared" si="1"/>
        <v>14</v>
      </c>
      <c r="G48">
        <f t="shared" si="3"/>
        <v>45</v>
      </c>
      <c r="I48" s="3">
        <v>45</v>
      </c>
      <c r="J48" s="4">
        <v>8</v>
      </c>
      <c r="K48">
        <f t="shared" si="5"/>
        <v>3.125E-2</v>
      </c>
      <c r="M48" s="11"/>
      <c r="Q48" s="3">
        <v>45</v>
      </c>
      <c r="R48" s="4">
        <v>2</v>
      </c>
      <c r="S48">
        <f t="shared" si="4"/>
        <v>3.90625E-3</v>
      </c>
    </row>
    <row r="49" spans="1:19" x14ac:dyDescent="0.2">
      <c r="A49" s="8"/>
      <c r="B49">
        <v>45</v>
      </c>
      <c r="C49">
        <v>32</v>
      </c>
      <c r="D49">
        <f t="shared" si="0"/>
        <v>77</v>
      </c>
      <c r="E49">
        <f t="shared" si="1"/>
        <v>13</v>
      </c>
      <c r="G49">
        <f t="shared" si="3"/>
        <v>46</v>
      </c>
      <c r="I49" s="3">
        <v>46</v>
      </c>
      <c r="J49" s="4">
        <v>9</v>
      </c>
      <c r="K49">
        <f t="shared" si="5"/>
        <v>3.515625E-2</v>
      </c>
      <c r="M49" s="11"/>
      <c r="Q49" s="3">
        <v>46</v>
      </c>
      <c r="R49" s="4">
        <v>1</v>
      </c>
      <c r="S49">
        <f t="shared" si="4"/>
        <v>1.953125E-3</v>
      </c>
    </row>
    <row r="50" spans="1:19" x14ac:dyDescent="0.2">
      <c r="A50" s="8">
        <v>4</v>
      </c>
      <c r="B50">
        <v>7</v>
      </c>
      <c r="C50">
        <v>22</v>
      </c>
      <c r="D50">
        <f t="shared" si="0"/>
        <v>29</v>
      </c>
      <c r="E50">
        <f t="shared" si="1"/>
        <v>15</v>
      </c>
      <c r="G50">
        <f t="shared" si="3"/>
        <v>47</v>
      </c>
      <c r="I50" s="3">
        <v>47</v>
      </c>
      <c r="J50" s="4">
        <v>10</v>
      </c>
      <c r="K50">
        <f t="shared" si="5"/>
        <v>3.90625E-2</v>
      </c>
      <c r="M50" s="11"/>
      <c r="Q50" s="3">
        <v>47</v>
      </c>
      <c r="R50" s="4">
        <v>1</v>
      </c>
      <c r="S50">
        <f t="shared" si="4"/>
        <v>1.953125E-3</v>
      </c>
    </row>
    <row r="51" spans="1:19" x14ac:dyDescent="0.2">
      <c r="A51" s="8"/>
      <c r="B51">
        <v>27</v>
      </c>
      <c r="C51">
        <v>30</v>
      </c>
      <c r="D51">
        <f t="shared" si="0"/>
        <v>57</v>
      </c>
      <c r="E51">
        <f t="shared" si="1"/>
        <v>3</v>
      </c>
      <c r="G51">
        <f t="shared" si="3"/>
        <v>48</v>
      </c>
      <c r="I51" s="3">
        <v>48</v>
      </c>
      <c r="J51" s="4">
        <v>9</v>
      </c>
      <c r="K51">
        <f t="shared" si="5"/>
        <v>3.515625E-2</v>
      </c>
      <c r="M51" s="11"/>
      <c r="Q51" s="3">
        <v>48</v>
      </c>
      <c r="R51" s="4">
        <v>2</v>
      </c>
      <c r="S51">
        <f t="shared" si="4"/>
        <v>3.90625E-3</v>
      </c>
    </row>
    <row r="52" spans="1:19" x14ac:dyDescent="0.2">
      <c r="A52" s="8"/>
      <c r="B52">
        <v>14</v>
      </c>
      <c r="C52">
        <v>17</v>
      </c>
      <c r="D52">
        <f t="shared" si="0"/>
        <v>31</v>
      </c>
      <c r="E52">
        <f t="shared" si="1"/>
        <v>3</v>
      </c>
      <c r="G52">
        <f t="shared" si="3"/>
        <v>49</v>
      </c>
      <c r="I52" s="3">
        <v>49</v>
      </c>
      <c r="J52" s="4">
        <v>9</v>
      </c>
      <c r="K52">
        <f t="shared" si="5"/>
        <v>3.515625E-2</v>
      </c>
      <c r="M52" s="11"/>
      <c r="Q52" s="3">
        <v>49</v>
      </c>
      <c r="R52" s="4">
        <v>1</v>
      </c>
      <c r="S52">
        <f t="shared" si="4"/>
        <v>1.953125E-3</v>
      </c>
    </row>
    <row r="53" spans="1:19" x14ac:dyDescent="0.2">
      <c r="A53" s="8"/>
      <c r="B53">
        <v>28</v>
      </c>
      <c r="C53">
        <v>27</v>
      </c>
      <c r="D53">
        <f t="shared" si="0"/>
        <v>55</v>
      </c>
      <c r="E53">
        <f t="shared" si="1"/>
        <v>1</v>
      </c>
      <c r="G53">
        <f t="shared" si="3"/>
        <v>50</v>
      </c>
      <c r="I53" s="3">
        <v>50</v>
      </c>
      <c r="J53" s="4">
        <v>8</v>
      </c>
      <c r="K53">
        <f t="shared" si="5"/>
        <v>3.125E-2</v>
      </c>
      <c r="M53" s="11"/>
      <c r="Q53" s="3">
        <v>50</v>
      </c>
      <c r="R53" s="4">
        <v>0</v>
      </c>
      <c r="S53">
        <f t="shared" si="4"/>
        <v>0</v>
      </c>
    </row>
    <row r="54" spans="1:19" ht="16" thickBot="1" x14ac:dyDescent="0.25">
      <c r="A54" s="8"/>
      <c r="B54">
        <v>16</v>
      </c>
      <c r="C54">
        <v>0</v>
      </c>
      <c r="D54">
        <f t="shared" si="0"/>
        <v>16</v>
      </c>
      <c r="E54">
        <f t="shared" si="1"/>
        <v>16</v>
      </c>
      <c r="G54">
        <f t="shared" si="3"/>
        <v>51</v>
      </c>
      <c r="I54" s="3">
        <v>51</v>
      </c>
      <c r="J54" s="4">
        <v>5</v>
      </c>
      <c r="K54">
        <f t="shared" si="5"/>
        <v>1.953125E-2</v>
      </c>
      <c r="M54" s="11"/>
      <c r="Q54" s="5" t="s">
        <v>12</v>
      </c>
      <c r="R54" s="5">
        <v>0</v>
      </c>
      <c r="S54">
        <f>SUM(S3:S53)</f>
        <v>1</v>
      </c>
    </row>
    <row r="55" spans="1:19" x14ac:dyDescent="0.2">
      <c r="A55" s="8"/>
      <c r="B55">
        <v>20</v>
      </c>
      <c r="C55">
        <v>27</v>
      </c>
      <c r="D55">
        <f t="shared" si="0"/>
        <v>47</v>
      </c>
      <c r="E55">
        <f t="shared" si="1"/>
        <v>7</v>
      </c>
      <c r="G55">
        <f t="shared" si="3"/>
        <v>52</v>
      </c>
      <c r="I55" s="3">
        <v>52</v>
      </c>
      <c r="J55" s="4">
        <v>5</v>
      </c>
      <c r="K55">
        <f t="shared" si="5"/>
        <v>1.953125E-2</v>
      </c>
      <c r="M55" s="11"/>
    </row>
    <row r="56" spans="1:19" x14ac:dyDescent="0.2">
      <c r="A56" s="8"/>
      <c r="B56">
        <v>27</v>
      </c>
      <c r="C56">
        <v>17</v>
      </c>
      <c r="D56">
        <f t="shared" si="0"/>
        <v>44</v>
      </c>
      <c r="E56">
        <f t="shared" si="1"/>
        <v>10</v>
      </c>
      <c r="G56">
        <f t="shared" si="3"/>
        <v>53</v>
      </c>
      <c r="I56" s="3">
        <v>53</v>
      </c>
      <c r="J56" s="4">
        <v>3</v>
      </c>
      <c r="K56">
        <f t="shared" si="5"/>
        <v>1.171875E-2</v>
      </c>
      <c r="M56" s="11"/>
    </row>
    <row r="57" spans="1:19" x14ac:dyDescent="0.2">
      <c r="A57" s="8"/>
      <c r="B57">
        <v>33</v>
      </c>
      <c r="C57">
        <v>48</v>
      </c>
      <c r="D57">
        <f t="shared" si="0"/>
        <v>81</v>
      </c>
      <c r="E57">
        <f t="shared" si="1"/>
        <v>15</v>
      </c>
      <c r="G57">
        <f t="shared" si="3"/>
        <v>54</v>
      </c>
      <c r="I57" s="3">
        <v>54</v>
      </c>
      <c r="J57" s="4">
        <v>10</v>
      </c>
      <c r="K57">
        <f t="shared" si="5"/>
        <v>3.90625E-2</v>
      </c>
      <c r="M57" s="11"/>
    </row>
    <row r="58" spans="1:19" x14ac:dyDescent="0.2">
      <c r="A58" s="8"/>
      <c r="B58">
        <v>20</v>
      </c>
      <c r="C58">
        <v>31</v>
      </c>
      <c r="D58">
        <f t="shared" si="0"/>
        <v>51</v>
      </c>
      <c r="E58">
        <f t="shared" si="1"/>
        <v>11</v>
      </c>
      <c r="G58">
        <f t="shared" si="3"/>
        <v>55</v>
      </c>
      <c r="I58" s="3">
        <v>55</v>
      </c>
      <c r="J58" s="4">
        <v>10</v>
      </c>
      <c r="K58">
        <f t="shared" si="5"/>
        <v>3.90625E-2</v>
      </c>
      <c r="M58" s="11"/>
    </row>
    <row r="59" spans="1:19" x14ac:dyDescent="0.2">
      <c r="A59" s="8"/>
      <c r="B59">
        <v>27</v>
      </c>
      <c r="C59">
        <v>7</v>
      </c>
      <c r="D59">
        <f t="shared" si="0"/>
        <v>34</v>
      </c>
      <c r="E59">
        <f t="shared" si="1"/>
        <v>20</v>
      </c>
      <c r="G59">
        <f>G58+1</f>
        <v>56</v>
      </c>
      <c r="I59" s="3">
        <v>56</v>
      </c>
      <c r="J59" s="4">
        <v>3</v>
      </c>
      <c r="K59">
        <f t="shared" si="5"/>
        <v>1.171875E-2</v>
      </c>
      <c r="M59" s="11"/>
    </row>
    <row r="60" spans="1:19" x14ac:dyDescent="0.2">
      <c r="A60" s="8"/>
      <c r="B60">
        <v>24</v>
      </c>
      <c r="C60">
        <v>17</v>
      </c>
      <c r="D60">
        <f t="shared" si="0"/>
        <v>41</v>
      </c>
      <c r="E60">
        <f t="shared" si="1"/>
        <v>7</v>
      </c>
      <c r="G60">
        <f t="shared" si="3"/>
        <v>57</v>
      </c>
      <c r="I60" s="3">
        <v>57</v>
      </c>
      <c r="J60" s="4">
        <v>8</v>
      </c>
      <c r="K60">
        <f t="shared" si="5"/>
        <v>3.125E-2</v>
      </c>
      <c r="M60" s="11"/>
    </row>
    <row r="61" spans="1:19" x14ac:dyDescent="0.2">
      <c r="A61" s="8"/>
      <c r="B61">
        <v>35</v>
      </c>
      <c r="C61">
        <v>34</v>
      </c>
      <c r="D61">
        <f t="shared" si="0"/>
        <v>69</v>
      </c>
      <c r="E61">
        <f t="shared" si="1"/>
        <v>1</v>
      </c>
      <c r="G61">
        <f t="shared" si="3"/>
        <v>58</v>
      </c>
      <c r="I61" s="3">
        <v>58</v>
      </c>
      <c r="J61" s="4">
        <v>3</v>
      </c>
      <c r="K61">
        <f t="shared" si="5"/>
        <v>1.171875E-2</v>
      </c>
      <c r="M61" s="11"/>
    </row>
    <row r="62" spans="1:19" x14ac:dyDescent="0.2">
      <c r="A62" s="8"/>
      <c r="B62">
        <v>17</v>
      </c>
      <c r="C62">
        <v>13</v>
      </c>
      <c r="D62">
        <f>IF(B62="", "", B62+C62)</f>
        <v>30</v>
      </c>
      <c r="E62">
        <f>IF(B62="", "", ABS(B62-C62))</f>
        <v>4</v>
      </c>
      <c r="G62">
        <f t="shared" si="3"/>
        <v>59</v>
      </c>
      <c r="I62" s="3">
        <v>59</v>
      </c>
      <c r="J62" s="4">
        <v>2</v>
      </c>
      <c r="K62">
        <f t="shared" si="5"/>
        <v>7.8125E-3</v>
      </c>
      <c r="M62" s="11"/>
    </row>
    <row r="63" spans="1:19" x14ac:dyDescent="0.2">
      <c r="A63" s="8"/>
      <c r="B63">
        <v>14</v>
      </c>
      <c r="C63">
        <v>43</v>
      </c>
      <c r="D63">
        <f>IF(B63="", "", B63+C63)</f>
        <v>57</v>
      </c>
      <c r="E63">
        <f>IF(B63="", "", ABS(B63-C63))</f>
        <v>29</v>
      </c>
      <c r="G63">
        <f t="shared" si="3"/>
        <v>60</v>
      </c>
      <c r="I63" s="3">
        <v>60</v>
      </c>
      <c r="J63" s="4">
        <v>2</v>
      </c>
      <c r="K63">
        <f t="shared" si="5"/>
        <v>7.8125E-3</v>
      </c>
      <c r="M63" s="11"/>
    </row>
    <row r="64" spans="1:19" x14ac:dyDescent="0.2">
      <c r="A64" s="8"/>
      <c r="B64">
        <v>10</v>
      </c>
      <c r="C64">
        <v>24</v>
      </c>
      <c r="D64">
        <f>IF(B64="", "", B64+C64)</f>
        <v>34</v>
      </c>
      <c r="E64">
        <f>IF(B64="", "", ABS(B64-C64))</f>
        <v>14</v>
      </c>
      <c r="G64">
        <f t="shared" si="3"/>
        <v>61</v>
      </c>
      <c r="I64" s="3">
        <v>61</v>
      </c>
      <c r="J64" s="4">
        <v>2</v>
      </c>
      <c r="K64">
        <f t="shared" si="5"/>
        <v>7.8125E-3</v>
      </c>
      <c r="M64" s="11"/>
    </row>
    <row r="65" spans="1:13" x14ac:dyDescent="0.2">
      <c r="A65" s="8">
        <v>5</v>
      </c>
      <c r="B65">
        <v>33</v>
      </c>
      <c r="C65">
        <v>21</v>
      </c>
      <c r="D65">
        <f t="shared" ref="D65:D95" si="6">IF(B65="", "", B65+C65)</f>
        <v>54</v>
      </c>
      <c r="E65">
        <f t="shared" ref="E65:E95" si="7">IF(B65="", "", ABS(B65-C65))</f>
        <v>12</v>
      </c>
      <c r="G65">
        <f t="shared" si="3"/>
        <v>62</v>
      </c>
      <c r="I65" s="3">
        <v>62</v>
      </c>
      <c r="J65" s="4">
        <v>2</v>
      </c>
      <c r="K65">
        <f t="shared" si="5"/>
        <v>7.8125E-3</v>
      </c>
      <c r="M65" s="11"/>
    </row>
    <row r="66" spans="1:13" x14ac:dyDescent="0.2">
      <c r="A66" s="8"/>
      <c r="B66">
        <v>23</v>
      </c>
      <c r="C66">
        <v>29</v>
      </c>
      <c r="D66">
        <f t="shared" si="6"/>
        <v>52</v>
      </c>
      <c r="E66">
        <f t="shared" si="7"/>
        <v>6</v>
      </c>
      <c r="G66">
        <f t="shared" si="3"/>
        <v>63</v>
      </c>
      <c r="I66" s="3">
        <v>63</v>
      </c>
      <c r="J66" s="4">
        <v>4</v>
      </c>
      <c r="K66">
        <f t="shared" si="5"/>
        <v>1.5625E-2</v>
      </c>
      <c r="M66" s="11"/>
    </row>
    <row r="67" spans="1:13" x14ac:dyDescent="0.2">
      <c r="A67" s="8"/>
      <c r="B67">
        <v>33</v>
      </c>
      <c r="C67">
        <v>13</v>
      </c>
      <c r="D67">
        <f t="shared" si="6"/>
        <v>46</v>
      </c>
      <c r="E67">
        <f t="shared" si="7"/>
        <v>20</v>
      </c>
      <c r="G67">
        <f t="shared" si="3"/>
        <v>64</v>
      </c>
      <c r="I67" s="3">
        <v>64</v>
      </c>
      <c r="J67" s="4">
        <v>2</v>
      </c>
      <c r="K67">
        <f t="shared" ref="K67:K98" si="8">J67/$D$258</f>
        <v>7.8125E-3</v>
      </c>
      <c r="M67" s="11"/>
    </row>
    <row r="68" spans="1:13" x14ac:dyDescent="0.2">
      <c r="A68" s="8"/>
      <c r="B68">
        <v>13</v>
      </c>
      <c r="C68">
        <v>31</v>
      </c>
      <c r="D68">
        <f t="shared" si="6"/>
        <v>44</v>
      </c>
      <c r="E68">
        <f t="shared" si="7"/>
        <v>18</v>
      </c>
      <c r="G68">
        <f t="shared" si="3"/>
        <v>65</v>
      </c>
      <c r="I68" s="3">
        <v>65</v>
      </c>
      <c r="J68" s="4">
        <v>4</v>
      </c>
      <c r="K68">
        <f t="shared" si="8"/>
        <v>1.5625E-2</v>
      </c>
      <c r="M68" s="11"/>
    </row>
    <row r="69" spans="1:13" x14ac:dyDescent="0.2">
      <c r="A69" s="8"/>
      <c r="B69">
        <v>30</v>
      </c>
      <c r="C69">
        <v>17</v>
      </c>
      <c r="D69">
        <f t="shared" si="6"/>
        <v>47</v>
      </c>
      <c r="E69">
        <f t="shared" si="7"/>
        <v>13</v>
      </c>
      <c r="G69">
        <f t="shared" ref="G69:G92" si="9">G68+1</f>
        <v>66</v>
      </c>
      <c r="I69" s="3">
        <v>66</v>
      </c>
      <c r="J69" s="4">
        <v>2</v>
      </c>
      <c r="K69">
        <f t="shared" si="8"/>
        <v>7.8125E-3</v>
      </c>
      <c r="M69" s="11"/>
    </row>
    <row r="70" spans="1:13" x14ac:dyDescent="0.2">
      <c r="A70" s="8"/>
      <c r="B70">
        <v>23</v>
      </c>
      <c r="C70">
        <v>24</v>
      </c>
      <c r="D70">
        <f t="shared" si="6"/>
        <v>47</v>
      </c>
      <c r="E70">
        <f t="shared" si="7"/>
        <v>1</v>
      </c>
      <c r="G70">
        <f t="shared" si="9"/>
        <v>67</v>
      </c>
      <c r="I70" s="3">
        <v>67</v>
      </c>
      <c r="J70" s="4">
        <v>1</v>
      </c>
      <c r="K70">
        <f t="shared" si="8"/>
        <v>3.90625E-3</v>
      </c>
      <c r="M70" s="11"/>
    </row>
    <row r="71" spans="1:13" x14ac:dyDescent="0.2">
      <c r="A71" s="8"/>
      <c r="B71">
        <v>16</v>
      </c>
      <c r="C71">
        <v>10</v>
      </c>
      <c r="D71">
        <f t="shared" si="6"/>
        <v>26</v>
      </c>
      <c r="E71">
        <f t="shared" si="7"/>
        <v>6</v>
      </c>
      <c r="G71">
        <f t="shared" si="9"/>
        <v>68</v>
      </c>
      <c r="I71" s="3">
        <v>68</v>
      </c>
      <c r="J71" s="4">
        <v>1</v>
      </c>
      <c r="K71">
        <f t="shared" si="8"/>
        <v>3.90625E-3</v>
      </c>
      <c r="M71" s="11"/>
    </row>
    <row r="72" spans="1:13" x14ac:dyDescent="0.2">
      <c r="A72" s="8"/>
      <c r="B72">
        <v>13</v>
      </c>
      <c r="C72">
        <v>31</v>
      </c>
      <c r="D72">
        <f t="shared" si="6"/>
        <v>44</v>
      </c>
      <c r="E72">
        <f t="shared" si="7"/>
        <v>18</v>
      </c>
      <c r="G72">
        <f t="shared" si="9"/>
        <v>69</v>
      </c>
      <c r="I72" s="3">
        <v>69</v>
      </c>
      <c r="J72" s="4">
        <v>3</v>
      </c>
      <c r="K72">
        <f t="shared" si="8"/>
        <v>1.171875E-2</v>
      </c>
      <c r="M72" s="11"/>
    </row>
    <row r="73" spans="1:13" x14ac:dyDescent="0.2">
      <c r="A73" s="8"/>
      <c r="B73">
        <v>23</v>
      </c>
      <c r="C73">
        <v>16</v>
      </c>
      <c r="D73">
        <f t="shared" si="6"/>
        <v>39</v>
      </c>
      <c r="E73">
        <f t="shared" si="7"/>
        <v>7</v>
      </c>
      <c r="G73">
        <f t="shared" si="9"/>
        <v>70</v>
      </c>
      <c r="I73" s="3">
        <v>70</v>
      </c>
      <c r="J73" s="4">
        <v>2</v>
      </c>
      <c r="K73">
        <f t="shared" si="8"/>
        <v>7.8125E-3</v>
      </c>
      <c r="M73" s="11"/>
    </row>
    <row r="74" spans="1:13" x14ac:dyDescent="0.2">
      <c r="A74" s="8"/>
      <c r="B74">
        <v>30</v>
      </c>
      <c r="C74">
        <v>19</v>
      </c>
      <c r="D74">
        <f t="shared" si="6"/>
        <v>49</v>
      </c>
      <c r="E74">
        <f t="shared" si="7"/>
        <v>11</v>
      </c>
      <c r="G74">
        <f t="shared" si="9"/>
        <v>71</v>
      </c>
      <c r="I74" s="3">
        <v>71</v>
      </c>
      <c r="J74" s="4">
        <v>1</v>
      </c>
      <c r="K74">
        <f t="shared" si="8"/>
        <v>3.90625E-3</v>
      </c>
      <c r="M74" s="11"/>
    </row>
    <row r="75" spans="1:13" x14ac:dyDescent="0.2">
      <c r="A75" s="8"/>
      <c r="B75">
        <v>31</v>
      </c>
      <c r="C75">
        <v>34</v>
      </c>
      <c r="D75">
        <f t="shared" si="6"/>
        <v>65</v>
      </c>
      <c r="E75">
        <f t="shared" si="7"/>
        <v>3</v>
      </c>
      <c r="G75">
        <f t="shared" si="9"/>
        <v>72</v>
      </c>
      <c r="I75" s="3">
        <v>72</v>
      </c>
      <c r="J75" s="4">
        <v>1</v>
      </c>
      <c r="K75">
        <f t="shared" si="8"/>
        <v>3.90625E-3</v>
      </c>
      <c r="M75" s="11"/>
    </row>
    <row r="76" spans="1:13" x14ac:dyDescent="0.2">
      <c r="A76" s="8"/>
      <c r="B76">
        <v>14</v>
      </c>
      <c r="C76">
        <v>28</v>
      </c>
      <c r="D76">
        <f t="shared" si="6"/>
        <v>42</v>
      </c>
      <c r="E76">
        <f t="shared" si="7"/>
        <v>14</v>
      </c>
      <c r="G76">
        <f t="shared" si="9"/>
        <v>73</v>
      </c>
      <c r="I76" s="3">
        <v>73</v>
      </c>
      <c r="J76" s="4">
        <v>1</v>
      </c>
      <c r="K76">
        <f t="shared" si="8"/>
        <v>3.90625E-3</v>
      </c>
      <c r="M76" s="11"/>
    </row>
    <row r="77" spans="1:13" x14ac:dyDescent="0.2">
      <c r="A77" s="8"/>
      <c r="B77">
        <v>16</v>
      </c>
      <c r="C77">
        <v>23</v>
      </c>
      <c r="D77">
        <f t="shared" si="6"/>
        <v>39</v>
      </c>
      <c r="E77">
        <f t="shared" si="7"/>
        <v>7</v>
      </c>
      <c r="G77">
        <f t="shared" si="9"/>
        <v>74</v>
      </c>
      <c r="I77" s="3">
        <v>74</v>
      </c>
      <c r="J77" s="4">
        <v>1</v>
      </c>
      <c r="K77">
        <f t="shared" si="8"/>
        <v>3.90625E-3</v>
      </c>
      <c r="M77" s="11"/>
    </row>
    <row r="78" spans="1:13" x14ac:dyDescent="0.2">
      <c r="A78" s="8"/>
      <c r="B78">
        <v>17</v>
      </c>
      <c r="C78">
        <v>14</v>
      </c>
      <c r="D78">
        <f t="shared" si="6"/>
        <v>31</v>
      </c>
      <c r="E78">
        <f t="shared" si="7"/>
        <v>3</v>
      </c>
      <c r="G78">
        <f t="shared" si="9"/>
        <v>75</v>
      </c>
      <c r="I78" s="3">
        <v>75</v>
      </c>
      <c r="J78" s="4">
        <v>0</v>
      </c>
      <c r="K78">
        <f t="shared" si="8"/>
        <v>0</v>
      </c>
      <c r="M78" s="11"/>
    </row>
    <row r="79" spans="1:13" x14ac:dyDescent="0.2">
      <c r="A79" s="8">
        <v>6</v>
      </c>
      <c r="B79">
        <v>13</v>
      </c>
      <c r="C79">
        <v>21</v>
      </c>
      <c r="D79">
        <f t="shared" si="6"/>
        <v>34</v>
      </c>
      <c r="E79">
        <f t="shared" si="7"/>
        <v>8</v>
      </c>
      <c r="G79">
        <f t="shared" si="9"/>
        <v>76</v>
      </c>
      <c r="I79" s="3">
        <v>76</v>
      </c>
      <c r="J79" s="4">
        <v>0</v>
      </c>
      <c r="K79">
        <f t="shared" si="8"/>
        <v>0</v>
      </c>
      <c r="M79" s="11"/>
    </row>
    <row r="80" spans="1:13" x14ac:dyDescent="0.2">
      <c r="A80" s="8"/>
      <c r="B80">
        <v>17</v>
      </c>
      <c r="C80">
        <v>16</v>
      </c>
      <c r="D80">
        <f t="shared" si="6"/>
        <v>33</v>
      </c>
      <c r="E80">
        <f t="shared" si="7"/>
        <v>1</v>
      </c>
      <c r="G80">
        <f t="shared" si="9"/>
        <v>77</v>
      </c>
      <c r="I80" s="3">
        <v>77</v>
      </c>
      <c r="J80" s="4">
        <v>1</v>
      </c>
      <c r="K80">
        <f t="shared" si="8"/>
        <v>3.90625E-3</v>
      </c>
      <c r="M80" s="11"/>
    </row>
    <row r="81" spans="1:13" x14ac:dyDescent="0.2">
      <c r="A81" s="8"/>
      <c r="B81">
        <v>16</v>
      </c>
      <c r="C81">
        <v>45</v>
      </c>
      <c r="D81">
        <f t="shared" si="6"/>
        <v>61</v>
      </c>
      <c r="E81">
        <f t="shared" si="7"/>
        <v>29</v>
      </c>
      <c r="G81">
        <f t="shared" si="9"/>
        <v>78</v>
      </c>
      <c r="I81" s="3">
        <v>78</v>
      </c>
      <c r="J81" s="4">
        <v>1</v>
      </c>
      <c r="K81">
        <f t="shared" si="8"/>
        <v>3.90625E-3</v>
      </c>
      <c r="M81" s="11"/>
    </row>
    <row r="82" spans="1:13" x14ac:dyDescent="0.2">
      <c r="A82" s="8"/>
      <c r="B82">
        <v>26</v>
      </c>
      <c r="C82">
        <v>28</v>
      </c>
      <c r="D82">
        <f t="shared" si="6"/>
        <v>54</v>
      </c>
      <c r="E82">
        <f t="shared" si="7"/>
        <v>2</v>
      </c>
      <c r="G82">
        <f t="shared" si="9"/>
        <v>79</v>
      </c>
      <c r="I82" s="3">
        <v>79</v>
      </c>
      <c r="J82" s="4">
        <v>1</v>
      </c>
      <c r="K82">
        <f t="shared" si="8"/>
        <v>3.90625E-3</v>
      </c>
      <c r="M82" s="11"/>
    </row>
    <row r="83" spans="1:13" x14ac:dyDescent="0.2">
      <c r="A83" s="8"/>
      <c r="B83">
        <v>23</v>
      </c>
      <c r="C83">
        <v>27</v>
      </c>
      <c r="D83">
        <f t="shared" si="6"/>
        <v>50</v>
      </c>
      <c r="E83">
        <f t="shared" si="7"/>
        <v>4</v>
      </c>
      <c r="G83">
        <f t="shared" si="9"/>
        <v>80</v>
      </c>
      <c r="I83" s="3">
        <v>80</v>
      </c>
      <c r="J83" s="4">
        <v>0</v>
      </c>
      <c r="K83">
        <f t="shared" si="8"/>
        <v>0</v>
      </c>
      <c r="M83" s="11"/>
    </row>
    <row r="84" spans="1:13" x14ac:dyDescent="0.2">
      <c r="A84" s="8"/>
      <c r="B84">
        <v>17</v>
      </c>
      <c r="C84">
        <v>35</v>
      </c>
      <c r="D84">
        <f t="shared" si="6"/>
        <v>52</v>
      </c>
      <c r="E84">
        <f t="shared" si="7"/>
        <v>18</v>
      </c>
      <c r="G84">
        <f t="shared" si="9"/>
        <v>81</v>
      </c>
      <c r="I84" s="3">
        <v>81</v>
      </c>
      <c r="J84" s="4">
        <v>1</v>
      </c>
      <c r="K84">
        <f t="shared" si="8"/>
        <v>3.90625E-3</v>
      </c>
      <c r="M84" s="11"/>
    </row>
    <row r="85" spans="1:13" x14ac:dyDescent="0.2">
      <c r="A85" s="8"/>
      <c r="B85">
        <v>15</v>
      </c>
      <c r="C85">
        <v>30</v>
      </c>
      <c r="D85">
        <f t="shared" si="6"/>
        <v>45</v>
      </c>
      <c r="E85">
        <f t="shared" si="7"/>
        <v>15</v>
      </c>
      <c r="G85">
        <f t="shared" si="9"/>
        <v>82</v>
      </c>
      <c r="I85" s="3">
        <v>82</v>
      </c>
      <c r="J85" s="4">
        <v>0</v>
      </c>
      <c r="K85">
        <f t="shared" si="8"/>
        <v>0</v>
      </c>
      <c r="M85" s="11"/>
    </row>
    <row r="86" spans="1:13" x14ac:dyDescent="0.2">
      <c r="A86" s="8"/>
      <c r="B86">
        <v>28</v>
      </c>
      <c r="C86">
        <v>31</v>
      </c>
      <c r="D86">
        <f t="shared" si="6"/>
        <v>59</v>
      </c>
      <c r="E86">
        <f t="shared" si="7"/>
        <v>3</v>
      </c>
      <c r="G86">
        <f t="shared" si="9"/>
        <v>83</v>
      </c>
      <c r="I86" s="3">
        <v>83</v>
      </c>
      <c r="J86" s="4">
        <v>0</v>
      </c>
      <c r="K86">
        <f t="shared" si="8"/>
        <v>0</v>
      </c>
      <c r="M86" s="11"/>
    </row>
    <row r="87" spans="1:13" x14ac:dyDescent="0.2">
      <c r="A87" s="8"/>
      <c r="B87">
        <v>38</v>
      </c>
      <c r="C87">
        <v>41</v>
      </c>
      <c r="D87">
        <f t="shared" si="6"/>
        <v>79</v>
      </c>
      <c r="E87">
        <f t="shared" si="7"/>
        <v>3</v>
      </c>
      <c r="G87">
        <f t="shared" si="9"/>
        <v>84</v>
      </c>
      <c r="I87" s="3">
        <v>84</v>
      </c>
      <c r="J87" s="4">
        <v>0</v>
      </c>
      <c r="K87">
        <f t="shared" si="8"/>
        <v>0</v>
      </c>
      <c r="M87" s="11"/>
    </row>
    <row r="88" spans="1:13" x14ac:dyDescent="0.2">
      <c r="A88" s="8"/>
      <c r="B88">
        <v>20</v>
      </c>
      <c r="C88">
        <v>27</v>
      </c>
      <c r="D88">
        <f t="shared" si="6"/>
        <v>47</v>
      </c>
      <c r="E88">
        <f t="shared" si="7"/>
        <v>7</v>
      </c>
      <c r="G88">
        <f t="shared" si="9"/>
        <v>85</v>
      </c>
      <c r="I88" s="3">
        <v>85</v>
      </c>
      <c r="J88" s="4">
        <v>0</v>
      </c>
      <c r="K88">
        <f t="shared" si="8"/>
        <v>0</v>
      </c>
      <c r="M88" s="11"/>
    </row>
    <row r="89" spans="1:13" x14ac:dyDescent="0.2">
      <c r="A89" s="8"/>
      <c r="B89">
        <v>26</v>
      </c>
      <c r="C89">
        <v>10</v>
      </c>
      <c r="D89">
        <f t="shared" si="6"/>
        <v>36</v>
      </c>
      <c r="E89">
        <f t="shared" si="7"/>
        <v>16</v>
      </c>
      <c r="G89">
        <f t="shared" si="9"/>
        <v>86</v>
      </c>
      <c r="I89" s="3">
        <v>86</v>
      </c>
      <c r="J89" s="4">
        <v>0</v>
      </c>
      <c r="K89">
        <f t="shared" si="8"/>
        <v>0</v>
      </c>
      <c r="M89" s="11"/>
    </row>
    <row r="90" spans="1:13" x14ac:dyDescent="0.2">
      <c r="A90" s="8"/>
      <c r="B90">
        <v>30</v>
      </c>
      <c r="C90">
        <v>16</v>
      </c>
      <c r="D90">
        <f t="shared" si="6"/>
        <v>46</v>
      </c>
      <c r="E90">
        <f t="shared" si="7"/>
        <v>14</v>
      </c>
      <c r="G90">
        <f t="shared" si="9"/>
        <v>87</v>
      </c>
      <c r="I90" s="3">
        <v>87</v>
      </c>
      <c r="J90" s="4">
        <v>0</v>
      </c>
      <c r="K90">
        <f t="shared" si="8"/>
        <v>0</v>
      </c>
      <c r="M90" s="11"/>
    </row>
    <row r="91" spans="1:13" x14ac:dyDescent="0.2">
      <c r="A91" s="8"/>
      <c r="B91">
        <v>24</v>
      </c>
      <c r="C91">
        <v>26</v>
      </c>
      <c r="D91">
        <f t="shared" si="6"/>
        <v>50</v>
      </c>
      <c r="E91">
        <f t="shared" si="7"/>
        <v>2</v>
      </c>
      <c r="G91">
        <f t="shared" si="9"/>
        <v>88</v>
      </c>
      <c r="I91" s="3">
        <v>88</v>
      </c>
      <c r="J91" s="4">
        <v>0</v>
      </c>
      <c r="K91">
        <f t="shared" si="8"/>
        <v>0</v>
      </c>
      <c r="M91" s="11"/>
    </row>
    <row r="92" spans="1:13" x14ac:dyDescent="0.2">
      <c r="A92" s="8"/>
      <c r="B92">
        <v>23</v>
      </c>
      <c r="C92">
        <v>26</v>
      </c>
      <c r="D92">
        <f t="shared" si="6"/>
        <v>49</v>
      </c>
      <c r="E92">
        <f t="shared" si="7"/>
        <v>3</v>
      </c>
      <c r="G92">
        <f t="shared" si="9"/>
        <v>89</v>
      </c>
      <c r="I92" s="3">
        <v>89</v>
      </c>
      <c r="J92" s="4">
        <v>1</v>
      </c>
      <c r="K92">
        <f t="shared" si="8"/>
        <v>3.90625E-3</v>
      </c>
    </row>
    <row r="93" spans="1:13" x14ac:dyDescent="0.2">
      <c r="A93" s="8"/>
      <c r="B93">
        <v>3</v>
      </c>
      <c r="C93">
        <v>28</v>
      </c>
      <c r="D93">
        <f t="shared" si="6"/>
        <v>31</v>
      </c>
      <c r="E93">
        <f t="shared" si="7"/>
        <v>25</v>
      </c>
      <c r="L93" s="2" t="s">
        <v>17</v>
      </c>
    </row>
    <row r="94" spans="1:13" x14ac:dyDescent="0.2">
      <c r="A94" s="8">
        <v>7</v>
      </c>
      <c r="B94">
        <v>10</v>
      </c>
      <c r="C94">
        <v>26</v>
      </c>
      <c r="D94">
        <f t="shared" si="6"/>
        <v>36</v>
      </c>
      <c r="E94">
        <f t="shared" si="7"/>
        <v>16</v>
      </c>
      <c r="L94">
        <f>SUM(K3:K104)</f>
        <v>1</v>
      </c>
    </row>
    <row r="95" spans="1:13" x14ac:dyDescent="0.2">
      <c r="A95" s="8"/>
      <c r="B95">
        <v>17</v>
      </c>
      <c r="C95">
        <v>10</v>
      </c>
      <c r="D95">
        <f t="shared" si="6"/>
        <v>27</v>
      </c>
      <c r="E95">
        <f t="shared" si="7"/>
        <v>7</v>
      </c>
    </row>
    <row r="96" spans="1:13" x14ac:dyDescent="0.2">
      <c r="A96" s="8"/>
      <c r="B96">
        <v>17</v>
      </c>
      <c r="C96">
        <v>31</v>
      </c>
      <c r="D96">
        <f t="shared" ref="D96:D125" si="10">IF(B96="", "", B96+C96)</f>
        <v>48</v>
      </c>
      <c r="E96">
        <f t="shared" ref="E96:E125" si="11">IF(B96="", "", ABS(B96-C96))</f>
        <v>14</v>
      </c>
    </row>
    <row r="97" spans="1:10" x14ac:dyDescent="0.2">
      <c r="A97" s="8"/>
      <c r="B97">
        <v>10</v>
      </c>
      <c r="C97">
        <v>21</v>
      </c>
      <c r="D97">
        <f t="shared" si="10"/>
        <v>31</v>
      </c>
      <c r="E97">
        <f t="shared" si="11"/>
        <v>11</v>
      </c>
      <c r="I97">
        <f>SUM(J35:J61)</f>
        <v>182</v>
      </c>
      <c r="J97">
        <f>MAX(J3:J92)</f>
        <v>11</v>
      </c>
    </row>
    <row r="98" spans="1:10" x14ac:dyDescent="0.2">
      <c r="A98" s="8"/>
      <c r="B98">
        <v>34</v>
      </c>
      <c r="C98">
        <v>26</v>
      </c>
      <c r="D98">
        <f t="shared" si="10"/>
        <v>60</v>
      </c>
      <c r="E98">
        <f t="shared" si="11"/>
        <v>8</v>
      </c>
    </row>
    <row r="99" spans="1:10" x14ac:dyDescent="0.2">
      <c r="A99" s="8"/>
      <c r="B99">
        <v>25</v>
      </c>
      <c r="C99">
        <v>28</v>
      </c>
      <c r="D99">
        <f t="shared" si="10"/>
        <v>53</v>
      </c>
      <c r="E99">
        <f t="shared" si="11"/>
        <v>3</v>
      </c>
    </row>
    <row r="100" spans="1:10" x14ac:dyDescent="0.2">
      <c r="A100" s="8"/>
      <c r="B100">
        <v>33</v>
      </c>
      <c r="C100">
        <v>16</v>
      </c>
      <c r="D100">
        <f t="shared" si="10"/>
        <v>49</v>
      </c>
      <c r="E100">
        <f t="shared" si="11"/>
        <v>17</v>
      </c>
    </row>
    <row r="101" spans="1:10" x14ac:dyDescent="0.2">
      <c r="A101" s="8"/>
      <c r="B101">
        <v>17</v>
      </c>
      <c r="C101">
        <v>20</v>
      </c>
      <c r="D101">
        <f t="shared" si="10"/>
        <v>37</v>
      </c>
      <c r="E101">
        <f t="shared" si="11"/>
        <v>3</v>
      </c>
    </row>
    <row r="102" spans="1:10" x14ac:dyDescent="0.2">
      <c r="A102" s="8"/>
      <c r="B102">
        <v>21</v>
      </c>
      <c r="C102">
        <v>27</v>
      </c>
      <c r="D102">
        <f t="shared" si="10"/>
        <v>48</v>
      </c>
      <c r="E102">
        <f t="shared" si="11"/>
        <v>6</v>
      </c>
    </row>
    <row r="103" spans="1:10" x14ac:dyDescent="0.2">
      <c r="A103" s="8"/>
      <c r="B103">
        <v>16</v>
      </c>
      <c r="C103">
        <v>24</v>
      </c>
      <c r="D103">
        <f t="shared" si="10"/>
        <v>40</v>
      </c>
      <c r="E103">
        <f t="shared" si="11"/>
        <v>8</v>
      </c>
    </row>
    <row r="104" spans="1:10" x14ac:dyDescent="0.2">
      <c r="A104" s="8"/>
      <c r="B104">
        <v>33</v>
      </c>
      <c r="C104">
        <v>30</v>
      </c>
      <c r="D104">
        <f t="shared" si="10"/>
        <v>63</v>
      </c>
      <c r="E104">
        <f t="shared" si="11"/>
        <v>3</v>
      </c>
    </row>
    <row r="105" spans="1:10" x14ac:dyDescent="0.2">
      <c r="A105" s="8"/>
      <c r="B105">
        <v>34</v>
      </c>
      <c r="C105">
        <v>17</v>
      </c>
      <c r="D105">
        <f t="shared" si="10"/>
        <v>51</v>
      </c>
      <c r="E105">
        <f t="shared" si="11"/>
        <v>17</v>
      </c>
    </row>
    <row r="106" spans="1:10" x14ac:dyDescent="0.2">
      <c r="A106" s="8"/>
      <c r="B106">
        <v>27</v>
      </c>
      <c r="C106">
        <v>16</v>
      </c>
      <c r="D106">
        <f t="shared" si="10"/>
        <v>43</v>
      </c>
      <c r="E106">
        <f t="shared" si="11"/>
        <v>11</v>
      </c>
    </row>
    <row r="107" spans="1:10" x14ac:dyDescent="0.2">
      <c r="A107" s="8"/>
      <c r="B107">
        <v>6</v>
      </c>
      <c r="C107">
        <v>6</v>
      </c>
      <c r="D107">
        <f t="shared" si="10"/>
        <v>12</v>
      </c>
      <c r="E107">
        <f t="shared" si="11"/>
        <v>0</v>
      </c>
    </row>
    <row r="108" spans="1:10" x14ac:dyDescent="0.2">
      <c r="A108" s="8"/>
      <c r="B108">
        <v>9</v>
      </c>
      <c r="C108">
        <v>27</v>
      </c>
      <c r="D108">
        <f t="shared" si="10"/>
        <v>36</v>
      </c>
      <c r="E108">
        <f t="shared" si="11"/>
        <v>18</v>
      </c>
    </row>
    <row r="109" spans="1:10" x14ac:dyDescent="0.2">
      <c r="A109" s="8">
        <v>8</v>
      </c>
      <c r="B109">
        <v>22</v>
      </c>
      <c r="C109">
        <v>36</v>
      </c>
      <c r="D109">
        <f t="shared" si="10"/>
        <v>58</v>
      </c>
      <c r="E109">
        <f t="shared" si="11"/>
        <v>14</v>
      </c>
    </row>
    <row r="110" spans="1:10" x14ac:dyDescent="0.2">
      <c r="A110" s="8"/>
      <c r="B110">
        <v>27</v>
      </c>
      <c r="C110">
        <v>27</v>
      </c>
      <c r="D110">
        <f t="shared" si="10"/>
        <v>54</v>
      </c>
      <c r="E110">
        <f t="shared" si="11"/>
        <v>0</v>
      </c>
    </row>
    <row r="111" spans="1:10" x14ac:dyDescent="0.2">
      <c r="A111" s="8"/>
      <c r="B111">
        <v>20</v>
      </c>
      <c r="C111">
        <v>30</v>
      </c>
      <c r="D111">
        <f t="shared" si="10"/>
        <v>50</v>
      </c>
      <c r="E111">
        <f t="shared" si="11"/>
        <v>10</v>
      </c>
    </row>
    <row r="112" spans="1:10" x14ac:dyDescent="0.2">
      <c r="A112" s="8"/>
      <c r="B112">
        <v>41</v>
      </c>
      <c r="C112">
        <v>25</v>
      </c>
      <c r="D112">
        <f t="shared" si="10"/>
        <v>66</v>
      </c>
      <c r="E112">
        <f t="shared" si="11"/>
        <v>16</v>
      </c>
    </row>
    <row r="113" spans="1:5" x14ac:dyDescent="0.2">
      <c r="A113" s="8"/>
      <c r="B113">
        <v>30</v>
      </c>
      <c r="C113">
        <v>24</v>
      </c>
      <c r="D113">
        <f t="shared" si="10"/>
        <v>54</v>
      </c>
      <c r="E113">
        <f t="shared" si="11"/>
        <v>6</v>
      </c>
    </row>
    <row r="114" spans="1:5" x14ac:dyDescent="0.2">
      <c r="A114" s="8"/>
      <c r="B114">
        <v>30</v>
      </c>
      <c r="C114">
        <v>14</v>
      </c>
      <c r="D114">
        <f t="shared" si="10"/>
        <v>44</v>
      </c>
      <c r="E114">
        <f t="shared" si="11"/>
        <v>16</v>
      </c>
    </row>
    <row r="115" spans="1:5" x14ac:dyDescent="0.2">
      <c r="A115" s="8"/>
      <c r="B115">
        <v>31</v>
      </c>
      <c r="C115">
        <v>28</v>
      </c>
      <c r="D115">
        <f t="shared" si="10"/>
        <v>59</v>
      </c>
      <c r="E115">
        <f t="shared" si="11"/>
        <v>3</v>
      </c>
    </row>
    <row r="116" spans="1:5" x14ac:dyDescent="0.2">
      <c r="A116" s="8"/>
      <c r="B116">
        <v>20</v>
      </c>
      <c r="C116">
        <v>25</v>
      </c>
      <c r="D116">
        <f t="shared" si="10"/>
        <v>45</v>
      </c>
      <c r="E116">
        <f t="shared" si="11"/>
        <v>5</v>
      </c>
    </row>
    <row r="117" spans="1:5" x14ac:dyDescent="0.2">
      <c r="A117" s="8"/>
      <c r="B117">
        <v>13</v>
      </c>
      <c r="C117">
        <v>20</v>
      </c>
      <c r="D117">
        <f t="shared" si="10"/>
        <v>33</v>
      </c>
      <c r="E117">
        <f t="shared" si="11"/>
        <v>7</v>
      </c>
    </row>
    <row r="118" spans="1:5" x14ac:dyDescent="0.2">
      <c r="A118" s="8"/>
      <c r="B118">
        <v>19</v>
      </c>
      <c r="C118">
        <v>27</v>
      </c>
      <c r="D118">
        <f t="shared" si="10"/>
        <v>46</v>
      </c>
      <c r="E118">
        <f t="shared" si="11"/>
        <v>8</v>
      </c>
    </row>
    <row r="119" spans="1:5" x14ac:dyDescent="0.2">
      <c r="A119" s="8"/>
      <c r="B119">
        <v>32</v>
      </c>
      <c r="C119">
        <v>33</v>
      </c>
      <c r="D119">
        <f t="shared" si="10"/>
        <v>65</v>
      </c>
      <c r="E119">
        <f t="shared" si="11"/>
        <v>1</v>
      </c>
    </row>
    <row r="120" spans="1:5" x14ac:dyDescent="0.2">
      <c r="A120" s="8"/>
      <c r="B120">
        <v>23</v>
      </c>
      <c r="C120">
        <v>29</v>
      </c>
      <c r="D120">
        <f t="shared" si="10"/>
        <v>52</v>
      </c>
      <c r="E120">
        <f t="shared" si="11"/>
        <v>6</v>
      </c>
    </row>
    <row r="121" spans="1:5" x14ac:dyDescent="0.2">
      <c r="A121" s="8"/>
      <c r="B121">
        <v>10</v>
      </c>
      <c r="C121">
        <v>20</v>
      </c>
      <c r="D121">
        <f t="shared" si="10"/>
        <v>30</v>
      </c>
      <c r="E121">
        <f t="shared" si="11"/>
        <v>10</v>
      </c>
    </row>
    <row r="122" spans="1:5" x14ac:dyDescent="0.2">
      <c r="A122" s="8">
        <v>9</v>
      </c>
      <c r="B122">
        <v>43</v>
      </c>
      <c r="C122">
        <v>28</v>
      </c>
      <c r="D122">
        <f t="shared" si="10"/>
        <v>71</v>
      </c>
      <c r="E122">
        <f t="shared" si="11"/>
        <v>15</v>
      </c>
    </row>
    <row r="123" spans="1:5" x14ac:dyDescent="0.2">
      <c r="A123" s="8"/>
      <c r="B123">
        <v>35</v>
      </c>
      <c r="C123">
        <v>10</v>
      </c>
      <c r="D123">
        <f t="shared" si="10"/>
        <v>45</v>
      </c>
      <c r="E123">
        <f t="shared" si="11"/>
        <v>25</v>
      </c>
    </row>
    <row r="124" spans="1:5" x14ac:dyDescent="0.2">
      <c r="A124" s="8"/>
      <c r="B124">
        <v>14</v>
      </c>
      <c r="C124">
        <v>21</v>
      </c>
      <c r="D124">
        <f t="shared" si="10"/>
        <v>35</v>
      </c>
      <c r="E124">
        <f t="shared" si="11"/>
        <v>7</v>
      </c>
    </row>
    <row r="125" spans="1:5" x14ac:dyDescent="0.2">
      <c r="A125" s="8"/>
      <c r="B125">
        <v>23</v>
      </c>
      <c r="C125">
        <v>28</v>
      </c>
      <c r="D125">
        <f t="shared" si="10"/>
        <v>51</v>
      </c>
      <c r="E125">
        <f t="shared" si="11"/>
        <v>5</v>
      </c>
    </row>
    <row r="126" spans="1:5" x14ac:dyDescent="0.2">
      <c r="A126" s="8"/>
      <c r="B126">
        <v>22</v>
      </c>
      <c r="C126">
        <v>16</v>
      </c>
      <c r="D126">
        <f t="shared" ref="D126:D158" si="12">IF(B126="", "", B126+C126)</f>
        <v>38</v>
      </c>
      <c r="E126">
        <f t="shared" ref="E126:E158" si="13">IF(B126="", "", ABS(B126-C126))</f>
        <v>6</v>
      </c>
    </row>
    <row r="127" spans="1:5" x14ac:dyDescent="0.2">
      <c r="A127" s="8"/>
      <c r="B127">
        <v>23</v>
      </c>
      <c r="C127">
        <v>27</v>
      </c>
      <c r="D127">
        <f t="shared" si="12"/>
        <v>50</v>
      </c>
      <c r="E127">
        <f t="shared" si="13"/>
        <v>4</v>
      </c>
    </row>
    <row r="128" spans="1:5" x14ac:dyDescent="0.2">
      <c r="A128" s="8"/>
      <c r="B128">
        <v>14</v>
      </c>
      <c r="C128">
        <v>19</v>
      </c>
      <c r="D128">
        <f t="shared" si="12"/>
        <v>33</v>
      </c>
      <c r="E128">
        <f t="shared" si="13"/>
        <v>5</v>
      </c>
    </row>
    <row r="129" spans="1:5" x14ac:dyDescent="0.2">
      <c r="A129" s="8"/>
      <c r="B129">
        <v>41</v>
      </c>
      <c r="C129">
        <v>23</v>
      </c>
      <c r="D129">
        <f t="shared" si="12"/>
        <v>64</v>
      </c>
      <c r="E129">
        <f t="shared" si="13"/>
        <v>18</v>
      </c>
    </row>
    <row r="130" spans="1:5" x14ac:dyDescent="0.2">
      <c r="A130" s="8"/>
      <c r="B130">
        <v>13</v>
      </c>
      <c r="C130">
        <v>10</v>
      </c>
      <c r="D130">
        <f t="shared" si="12"/>
        <v>23</v>
      </c>
      <c r="E130">
        <f t="shared" si="13"/>
        <v>3</v>
      </c>
    </row>
    <row r="131" spans="1:5" x14ac:dyDescent="0.2">
      <c r="A131" s="8"/>
      <c r="B131">
        <v>31</v>
      </c>
      <c r="C131">
        <v>26</v>
      </c>
      <c r="D131">
        <f t="shared" si="12"/>
        <v>57</v>
      </c>
      <c r="E131">
        <f t="shared" si="13"/>
        <v>5</v>
      </c>
    </row>
    <row r="132" spans="1:5" x14ac:dyDescent="0.2">
      <c r="A132" s="8"/>
      <c r="B132">
        <v>35</v>
      </c>
      <c r="C132">
        <v>43</v>
      </c>
      <c r="D132">
        <f t="shared" si="12"/>
        <v>78</v>
      </c>
      <c r="E132">
        <f t="shared" si="13"/>
        <v>8</v>
      </c>
    </row>
    <row r="133" spans="1:5" x14ac:dyDescent="0.2">
      <c r="A133" s="8"/>
      <c r="B133">
        <v>20</v>
      </c>
      <c r="C133">
        <v>30</v>
      </c>
      <c r="D133">
        <f t="shared" si="12"/>
        <v>50</v>
      </c>
      <c r="E133">
        <f t="shared" si="13"/>
        <v>10</v>
      </c>
    </row>
    <row r="134" spans="1:5" x14ac:dyDescent="0.2">
      <c r="A134" s="8"/>
      <c r="B134">
        <v>25</v>
      </c>
      <c r="C134">
        <v>31</v>
      </c>
      <c r="D134">
        <f t="shared" si="12"/>
        <v>56</v>
      </c>
      <c r="E134">
        <f t="shared" si="13"/>
        <v>6</v>
      </c>
    </row>
    <row r="135" spans="1:5" x14ac:dyDescent="0.2">
      <c r="A135" s="8">
        <v>10</v>
      </c>
      <c r="B135">
        <v>7</v>
      </c>
      <c r="C135">
        <v>28</v>
      </c>
      <c r="D135">
        <f t="shared" si="12"/>
        <v>35</v>
      </c>
      <c r="E135">
        <f t="shared" si="13"/>
        <v>21</v>
      </c>
    </row>
    <row r="136" spans="1:5" x14ac:dyDescent="0.2">
      <c r="A136" s="8"/>
      <c r="B136">
        <v>20</v>
      </c>
      <c r="C136">
        <v>26</v>
      </c>
      <c r="D136">
        <f t="shared" si="12"/>
        <v>46</v>
      </c>
      <c r="E136">
        <f t="shared" si="13"/>
        <v>6</v>
      </c>
    </row>
    <row r="137" spans="1:5" x14ac:dyDescent="0.2">
      <c r="A137" s="8"/>
      <c r="B137">
        <v>20</v>
      </c>
      <c r="C137">
        <v>17</v>
      </c>
      <c r="D137">
        <f t="shared" si="12"/>
        <v>37</v>
      </c>
      <c r="E137">
        <f t="shared" si="13"/>
        <v>3</v>
      </c>
    </row>
    <row r="138" spans="1:5" x14ac:dyDescent="0.2">
      <c r="A138" s="8"/>
      <c r="B138">
        <v>10</v>
      </c>
      <c r="C138">
        <v>36</v>
      </c>
      <c r="D138">
        <f t="shared" si="12"/>
        <v>46</v>
      </c>
      <c r="E138">
        <f t="shared" si="13"/>
        <v>26</v>
      </c>
    </row>
    <row r="139" spans="1:5" x14ac:dyDescent="0.2">
      <c r="A139" s="8"/>
      <c r="B139">
        <v>15</v>
      </c>
      <c r="C139">
        <v>24</v>
      </c>
      <c r="D139">
        <f t="shared" si="12"/>
        <v>39</v>
      </c>
      <c r="E139">
        <f t="shared" si="13"/>
        <v>9</v>
      </c>
    </row>
    <row r="140" spans="1:5" x14ac:dyDescent="0.2">
      <c r="A140" s="8"/>
      <c r="B140">
        <v>25</v>
      </c>
      <c r="C140">
        <v>47</v>
      </c>
      <c r="D140">
        <f t="shared" si="12"/>
        <v>72</v>
      </c>
      <c r="E140">
        <f t="shared" si="13"/>
        <v>22</v>
      </c>
    </row>
    <row r="141" spans="1:5" x14ac:dyDescent="0.2">
      <c r="A141" s="8"/>
      <c r="B141">
        <v>9</v>
      </c>
      <c r="C141">
        <v>6</v>
      </c>
      <c r="D141">
        <f t="shared" si="12"/>
        <v>15</v>
      </c>
      <c r="E141">
        <f t="shared" si="13"/>
        <v>3</v>
      </c>
    </row>
    <row r="142" spans="1:5" x14ac:dyDescent="0.2">
      <c r="A142" s="8"/>
      <c r="B142">
        <v>25</v>
      </c>
      <c r="C142">
        <v>23</v>
      </c>
      <c r="D142">
        <f t="shared" si="12"/>
        <v>48</v>
      </c>
      <c r="E142">
        <f t="shared" si="13"/>
        <v>2</v>
      </c>
    </row>
    <row r="143" spans="1:5" x14ac:dyDescent="0.2">
      <c r="A143" s="8"/>
      <c r="B143">
        <v>24</v>
      </c>
      <c r="C143">
        <v>21</v>
      </c>
      <c r="D143">
        <f t="shared" si="12"/>
        <v>45</v>
      </c>
      <c r="E143">
        <f t="shared" si="13"/>
        <v>3</v>
      </c>
    </row>
    <row r="144" spans="1:5" x14ac:dyDescent="0.2">
      <c r="A144" s="8"/>
      <c r="B144">
        <v>31</v>
      </c>
      <c r="C144">
        <v>24</v>
      </c>
      <c r="D144">
        <f t="shared" si="12"/>
        <v>55</v>
      </c>
      <c r="E144">
        <f t="shared" si="13"/>
        <v>7</v>
      </c>
    </row>
    <row r="145" spans="1:5" x14ac:dyDescent="0.2">
      <c r="A145" s="8"/>
      <c r="B145">
        <v>20</v>
      </c>
      <c r="C145">
        <v>23</v>
      </c>
      <c r="D145">
        <f t="shared" si="12"/>
        <v>43</v>
      </c>
      <c r="E145">
        <f t="shared" si="13"/>
        <v>3</v>
      </c>
    </row>
    <row r="146" spans="1:5" x14ac:dyDescent="0.2">
      <c r="A146" s="8"/>
      <c r="B146">
        <v>35</v>
      </c>
      <c r="C146">
        <v>30</v>
      </c>
      <c r="D146">
        <f t="shared" si="12"/>
        <v>65</v>
      </c>
      <c r="E146">
        <f t="shared" si="13"/>
        <v>5</v>
      </c>
    </row>
    <row r="147" spans="1:5" x14ac:dyDescent="0.2">
      <c r="A147" s="8"/>
      <c r="B147">
        <v>31</v>
      </c>
      <c r="C147">
        <v>24</v>
      </c>
      <c r="D147">
        <f t="shared" si="12"/>
        <v>55</v>
      </c>
      <c r="E147">
        <f t="shared" si="13"/>
        <v>7</v>
      </c>
    </row>
    <row r="148" spans="1:5" x14ac:dyDescent="0.2">
      <c r="A148" s="8"/>
      <c r="B148">
        <v>20</v>
      </c>
      <c r="C148">
        <v>21</v>
      </c>
      <c r="D148">
        <f t="shared" si="12"/>
        <v>41</v>
      </c>
      <c r="E148">
        <f t="shared" si="13"/>
        <v>1</v>
      </c>
    </row>
    <row r="149" spans="1:5" x14ac:dyDescent="0.2">
      <c r="A149" s="8">
        <v>11</v>
      </c>
      <c r="B149">
        <v>20</v>
      </c>
      <c r="C149">
        <v>23</v>
      </c>
      <c r="D149">
        <f t="shared" si="12"/>
        <v>43</v>
      </c>
      <c r="E149">
        <f t="shared" si="13"/>
        <v>3</v>
      </c>
    </row>
    <row r="150" spans="1:5" x14ac:dyDescent="0.2">
      <c r="A150" s="8"/>
      <c r="B150">
        <v>24</v>
      </c>
      <c r="C150">
        <v>9</v>
      </c>
      <c r="D150">
        <f t="shared" si="12"/>
        <v>33</v>
      </c>
      <c r="E150">
        <f t="shared" si="13"/>
        <v>15</v>
      </c>
    </row>
    <row r="151" spans="1:5" x14ac:dyDescent="0.2">
      <c r="A151" s="8"/>
      <c r="B151">
        <v>16</v>
      </c>
      <c r="C151">
        <v>12</v>
      </c>
      <c r="D151">
        <f t="shared" si="12"/>
        <v>28</v>
      </c>
      <c r="E151">
        <f t="shared" si="13"/>
        <v>4</v>
      </c>
    </row>
    <row r="152" spans="1:5" x14ac:dyDescent="0.2">
      <c r="A152" s="8"/>
      <c r="B152">
        <v>16</v>
      </c>
      <c r="C152">
        <v>22</v>
      </c>
      <c r="D152">
        <f t="shared" si="12"/>
        <v>38</v>
      </c>
      <c r="E152">
        <f t="shared" si="13"/>
        <v>6</v>
      </c>
    </row>
    <row r="153" spans="1:5" x14ac:dyDescent="0.2">
      <c r="A153" s="8"/>
      <c r="B153">
        <v>24</v>
      </c>
      <c r="C153">
        <v>30</v>
      </c>
      <c r="D153">
        <f t="shared" si="12"/>
        <v>54</v>
      </c>
      <c r="E153">
        <f t="shared" si="13"/>
        <v>6</v>
      </c>
    </row>
    <row r="154" spans="1:5" x14ac:dyDescent="0.2">
      <c r="A154" s="8"/>
      <c r="B154">
        <v>19</v>
      </c>
      <c r="C154">
        <v>17</v>
      </c>
      <c r="D154">
        <f t="shared" si="12"/>
        <v>36</v>
      </c>
      <c r="E154">
        <f t="shared" si="13"/>
        <v>2</v>
      </c>
    </row>
    <row r="155" spans="1:5" x14ac:dyDescent="0.2">
      <c r="A155" s="8"/>
      <c r="B155">
        <v>19</v>
      </c>
      <c r="C155">
        <v>26</v>
      </c>
      <c r="D155">
        <f t="shared" si="12"/>
        <v>45</v>
      </c>
      <c r="E155">
        <f t="shared" si="13"/>
        <v>7</v>
      </c>
    </row>
    <row r="156" spans="1:5" x14ac:dyDescent="0.2">
      <c r="A156" s="8"/>
      <c r="B156">
        <v>17</v>
      </c>
      <c r="C156">
        <v>27</v>
      </c>
      <c r="D156">
        <f t="shared" si="12"/>
        <v>44</v>
      </c>
      <c r="E156">
        <f t="shared" si="13"/>
        <v>10</v>
      </c>
    </row>
    <row r="157" spans="1:5" x14ac:dyDescent="0.2">
      <c r="A157" s="8"/>
      <c r="B157">
        <v>17</v>
      </c>
      <c r="C157">
        <v>24</v>
      </c>
      <c r="D157">
        <f t="shared" si="12"/>
        <v>41</v>
      </c>
      <c r="E157">
        <f t="shared" si="13"/>
        <v>7</v>
      </c>
    </row>
    <row r="158" spans="1:5" x14ac:dyDescent="0.2">
      <c r="A158" s="8"/>
      <c r="B158">
        <v>14</v>
      </c>
      <c r="C158">
        <v>10</v>
      </c>
      <c r="D158">
        <f t="shared" si="12"/>
        <v>24</v>
      </c>
      <c r="E158">
        <f t="shared" si="13"/>
        <v>4</v>
      </c>
    </row>
    <row r="159" spans="1:5" x14ac:dyDescent="0.2">
      <c r="A159" s="8"/>
      <c r="B159">
        <v>30</v>
      </c>
      <c r="C159">
        <v>17</v>
      </c>
      <c r="D159">
        <f t="shared" ref="D159:D179" si="14">IF(B159="", "", B159+C159)</f>
        <v>47</v>
      </c>
      <c r="E159">
        <f t="shared" ref="E159:E179" si="15">IF(B159="", "", ABS(B159-C159))</f>
        <v>13</v>
      </c>
    </row>
    <row r="160" spans="1:5" x14ac:dyDescent="0.2">
      <c r="A160" s="8"/>
      <c r="B160">
        <v>15</v>
      </c>
      <c r="C160">
        <v>26</v>
      </c>
      <c r="D160">
        <f t="shared" si="14"/>
        <v>41</v>
      </c>
      <c r="E160">
        <f t="shared" si="15"/>
        <v>11</v>
      </c>
    </row>
    <row r="161" spans="1:5" x14ac:dyDescent="0.2">
      <c r="A161" s="8"/>
      <c r="B161">
        <v>24</v>
      </c>
      <c r="C161">
        <v>42</v>
      </c>
      <c r="D161">
        <f t="shared" si="14"/>
        <v>66</v>
      </c>
      <c r="E161">
        <f t="shared" si="15"/>
        <v>18</v>
      </c>
    </row>
    <row r="162" spans="1:5" x14ac:dyDescent="0.2">
      <c r="A162" s="8"/>
      <c r="B162">
        <v>20</v>
      </c>
      <c r="C162">
        <v>27</v>
      </c>
      <c r="D162">
        <f t="shared" si="14"/>
        <v>47</v>
      </c>
      <c r="E162">
        <f t="shared" si="15"/>
        <v>7</v>
      </c>
    </row>
    <row r="163" spans="1:5" x14ac:dyDescent="0.2">
      <c r="A163" s="8">
        <v>12</v>
      </c>
      <c r="B163">
        <v>13</v>
      </c>
      <c r="C163">
        <v>16</v>
      </c>
      <c r="D163">
        <f t="shared" si="14"/>
        <v>29</v>
      </c>
      <c r="E163">
        <f t="shared" si="15"/>
        <v>3</v>
      </c>
    </row>
    <row r="164" spans="1:5" x14ac:dyDescent="0.2">
      <c r="A164" s="8"/>
      <c r="B164">
        <v>26</v>
      </c>
      <c r="C164">
        <v>31</v>
      </c>
      <c r="D164">
        <f t="shared" si="14"/>
        <v>57</v>
      </c>
      <c r="E164">
        <f t="shared" si="15"/>
        <v>5</v>
      </c>
    </row>
    <row r="165" spans="1:5" x14ac:dyDescent="0.2">
      <c r="A165" s="8"/>
      <c r="B165">
        <v>28</v>
      </c>
      <c r="C165">
        <v>7</v>
      </c>
      <c r="D165">
        <f t="shared" si="14"/>
        <v>35</v>
      </c>
      <c r="E165">
        <f t="shared" si="15"/>
        <v>21</v>
      </c>
    </row>
    <row r="166" spans="1:5" x14ac:dyDescent="0.2">
      <c r="A166" s="8"/>
      <c r="B166">
        <v>21</v>
      </c>
      <c r="C166">
        <v>49</v>
      </c>
      <c r="D166">
        <f t="shared" si="14"/>
        <v>70</v>
      </c>
      <c r="E166">
        <f t="shared" si="15"/>
        <v>28</v>
      </c>
    </row>
    <row r="167" spans="1:5" x14ac:dyDescent="0.2">
      <c r="A167" s="8"/>
      <c r="B167">
        <v>24</v>
      </c>
      <c r="C167">
        <v>31</v>
      </c>
      <c r="D167">
        <f t="shared" si="14"/>
        <v>55</v>
      </c>
      <c r="E167">
        <f t="shared" si="15"/>
        <v>7</v>
      </c>
    </row>
    <row r="168" spans="1:5" x14ac:dyDescent="0.2">
      <c r="A168" s="8"/>
      <c r="B168">
        <v>21</v>
      </c>
      <c r="C168">
        <v>13</v>
      </c>
      <c r="D168">
        <f t="shared" si="14"/>
        <v>34</v>
      </c>
      <c r="E168">
        <f t="shared" si="15"/>
        <v>8</v>
      </c>
    </row>
    <row r="169" spans="1:5" x14ac:dyDescent="0.2">
      <c r="A169" s="8"/>
      <c r="B169">
        <v>27</v>
      </c>
      <c r="C169">
        <v>13</v>
      </c>
      <c r="D169">
        <f t="shared" si="14"/>
        <v>40</v>
      </c>
      <c r="E169">
        <f t="shared" si="15"/>
        <v>14</v>
      </c>
    </row>
    <row r="170" spans="1:5" x14ac:dyDescent="0.2">
      <c r="A170" s="8"/>
      <c r="B170">
        <v>27</v>
      </c>
      <c r="C170">
        <v>21</v>
      </c>
      <c r="D170">
        <f t="shared" si="14"/>
        <v>48</v>
      </c>
      <c r="E170">
        <f t="shared" si="15"/>
        <v>6</v>
      </c>
    </row>
    <row r="171" spans="1:5" x14ac:dyDescent="0.2">
      <c r="A171" s="8"/>
      <c r="B171">
        <v>21</v>
      </c>
      <c r="C171">
        <v>28</v>
      </c>
      <c r="D171">
        <f t="shared" si="14"/>
        <v>49</v>
      </c>
      <c r="E171">
        <f t="shared" si="15"/>
        <v>7</v>
      </c>
    </row>
    <row r="172" spans="1:5" x14ac:dyDescent="0.2">
      <c r="A172" s="8"/>
      <c r="B172">
        <v>19</v>
      </c>
      <c r="C172">
        <v>38</v>
      </c>
      <c r="D172">
        <f t="shared" si="14"/>
        <v>57</v>
      </c>
      <c r="E172">
        <f t="shared" si="15"/>
        <v>19</v>
      </c>
    </row>
    <row r="173" spans="1:5" x14ac:dyDescent="0.2">
      <c r="A173" s="8"/>
      <c r="B173">
        <v>14</v>
      </c>
      <c r="C173">
        <v>19</v>
      </c>
      <c r="D173">
        <f t="shared" si="14"/>
        <v>33</v>
      </c>
      <c r="E173">
        <f t="shared" si="15"/>
        <v>5</v>
      </c>
    </row>
    <row r="174" spans="1:5" x14ac:dyDescent="0.2">
      <c r="A174" s="8"/>
      <c r="B174">
        <v>5</v>
      </c>
      <c r="C174">
        <v>14</v>
      </c>
      <c r="D174">
        <f t="shared" si="14"/>
        <v>19</v>
      </c>
      <c r="E174">
        <f t="shared" si="15"/>
        <v>9</v>
      </c>
    </row>
    <row r="175" spans="1:5" x14ac:dyDescent="0.2">
      <c r="A175" s="8"/>
      <c r="B175">
        <v>32</v>
      </c>
      <c r="C175">
        <v>35</v>
      </c>
      <c r="D175">
        <f t="shared" si="14"/>
        <v>67</v>
      </c>
      <c r="E175">
        <f t="shared" si="15"/>
        <v>3</v>
      </c>
    </row>
    <row r="176" spans="1:5" x14ac:dyDescent="0.2">
      <c r="A176" s="8"/>
      <c r="B176">
        <v>22</v>
      </c>
      <c r="C176">
        <v>17</v>
      </c>
      <c r="D176">
        <f t="shared" si="14"/>
        <v>39</v>
      </c>
      <c r="E176">
        <f t="shared" si="15"/>
        <v>5</v>
      </c>
    </row>
    <row r="177" spans="1:5" x14ac:dyDescent="0.2">
      <c r="A177" s="8"/>
      <c r="B177">
        <v>30</v>
      </c>
      <c r="C177">
        <v>27</v>
      </c>
      <c r="D177">
        <f t="shared" si="14"/>
        <v>57</v>
      </c>
      <c r="E177">
        <f t="shared" si="15"/>
        <v>3</v>
      </c>
    </row>
    <row r="178" spans="1:5" x14ac:dyDescent="0.2">
      <c r="A178" s="8"/>
      <c r="B178">
        <v>27</v>
      </c>
      <c r="C178">
        <v>13</v>
      </c>
      <c r="D178">
        <f t="shared" si="14"/>
        <v>40</v>
      </c>
      <c r="E178">
        <f t="shared" si="15"/>
        <v>14</v>
      </c>
    </row>
    <row r="179" spans="1:5" x14ac:dyDescent="0.2">
      <c r="A179" s="8">
        <v>13</v>
      </c>
      <c r="B179">
        <v>17</v>
      </c>
      <c r="C179">
        <v>15</v>
      </c>
      <c r="D179">
        <f t="shared" si="14"/>
        <v>32</v>
      </c>
      <c r="E179">
        <f t="shared" si="15"/>
        <v>2</v>
      </c>
    </row>
    <row r="180" spans="1:5" x14ac:dyDescent="0.2">
      <c r="A180" s="8"/>
      <c r="B180">
        <v>6</v>
      </c>
      <c r="C180">
        <v>26</v>
      </c>
      <c r="D180">
        <f t="shared" ref="D180:D242" si="16">IF(B180="", "", B180+C180)</f>
        <v>32</v>
      </c>
      <c r="E180">
        <f t="shared" ref="E180:E242" si="17">IF(B180="", "", ABS(B180-C180))</f>
        <v>20</v>
      </c>
    </row>
    <row r="181" spans="1:5" x14ac:dyDescent="0.2">
      <c r="A181" s="8"/>
      <c r="B181">
        <v>29</v>
      </c>
      <c r="C181">
        <v>28</v>
      </c>
      <c r="D181">
        <f t="shared" si="16"/>
        <v>57</v>
      </c>
      <c r="E181">
        <f t="shared" si="17"/>
        <v>1</v>
      </c>
    </row>
    <row r="182" spans="1:5" x14ac:dyDescent="0.2">
      <c r="A182" s="8"/>
      <c r="B182">
        <v>6</v>
      </c>
      <c r="C182">
        <v>38</v>
      </c>
      <c r="D182">
        <f t="shared" si="16"/>
        <v>44</v>
      </c>
      <c r="E182">
        <f t="shared" si="17"/>
        <v>32</v>
      </c>
    </row>
    <row r="183" spans="1:5" x14ac:dyDescent="0.2">
      <c r="A183" s="8"/>
      <c r="B183">
        <v>10</v>
      </c>
      <c r="C183">
        <v>26</v>
      </c>
      <c r="D183">
        <f t="shared" si="16"/>
        <v>36</v>
      </c>
      <c r="E183">
        <f t="shared" si="17"/>
        <v>16</v>
      </c>
    </row>
    <row r="184" spans="1:5" x14ac:dyDescent="0.2">
      <c r="A184" s="8"/>
      <c r="B184">
        <v>28</v>
      </c>
      <c r="C184">
        <v>13</v>
      </c>
      <c r="D184">
        <f t="shared" si="16"/>
        <v>41</v>
      </c>
      <c r="E184">
        <f t="shared" si="17"/>
        <v>15</v>
      </c>
    </row>
    <row r="185" spans="1:5" x14ac:dyDescent="0.2">
      <c r="A185" s="8"/>
      <c r="B185">
        <v>20</v>
      </c>
      <c r="C185">
        <v>10</v>
      </c>
      <c r="D185">
        <f t="shared" si="16"/>
        <v>30</v>
      </c>
      <c r="E185">
        <f t="shared" si="17"/>
        <v>10</v>
      </c>
    </row>
    <row r="186" spans="1:5" x14ac:dyDescent="0.2">
      <c r="A186" s="8"/>
      <c r="B186">
        <v>13</v>
      </c>
      <c r="C186">
        <v>21</v>
      </c>
      <c r="D186">
        <f t="shared" si="16"/>
        <v>34</v>
      </c>
      <c r="E186">
        <f t="shared" si="17"/>
        <v>8</v>
      </c>
    </row>
    <row r="187" spans="1:5" x14ac:dyDescent="0.2">
      <c r="A187" s="8"/>
      <c r="B187">
        <v>14</v>
      </c>
      <c r="C187">
        <v>32</v>
      </c>
      <c r="D187">
        <f t="shared" si="16"/>
        <v>46</v>
      </c>
      <c r="E187">
        <f t="shared" si="17"/>
        <v>18</v>
      </c>
    </row>
    <row r="188" spans="1:5" x14ac:dyDescent="0.2">
      <c r="A188" s="8"/>
      <c r="B188">
        <v>24</v>
      </c>
      <c r="C188">
        <v>38</v>
      </c>
      <c r="D188">
        <f t="shared" si="16"/>
        <v>62</v>
      </c>
      <c r="E188">
        <f t="shared" si="17"/>
        <v>14</v>
      </c>
    </row>
    <row r="189" spans="1:5" x14ac:dyDescent="0.2">
      <c r="A189" s="8"/>
      <c r="B189">
        <v>28</v>
      </c>
      <c r="C189">
        <v>21</v>
      </c>
      <c r="D189">
        <f t="shared" si="16"/>
        <v>49</v>
      </c>
      <c r="E189">
        <f t="shared" si="17"/>
        <v>7</v>
      </c>
    </row>
    <row r="190" spans="1:5" x14ac:dyDescent="0.2">
      <c r="A190" s="8"/>
      <c r="B190">
        <v>14</v>
      </c>
      <c r="C190">
        <v>24</v>
      </c>
      <c r="D190">
        <f t="shared" si="16"/>
        <v>38</v>
      </c>
      <c r="E190">
        <f t="shared" si="17"/>
        <v>10</v>
      </c>
    </row>
    <row r="191" spans="1:5" x14ac:dyDescent="0.2">
      <c r="A191" s="8"/>
      <c r="B191">
        <v>23</v>
      </c>
      <c r="C191">
        <v>31</v>
      </c>
      <c r="D191">
        <f t="shared" si="16"/>
        <v>54</v>
      </c>
      <c r="E191">
        <f t="shared" si="17"/>
        <v>8</v>
      </c>
    </row>
    <row r="192" spans="1:5" x14ac:dyDescent="0.2">
      <c r="A192" s="8"/>
      <c r="B192">
        <v>7</v>
      </c>
      <c r="C192">
        <v>40</v>
      </c>
      <c r="D192">
        <f t="shared" si="16"/>
        <v>47</v>
      </c>
      <c r="E192">
        <f t="shared" si="17"/>
        <v>33</v>
      </c>
    </row>
    <row r="193" spans="1:5" x14ac:dyDescent="0.2">
      <c r="A193" s="8"/>
      <c r="B193">
        <v>41</v>
      </c>
      <c r="C193">
        <v>10</v>
      </c>
      <c r="D193">
        <f t="shared" si="16"/>
        <v>51</v>
      </c>
      <c r="E193">
        <f t="shared" si="17"/>
        <v>31</v>
      </c>
    </row>
    <row r="194" spans="1:5" x14ac:dyDescent="0.2">
      <c r="A194" s="8">
        <v>14</v>
      </c>
      <c r="B194">
        <v>13</v>
      </c>
      <c r="C194">
        <v>21</v>
      </c>
      <c r="D194">
        <f t="shared" si="16"/>
        <v>34</v>
      </c>
      <c r="E194">
        <f t="shared" si="17"/>
        <v>8</v>
      </c>
    </row>
    <row r="195" spans="1:5" x14ac:dyDescent="0.2">
      <c r="A195" s="8"/>
      <c r="B195">
        <v>16</v>
      </c>
      <c r="C195">
        <v>28</v>
      </c>
      <c r="D195">
        <f t="shared" si="16"/>
        <v>44</v>
      </c>
      <c r="E195">
        <f t="shared" si="17"/>
        <v>12</v>
      </c>
    </row>
    <row r="196" spans="1:5" x14ac:dyDescent="0.2">
      <c r="A196" s="8"/>
      <c r="B196">
        <v>27</v>
      </c>
      <c r="C196">
        <v>20</v>
      </c>
      <c r="D196">
        <f t="shared" si="16"/>
        <v>47</v>
      </c>
      <c r="E196">
        <f t="shared" si="17"/>
        <v>7</v>
      </c>
    </row>
    <row r="197" spans="1:5" x14ac:dyDescent="0.2">
      <c r="A197" s="8"/>
      <c r="B197">
        <v>27</v>
      </c>
      <c r="C197">
        <v>22</v>
      </c>
      <c r="D197">
        <f t="shared" si="16"/>
        <v>49</v>
      </c>
      <c r="E197">
        <f t="shared" si="17"/>
        <v>5</v>
      </c>
    </row>
    <row r="198" spans="1:5" x14ac:dyDescent="0.2">
      <c r="A198" s="8"/>
      <c r="B198">
        <v>10</v>
      </c>
      <c r="C198">
        <v>13</v>
      </c>
      <c r="D198">
        <f t="shared" si="16"/>
        <v>23</v>
      </c>
      <c r="E198">
        <f t="shared" si="17"/>
        <v>3</v>
      </c>
    </row>
    <row r="199" spans="1:5" x14ac:dyDescent="0.2">
      <c r="A199" s="8"/>
      <c r="B199">
        <v>23</v>
      </c>
      <c r="C199">
        <v>26</v>
      </c>
      <c r="D199">
        <f t="shared" si="16"/>
        <v>49</v>
      </c>
      <c r="E199">
        <f t="shared" si="17"/>
        <v>3</v>
      </c>
    </row>
    <row r="200" spans="1:5" x14ac:dyDescent="0.2">
      <c r="A200" s="8"/>
      <c r="B200">
        <v>25</v>
      </c>
      <c r="C200">
        <v>16</v>
      </c>
      <c r="D200">
        <f t="shared" si="16"/>
        <v>41</v>
      </c>
      <c r="E200">
        <f t="shared" si="17"/>
        <v>9</v>
      </c>
    </row>
    <row r="201" spans="1:5" x14ac:dyDescent="0.2">
      <c r="A201" s="8"/>
      <c r="B201">
        <v>17</v>
      </c>
      <c r="C201">
        <v>20</v>
      </c>
      <c r="D201">
        <f t="shared" si="16"/>
        <v>37</v>
      </c>
      <c r="E201">
        <f t="shared" si="17"/>
        <v>3</v>
      </c>
    </row>
    <row r="202" spans="1:5" x14ac:dyDescent="0.2">
      <c r="A202" s="8"/>
      <c r="B202">
        <v>22</v>
      </c>
      <c r="C202">
        <v>17</v>
      </c>
      <c r="D202">
        <f t="shared" si="16"/>
        <v>39</v>
      </c>
      <c r="E202">
        <f t="shared" si="17"/>
        <v>5</v>
      </c>
    </row>
    <row r="203" spans="1:5" x14ac:dyDescent="0.2">
      <c r="A203" s="8"/>
      <c r="B203">
        <v>23</v>
      </c>
      <c r="C203">
        <v>10</v>
      </c>
      <c r="D203">
        <f t="shared" si="16"/>
        <v>33</v>
      </c>
      <c r="E203">
        <f t="shared" si="17"/>
        <v>13</v>
      </c>
    </row>
    <row r="204" spans="1:5" x14ac:dyDescent="0.2">
      <c r="A204" s="8"/>
      <c r="B204">
        <v>23</v>
      </c>
      <c r="C204">
        <v>17</v>
      </c>
      <c r="D204">
        <f t="shared" si="16"/>
        <v>40</v>
      </c>
      <c r="E204">
        <f t="shared" si="17"/>
        <v>6</v>
      </c>
    </row>
    <row r="205" spans="1:5" x14ac:dyDescent="0.2">
      <c r="A205" s="8"/>
      <c r="B205">
        <v>42</v>
      </c>
      <c r="C205">
        <v>14</v>
      </c>
      <c r="D205">
        <f t="shared" si="16"/>
        <v>56</v>
      </c>
      <c r="E205">
        <f t="shared" si="17"/>
        <v>28</v>
      </c>
    </row>
    <row r="206" spans="1:5" x14ac:dyDescent="0.2">
      <c r="A206" s="8"/>
      <c r="B206">
        <v>10</v>
      </c>
      <c r="C206">
        <v>38</v>
      </c>
      <c r="D206">
        <f t="shared" si="16"/>
        <v>48</v>
      </c>
      <c r="E206">
        <f t="shared" si="17"/>
        <v>28</v>
      </c>
    </row>
    <row r="207" spans="1:5" x14ac:dyDescent="0.2">
      <c r="A207" s="8"/>
      <c r="B207">
        <v>11</v>
      </c>
      <c r="C207">
        <v>16</v>
      </c>
      <c r="D207">
        <f t="shared" si="16"/>
        <v>27</v>
      </c>
      <c r="E207">
        <f t="shared" si="17"/>
        <v>5</v>
      </c>
    </row>
    <row r="208" spans="1:5" x14ac:dyDescent="0.2">
      <c r="A208" s="8"/>
      <c r="B208">
        <v>7</v>
      </c>
      <c r="C208">
        <v>10</v>
      </c>
      <c r="D208">
        <f t="shared" si="16"/>
        <v>17</v>
      </c>
      <c r="E208">
        <f t="shared" si="17"/>
        <v>3</v>
      </c>
    </row>
    <row r="209" spans="1:5" x14ac:dyDescent="0.2">
      <c r="A209" s="8"/>
      <c r="B209">
        <v>23</v>
      </c>
      <c r="C209">
        <v>30</v>
      </c>
      <c r="D209">
        <f t="shared" si="16"/>
        <v>53</v>
      </c>
      <c r="E209">
        <f t="shared" si="17"/>
        <v>7</v>
      </c>
    </row>
    <row r="210" spans="1:5" x14ac:dyDescent="0.2">
      <c r="A210" s="8">
        <v>15</v>
      </c>
      <c r="B210">
        <v>3</v>
      </c>
      <c r="C210">
        <v>24</v>
      </c>
      <c r="D210">
        <f t="shared" si="16"/>
        <v>27</v>
      </c>
      <c r="E210">
        <f t="shared" si="17"/>
        <v>21</v>
      </c>
    </row>
    <row r="211" spans="1:5" x14ac:dyDescent="0.2">
      <c r="A211" s="8"/>
      <c r="B211">
        <v>34</v>
      </c>
      <c r="C211">
        <v>13</v>
      </c>
      <c r="D211">
        <f t="shared" si="16"/>
        <v>47</v>
      </c>
      <c r="E211">
        <f t="shared" si="17"/>
        <v>21</v>
      </c>
    </row>
    <row r="212" spans="1:5" x14ac:dyDescent="0.2">
      <c r="A212" s="8"/>
      <c r="B212">
        <v>6</v>
      </c>
      <c r="C212">
        <v>17</v>
      </c>
      <c r="D212">
        <f t="shared" si="16"/>
        <v>23</v>
      </c>
      <c r="E212">
        <f t="shared" si="17"/>
        <v>11</v>
      </c>
    </row>
    <row r="213" spans="1:5" x14ac:dyDescent="0.2">
      <c r="A213" s="8"/>
      <c r="B213">
        <v>34</v>
      </c>
      <c r="C213">
        <v>6</v>
      </c>
      <c r="D213">
        <f t="shared" si="16"/>
        <v>40</v>
      </c>
      <c r="E213">
        <f t="shared" si="17"/>
        <v>28</v>
      </c>
    </row>
    <row r="214" spans="1:5" x14ac:dyDescent="0.2">
      <c r="A214" s="8"/>
      <c r="B214">
        <v>19</v>
      </c>
      <c r="C214">
        <v>17</v>
      </c>
      <c r="D214">
        <f t="shared" si="16"/>
        <v>36</v>
      </c>
      <c r="E214">
        <f t="shared" si="17"/>
        <v>2</v>
      </c>
    </row>
    <row r="215" spans="1:5" x14ac:dyDescent="0.2">
      <c r="A215" s="8"/>
      <c r="B215">
        <v>20</v>
      </c>
      <c r="C215">
        <v>21</v>
      </c>
      <c r="D215">
        <f t="shared" si="16"/>
        <v>41</v>
      </c>
      <c r="E215">
        <f t="shared" si="17"/>
        <v>1</v>
      </c>
    </row>
    <row r="216" spans="1:5" x14ac:dyDescent="0.2">
      <c r="A216" s="8"/>
      <c r="B216">
        <v>24</v>
      </c>
      <c r="C216">
        <v>20</v>
      </c>
      <c r="D216">
        <f t="shared" si="16"/>
        <v>44</v>
      </c>
      <c r="E216">
        <f t="shared" si="17"/>
        <v>4</v>
      </c>
    </row>
    <row r="217" spans="1:5" x14ac:dyDescent="0.2">
      <c r="A217" s="8"/>
      <c r="B217">
        <v>30</v>
      </c>
      <c r="C217">
        <v>27</v>
      </c>
      <c r="D217">
        <f t="shared" si="16"/>
        <v>57</v>
      </c>
      <c r="E217">
        <f t="shared" si="17"/>
        <v>3</v>
      </c>
    </row>
    <row r="218" spans="1:5" x14ac:dyDescent="0.2">
      <c r="A218" s="8"/>
      <c r="B218">
        <v>13</v>
      </c>
      <c r="C218">
        <v>33</v>
      </c>
      <c r="D218">
        <f t="shared" si="16"/>
        <v>46</v>
      </c>
      <c r="E218">
        <f t="shared" si="17"/>
        <v>20</v>
      </c>
    </row>
    <row r="219" spans="1:5" x14ac:dyDescent="0.2">
      <c r="A219" s="8"/>
      <c r="B219">
        <v>26</v>
      </c>
      <c r="C219">
        <v>27</v>
      </c>
      <c r="D219">
        <f t="shared" si="16"/>
        <v>53</v>
      </c>
      <c r="E219">
        <f t="shared" si="17"/>
        <v>1</v>
      </c>
    </row>
    <row r="220" spans="1:5" x14ac:dyDescent="0.2">
      <c r="A220" s="8"/>
      <c r="B220">
        <v>13</v>
      </c>
      <c r="C220">
        <v>41</v>
      </c>
      <c r="D220">
        <f t="shared" si="16"/>
        <v>54</v>
      </c>
      <c r="E220">
        <f t="shared" si="17"/>
        <v>28</v>
      </c>
    </row>
    <row r="221" spans="1:5" x14ac:dyDescent="0.2">
      <c r="A221" s="8"/>
      <c r="B221">
        <v>48</v>
      </c>
      <c r="C221">
        <v>41</v>
      </c>
      <c r="D221">
        <f t="shared" si="16"/>
        <v>89</v>
      </c>
      <c r="E221">
        <f t="shared" si="17"/>
        <v>7</v>
      </c>
    </row>
    <row r="222" spans="1:5" x14ac:dyDescent="0.2">
      <c r="A222" s="8"/>
      <c r="B222">
        <v>16</v>
      </c>
      <c r="C222">
        <v>3</v>
      </c>
      <c r="D222">
        <f t="shared" si="16"/>
        <v>19</v>
      </c>
      <c r="E222">
        <f t="shared" si="17"/>
        <v>13</v>
      </c>
    </row>
    <row r="223" spans="1:5" x14ac:dyDescent="0.2">
      <c r="A223" s="8"/>
      <c r="B223">
        <v>19</v>
      </c>
      <c r="C223">
        <v>16</v>
      </c>
      <c r="D223">
        <f t="shared" si="16"/>
        <v>35</v>
      </c>
      <c r="E223">
        <f t="shared" si="17"/>
        <v>3</v>
      </c>
    </row>
    <row r="224" spans="1:5" x14ac:dyDescent="0.2">
      <c r="A224" s="8"/>
      <c r="B224">
        <v>20</v>
      </c>
      <c r="C224">
        <v>26</v>
      </c>
      <c r="D224">
        <f t="shared" si="16"/>
        <v>46</v>
      </c>
      <c r="E224">
        <f t="shared" si="17"/>
        <v>6</v>
      </c>
    </row>
    <row r="225" spans="1:5" x14ac:dyDescent="0.2">
      <c r="A225" s="8"/>
      <c r="B225">
        <v>26</v>
      </c>
      <c r="C225">
        <v>15</v>
      </c>
      <c r="D225">
        <f t="shared" si="16"/>
        <v>41</v>
      </c>
      <c r="E225">
        <f t="shared" si="17"/>
        <v>11</v>
      </c>
    </row>
    <row r="226" spans="1:5" x14ac:dyDescent="0.2">
      <c r="A226" s="8">
        <v>16</v>
      </c>
      <c r="B226">
        <v>19</v>
      </c>
      <c r="C226">
        <v>24</v>
      </c>
      <c r="D226">
        <f t="shared" si="16"/>
        <v>43</v>
      </c>
      <c r="E226">
        <f t="shared" si="17"/>
        <v>5</v>
      </c>
    </row>
    <row r="227" spans="1:5" x14ac:dyDescent="0.2">
      <c r="A227" s="8"/>
      <c r="B227">
        <v>33</v>
      </c>
      <c r="C227">
        <v>16</v>
      </c>
      <c r="D227">
        <f t="shared" si="16"/>
        <v>49</v>
      </c>
      <c r="E227">
        <f t="shared" si="17"/>
        <v>17</v>
      </c>
    </row>
    <row r="228" spans="1:5" x14ac:dyDescent="0.2">
      <c r="A228" s="8"/>
      <c r="B228">
        <v>34</v>
      </c>
      <c r="C228">
        <v>31</v>
      </c>
      <c r="D228">
        <f t="shared" si="16"/>
        <v>65</v>
      </c>
      <c r="E228">
        <f t="shared" si="17"/>
        <v>3</v>
      </c>
    </row>
    <row r="229" spans="1:5" x14ac:dyDescent="0.2">
      <c r="A229" s="8"/>
      <c r="B229">
        <v>3</v>
      </c>
      <c r="C229">
        <v>41</v>
      </c>
      <c r="D229">
        <f t="shared" si="16"/>
        <v>44</v>
      </c>
      <c r="E229">
        <f t="shared" si="17"/>
        <v>38</v>
      </c>
    </row>
    <row r="230" spans="1:5" x14ac:dyDescent="0.2">
      <c r="A230" s="8"/>
      <c r="B230">
        <v>17</v>
      </c>
      <c r="C230">
        <v>38</v>
      </c>
      <c r="D230">
        <f t="shared" si="16"/>
        <v>55</v>
      </c>
      <c r="E230">
        <f t="shared" si="17"/>
        <v>21</v>
      </c>
    </row>
    <row r="231" spans="1:5" x14ac:dyDescent="0.2">
      <c r="A231" s="8"/>
      <c r="B231">
        <v>25</v>
      </c>
      <c r="C231">
        <v>38</v>
      </c>
      <c r="D231">
        <f t="shared" si="16"/>
        <v>63</v>
      </c>
      <c r="E231">
        <f t="shared" si="17"/>
        <v>13</v>
      </c>
    </row>
    <row r="232" spans="1:5" x14ac:dyDescent="0.2">
      <c r="A232" s="8"/>
      <c r="B232">
        <v>17</v>
      </c>
      <c r="C232">
        <v>20</v>
      </c>
      <c r="D232">
        <f t="shared" si="16"/>
        <v>37</v>
      </c>
      <c r="E232">
        <f t="shared" si="17"/>
        <v>3</v>
      </c>
    </row>
    <row r="233" spans="1:5" x14ac:dyDescent="0.2">
      <c r="A233" s="8"/>
      <c r="B233">
        <v>41</v>
      </c>
      <c r="C233">
        <v>21</v>
      </c>
      <c r="D233">
        <f t="shared" si="16"/>
        <v>62</v>
      </c>
      <c r="E233">
        <f t="shared" si="17"/>
        <v>20</v>
      </c>
    </row>
    <row r="234" spans="1:5" x14ac:dyDescent="0.2">
      <c r="A234" s="8"/>
      <c r="B234">
        <v>25</v>
      </c>
      <c r="C234">
        <v>33</v>
      </c>
      <c r="D234">
        <f t="shared" si="16"/>
        <v>58</v>
      </c>
      <c r="E234">
        <f t="shared" si="17"/>
        <v>8</v>
      </c>
    </row>
    <row r="235" spans="1:5" x14ac:dyDescent="0.2">
      <c r="A235" s="8"/>
      <c r="B235">
        <v>34</v>
      </c>
      <c r="C235">
        <v>11</v>
      </c>
      <c r="D235">
        <f t="shared" si="16"/>
        <v>45</v>
      </c>
      <c r="E235">
        <f t="shared" si="17"/>
        <v>23</v>
      </c>
    </row>
    <row r="236" spans="1:5" x14ac:dyDescent="0.2">
      <c r="A236" s="8"/>
      <c r="B236">
        <v>22</v>
      </c>
      <c r="C236">
        <v>21</v>
      </c>
      <c r="D236">
        <f t="shared" si="16"/>
        <v>43</v>
      </c>
      <c r="E236">
        <f t="shared" si="17"/>
        <v>1</v>
      </c>
    </row>
    <row r="237" spans="1:5" x14ac:dyDescent="0.2">
      <c r="A237" s="8"/>
      <c r="B237">
        <v>24</v>
      </c>
      <c r="C237">
        <v>31</v>
      </c>
      <c r="D237">
        <f t="shared" si="16"/>
        <v>55</v>
      </c>
      <c r="E237">
        <f t="shared" si="17"/>
        <v>7</v>
      </c>
    </row>
    <row r="238" spans="1:5" x14ac:dyDescent="0.2">
      <c r="A238" s="8"/>
      <c r="B238">
        <v>10</v>
      </c>
      <c r="C238">
        <v>12</v>
      </c>
      <c r="D238">
        <f t="shared" si="16"/>
        <v>22</v>
      </c>
      <c r="E238">
        <f t="shared" si="17"/>
        <v>2</v>
      </c>
    </row>
    <row r="239" spans="1:5" x14ac:dyDescent="0.2">
      <c r="A239" s="8"/>
      <c r="B239">
        <v>27</v>
      </c>
      <c r="C239">
        <v>31</v>
      </c>
      <c r="D239">
        <f t="shared" si="16"/>
        <v>58</v>
      </c>
      <c r="E239">
        <f t="shared" si="17"/>
        <v>4</v>
      </c>
    </row>
    <row r="240" spans="1:5" x14ac:dyDescent="0.2">
      <c r="A240" s="8"/>
      <c r="B240">
        <v>10</v>
      </c>
      <c r="C240">
        <v>33</v>
      </c>
      <c r="D240">
        <f t="shared" si="16"/>
        <v>43</v>
      </c>
      <c r="E240">
        <f t="shared" si="17"/>
        <v>23</v>
      </c>
    </row>
    <row r="241" spans="1:5" x14ac:dyDescent="0.2">
      <c r="A241" s="8"/>
      <c r="B241">
        <v>21</v>
      </c>
      <c r="C241">
        <v>42</v>
      </c>
      <c r="D241">
        <f t="shared" si="16"/>
        <v>63</v>
      </c>
      <c r="E241">
        <f t="shared" si="17"/>
        <v>21</v>
      </c>
    </row>
    <row r="242" spans="1:5" x14ac:dyDescent="0.2">
      <c r="A242" s="8">
        <v>17</v>
      </c>
      <c r="B242">
        <v>20</v>
      </c>
      <c r="C242">
        <v>24</v>
      </c>
      <c r="D242">
        <f t="shared" si="16"/>
        <v>44</v>
      </c>
      <c r="E242">
        <f t="shared" si="17"/>
        <v>4</v>
      </c>
    </row>
    <row r="243" spans="1:5" x14ac:dyDescent="0.2">
      <c r="A243" s="8"/>
      <c r="B243">
        <v>10</v>
      </c>
      <c r="C243">
        <v>27</v>
      </c>
      <c r="D243">
        <f t="shared" ref="D243:D257" si="18">IF(B243="", "", B243+C243)</f>
        <v>37</v>
      </c>
      <c r="E243">
        <f t="shared" ref="E243:E257" si="19">IF(B243="", "", ABS(B243-C243))</f>
        <v>17</v>
      </c>
    </row>
    <row r="244" spans="1:5" x14ac:dyDescent="0.2">
      <c r="A244" s="8"/>
      <c r="B244">
        <v>24</v>
      </c>
      <c r="C244">
        <v>27</v>
      </c>
      <c r="D244">
        <f t="shared" si="18"/>
        <v>51</v>
      </c>
      <c r="E244">
        <f t="shared" si="19"/>
        <v>3</v>
      </c>
    </row>
    <row r="245" spans="1:5" x14ac:dyDescent="0.2">
      <c r="A245" s="8"/>
      <c r="B245">
        <v>13</v>
      </c>
      <c r="C245">
        <v>27</v>
      </c>
      <c r="D245">
        <f t="shared" si="18"/>
        <v>40</v>
      </c>
      <c r="E245">
        <f t="shared" si="19"/>
        <v>14</v>
      </c>
    </row>
    <row r="246" spans="1:5" x14ac:dyDescent="0.2">
      <c r="A246" s="8"/>
      <c r="B246">
        <v>17</v>
      </c>
      <c r="C246">
        <v>24</v>
      </c>
      <c r="D246">
        <f t="shared" si="18"/>
        <v>41</v>
      </c>
      <c r="E246">
        <f t="shared" si="19"/>
        <v>7</v>
      </c>
    </row>
    <row r="247" spans="1:5" x14ac:dyDescent="0.2">
      <c r="A247" s="8"/>
      <c r="B247">
        <v>10</v>
      </c>
      <c r="C247">
        <v>30</v>
      </c>
      <c r="D247">
        <f t="shared" si="18"/>
        <v>40</v>
      </c>
      <c r="E247">
        <f t="shared" si="19"/>
        <v>20</v>
      </c>
    </row>
    <row r="248" spans="1:5" x14ac:dyDescent="0.2">
      <c r="A248" s="8"/>
      <c r="B248">
        <v>10</v>
      </c>
      <c r="C248">
        <v>38</v>
      </c>
      <c r="D248">
        <f t="shared" si="18"/>
        <v>48</v>
      </c>
      <c r="E248">
        <f t="shared" si="19"/>
        <v>28</v>
      </c>
    </row>
    <row r="249" spans="1:5" x14ac:dyDescent="0.2">
      <c r="A249" s="8"/>
      <c r="B249">
        <v>35</v>
      </c>
      <c r="C249">
        <v>14</v>
      </c>
      <c r="D249">
        <f t="shared" si="18"/>
        <v>49</v>
      </c>
      <c r="E249">
        <f t="shared" si="19"/>
        <v>21</v>
      </c>
    </row>
    <row r="250" spans="1:5" x14ac:dyDescent="0.2">
      <c r="A250" s="8"/>
      <c r="B250">
        <v>16</v>
      </c>
      <c r="C250">
        <v>17</v>
      </c>
      <c r="D250">
        <f t="shared" si="18"/>
        <v>33</v>
      </c>
      <c r="E250">
        <f t="shared" si="19"/>
        <v>1</v>
      </c>
    </row>
    <row r="251" spans="1:5" x14ac:dyDescent="0.2">
      <c r="A251" s="8"/>
      <c r="B251">
        <v>37</v>
      </c>
      <c r="C251">
        <v>27</v>
      </c>
      <c r="D251">
        <f t="shared" si="18"/>
        <v>64</v>
      </c>
      <c r="E251">
        <f t="shared" si="19"/>
        <v>10</v>
      </c>
    </row>
    <row r="252" spans="1:5" x14ac:dyDescent="0.2">
      <c r="A252" s="8"/>
      <c r="B252">
        <v>44</v>
      </c>
      <c r="C252">
        <v>6</v>
      </c>
      <c r="D252">
        <f t="shared" si="18"/>
        <v>50</v>
      </c>
      <c r="E252">
        <f t="shared" si="19"/>
        <v>38</v>
      </c>
    </row>
    <row r="253" spans="1:5" x14ac:dyDescent="0.2">
      <c r="A253" s="8"/>
      <c r="B253">
        <v>32</v>
      </c>
      <c r="C253">
        <v>38</v>
      </c>
      <c r="D253">
        <f t="shared" si="18"/>
        <v>70</v>
      </c>
      <c r="E253">
        <f t="shared" si="19"/>
        <v>6</v>
      </c>
    </row>
    <row r="254" spans="1:5" x14ac:dyDescent="0.2">
      <c r="A254" s="8"/>
      <c r="B254">
        <v>19</v>
      </c>
      <c r="C254">
        <v>10</v>
      </c>
      <c r="D254">
        <f t="shared" si="18"/>
        <v>29</v>
      </c>
      <c r="E254">
        <f t="shared" si="19"/>
        <v>9</v>
      </c>
    </row>
    <row r="255" spans="1:5" x14ac:dyDescent="0.2">
      <c r="A255" s="8"/>
      <c r="B255">
        <v>6</v>
      </c>
      <c r="C255">
        <v>24</v>
      </c>
      <c r="D255">
        <f t="shared" si="18"/>
        <v>30</v>
      </c>
      <c r="E255">
        <f t="shared" si="19"/>
        <v>18</v>
      </c>
    </row>
    <row r="256" spans="1:5" x14ac:dyDescent="0.2">
      <c r="A256" s="8"/>
      <c r="B256">
        <v>25</v>
      </c>
      <c r="C256">
        <v>23</v>
      </c>
      <c r="D256">
        <f t="shared" si="18"/>
        <v>48</v>
      </c>
      <c r="E256">
        <f t="shared" si="19"/>
        <v>2</v>
      </c>
    </row>
    <row r="257" spans="1:5" x14ac:dyDescent="0.2">
      <c r="A257" s="8"/>
      <c r="B257">
        <v>31</v>
      </c>
      <c r="C257">
        <v>24</v>
      </c>
      <c r="D257">
        <f t="shared" si="18"/>
        <v>55</v>
      </c>
      <c r="E257">
        <f t="shared" si="19"/>
        <v>7</v>
      </c>
    </row>
    <row r="258" spans="1:5" x14ac:dyDescent="0.2">
      <c r="A258" s="2" t="s">
        <v>8</v>
      </c>
      <c r="B258" s="2">
        <f>COUNT(B2:B257)</f>
        <v>256</v>
      </c>
      <c r="C258" s="2">
        <f>COUNT(C2:C257)</f>
        <v>256</v>
      </c>
      <c r="D258" s="2">
        <f>COUNT(D2:D257)</f>
        <v>256</v>
      </c>
      <c r="E258" s="2">
        <f>COUNT(E2:E257)</f>
        <v>256</v>
      </c>
    </row>
    <row r="259" spans="1:5" x14ac:dyDescent="0.2">
      <c r="A259" s="2" t="s">
        <v>5</v>
      </c>
      <c r="B259" s="2">
        <f>MAX(B2:B257)</f>
        <v>48</v>
      </c>
      <c r="C259" s="2">
        <f>MAX(C2:C257)</f>
        <v>49</v>
      </c>
      <c r="D259" s="2">
        <f>MAX(D2:D257)</f>
        <v>89</v>
      </c>
      <c r="E259" s="2">
        <f>MAX(E2:E257)</f>
        <v>38</v>
      </c>
    </row>
    <row r="260" spans="1:5" x14ac:dyDescent="0.2">
      <c r="A260" s="2" t="s">
        <v>6</v>
      </c>
      <c r="B260" s="2">
        <f>MIN(B2:B257)</f>
        <v>0</v>
      </c>
      <c r="C260" s="2">
        <f>MIN(C2:C257)</f>
        <v>0</v>
      </c>
      <c r="D260" s="2">
        <f>MIN(D2:D257)</f>
        <v>12</v>
      </c>
      <c r="E260" s="2">
        <f>MIN(E2:E257)</f>
        <v>0</v>
      </c>
    </row>
    <row r="261" spans="1:5" x14ac:dyDescent="0.2">
      <c r="A261" s="2" t="s">
        <v>9</v>
      </c>
      <c r="B261" s="2">
        <f>SUM(B2:B257)</f>
        <v>5503</v>
      </c>
      <c r="C261" s="2">
        <f>SUM(C2:C257)</f>
        <v>6139</v>
      </c>
      <c r="D261" s="2">
        <f>SUM(D2:D257)</f>
        <v>11642</v>
      </c>
      <c r="E261" s="2">
        <f>SUM(E2:E257)</f>
        <v>2638</v>
      </c>
    </row>
    <row r="262" spans="1:5" x14ac:dyDescent="0.2">
      <c r="A262" s="2" t="s">
        <v>7</v>
      </c>
      <c r="B262" s="7">
        <f>AVERAGE(B2:B257)</f>
        <v>21.49609375</v>
      </c>
      <c r="C262" s="7">
        <f>AVERAGE(C2:C257)</f>
        <v>23.98046875</v>
      </c>
      <c r="D262" s="7">
        <f>AVERAGE(D2:D257)</f>
        <v>45.4765625</v>
      </c>
      <c r="E262" s="7">
        <f>AVERAGE(E2:E257)</f>
        <v>10.3046875</v>
      </c>
    </row>
    <row r="263" spans="1:5" x14ac:dyDescent="0.2">
      <c r="A263" s="2" t="s">
        <v>16</v>
      </c>
      <c r="B263" s="7">
        <f>_xlfn.STDEV.P(B2:B257)</f>
        <v>9.3181602122527885</v>
      </c>
      <c r="C263" s="7">
        <f>_xlfn.STDEV.P(C2:C257)</f>
        <v>9.2133781687431799</v>
      </c>
      <c r="D263" s="7">
        <f>_xlfn.STDEV.P(D2:D257)</f>
        <v>13.274131824100353</v>
      </c>
      <c r="E263" s="7">
        <f>_xlfn.STDEV.P(E2:E257)</f>
        <v>8.198283541531346</v>
      </c>
    </row>
    <row r="264" spans="1:5" x14ac:dyDescent="0.2">
      <c r="A264" s="2" t="s">
        <v>7</v>
      </c>
      <c r="B264" s="10">
        <f>AVERAGE(B2:C257)</f>
        <v>22.73828125</v>
      </c>
      <c r="C264" s="10"/>
      <c r="D264" s="2"/>
      <c r="E264" s="2"/>
    </row>
    <row r="265" spans="1:5" x14ac:dyDescent="0.2">
      <c r="A265" s="2" t="s">
        <v>16</v>
      </c>
      <c r="B265" s="10">
        <f>_xlfn.STDEV.P(B2:C257)</f>
        <v>9.348810260985001</v>
      </c>
      <c r="C265" s="10"/>
      <c r="D265" s="2"/>
      <c r="E265" s="2"/>
    </row>
  </sheetData>
  <sortState ref="Q3:Q53">
    <sortCondition ref="Q3"/>
  </sortState>
  <mergeCells count="22">
    <mergeCell ref="Q1:S1"/>
    <mergeCell ref="A122:A134"/>
    <mergeCell ref="A135:A148"/>
    <mergeCell ref="A149:A162"/>
    <mergeCell ref="M1:N1"/>
    <mergeCell ref="A163:A178"/>
    <mergeCell ref="B265:C265"/>
    <mergeCell ref="B264:C264"/>
    <mergeCell ref="A194:A209"/>
    <mergeCell ref="A210:A225"/>
    <mergeCell ref="A226:A241"/>
    <mergeCell ref="A242:A257"/>
    <mergeCell ref="A179:A193"/>
    <mergeCell ref="A65:A78"/>
    <mergeCell ref="A79:A93"/>
    <mergeCell ref="A94:A108"/>
    <mergeCell ref="A109:A121"/>
    <mergeCell ref="I1:K1"/>
    <mergeCell ref="A2:A17"/>
    <mergeCell ref="A18:A33"/>
    <mergeCell ref="A34:A49"/>
    <mergeCell ref="A50:A6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topLeftCell="A3" zoomScale="111" workbookViewId="0">
      <selection activeCell="K26" sqref="K26"/>
    </sheetView>
  </sheetViews>
  <sheetFormatPr baseColWidth="10" defaultColWidth="8.83203125" defaultRowHeight="15" x14ac:dyDescent="0.2"/>
  <cols>
    <col min="1" max="4" width="11.6640625" customWidth="1"/>
    <col min="6" max="6" width="15.6640625" customWidth="1"/>
    <col min="7" max="7" width="12.5" customWidth="1"/>
    <col min="8" max="8" width="18.83203125" customWidth="1"/>
    <col min="9" max="9" width="10" customWidth="1"/>
    <col min="11" max="11" width="12.83203125" customWidth="1"/>
  </cols>
  <sheetData>
    <row r="1" spans="1:14" s="2" customFormat="1" x14ac:dyDescent="0.2">
      <c r="A1" s="2" t="s">
        <v>20</v>
      </c>
      <c r="B1" s="2" t="s">
        <v>21</v>
      </c>
      <c r="C1" s="2" t="s">
        <v>22</v>
      </c>
      <c r="D1" s="2" t="s">
        <v>21</v>
      </c>
      <c r="F1" t="s">
        <v>23</v>
      </c>
      <c r="G1"/>
      <c r="H1"/>
      <c r="I1"/>
      <c r="J1"/>
      <c r="K1"/>
      <c r="L1"/>
      <c r="M1"/>
      <c r="N1"/>
    </row>
    <row r="2" spans="1:14" ht="16" thickBot="1" x14ac:dyDescent="0.25">
      <c r="A2" s="16">
        <v>3</v>
      </c>
      <c r="B2" s="16">
        <v>0.3</v>
      </c>
      <c r="C2" s="16">
        <v>2.7</v>
      </c>
      <c r="D2" s="16">
        <v>0.6</v>
      </c>
    </row>
    <row r="3" spans="1:14" x14ac:dyDescent="0.2">
      <c r="A3" s="16">
        <v>7.4</v>
      </c>
      <c r="B3" s="16">
        <v>0.5</v>
      </c>
      <c r="C3" s="16">
        <v>8</v>
      </c>
      <c r="D3" s="16">
        <v>1</v>
      </c>
      <c r="F3" s="17" t="s">
        <v>24</v>
      </c>
      <c r="G3" s="17"/>
    </row>
    <row r="4" spans="1:14" x14ac:dyDescent="0.2">
      <c r="A4" s="16">
        <v>14.3</v>
      </c>
      <c r="B4" s="16">
        <v>1</v>
      </c>
      <c r="C4" s="16">
        <v>16.5</v>
      </c>
      <c r="D4" s="16">
        <v>1</v>
      </c>
      <c r="F4" s="4" t="s">
        <v>25</v>
      </c>
      <c r="G4" s="4">
        <v>0.9910156409033829</v>
      </c>
    </row>
    <row r="5" spans="1:14" x14ac:dyDescent="0.2">
      <c r="A5" s="16">
        <v>25</v>
      </c>
      <c r="B5" s="16">
        <v>2</v>
      </c>
      <c r="C5" s="16">
        <v>24</v>
      </c>
      <c r="D5" s="16">
        <v>2</v>
      </c>
      <c r="F5" s="4" t="s">
        <v>26</v>
      </c>
      <c r="G5" s="4">
        <v>0.98211200051514269</v>
      </c>
    </row>
    <row r="6" spans="1:14" x14ac:dyDescent="0.2">
      <c r="A6" s="16">
        <v>32</v>
      </c>
      <c r="B6" s="16">
        <v>2</v>
      </c>
      <c r="C6" s="16">
        <v>31</v>
      </c>
      <c r="D6" s="16">
        <v>2</v>
      </c>
      <c r="F6" s="4" t="s">
        <v>27</v>
      </c>
      <c r="G6" s="4">
        <v>0.97764000064392831</v>
      </c>
    </row>
    <row r="7" spans="1:14" x14ac:dyDescent="0.2">
      <c r="A7" s="16">
        <v>37</v>
      </c>
      <c r="B7" s="16">
        <v>2</v>
      </c>
      <c r="C7" s="16">
        <v>41</v>
      </c>
      <c r="D7" s="16">
        <v>2</v>
      </c>
      <c r="F7" s="4" t="s">
        <v>28</v>
      </c>
      <c r="G7" s="4">
        <v>2.0480708644648531</v>
      </c>
    </row>
    <row r="8" spans="1:14" ht="16" thickBot="1" x14ac:dyDescent="0.25">
      <c r="F8" s="5" t="s">
        <v>29</v>
      </c>
      <c r="G8" s="5">
        <v>6</v>
      </c>
    </row>
    <row r="10" spans="1:14" ht="16" thickBot="1" x14ac:dyDescent="0.25">
      <c r="F10" t="s">
        <v>30</v>
      </c>
    </row>
    <row r="11" spans="1:14" x14ac:dyDescent="0.2">
      <c r="F11" s="6"/>
      <c r="G11" s="6" t="s">
        <v>35</v>
      </c>
      <c r="H11" s="6" t="s">
        <v>36</v>
      </c>
      <c r="I11" s="6" t="s">
        <v>37</v>
      </c>
      <c r="J11" s="6" t="s">
        <v>38</v>
      </c>
      <c r="K11" s="6" t="s">
        <v>39</v>
      </c>
    </row>
    <row r="12" spans="1:14" x14ac:dyDescent="0.2">
      <c r="F12" s="4" t="s">
        <v>31</v>
      </c>
      <c r="G12" s="4">
        <v>1</v>
      </c>
      <c r="H12" s="4">
        <v>921.18995626985429</v>
      </c>
      <c r="I12" s="4">
        <v>921.18995626985429</v>
      </c>
      <c r="J12" s="4">
        <v>219.61360214629298</v>
      </c>
      <c r="K12" s="4">
        <v>1.2071545963451528E-4</v>
      </c>
    </row>
    <row r="13" spans="1:14" x14ac:dyDescent="0.2">
      <c r="F13" s="4" t="s">
        <v>32</v>
      </c>
      <c r="G13" s="4">
        <v>4</v>
      </c>
      <c r="H13" s="4">
        <v>16.77837706347924</v>
      </c>
      <c r="I13" s="4">
        <v>4.1945942658698101</v>
      </c>
      <c r="J13" s="4"/>
      <c r="K13" s="4"/>
    </row>
    <row r="14" spans="1:14" ht="16" thickBot="1" x14ac:dyDescent="0.25">
      <c r="F14" s="5" t="s">
        <v>33</v>
      </c>
      <c r="G14" s="5">
        <v>5</v>
      </c>
      <c r="H14" s="5">
        <v>937.96833333333348</v>
      </c>
      <c r="I14" s="5"/>
      <c r="J14" s="5"/>
      <c r="K14" s="5"/>
    </row>
    <row r="15" spans="1:14" ht="16" thickBot="1" x14ac:dyDescent="0.25"/>
    <row r="16" spans="1:14" x14ac:dyDescent="0.2">
      <c r="F16" s="6"/>
      <c r="G16" s="6" t="s">
        <v>40</v>
      </c>
      <c r="H16" s="6" t="s">
        <v>28</v>
      </c>
      <c r="I16" s="6" t="s">
        <v>41</v>
      </c>
      <c r="J16" s="6" t="s">
        <v>42</v>
      </c>
      <c r="K16" s="6" t="s">
        <v>43</v>
      </c>
      <c r="L16" s="6" t="s">
        <v>44</v>
      </c>
      <c r="M16" s="6" t="s">
        <v>45</v>
      </c>
      <c r="N16" s="6" t="s">
        <v>46</v>
      </c>
    </row>
    <row r="17" spans="6:14" x14ac:dyDescent="0.2">
      <c r="F17" s="4" t="s">
        <v>34</v>
      </c>
      <c r="G17" s="4">
        <v>0.38210272976902715</v>
      </c>
      <c r="H17" s="4">
        <v>1.5534006786715293</v>
      </c>
      <c r="I17" s="4">
        <v>0.2459782173494362</v>
      </c>
      <c r="J17" s="4">
        <v>0.81780545741605104</v>
      </c>
      <c r="K17" s="4">
        <v>-3.930828980939471</v>
      </c>
      <c r="L17" s="4">
        <v>4.6950344404775253</v>
      </c>
      <c r="M17" s="4">
        <v>-3.930828980939471</v>
      </c>
      <c r="N17" s="4">
        <v>4.6950344404775253</v>
      </c>
    </row>
    <row r="18" spans="6:14" ht="16" thickBot="1" x14ac:dyDescent="0.25">
      <c r="F18" s="5" t="s">
        <v>47</v>
      </c>
      <c r="G18" s="5">
        <v>0.944865126796963</v>
      </c>
      <c r="H18" s="5">
        <v>6.3758809976784916E-2</v>
      </c>
      <c r="I18" s="5">
        <v>14.819365780838693</v>
      </c>
      <c r="J18" s="5">
        <v>1.2071545963451552E-4</v>
      </c>
      <c r="K18" s="5">
        <v>0.76784229092368228</v>
      </c>
      <c r="L18" s="5">
        <v>1.1218879626702436</v>
      </c>
      <c r="M18" s="5">
        <v>0.76784229092368228</v>
      </c>
      <c r="N18" s="5">
        <v>1.1218879626702436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tabSelected="1" zoomScale="83" zoomScaleNormal="363" workbookViewId="0">
      <selection activeCell="Q15" sqref="Q15"/>
    </sheetView>
  </sheetViews>
  <sheetFormatPr baseColWidth="10" defaultColWidth="8.83203125" defaultRowHeight="15" x14ac:dyDescent="0.2"/>
  <cols>
    <col min="3" max="3" width="10.1640625" bestFit="1" customWidth="1"/>
    <col min="6" max="6" width="12.6640625" bestFit="1" customWidth="1"/>
    <col min="7" max="7" width="13.1640625" bestFit="1" customWidth="1"/>
    <col min="9" max="9" width="11.83203125" bestFit="1" customWidth="1"/>
    <col min="10" max="10" width="12.6640625" bestFit="1" customWidth="1"/>
  </cols>
  <sheetData>
    <row r="1" spans="1:13" x14ac:dyDescent="0.2">
      <c r="A1" s="19" t="s">
        <v>48</v>
      </c>
      <c r="B1" s="19" t="s">
        <v>49</v>
      </c>
      <c r="C1" t="s">
        <v>50</v>
      </c>
      <c r="E1" t="s">
        <v>23</v>
      </c>
    </row>
    <row r="2" spans="1:13" ht="16" thickBot="1" x14ac:dyDescent="0.25">
      <c r="A2" s="18">
        <v>0.4</v>
      </c>
      <c r="B2">
        <v>7</v>
      </c>
      <c r="C2">
        <v>3</v>
      </c>
    </row>
    <row r="3" spans="1:13" x14ac:dyDescent="0.2">
      <c r="A3" s="18">
        <v>0.85</v>
      </c>
      <c r="B3">
        <v>17</v>
      </c>
      <c r="C3">
        <v>3</v>
      </c>
      <c r="E3" s="17" t="s">
        <v>24</v>
      </c>
      <c r="F3" s="17"/>
    </row>
    <row r="4" spans="1:13" x14ac:dyDescent="0.2">
      <c r="A4" s="18">
        <v>1.45</v>
      </c>
      <c r="B4">
        <v>25</v>
      </c>
      <c r="C4">
        <v>3</v>
      </c>
      <c r="E4" s="4" t="s">
        <v>25</v>
      </c>
      <c r="F4" s="4">
        <v>0.99729163528357556</v>
      </c>
    </row>
    <row r="5" spans="1:13" x14ac:dyDescent="0.2">
      <c r="A5" s="18">
        <v>2</v>
      </c>
      <c r="B5">
        <v>38</v>
      </c>
      <c r="C5">
        <v>4</v>
      </c>
      <c r="E5" s="4" t="s">
        <v>26</v>
      </c>
      <c r="F5" s="4">
        <v>0.9945906058065882</v>
      </c>
    </row>
    <row r="6" spans="1:13" x14ac:dyDescent="0.2">
      <c r="A6" s="18">
        <v>2.6</v>
      </c>
      <c r="B6">
        <v>45</v>
      </c>
      <c r="C6">
        <v>5</v>
      </c>
      <c r="E6" s="4" t="s">
        <v>27</v>
      </c>
      <c r="F6" s="4">
        <v>0.99350872696790593</v>
      </c>
    </row>
    <row r="7" spans="1:13" x14ac:dyDescent="0.2">
      <c r="A7" s="18">
        <v>3.35</v>
      </c>
      <c r="B7">
        <v>62</v>
      </c>
      <c r="C7">
        <v>5</v>
      </c>
      <c r="E7" s="4" t="s">
        <v>28</v>
      </c>
      <c r="F7" s="4">
        <v>1.9043260926803574</v>
      </c>
    </row>
    <row r="8" spans="1:13" ht="16" thickBot="1" x14ac:dyDescent="0.25">
      <c r="A8" s="18">
        <v>3.8</v>
      </c>
      <c r="B8">
        <v>72</v>
      </c>
      <c r="C8">
        <v>6</v>
      </c>
      <c r="E8" s="5" t="s">
        <v>29</v>
      </c>
      <c r="F8" s="5">
        <v>7</v>
      </c>
    </row>
    <row r="10" spans="1:13" ht="16" thickBot="1" x14ac:dyDescent="0.25">
      <c r="E10" t="s">
        <v>30</v>
      </c>
    </row>
    <row r="11" spans="1:13" x14ac:dyDescent="0.2">
      <c r="E11" s="6"/>
      <c r="F11" s="6" t="s">
        <v>35</v>
      </c>
      <c r="G11" s="6" t="s">
        <v>36</v>
      </c>
      <c r="H11" s="6" t="s">
        <v>37</v>
      </c>
      <c r="I11" s="6" t="s">
        <v>38</v>
      </c>
      <c r="J11" s="6" t="s">
        <v>39</v>
      </c>
    </row>
    <row r="12" spans="1:13" x14ac:dyDescent="0.2">
      <c r="E12" s="4" t="s">
        <v>31</v>
      </c>
      <c r="F12" s="4">
        <v>1</v>
      </c>
      <c r="G12" s="4">
        <v>3333.8677106636837</v>
      </c>
      <c r="H12" s="4">
        <v>3333.8677106636837</v>
      </c>
      <c r="I12" s="4">
        <v>919.31792197537357</v>
      </c>
      <c r="J12" s="4">
        <v>7.3213521240158995E-7</v>
      </c>
    </row>
    <row r="13" spans="1:13" x14ac:dyDescent="0.2">
      <c r="E13" s="4" t="s">
        <v>32</v>
      </c>
      <c r="F13" s="4">
        <v>5</v>
      </c>
      <c r="G13" s="4">
        <v>18.132289336316184</v>
      </c>
      <c r="H13" s="4">
        <v>3.6264578672632366</v>
      </c>
      <c r="I13" s="4"/>
      <c r="J13" s="4"/>
    </row>
    <row r="14" spans="1:13" ht="16" thickBot="1" x14ac:dyDescent="0.25">
      <c r="E14" s="5" t="s">
        <v>33</v>
      </c>
      <c r="F14" s="5">
        <v>6</v>
      </c>
      <c r="G14" s="5">
        <v>3352</v>
      </c>
      <c r="H14" s="5"/>
      <c r="I14" s="5"/>
      <c r="J14" s="5"/>
    </row>
    <row r="15" spans="1:13" ht="16" thickBot="1" x14ac:dyDescent="0.25"/>
    <row r="16" spans="1:13" x14ac:dyDescent="0.2">
      <c r="E16" s="6"/>
      <c r="F16" s="6" t="s">
        <v>40</v>
      </c>
      <c r="G16" s="6" t="s">
        <v>28</v>
      </c>
      <c r="H16" s="6" t="s">
        <v>41</v>
      </c>
      <c r="I16" s="6" t="s">
        <v>42</v>
      </c>
      <c r="J16" s="6" t="s">
        <v>43</v>
      </c>
      <c r="K16" s="6" t="s">
        <v>44</v>
      </c>
      <c r="L16" s="6" t="s">
        <v>45</v>
      </c>
      <c r="M16" s="6" t="s">
        <v>46</v>
      </c>
    </row>
    <row r="17" spans="5:13" x14ac:dyDescent="0.2">
      <c r="E17" s="4" t="s">
        <v>34</v>
      </c>
      <c r="F17" s="4">
        <v>-0.5117822520507076</v>
      </c>
      <c r="G17" s="4">
        <v>1.4599277683508962</v>
      </c>
      <c r="H17" s="4">
        <v>-0.35055313224763585</v>
      </c>
      <c r="I17" s="4">
        <v>0.74020910971044651</v>
      </c>
      <c r="J17" s="4">
        <v>-4.2646460547145839</v>
      </c>
      <c r="K17" s="4">
        <v>3.2410815506131683</v>
      </c>
      <c r="L17" s="4">
        <v>-4.2646460547145839</v>
      </c>
      <c r="M17" s="4">
        <v>3.2410815506131683</v>
      </c>
    </row>
    <row r="18" spans="5:13" ht="16" thickBot="1" x14ac:dyDescent="0.25">
      <c r="E18" s="5" t="s">
        <v>47</v>
      </c>
      <c r="F18" s="5">
        <v>18.656226696495153</v>
      </c>
      <c r="G18" s="5">
        <v>0.6153057123290806</v>
      </c>
      <c r="H18" s="5">
        <v>30.320255968170414</v>
      </c>
      <c r="I18" s="5">
        <v>7.3213521240158995E-7</v>
      </c>
      <c r="J18" s="5">
        <v>17.074533009018754</v>
      </c>
      <c r="K18" s="5">
        <v>20.237920383971552</v>
      </c>
      <c r="L18" s="5">
        <v>17.074533009018754</v>
      </c>
      <c r="M18" s="5">
        <v>20.237920383971552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Schumacher</dc:creator>
  <cp:lastModifiedBy>Microsoft Office User</cp:lastModifiedBy>
  <dcterms:created xsi:type="dcterms:W3CDTF">2015-01-21T20:49:00Z</dcterms:created>
  <dcterms:modified xsi:type="dcterms:W3CDTF">2018-09-18T22:08:45Z</dcterms:modified>
</cp:coreProperties>
</file>