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kvapel/Desktop/elya/Статистика/"/>
    </mc:Choice>
  </mc:AlternateContent>
  <xr:revisionPtr revIDLastSave="0" documentId="8_{38EF8AB9-851F-724F-B380-D6F8E458B39D}" xr6:coauthVersionLast="47" xr6:coauthVersionMax="47" xr10:uidLastSave="{00000000-0000-0000-0000-000000000000}"/>
  <bookViews>
    <workbookView xWindow="0" yWindow="0" windowWidth="33600" windowHeight="21000" xr2:uid="{4C85D6ED-0766-E146-A76E-C6B10FB809C5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" l="1"/>
  <c r="G10" i="1"/>
  <c r="E7" i="1"/>
  <c r="E8" i="1"/>
  <c r="E9" i="1"/>
  <c r="E10" i="1"/>
  <c r="E11" i="1"/>
  <c r="E12" i="1"/>
  <c r="E13" i="1"/>
  <c r="E14" i="1"/>
  <c r="E15" i="1"/>
  <c r="E16" i="1"/>
  <c r="E17" i="1"/>
  <c r="E18" i="1"/>
  <c r="D7" i="1"/>
  <c r="D8" i="1"/>
  <c r="D9" i="1"/>
  <c r="D10" i="1"/>
  <c r="D11" i="1"/>
  <c r="D12" i="1"/>
  <c r="D13" i="1"/>
  <c r="D14" i="1"/>
  <c r="D15" i="1"/>
  <c r="D16" i="1"/>
  <c r="D17" i="1"/>
  <c r="D18" i="1"/>
  <c r="E6" i="1"/>
  <c r="D6" i="1"/>
  <c r="C6" i="1"/>
  <c r="G8" i="1"/>
  <c r="C18" i="1" l="1"/>
  <c r="C17" i="1"/>
  <c r="C16" i="1"/>
  <c r="C15" i="1"/>
  <c r="C14" i="1"/>
  <c r="C13" i="1"/>
  <c r="C12" i="1"/>
  <c r="C11" i="1"/>
  <c r="C10" i="1"/>
  <c r="C9" i="1"/>
  <c r="C8" i="1"/>
  <c r="C7" i="1"/>
  <c r="G9" i="1" l="1"/>
</calcChain>
</file>

<file path=xl/sharedStrings.xml><?xml version="1.0" encoding="utf-8"?>
<sst xmlns="http://schemas.openxmlformats.org/spreadsheetml/2006/main" count="26" uniqueCount="26">
  <si>
    <t>Прохождение диспансеризации в течение последних двух лет</t>
  </si>
  <si>
    <t>(в процентах)</t>
  </si>
  <si>
    <t>Возраст</t>
  </si>
  <si>
    <t>Да</t>
  </si>
  <si>
    <t>Всего</t>
  </si>
  <si>
    <t>15-19 лет</t>
  </si>
  <si>
    <t>25-29 лет</t>
  </si>
  <si>
    <t>30-34 лет</t>
  </si>
  <si>
    <t>35-39 лет</t>
  </si>
  <si>
    <t>40-44 лет</t>
  </si>
  <si>
    <t>45-49 лет</t>
  </si>
  <si>
    <t>50-54 лет</t>
  </si>
  <si>
    <t>55-59 лет</t>
  </si>
  <si>
    <t>60-64 лет</t>
  </si>
  <si>
    <t>65-69 лет</t>
  </si>
  <si>
    <t>70-74 лет</t>
  </si>
  <si>
    <t>75-79 лет</t>
  </si>
  <si>
    <t>80 лет и более</t>
  </si>
  <si>
    <t xml:space="preserve">Мат. Ожидание = </t>
  </si>
  <si>
    <t>Дисперсия =</t>
  </si>
  <si>
    <t>x</t>
  </si>
  <si>
    <t>(X - E(X))^2</t>
  </si>
  <si>
    <t xml:space="preserve">Ассиметрия = </t>
  </si>
  <si>
    <t>(X - E(X))^3</t>
  </si>
  <si>
    <t>(X - E(X))^4</t>
  </si>
  <si>
    <t>Эксцесс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</si>
</sst>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00000000000000"/>
  </numFmts>
  <fonts count="7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  <charset val="204"/>
    </font>
    <font>
      <sz val="9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8"/>
      <color indexed="0"/>
      <name val="Arial"/>
      <family val="2"/>
    </font>
    <font>
      <sz val="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 wrapText="1" inden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Пример нормального распределения (Ответ </a:t>
            </a:r>
            <a:r>
              <a:rPr lang="en-US"/>
              <a:t>"</a:t>
            </a:r>
            <a:r>
              <a:rPr lang="ru-RU"/>
              <a:t>Да</a:t>
            </a:r>
            <a:r>
              <a:rPr lang="en-US"/>
              <a:t>"</a:t>
            </a:r>
            <a:r>
              <a:rPr lang="ru-RU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Sheet1!$A$6:$A$18</c:f>
              <c:strCache>
                <c:ptCount val="13"/>
                <c:pt idx="0">
                  <c:v>15-19 лет</c:v>
                </c:pt>
                <c:pt idx="1">
                  <c:v>25-29 лет</c:v>
                </c:pt>
                <c:pt idx="2">
                  <c:v>30-34 лет</c:v>
                </c:pt>
                <c:pt idx="3">
                  <c:v>35-39 лет</c:v>
                </c:pt>
                <c:pt idx="4">
                  <c:v>40-44 лет</c:v>
                </c:pt>
                <c:pt idx="5">
                  <c:v>45-49 лет</c:v>
                </c:pt>
                <c:pt idx="6">
                  <c:v>50-54 лет</c:v>
                </c:pt>
                <c:pt idx="7">
                  <c:v>55-59 лет</c:v>
                </c:pt>
                <c:pt idx="8">
                  <c:v>60-64 лет</c:v>
                </c:pt>
                <c:pt idx="9">
                  <c:v>65-69 лет</c:v>
                </c:pt>
                <c:pt idx="10">
                  <c:v>70-74 лет</c:v>
                </c:pt>
                <c:pt idx="11">
                  <c:v>75-79 лет</c:v>
                </c:pt>
                <c:pt idx="12">
                  <c:v>80 лет и более</c:v>
                </c:pt>
              </c:strCache>
            </c:strRef>
          </c:cat>
          <c:val>
            <c:numRef>
              <c:f>Sheet1!$B$6:$B$18</c:f>
              <c:numCache>
                <c:formatCode>#,##0.0</c:formatCode>
                <c:ptCount val="13"/>
                <c:pt idx="0">
                  <c:v>55.518957768214598</c:v>
                </c:pt>
                <c:pt idx="1">
                  <c:v>43.965150713163176</c:v>
                </c:pt>
                <c:pt idx="2">
                  <c:v>43.526724976787925</c:v>
                </c:pt>
                <c:pt idx="3">
                  <c:v>45.902642439584177</c:v>
                </c:pt>
                <c:pt idx="4">
                  <c:v>47.623925500617489</c:v>
                </c:pt>
                <c:pt idx="5">
                  <c:v>51.260688969721677</c:v>
                </c:pt>
                <c:pt idx="6">
                  <c:v>54.038274706661497</c:v>
                </c:pt>
                <c:pt idx="7">
                  <c:v>55.021715967277707</c:v>
                </c:pt>
                <c:pt idx="8">
                  <c:v>54.975308598193536</c:v>
                </c:pt>
                <c:pt idx="9">
                  <c:v>52.986771719475463</c:v>
                </c:pt>
                <c:pt idx="10">
                  <c:v>52.688088545640468</c:v>
                </c:pt>
                <c:pt idx="11">
                  <c:v>50.034243649381615</c:v>
                </c:pt>
                <c:pt idx="12">
                  <c:v>41.064356949372879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05-FA40-9146-86F9A9496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1456191"/>
        <c:axId val="660993695"/>
      </c:lineChart>
      <c:catAx>
        <c:axId val="661456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993695"/>
        <c:crosses val="autoZero"/>
        <c:auto val="1"/>
        <c:lblAlgn val="ctr"/>
        <c:lblOffset val="100"/>
        <c:noMultiLvlLbl val="0"/>
      </c:catAx>
      <c:valAx>
        <c:axId val="660993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456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463550</xdr:colOff>
      <xdr:row>1</xdr:row>
      <xdr:rowOff>38100</xdr:rowOff>
    </xdr:from>
    <xdr:to>
      <xdr:col>15</xdr:col>
      <xdr:colOff>469900</xdr:colOff>
      <xdr:row>24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7ED6E51-8C1E-E40A-3422-8B604694E3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lexanderkvapel/Desktop/elya/&#1057;&#1090;&#1072;&#1090;&#1080;&#1089;&#1090;&#1080;&#1082;&#1072;/&#1044;&#1047;1.1.xlsx" TargetMode="External"/><Relationship Id="rId1" Type="http://schemas.openxmlformats.org/officeDocument/2006/relationships/externalLinkPath" Target="&#1044;&#1047;1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15"/>
      <sheetName val="Лист1"/>
    </sheetNames>
    <sheetDataSet>
      <sheetData sheetId="0">
        <row r="4">
          <cell r="B4" t="str">
            <v>Да</v>
          </cell>
        </row>
        <row r="5">
          <cell r="B5">
            <v>1</v>
          </cell>
        </row>
        <row r="6">
          <cell r="A6" t="str">
            <v>Всего</v>
          </cell>
          <cell r="B6">
            <v>49.866590669763681</v>
          </cell>
        </row>
        <row r="7">
          <cell r="A7" t="str">
            <v>15-19 лет</v>
          </cell>
          <cell r="B7">
            <v>55.518957768214598</v>
          </cell>
        </row>
        <row r="8">
          <cell r="A8" t="str">
            <v>25-29 лет</v>
          </cell>
          <cell r="B8">
            <v>43.965150713163176</v>
          </cell>
        </row>
        <row r="9">
          <cell r="A9" t="str">
            <v>30-34 лет</v>
          </cell>
          <cell r="B9">
            <v>43.526724976787925</v>
          </cell>
        </row>
        <row r="10">
          <cell r="A10" t="str">
            <v>35-39 лет</v>
          </cell>
          <cell r="B10">
            <v>45.902642439584177</v>
          </cell>
        </row>
        <row r="11">
          <cell r="A11" t="str">
            <v>40-44 лет</v>
          </cell>
          <cell r="B11">
            <v>47.623925500617489</v>
          </cell>
        </row>
        <row r="12">
          <cell r="A12" t="str">
            <v>45-49 лет</v>
          </cell>
          <cell r="B12">
            <v>51.260688969721677</v>
          </cell>
        </row>
        <row r="13">
          <cell r="A13" t="str">
            <v>50-54 лет</v>
          </cell>
          <cell r="B13">
            <v>54.038274706661497</v>
          </cell>
        </row>
        <row r="14">
          <cell r="A14" t="str">
            <v>55-59 лет</v>
          </cell>
          <cell r="B14">
            <v>55.021715967277707</v>
          </cell>
        </row>
        <row r="15">
          <cell r="A15" t="str">
            <v>60-64 лет</v>
          </cell>
          <cell r="B15">
            <v>54.975308598193536</v>
          </cell>
        </row>
        <row r="16">
          <cell r="A16" t="str">
            <v>65-69 лет</v>
          </cell>
          <cell r="B16">
            <v>52.986771719475463</v>
          </cell>
        </row>
        <row r="17">
          <cell r="A17" t="str">
            <v>70-74 лет</v>
          </cell>
          <cell r="B17">
            <v>52.688088545640468</v>
          </cell>
        </row>
        <row r="18">
          <cell r="A18" t="str">
            <v>75-79 лет</v>
          </cell>
          <cell r="B18">
            <v>50.034243649381615</v>
          </cell>
        </row>
        <row r="19">
          <cell r="A19" t="str">
            <v>80 лет и более</v>
          </cell>
          <cell r="B19">
            <v>41.064356949372879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30E3-C437-524E-A067-B374395A8414}">
  <dimension ref="A1:G18"/>
  <sheetViews>
    <sheetView tabSelected="1" workbookViewId="0">
      <selection activeCell="F22" sqref="F22"/>
    </sheetView>
  </sheetViews>
  <sheetFormatPr baseColWidth="10" defaultRowHeight="16" x14ac:dyDescent="0.2"/>
  <cols>
    <col min="3" max="3" width="21.33203125" customWidth="1"/>
    <col min="4" max="4" width="28" customWidth="1"/>
    <col min="5" max="5" width="27.83203125" customWidth="1"/>
    <col min="6" max="6" width="16.6640625" bestFit="1" customWidth="1"/>
    <col min="7" max="7" width="23" bestFit="1" customWidth="1"/>
  </cols>
  <sheetData>
    <row r="1" spans="1:7" x14ac:dyDescent="0.2">
      <c r="A1" s="1" t="s">
        <v>0</v>
      </c>
      <c r="B1" s="1"/>
      <c r="C1" s="1"/>
      <c r="D1" s="1"/>
      <c r="E1" s="1"/>
      <c r="F1" s="1"/>
    </row>
    <row r="2" spans="1:7" x14ac:dyDescent="0.2">
      <c r="F2" s="2" t="s">
        <v>1</v>
      </c>
    </row>
    <row r="3" spans="1:7" x14ac:dyDescent="0.2">
      <c r="A3" s="3" t="s">
        <v>2</v>
      </c>
      <c r="B3" s="3" t="s">
        <v>3</v>
      </c>
    </row>
    <row r="4" spans="1:7" x14ac:dyDescent="0.2">
      <c r="A4" s="4"/>
      <c r="B4" s="5" t="s">
        <v>20</v>
      </c>
      <c r="C4" t="s">
        <v>21</v>
      </c>
      <c r="D4" t="s">
        <v>23</v>
      </c>
      <c r="E4" t="s">
        <v>24</v>
      </c>
    </row>
    <row r="5" spans="1:7" x14ac:dyDescent="0.2">
      <c r="A5" s="6" t="s">
        <v>4</v>
      </c>
      <c r="B5" s="7">
        <v>49.866590669763681</v>
      </c>
      <c r="C5" s="10"/>
      <c r="D5" s="10"/>
      <c r="E5" s="10"/>
    </row>
    <row r="6" spans="1:7" x14ac:dyDescent="0.2">
      <c r="A6" s="8" t="s">
        <v>5</v>
      </c>
      <c r="B6" s="7">
        <v>55.518957768214598</v>
      </c>
      <c r="C6" s="10">
        <f>(B6-$G$8)^2</f>
        <v>31.653261294488797</v>
      </c>
      <c r="D6" s="10">
        <f>(B6-$G$8)^3</f>
        <v>178.08514500410334</v>
      </c>
      <c r="E6" s="10">
        <f>(B6-$G$8)^4</f>
        <v>1001.9289505771826</v>
      </c>
    </row>
    <row r="7" spans="1:7" x14ac:dyDescent="0.2">
      <c r="A7" s="8" t="s">
        <v>6</v>
      </c>
      <c r="B7" s="7">
        <v>43.965150713163176</v>
      </c>
      <c r="C7" s="10">
        <f t="shared" ref="C6:C18" si="0">(B7-$G$8)^2</f>
        <v>35.137436904362815</v>
      </c>
      <c r="D7" s="10">
        <f t="shared" ref="D7:D18" si="1">(B7-$G$8)^3</f>
        <v>-208.28362046581375</v>
      </c>
      <c r="E7" s="10">
        <f t="shared" ref="E7:E18" si="2">(B7-$G$8)^4</f>
        <v>1234.6394722080779</v>
      </c>
    </row>
    <row r="8" spans="1:7" x14ac:dyDescent="0.2">
      <c r="A8" s="8" t="s">
        <v>7</v>
      </c>
      <c r="B8" s="7">
        <v>43.526724976787925</v>
      </c>
      <c r="C8" s="10">
        <f t="shared" si="0"/>
        <v>40.527352424342389</v>
      </c>
      <c r="D8" s="10">
        <f t="shared" si="1"/>
        <v>-258.00157046691294</v>
      </c>
      <c r="E8" s="10">
        <f t="shared" si="2"/>
        <v>1642.466294526851</v>
      </c>
      <c r="F8" t="s">
        <v>18</v>
      </c>
      <c r="G8" s="9">
        <f>AVERAGE(B6:B18)</f>
        <v>49.892834654160943</v>
      </c>
    </row>
    <row r="9" spans="1:7" x14ac:dyDescent="0.2">
      <c r="A9" s="8" t="s">
        <v>8</v>
      </c>
      <c r="B9" s="7">
        <v>45.902642439584177</v>
      </c>
      <c r="C9" s="10">
        <f t="shared" si="0"/>
        <v>15.921633909269033</v>
      </c>
      <c r="D9" s="10">
        <f t="shared" si="1"/>
        <v>-63.530379668106733</v>
      </c>
      <c r="E9" s="10">
        <f t="shared" si="2"/>
        <v>253.49842634078553</v>
      </c>
      <c r="F9" t="s">
        <v>19</v>
      </c>
      <c r="G9" s="10">
        <f>AVERAGE(C6:C18)</f>
        <v>22.686784832508195</v>
      </c>
    </row>
    <row r="10" spans="1:7" x14ac:dyDescent="0.2">
      <c r="A10" s="8" t="s">
        <v>9</v>
      </c>
      <c r="B10" s="7">
        <v>47.623925500617489</v>
      </c>
      <c r="C10" s="10">
        <f t="shared" si="0"/>
        <v>5.1479487470332739</v>
      </c>
      <c r="D10" s="10">
        <f t="shared" si="1"/>
        <v>-11.680228034116352</v>
      </c>
      <c r="E10" s="10">
        <f t="shared" si="2"/>
        <v>26.501376302081454</v>
      </c>
      <c r="F10" t="s">
        <v>22</v>
      </c>
      <c r="G10" s="10">
        <f>AVERAGE(D6:D18)</f>
        <v>-50.773633639304201</v>
      </c>
    </row>
    <row r="11" spans="1:7" x14ac:dyDescent="0.2">
      <c r="A11" s="8" t="s">
        <v>10</v>
      </c>
      <c r="B11" s="7">
        <v>51.260688969721677</v>
      </c>
      <c r="C11" s="10">
        <f t="shared" si="0"/>
        <v>1.8710254285981249</v>
      </c>
      <c r="D11" s="10">
        <f t="shared" si="1"/>
        <v>2.5592902070318178</v>
      </c>
      <c r="E11" s="10">
        <f t="shared" si="2"/>
        <v>3.5007361544607969</v>
      </c>
      <c r="F11" t="s">
        <v>25</v>
      </c>
      <c r="G11" s="10">
        <f>AVERAGE(E6:E18)</f>
        <v>926.51787643667478</v>
      </c>
    </row>
    <row r="12" spans="1:7" x14ac:dyDescent="0.2">
      <c r="A12" s="8" t="s">
        <v>11</v>
      </c>
      <c r="B12" s="7">
        <v>54.038274706661497</v>
      </c>
      <c r="C12" s="10">
        <f t="shared" si="0"/>
        <v>17.184673228875795</v>
      </c>
      <c r="D12" s="10">
        <f t="shared" si="1"/>
        <v>71.238032692115738</v>
      </c>
      <c r="E12" s="10">
        <f t="shared" si="2"/>
        <v>295.31299398324046</v>
      </c>
    </row>
    <row r="13" spans="1:7" x14ac:dyDescent="0.2">
      <c r="A13" s="8" t="s">
        <v>12</v>
      </c>
      <c r="B13" s="7">
        <v>55.021715967277707</v>
      </c>
      <c r="C13" s="10">
        <f t="shared" si="0"/>
        <v>26.305423524038346</v>
      </c>
      <c r="D13" s="10">
        <f t="shared" si="1"/>
        <v>134.9173951460624</v>
      </c>
      <c r="E13" s="10">
        <f t="shared" si="2"/>
        <v>691.97530677903001</v>
      </c>
    </row>
    <row r="14" spans="1:7" x14ac:dyDescent="0.2">
      <c r="A14" s="8" t="s">
        <v>13</v>
      </c>
      <c r="B14" s="7">
        <v>54.975308598193536</v>
      </c>
      <c r="C14" s="10">
        <f t="shared" si="0"/>
        <v>25.831541391770219</v>
      </c>
      <c r="D14" s="10">
        <f t="shared" si="1"/>
        <v>131.28813605787155</v>
      </c>
      <c r="E14" s="10">
        <f t="shared" si="2"/>
        <v>667.26853067473814</v>
      </c>
    </row>
    <row r="15" spans="1:7" x14ac:dyDescent="0.2">
      <c r="A15" s="8" t="s">
        <v>14</v>
      </c>
      <c r="B15" s="7">
        <v>52.986771719475463</v>
      </c>
      <c r="C15" s="10">
        <f t="shared" si="0"/>
        <v>9.5724465641270271</v>
      </c>
      <c r="D15" s="10">
        <f t="shared" si="1"/>
        <v>29.61654723049524</v>
      </c>
      <c r="E15" s="10">
        <f t="shared" si="2"/>
        <v>91.631733223067329</v>
      </c>
    </row>
    <row r="16" spans="1:7" x14ac:dyDescent="0.2">
      <c r="A16" s="8" t="s">
        <v>15</v>
      </c>
      <c r="B16" s="7">
        <v>52.688088545640468</v>
      </c>
      <c r="C16" s="10">
        <f t="shared" si="0"/>
        <v>7.813444317831431</v>
      </c>
      <c r="D16" s="10">
        <f t="shared" si="1"/>
        <v>21.840560635276894</v>
      </c>
      <c r="E16" s="10">
        <f t="shared" si="2"/>
        <v>61.049912107852279</v>
      </c>
    </row>
    <row r="17" spans="1:5" x14ac:dyDescent="0.2">
      <c r="A17" s="8" t="s">
        <v>16</v>
      </c>
      <c r="B17" s="7">
        <v>50.034243649381615</v>
      </c>
      <c r="C17" s="10">
        <f t="shared" si="0"/>
        <v>1.999650392932012E-2</v>
      </c>
      <c r="D17" s="10">
        <f t="shared" si="1"/>
        <v>2.8276855285713836E-3</v>
      </c>
      <c r="E17" s="10">
        <f t="shared" si="2"/>
        <v>3.9986016939531498E-4</v>
      </c>
    </row>
    <row r="18" spans="1:5" ht="24" x14ac:dyDescent="0.2">
      <c r="A18" s="8" t="s">
        <v>17</v>
      </c>
      <c r="B18" s="7">
        <v>41.064356949372879</v>
      </c>
      <c r="C18" s="10">
        <f t="shared" si="0"/>
        <v>77.942018583939912</v>
      </c>
      <c r="D18" s="10">
        <f t="shared" si="1"/>
        <v>-688.10937333449044</v>
      </c>
      <c r="E18" s="10">
        <f t="shared" si="2"/>
        <v>6074.9582609392346</v>
      </c>
    </row>
  </sheetData>
  <mergeCells count="1">
    <mergeCell ref="A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Kvapel</dc:creator>
  <cp:lastModifiedBy>Alexander Kvapel</cp:lastModifiedBy>
  <dcterms:created xsi:type="dcterms:W3CDTF">2023-10-24T14:10:48Z</dcterms:created>
  <dcterms:modified xsi:type="dcterms:W3CDTF">2023-10-24T14:54:44Z</dcterms:modified>
</cp:coreProperties>
</file>