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mc:AlternateContent xmlns:mc="http://schemas.openxmlformats.org/markup-compatibility/2006">
    <mc:Choice Requires="x15">
      <x15ac:absPath xmlns:x15ac="http://schemas.microsoft.com/office/spreadsheetml/2010/11/ac" url="/Users/alexanderkvapel/Desktop/"/>
    </mc:Choice>
  </mc:AlternateContent>
  <xr:revisionPtr revIDLastSave="0" documentId="13_ncr:1_{70E66123-A0F4-CE48-91FB-82CB1278B754}" xr6:coauthVersionLast="47" xr6:coauthVersionMax="47" xr10:uidLastSave="{00000000-0000-0000-0000-000000000000}"/>
  <bookViews>
    <workbookView xWindow="0" yWindow="500" windowWidth="33600" windowHeight="18860" activeTab="1" xr2:uid="{00000000-000D-0000-FFFF-FFFF00000000}"/>
  </bookViews>
  <sheets>
    <sheet name="Содержание" sheetId="6" r:id="rId1"/>
    <sheet name="квартал к кварталу" sheetId="2" r:id="rId2"/>
    <sheet name="к IV кварталу" sheetId="3" r:id="rId3"/>
    <sheet name="к соотв. кварталу пред. года" sheetId="4" r:id="rId4"/>
    <sheet name="период к периоду" sheetId="5" r:id="rId5"/>
  </sheets>
  <definedNames>
    <definedName name="_xlnm.Print_Titles" localSheetId="2">'к IV кварталу'!$3:$5</definedName>
    <definedName name="_xlnm.Print_Titles" localSheetId="3">'к соотв. кварталу пред. года'!$3:$5</definedName>
    <definedName name="_xlnm.Print_Titles" localSheetId="1">'квартал к кварталу'!$3:$5</definedName>
    <definedName name="_xlnm.Print_Titles" localSheetId="4">'период к периоду'!$3:$5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R25" i="2" l="1"/>
  <c r="Z12" i="2"/>
  <c r="Z11" i="2"/>
  <c r="Z10" i="2"/>
  <c r="R10" i="2"/>
  <c r="Z14" i="2"/>
  <c r="R14" i="2"/>
  <c r="Z13" i="2"/>
  <c r="R13" i="2"/>
  <c r="R12" i="2" s="1"/>
  <c r="R11" i="2"/>
  <c r="Z9" i="2"/>
  <c r="R9" i="2"/>
  <c r="AA80" i="2"/>
  <c r="AA67" i="2"/>
  <c r="AA73" i="2"/>
  <c r="AA70" i="2"/>
  <c r="AA69" i="2"/>
  <c r="AA66" i="2"/>
  <c r="AA81" i="2"/>
  <c r="AA68" i="2"/>
  <c r="AA75" i="2"/>
  <c r="AA83" i="2"/>
  <c r="AA74" i="2"/>
  <c r="AA78" i="2"/>
  <c r="AA71" i="2"/>
  <c r="AA77" i="2"/>
  <c r="AA79" i="2"/>
  <c r="AA76" i="2"/>
  <c r="AA72" i="2"/>
  <c r="AA44" i="2"/>
  <c r="AA39" i="2"/>
  <c r="AA40" i="2"/>
  <c r="AA47" i="2"/>
  <c r="AA45" i="2"/>
  <c r="AA46" i="2"/>
  <c r="AA42" i="2"/>
  <c r="AA38" i="2"/>
  <c r="AA43" i="2"/>
  <c r="AA48" i="2"/>
  <c r="AA41" i="2"/>
  <c r="AA91" i="2"/>
  <c r="AA85" i="2"/>
  <c r="AA86" i="2"/>
  <c r="AA88" i="2"/>
  <c r="AA87" i="2"/>
  <c r="AA89" i="2"/>
  <c r="AA84" i="2"/>
  <c r="AA90" i="2"/>
  <c r="AA37" i="2"/>
  <c r="AA31" i="2"/>
  <c r="AA36" i="2"/>
  <c r="AA33" i="2"/>
  <c r="AA34" i="2"/>
  <c r="AA35" i="2"/>
  <c r="AA32" i="2"/>
  <c r="AA20" i="2"/>
  <c r="AA17" i="2"/>
  <c r="AA18" i="2"/>
  <c r="AA26" i="2"/>
  <c r="AA23" i="2"/>
  <c r="AA28" i="2"/>
  <c r="AA24" i="2"/>
  <c r="AA19" i="2"/>
  <c r="AA27" i="2"/>
  <c r="AA30" i="2"/>
  <c r="AA25" i="2"/>
  <c r="AA29" i="2"/>
  <c r="AA22" i="2"/>
  <c r="AA21" i="2"/>
  <c r="AA60" i="2"/>
  <c r="AA63" i="2"/>
  <c r="AA64" i="2"/>
  <c r="AA65" i="2"/>
  <c r="AA61" i="2"/>
  <c r="AA59" i="2"/>
  <c r="AA62" i="2"/>
  <c r="AA56" i="2"/>
  <c r="AA50" i="2"/>
  <c r="AA54" i="2"/>
  <c r="AA51" i="2"/>
  <c r="AA52" i="2"/>
  <c r="AA55" i="2"/>
  <c r="AA53" i="2"/>
  <c r="AA57" i="2"/>
  <c r="AA58" i="2"/>
  <c r="AA49" i="2"/>
  <c r="AA13" i="2"/>
  <c r="AA8" i="2"/>
  <c r="AA12" i="2"/>
  <c r="AA11" i="2"/>
  <c r="AA16" i="2"/>
  <c r="AA9" i="2"/>
  <c r="AA6" i="2"/>
  <c r="AA15" i="2"/>
  <c r="AA7" i="2"/>
  <c r="AA10" i="2"/>
  <c r="AA14" i="2"/>
  <c r="AA82" i="2"/>
  <c r="Q6" i="2"/>
  <c r="O8" i="2"/>
  <c r="O38" i="2"/>
  <c r="O84" i="2"/>
  <c r="O13" i="2"/>
  <c r="O50" i="2"/>
  <c r="O70" i="2"/>
  <c r="O86" i="2"/>
  <c r="O37" i="2"/>
  <c r="O31" i="2"/>
  <c r="O16" i="2"/>
  <c r="O15" i="2"/>
  <c r="O81" i="2"/>
  <c r="O69" i="2"/>
  <c r="O44" i="2"/>
  <c r="O80" i="2"/>
  <c r="O18" i="2"/>
  <c r="O29" i="2"/>
  <c r="O9" i="2"/>
  <c r="O43" i="2"/>
  <c r="O11" i="2"/>
  <c r="O46" i="2"/>
  <c r="O6" i="2"/>
  <c r="O73" i="2"/>
  <c r="O54" i="2"/>
  <c r="O59" i="2"/>
  <c r="O10" i="2"/>
  <c r="O30" i="2"/>
  <c r="O51" i="2"/>
  <c r="O12" i="2"/>
  <c r="O36" i="2"/>
  <c r="O42" i="2"/>
  <c r="O27" i="2"/>
  <c r="O21" i="2"/>
  <c r="O72" i="2"/>
  <c r="O35" i="2"/>
  <c r="O85" i="2"/>
  <c r="O74" i="2"/>
  <c r="O26" i="2"/>
  <c r="O79" i="2"/>
  <c r="O23" i="2"/>
  <c r="O83" i="2"/>
  <c r="O62" i="2"/>
  <c r="O90" i="2"/>
  <c r="O45" i="2"/>
  <c r="O25" i="2"/>
  <c r="O55" i="2"/>
  <c r="O28" i="2"/>
  <c r="O33" i="2"/>
  <c r="O89" i="2"/>
  <c r="O87" i="2"/>
  <c r="O19" i="2"/>
  <c r="O91" i="2"/>
  <c r="O48" i="2"/>
  <c r="O75" i="2"/>
  <c r="O53" i="2"/>
  <c r="O58" i="2"/>
  <c r="O22" i="2"/>
  <c r="O64" i="2"/>
  <c r="O52" i="2"/>
  <c r="O82" i="2"/>
  <c r="O47" i="2"/>
  <c r="O88" i="2"/>
  <c r="O34" i="2"/>
  <c r="O66" i="2"/>
  <c r="O67" i="2"/>
  <c r="O56" i="2"/>
  <c r="O41" i="2"/>
  <c r="O17" i="2"/>
  <c r="O76" i="2"/>
  <c r="O68" i="2"/>
  <c r="O78" i="2"/>
  <c r="O24" i="2"/>
  <c r="O39" i="2"/>
  <c r="O77" i="2"/>
  <c r="O61" i="2"/>
  <c r="O60" i="2"/>
  <c r="O7" i="2"/>
  <c r="O57" i="2"/>
  <c r="O20" i="2"/>
  <c r="O71" i="2"/>
  <c r="O65" i="2"/>
  <c r="O32" i="2"/>
  <c r="O14" i="2"/>
  <c r="O63" i="2"/>
  <c r="O40" i="2"/>
  <c r="O49" i="2"/>
</calcChain>
</file>

<file path=xl/sharedStrings.xml><?xml version="1.0" encoding="utf-8"?>
<sst xmlns="http://schemas.openxmlformats.org/spreadsheetml/2006/main" count="1140" uniqueCount="144">
  <si>
    <t>Все типы квартир</t>
  </si>
  <si>
    <t>из них:</t>
  </si>
  <si>
    <t>643 - Российская Федерация</t>
  </si>
  <si>
    <t>030 - Центральный федеральный округ</t>
  </si>
  <si>
    <t>14000000000 - Белгородская область</t>
  </si>
  <si>
    <t>15000000000 - Брянская область</t>
  </si>
  <si>
    <t>17000000000 - Владимирская область</t>
  </si>
  <si>
    <t>20000000000 - Воронежская область</t>
  </si>
  <si>
    <t>24000000000 - Ивановская область</t>
  </si>
  <si>
    <t>29000000000 - Калужская область</t>
  </si>
  <si>
    <t>34000000000 - Костромская область</t>
  </si>
  <si>
    <t>38000000000 - Курская область</t>
  </si>
  <si>
    <t>42000000000 - Липецкая область</t>
  </si>
  <si>
    <t>46000000000 - Московская область</t>
  </si>
  <si>
    <t>54000000000 - Орловская область</t>
  </si>
  <si>
    <t>61000000000 - Рязанская область</t>
  </si>
  <si>
    <t>66000000000 - Смоленская область</t>
  </si>
  <si>
    <t>68000000000 - Тамбовская область</t>
  </si>
  <si>
    <t>28000000000 - Тверская область</t>
  </si>
  <si>
    <t>70000000000 - Тульская область</t>
  </si>
  <si>
    <t>78000000000 - Ярославская область</t>
  </si>
  <si>
    <t>45000000000 - Город Москва столица Российской Федерации город федерального значения</t>
  </si>
  <si>
    <t>031 - Северо-Западный федеральный округ</t>
  </si>
  <si>
    <t>86000000000 - Республика Карелия</t>
  </si>
  <si>
    <t>87000000000 - Республика Коми</t>
  </si>
  <si>
    <t>11000000000 - Архангельская область</t>
  </si>
  <si>
    <t>11001000000 - Архангельская область (кроме Ненецкого автономного округа)</t>
  </si>
  <si>
    <t>19000000000 - Вологодская область</t>
  </si>
  <si>
    <t>27000000000 - Калининградская область</t>
  </si>
  <si>
    <t>41000000000 - Ленинградская область</t>
  </si>
  <si>
    <t>49000000000 - Новгородская область</t>
  </si>
  <si>
    <t>58000000000 - Псковская область</t>
  </si>
  <si>
    <t>40000000000 - Город Санкт-Петербург город федерального значения</t>
  </si>
  <si>
    <t>79000000000 - Республика Адыгея (Адыгея)</t>
  </si>
  <si>
    <t>85000000000 - Республика Калмыкия</t>
  </si>
  <si>
    <t>35000000000 - Республика Крым</t>
  </si>
  <si>
    <t>03000000000 - Краснодарский край</t>
  </si>
  <si>
    <t>12000000000 - Астраханская область</t>
  </si>
  <si>
    <t>18000000000 - Волгоградская область</t>
  </si>
  <si>
    <t>60000000000 - Ростовская область</t>
  </si>
  <si>
    <t>67000000000 - Город федерального значения Севастополь</t>
  </si>
  <si>
    <t>038 - Северо-Кавказский федеральный округ</t>
  </si>
  <si>
    <t>82000000000 - Республика Дагестан</t>
  </si>
  <si>
    <t>26000000000 - Республика Ингушетия</t>
  </si>
  <si>
    <t>83000000000 - Кабардино-Балкарская Республика</t>
  </si>
  <si>
    <t>91000000000 - Карачаево-Черкесская Республика</t>
  </si>
  <si>
    <t>90000000000 - Республика Северная Осетия-Алания</t>
  </si>
  <si>
    <t>96000000000 - Чеченская Республика</t>
  </si>
  <si>
    <t>07000000000 - Ставропольский край</t>
  </si>
  <si>
    <t>033 - Приволжский федеральный округ</t>
  </si>
  <si>
    <t>80000000000 - Республика Башкортостан</t>
  </si>
  <si>
    <t>88000000000 - Республика Марий Эл</t>
  </si>
  <si>
    <t>89000000000 - Республика Мордовия</t>
  </si>
  <si>
    <t>92000000000 - Республика Татарстан (Татарстан)</t>
  </si>
  <si>
    <t>94000000000 - Удмуртская Республика</t>
  </si>
  <si>
    <t>97000000000 - Чувашская Республика - Чувашия</t>
  </si>
  <si>
    <t>57000000000 - Пермский край</t>
  </si>
  <si>
    <t>33000000000 - Кировская область</t>
  </si>
  <si>
    <t>22000000000 - Нижегородская область</t>
  </si>
  <si>
    <t>53000000000 - Оренбургская область</t>
  </si>
  <si>
    <t>56000000000 - Пензенская область</t>
  </si>
  <si>
    <t>36000000000 - Самарская область</t>
  </si>
  <si>
    <t>63000000000 - Саратовская область</t>
  </si>
  <si>
    <t>73000000000 - Ульяновская область</t>
  </si>
  <si>
    <t>034 - Уральский федеральный округ</t>
  </si>
  <si>
    <t>37000000000 - Курганская область</t>
  </si>
  <si>
    <t>65000000000 - Свердловская область</t>
  </si>
  <si>
    <t>71000000000 - Тюменская область</t>
  </si>
  <si>
    <t>71100000000 - Ханты-Мансийский автономный округ - Югра (Тюменская область)</t>
  </si>
  <si>
    <t>71140000000 - Ямало-Ненецкий автономный округ (Тюменская область)</t>
  </si>
  <si>
    <t>71001000000 - Тюменская область (кроме Ханты-Мансийского автономного округа-Югры и Ямало-Ненецкого автономного округа)</t>
  </si>
  <si>
    <t>75000000000 - Челябинская область</t>
  </si>
  <si>
    <t>041 - Сибирский федеральный округ</t>
  </si>
  <si>
    <t>84000000000 - Республика Алтай</t>
  </si>
  <si>
    <t>95000000000 - Республика Хакасия</t>
  </si>
  <si>
    <t>01000000000 - Алтайский край</t>
  </si>
  <si>
    <t>04000000000 - Красноярский край</t>
  </si>
  <si>
    <t>25000000000 - Иркутская область</t>
  </si>
  <si>
    <t>32000000000 - Кемеровская область - Кузбасс</t>
  </si>
  <si>
    <t>50000000000 - Новосибирская область</t>
  </si>
  <si>
    <t>52000000000 - Омская область</t>
  </si>
  <si>
    <t>69000000000 - Томская область</t>
  </si>
  <si>
    <t>042 - Дальневосточный федеральный округ</t>
  </si>
  <si>
    <t>81000000000 - Республика Бурятия</t>
  </si>
  <si>
    <t>98000000000 - Республика Саха (Якутия)</t>
  </si>
  <si>
    <t>76000000000 - Забайкальский край</t>
  </si>
  <si>
    <t>30000000000 - Камчатский край</t>
  </si>
  <si>
    <t>05000000000 - Приморский край</t>
  </si>
  <si>
    <t>08000000000 - Хабаровский край</t>
  </si>
  <si>
    <t>10000000000 - Амурская область</t>
  </si>
  <si>
    <t>44000000000 - Магаданская область</t>
  </si>
  <si>
    <t>64000000000 - Сахалинская область</t>
  </si>
  <si>
    <t>квартиры среднего качества (типовые)</t>
  </si>
  <si>
    <t>улучшенного качества</t>
  </si>
  <si>
    <t>элитные квартиры</t>
  </si>
  <si>
    <t>-</t>
  </si>
  <si>
    <t>"-" нет информации</t>
  </si>
  <si>
    <t>Содержание:</t>
  </si>
  <si>
    <t>Ответственный исполнитель:</t>
  </si>
  <si>
    <t xml:space="preserve">Обновлено: </t>
  </si>
  <si>
    <t>на конец квартала, в % к концу предыдущего квартала</t>
  </si>
  <si>
    <t>I квартал</t>
  </si>
  <si>
    <t>1.2. Индексы цен на первичном рынке жилья по субъектам Российской Федерации (к IV кварталу предыдущего года)</t>
  </si>
  <si>
    <t>1.3. Индексы цен на первичном рынке жилья по субъектам Российской Федерации (к соответствующему кварталу предыдущего года)</t>
  </si>
  <si>
    <t>1.4. Индексы цен на первичном рынке жилья по субъектам Российской Федерации (за период с начала года к соответствующему периоду предыдущего года)</t>
  </si>
  <si>
    <t>1.1.Индексы цен на первичном рынке жилья по субъектам Российской Федеpации (квартал к кварталу)</t>
  </si>
  <si>
    <t>040 - Южный федеральный округ</t>
  </si>
  <si>
    <t>11100000000 - Ненецкий автономный округ (Архангельская область)</t>
  </si>
  <si>
    <t>93000000000 - Республика Тыва</t>
  </si>
  <si>
    <t>99000000000 - Еврейская автономная область</t>
  </si>
  <si>
    <t>77000000000 - Чукотский автономный округ</t>
  </si>
  <si>
    <t>1.  Индексы цен на первичном рынке жилья по субъектам Российской Федеpации в 2023 г.</t>
  </si>
  <si>
    <t>К содержанию</t>
  </si>
  <si>
    <t>на конец квартала, в % к IV кварталу предыдущего года</t>
  </si>
  <si>
    <t>на конец квартала, в % к соответствующему кварталу предыдущего года</t>
  </si>
  <si>
    <t>за период с начала года, в % к соответствующему периоду предыдущего года</t>
  </si>
  <si>
    <t>* без учета статистической информации по Донецкой Народной Республике, Луганской Народной Республике, Запорожской и Херсонской областям</t>
  </si>
  <si>
    <t>Индексы цен на первичном рынке жилья 
по субъектам Российской Федерации в 2023 году*</t>
  </si>
  <si>
    <t>II квартал</t>
  </si>
  <si>
    <t>Грубер Екатерина Жанатовна</t>
  </si>
  <si>
    <t>8 (495) 568-00-42, доб. 99209</t>
  </si>
  <si>
    <t>27 октября 2023 г.</t>
  </si>
  <si>
    <t>III квартал</t>
  </si>
  <si>
    <t>Случайная выборка</t>
  </si>
  <si>
    <t>Была получена тем образом, что: был создан столбец со случайными числами (О), скопирован стобец B. Все отсортировано и выбрано 28 значений (1/3) из отсортированного столбца</t>
  </si>
  <si>
    <t>Стратифицированная выборка</t>
  </si>
  <si>
    <t>Округа</t>
  </si>
  <si>
    <t>Центральный</t>
  </si>
  <si>
    <t>Северно-западный</t>
  </si>
  <si>
    <t>Южный федеральный</t>
  </si>
  <si>
    <t>Север-кавказский</t>
  </si>
  <si>
    <t>Приволжский-федеральный</t>
  </si>
  <si>
    <t>Уральский</t>
  </si>
  <si>
    <t>Сибирский</t>
  </si>
  <si>
    <t>Дальневосточный</t>
  </si>
  <si>
    <t>Ср.знач =</t>
  </si>
  <si>
    <t>Была получена тем образом, что: был создан столбец со случайными числами (О), скопирован стобец B. Все отсортировано по двум столбцам, чтобы сохранить значения для всех регионов упорядочено. Выбрано по несколько значений из каждой группы отсортированного столбца, в сумме 28 значений</t>
  </si>
  <si>
    <t>Доверительный интервал 90%:</t>
  </si>
  <si>
    <t>Среднее отклонение:</t>
  </si>
  <si>
    <t>Размер выборки:</t>
  </si>
  <si>
    <t>Доверительный интервал 95%:</t>
  </si>
  <si>
    <t>Доверительный интервал 99%:</t>
  </si>
  <si>
    <t>Ср.знач генеральной выборки =</t>
  </si>
  <si>
    <t xml:space="preserve">Среднее значение генеральной попадает во все доверительные интервалы каждой выборки.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</si>
</sst>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 &quot;₽&quot;_-;\-* #,##0\ &quot;₽&quot;_-;_-* &quot;-&quot;\ &quot;₽&quot;_-;_-@_-"/>
    <numFmt numFmtId="165" formatCode="_-* #,##0\ _₽_-;\-* #,##0\ _₽_-;_-* &quot;-&quot;\ _₽_-;_-@_-"/>
    <numFmt numFmtId="166" formatCode="_-* #,##0.00\ &quot;₽&quot;_-;\-* #,##0.00\ &quot;₽&quot;_-;_-* &quot;-&quot;??\ &quot;₽&quot;_-;_-@_-"/>
    <numFmt numFmtId="167" formatCode="_-* #,##0.00\ _₽_-;\-* #,##0.00\ _₽_-;_-* &quot;-&quot;??\ _₽_-;_-@_-"/>
    <numFmt numFmtId="168" formatCode="0.0"/>
  </numFmts>
  <fonts count="17" x14ac:knownFonts="1">
    <font>
      <sz val="10"/>
      <color theme="1"/>
      <name val="Arial"/>
      <family val="2"/>
    </font>
    <font>
      <sz val="10"/>
      <color theme="1"/>
      <name val="Arial"/>
      <family val="2"/>
    </font>
    <font>
      <b/>
      <i/>
      <u/>
      <sz val="12"/>
      <name val="Times New Roman"/>
      <family val="1"/>
      <charset val="204"/>
    </font>
    <font>
      <sz val="12"/>
      <name val="Times New Roman"/>
      <family val="1"/>
      <charset val="204"/>
    </font>
    <font>
      <u/>
      <sz val="12"/>
      <color theme="10"/>
      <name val="Times New Roman"/>
      <family val="1"/>
      <charset val="204"/>
    </font>
    <font>
      <b/>
      <i/>
      <sz val="12"/>
      <name val="Times New Roman"/>
      <family val="1"/>
      <charset val="204"/>
    </font>
    <font>
      <b/>
      <sz val="14"/>
      <color theme="1"/>
      <name val="Times New Roman"/>
      <family val="1"/>
      <charset val="204"/>
    </font>
    <font>
      <sz val="12"/>
      <color theme="1"/>
      <name val="Times New Roman"/>
      <family val="1"/>
      <charset val="204"/>
    </font>
    <font>
      <b/>
      <sz val="12"/>
      <name val="Times New Roman"/>
      <family val="1"/>
      <charset val="204"/>
    </font>
    <font>
      <b/>
      <sz val="12"/>
      <color theme="1"/>
      <name val="Times New Roman"/>
      <family val="1"/>
      <charset val="204"/>
    </font>
    <font>
      <sz val="10"/>
      <name val="Times New Roman"/>
      <family val="1"/>
      <charset val="204"/>
    </font>
    <font>
      <sz val="12"/>
      <color indexed="8"/>
      <name val="Times New Roman"/>
      <family val="1"/>
      <charset val="204"/>
    </font>
    <font>
      <sz val="11"/>
      <color theme="1"/>
      <name val="Times New Roman"/>
      <family val="1"/>
      <charset val="204"/>
    </font>
    <font>
      <sz val="11"/>
      <name val="Times New Roman"/>
      <family val="1"/>
      <charset val="204"/>
    </font>
    <font>
      <b/>
      <sz val="11"/>
      <color theme="1"/>
      <name val="Times New Roman"/>
      <family val="1"/>
      <charset val="204"/>
    </font>
    <font>
      <b/>
      <i/>
      <u/>
      <sz val="12"/>
      <color theme="10"/>
      <name val="Times New Roman"/>
      <family val="1"/>
      <charset val="204"/>
    </font>
    <font>
      <b/>
      <i/>
      <sz val="10"/>
      <color theme="1"/>
      <name val="Arial"/>
      <family val="2"/>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thin">
        <color auto="1"/>
      </right>
      <top/>
      <bottom style="thin">
        <color auto="1"/>
      </bottom>
      <diagonal/>
    </border>
  </borders>
  <cellStyleXfs count="7">
    <xf numFmtId="0" fontId="0" fillId="0" borderId="0"/>
    <xf numFmtId="9"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0" fontId="4" fillId="0" borderId="0" applyNumberFormat="0" applyFill="0" applyBorder="0" applyAlignment="0" applyProtection="0"/>
  </cellStyleXfs>
  <cellXfs count="55">
    <xf numFmtId="0" fontId="0" fillId="0" borderId="0" xfId="0"/>
    <xf numFmtId="0" fontId="2" fillId="2" borderId="0" xfId="0" applyFont="1" applyFill="1"/>
    <xf numFmtId="0" fontId="3" fillId="2" borderId="0" xfId="0" applyFont="1" applyFill="1"/>
    <xf numFmtId="0" fontId="5" fillId="2" borderId="0" xfId="0" applyFont="1" applyFill="1"/>
    <xf numFmtId="0" fontId="7" fillId="0" borderId="0" xfId="0" applyFont="1"/>
    <xf numFmtId="0" fontId="3" fillId="0" borderId="0" xfId="0" applyFont="1" applyAlignment="1">
      <alignment horizontal="center" vertical="center" wrapText="1"/>
    </xf>
    <xf numFmtId="0" fontId="9" fillId="0" borderId="0" xfId="0" applyFont="1"/>
    <xf numFmtId="0" fontId="8" fillId="0" borderId="1" xfId="0" applyFont="1" applyBorder="1" applyAlignment="1">
      <alignment horizontal="center" vertical="center" wrapText="1"/>
    </xf>
    <xf numFmtId="0" fontId="11" fillId="0" borderId="0" xfId="0" applyFont="1"/>
    <xf numFmtId="0" fontId="12" fillId="0" borderId="0" xfId="0" applyFont="1"/>
    <xf numFmtId="0" fontId="13" fillId="0" borderId="0" xfId="0" applyFont="1" applyAlignment="1">
      <alignment horizontal="center" vertical="center" wrapText="1"/>
    </xf>
    <xf numFmtId="0" fontId="14" fillId="0" borderId="0" xfId="0" applyFont="1"/>
    <xf numFmtId="0" fontId="16" fillId="0" borderId="0" xfId="0" applyFont="1" applyAlignment="1">
      <alignment horizontal="left"/>
    </xf>
    <xf numFmtId="168" fontId="8" fillId="0" borderId="6" xfId="0" applyNumberFormat="1" applyFont="1" applyBorder="1" applyAlignment="1">
      <alignment horizontal="right" indent="1"/>
    </xf>
    <xf numFmtId="168" fontId="8" fillId="0" borderId="7" xfId="0" applyNumberFormat="1" applyFont="1" applyBorder="1" applyAlignment="1">
      <alignment horizontal="right" indent="1"/>
    </xf>
    <xf numFmtId="168" fontId="3" fillId="0" borderId="7" xfId="0" applyNumberFormat="1" applyFont="1" applyBorder="1" applyAlignment="1">
      <alignment horizontal="right" indent="1"/>
    </xf>
    <xf numFmtId="168" fontId="7" fillId="0" borderId="7" xfId="0" applyNumberFormat="1" applyFont="1" applyBorder="1" applyAlignment="1">
      <alignment horizontal="right" indent="1"/>
    </xf>
    <xf numFmtId="168" fontId="7" fillId="0" borderId="8" xfId="0" applyNumberFormat="1" applyFont="1" applyBorder="1" applyAlignment="1">
      <alignment horizontal="right" indent="1"/>
    </xf>
    <xf numFmtId="0" fontId="4" fillId="0" borderId="0" xfId="6" applyNumberFormat="1" applyFill="1" applyBorder="1" applyAlignment="1" applyProtection="1">
      <alignment vertical="center" wrapText="1"/>
    </xf>
    <xf numFmtId="0" fontId="9" fillId="0" borderId="6" xfId="0" applyFont="1" applyBorder="1" applyAlignment="1">
      <alignment horizontal="left" wrapText="1"/>
    </xf>
    <xf numFmtId="0" fontId="9" fillId="0" borderId="7" xfId="0" applyFont="1" applyBorder="1" applyAlignment="1">
      <alignment horizontal="left" wrapText="1" indent="1"/>
    </xf>
    <xf numFmtId="0" fontId="7" fillId="0" borderId="7" xfId="0" applyFont="1" applyBorder="1" applyAlignment="1">
      <alignment horizontal="left" wrapText="1" indent="2"/>
    </xf>
    <xf numFmtId="0" fontId="7" fillId="0" borderId="7" xfId="0" applyFont="1" applyBorder="1" applyAlignment="1">
      <alignment horizontal="left" wrapText="1" indent="3"/>
    </xf>
    <xf numFmtId="0" fontId="7" fillId="0" borderId="8" xfId="0" applyFont="1" applyBorder="1" applyAlignment="1">
      <alignment horizontal="left" wrapText="1" indent="2"/>
    </xf>
    <xf numFmtId="0" fontId="7" fillId="0" borderId="0" xfId="0" applyFont="1" applyAlignment="1">
      <alignment horizontal="left" wrapText="1"/>
    </xf>
    <xf numFmtId="0" fontId="10" fillId="0" borderId="2" xfId="0" applyFont="1" applyBorder="1" applyAlignment="1">
      <alignment wrapText="1"/>
    </xf>
    <xf numFmtId="168" fontId="9" fillId="0" borderId="6" xfId="0" applyNumberFormat="1" applyFont="1" applyBorder="1" applyAlignment="1">
      <alignment horizontal="right" indent="1"/>
    </xf>
    <xf numFmtId="168" fontId="9" fillId="0" borderId="7" xfId="0" applyNumberFormat="1" applyFont="1" applyBorder="1" applyAlignment="1">
      <alignment horizontal="right" indent="1"/>
    </xf>
    <xf numFmtId="168" fontId="3" fillId="3" borderId="7" xfId="0" applyNumberFormat="1" applyFont="1" applyFill="1" applyBorder="1" applyAlignment="1">
      <alignment horizontal="right" indent="1"/>
    </xf>
    <xf numFmtId="168" fontId="7" fillId="3" borderId="7" xfId="0" applyNumberFormat="1" applyFont="1" applyFill="1" applyBorder="1" applyAlignment="1">
      <alignment horizontal="right" indent="1"/>
    </xf>
    <xf numFmtId="0" fontId="9" fillId="3" borderId="0" xfId="0" applyFont="1" applyFill="1"/>
    <xf numFmtId="0" fontId="9" fillId="4" borderId="0" xfId="0" applyFont="1" applyFill="1"/>
    <xf numFmtId="168" fontId="3" fillId="4" borderId="7" xfId="0" applyNumberFormat="1" applyFont="1" applyFill="1" applyBorder="1" applyAlignment="1">
      <alignment horizontal="right" indent="1"/>
    </xf>
    <xf numFmtId="168" fontId="3" fillId="5" borderId="7" xfId="0" applyNumberFormat="1" applyFont="1" applyFill="1" applyBorder="1" applyAlignment="1">
      <alignment horizontal="right" indent="1"/>
    </xf>
    <xf numFmtId="168" fontId="3" fillId="6" borderId="7" xfId="0" applyNumberFormat="1" applyFont="1" applyFill="1" applyBorder="1" applyAlignment="1">
      <alignment horizontal="right" indent="1"/>
    </xf>
    <xf numFmtId="168" fontId="3" fillId="7" borderId="7" xfId="0" applyNumberFormat="1" applyFont="1" applyFill="1" applyBorder="1" applyAlignment="1">
      <alignment horizontal="right" indent="1"/>
    </xf>
    <xf numFmtId="168" fontId="8" fillId="7" borderId="7" xfId="0" applyNumberFormat="1" applyFont="1" applyFill="1" applyBorder="1" applyAlignment="1">
      <alignment horizontal="right" indent="1"/>
    </xf>
    <xf numFmtId="168" fontId="3" fillId="8" borderId="7" xfId="0" applyNumberFormat="1" applyFont="1" applyFill="1" applyBorder="1" applyAlignment="1">
      <alignment horizontal="right" indent="1"/>
    </xf>
    <xf numFmtId="168" fontId="3" fillId="9" borderId="7" xfId="0" applyNumberFormat="1" applyFont="1" applyFill="1" applyBorder="1" applyAlignment="1">
      <alignment horizontal="right" indent="1"/>
    </xf>
    <xf numFmtId="168" fontId="3" fillId="10" borderId="7" xfId="0" applyNumberFormat="1" applyFont="1" applyFill="1" applyBorder="1" applyAlignment="1">
      <alignment horizontal="right" indent="1"/>
    </xf>
    <xf numFmtId="168" fontId="7" fillId="0" borderId="0" xfId="0" applyNumberFormat="1" applyFont="1"/>
    <xf numFmtId="0" fontId="5" fillId="2" borderId="0" xfId="0" applyFont="1" applyFill="1" applyAlignment="1">
      <alignment horizontal="left"/>
    </xf>
    <xf numFmtId="0" fontId="0" fillId="0" borderId="0" xfId="0" applyAlignment="1">
      <alignment horizontal="left"/>
    </xf>
    <xf numFmtId="0" fontId="15" fillId="2" borderId="0" xfId="6" applyFont="1" applyFill="1" applyAlignment="1">
      <alignment horizontal="left"/>
    </xf>
    <xf numFmtId="0" fontId="3" fillId="2" borderId="0" xfId="0" applyFont="1" applyFill="1" applyAlignment="1">
      <alignment horizontal="left"/>
    </xf>
    <xf numFmtId="0" fontId="7" fillId="0" borderId="0" xfId="0" applyFont="1" applyAlignment="1">
      <alignment horizontal="left"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 xfId="0" applyFont="1" applyBorder="1" applyAlignment="1">
      <alignment horizontal="center" vertical="center" wrapText="1"/>
    </xf>
    <xf numFmtId="49" fontId="6" fillId="0" borderId="0" xfId="0" applyNumberFormat="1" applyFont="1" applyAlignment="1">
      <alignment horizontal="center" vertical="top" wrapText="1"/>
    </xf>
    <xf numFmtId="0" fontId="3" fillId="0" borderId="1" xfId="0" applyFont="1" applyBorder="1" applyAlignment="1">
      <alignment horizontal="center" vertical="center" wrapText="1"/>
    </xf>
    <xf numFmtId="0" fontId="10" fillId="0" borderId="2" xfId="0" applyFont="1" applyBorder="1" applyAlignment="1">
      <alignment horizontal="right"/>
    </xf>
    <xf numFmtId="0" fontId="10" fillId="0" borderId="2" xfId="0" applyFont="1" applyBorder="1" applyAlignment="1">
      <alignment horizontal="right" wrapText="1"/>
    </xf>
    <xf numFmtId="0" fontId="12" fillId="0" borderId="2" xfId="0" applyFont="1" applyBorder="1" applyAlignment="1">
      <alignment horizontal="right"/>
    </xf>
  </cellXfs>
  <cellStyles count="7">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Hyperlink" xfId="6" builtinId="8"/>
    <cellStyle name="Normal" xfId="0" builtinId="0"/>
    <cellStyle name="Percent" xfId="1" xr:uid="{00000000-0005-0000-0000-00000500000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sheetPr>
  <dimension ref="A1:R16"/>
  <sheetViews>
    <sheetView workbookViewId="0">
      <selection activeCell="D48" sqref="D48"/>
    </sheetView>
  </sheetViews>
  <sheetFormatPr baseColWidth="10" defaultColWidth="8.83203125" defaultRowHeight="13" x14ac:dyDescent="0.15"/>
  <cols>
    <col min="12" max="12" width="11.1640625" customWidth="1"/>
  </cols>
  <sheetData>
    <row r="1" spans="1:18" ht="16.25" customHeight="1" x14ac:dyDescent="0.2">
      <c r="A1" s="1" t="s">
        <v>97</v>
      </c>
      <c r="B1" s="2"/>
      <c r="C1" s="2"/>
      <c r="D1" s="2"/>
      <c r="E1" s="2"/>
      <c r="F1" s="2"/>
      <c r="G1" s="2"/>
      <c r="H1" s="2"/>
      <c r="I1" s="2"/>
      <c r="J1" s="2"/>
      <c r="K1" s="2"/>
      <c r="L1" s="2"/>
    </row>
    <row r="2" spans="1:18" ht="15.5" customHeight="1" x14ac:dyDescent="0.2">
      <c r="A2" s="2"/>
      <c r="B2" s="2"/>
      <c r="C2" s="2"/>
      <c r="D2" s="2"/>
      <c r="E2" s="2"/>
      <c r="F2" s="2"/>
      <c r="G2" s="2"/>
      <c r="H2" s="2"/>
      <c r="I2" s="2"/>
      <c r="J2" s="2"/>
      <c r="K2" s="2"/>
      <c r="L2" s="2"/>
    </row>
    <row r="3" spans="1:18" ht="16.25" customHeight="1" x14ac:dyDescent="0.2">
      <c r="A3" s="41" t="s">
        <v>111</v>
      </c>
      <c r="B3" s="41"/>
      <c r="C3" s="41"/>
      <c r="D3" s="41"/>
      <c r="E3" s="41"/>
      <c r="F3" s="41"/>
      <c r="G3" s="41"/>
      <c r="H3" s="41"/>
      <c r="I3" s="41"/>
      <c r="J3" s="41"/>
      <c r="K3" s="41"/>
      <c r="L3" s="2"/>
    </row>
    <row r="4" spans="1:18" ht="15.5" customHeight="1" x14ac:dyDescent="0.2">
      <c r="A4" s="43" t="s">
        <v>105</v>
      </c>
      <c r="B4" s="43"/>
      <c r="C4" s="43"/>
      <c r="D4" s="43"/>
      <c r="E4" s="43"/>
      <c r="F4" s="43"/>
      <c r="G4" s="43"/>
      <c r="H4" s="43"/>
      <c r="I4" s="43"/>
      <c r="J4" s="43"/>
      <c r="K4" s="43"/>
      <c r="L4" s="43"/>
      <c r="M4" s="43"/>
      <c r="N4" s="43"/>
      <c r="O4" s="12"/>
      <c r="P4" s="12"/>
      <c r="Q4" s="12"/>
    </row>
    <row r="5" spans="1:18" ht="15.5" customHeight="1" x14ac:dyDescent="0.2">
      <c r="A5" s="43" t="s">
        <v>102</v>
      </c>
      <c r="B5" s="43"/>
      <c r="C5" s="43"/>
      <c r="D5" s="43"/>
      <c r="E5" s="43"/>
      <c r="F5" s="43"/>
      <c r="G5" s="43"/>
      <c r="H5" s="43"/>
      <c r="I5" s="43"/>
      <c r="J5" s="43"/>
      <c r="K5" s="43"/>
      <c r="L5" s="43"/>
      <c r="M5" s="43"/>
      <c r="N5" s="43"/>
      <c r="O5" s="12"/>
      <c r="P5" s="12"/>
      <c r="Q5" s="12"/>
    </row>
    <row r="6" spans="1:18" ht="15.5" customHeight="1" x14ac:dyDescent="0.2">
      <c r="A6" s="43" t="s">
        <v>103</v>
      </c>
      <c r="B6" s="43"/>
      <c r="C6" s="43"/>
      <c r="D6" s="43"/>
      <c r="E6" s="43"/>
      <c r="F6" s="43"/>
      <c r="G6" s="43"/>
      <c r="H6" s="43"/>
      <c r="I6" s="43"/>
      <c r="J6" s="43"/>
      <c r="K6" s="43"/>
      <c r="L6" s="43"/>
      <c r="M6" s="43"/>
      <c r="N6" s="43"/>
      <c r="O6" s="43"/>
      <c r="P6" s="12"/>
      <c r="Q6" s="12"/>
    </row>
    <row r="7" spans="1:18" ht="15.5" customHeight="1" x14ac:dyDescent="0.2">
      <c r="A7" s="43" t="s">
        <v>104</v>
      </c>
      <c r="B7" s="43"/>
      <c r="C7" s="43"/>
      <c r="D7" s="43"/>
      <c r="E7" s="43"/>
      <c r="F7" s="43"/>
      <c r="G7" s="43"/>
      <c r="H7" s="43"/>
      <c r="I7" s="43"/>
      <c r="J7" s="43"/>
      <c r="K7" s="43"/>
      <c r="L7" s="43"/>
      <c r="M7" s="43"/>
      <c r="N7" s="43"/>
      <c r="O7" s="43"/>
      <c r="P7" s="43"/>
      <c r="Q7" s="43"/>
      <c r="R7" s="43"/>
    </row>
    <row r="8" spans="1:18" ht="15.5" customHeight="1" x14ac:dyDescent="0.2">
      <c r="A8" s="2"/>
      <c r="B8" s="2"/>
      <c r="C8" s="2"/>
      <c r="D8" s="2"/>
      <c r="E8" s="2"/>
      <c r="F8" s="2"/>
      <c r="G8" s="2"/>
      <c r="H8" s="2"/>
      <c r="I8" s="2"/>
      <c r="J8" s="2"/>
      <c r="K8" s="2"/>
      <c r="L8" s="2"/>
    </row>
    <row r="9" spans="1:18" ht="16" x14ac:dyDescent="0.2">
      <c r="A9" s="2"/>
      <c r="B9" s="2"/>
      <c r="C9" s="2"/>
      <c r="D9" s="2"/>
      <c r="E9" s="2"/>
      <c r="F9" s="2"/>
      <c r="G9" s="2"/>
      <c r="H9" s="2"/>
      <c r="I9" s="2"/>
      <c r="J9" s="2"/>
      <c r="K9" s="2"/>
      <c r="L9" s="2"/>
    </row>
    <row r="10" spans="1:18" ht="16" x14ac:dyDescent="0.2">
      <c r="A10" s="3" t="s">
        <v>98</v>
      </c>
      <c r="B10" s="2"/>
      <c r="C10" s="2"/>
      <c r="D10" s="2"/>
      <c r="E10" s="2"/>
      <c r="F10" s="2"/>
      <c r="G10" s="2"/>
      <c r="H10" s="2"/>
      <c r="I10" s="2"/>
      <c r="J10" s="2"/>
      <c r="K10" s="2"/>
      <c r="L10" s="2"/>
    </row>
    <row r="11" spans="1:18" ht="16" x14ac:dyDescent="0.2">
      <c r="A11" s="44" t="s">
        <v>119</v>
      </c>
      <c r="B11" s="44"/>
      <c r="C11" s="44"/>
      <c r="D11" s="44"/>
      <c r="E11" s="2"/>
      <c r="F11" s="2"/>
      <c r="G11" s="2"/>
      <c r="H11" s="2"/>
      <c r="I11" s="2"/>
      <c r="J11" s="2"/>
      <c r="K11" s="2"/>
      <c r="L11" s="2"/>
    </row>
    <row r="12" spans="1:18" ht="16" x14ac:dyDescent="0.2">
      <c r="A12" s="44" t="s">
        <v>120</v>
      </c>
      <c r="B12" s="44"/>
      <c r="C12" s="44"/>
      <c r="D12" s="44"/>
      <c r="E12" s="2"/>
      <c r="F12" s="2"/>
      <c r="G12" s="2"/>
      <c r="H12" s="2"/>
      <c r="I12" s="2"/>
      <c r="J12" s="2"/>
      <c r="K12" s="2"/>
      <c r="L12" s="2"/>
    </row>
    <row r="13" spans="1:18" ht="16" x14ac:dyDescent="0.2">
      <c r="A13" s="2"/>
      <c r="B13" s="2"/>
      <c r="C13" s="2"/>
      <c r="D13" s="2"/>
      <c r="E13" s="2"/>
      <c r="F13" s="2"/>
      <c r="G13" s="2"/>
      <c r="H13" s="2"/>
      <c r="I13" s="2"/>
      <c r="J13" s="2"/>
      <c r="K13" s="2"/>
      <c r="L13" s="2"/>
    </row>
    <row r="14" spans="1:18" ht="16" x14ac:dyDescent="0.2">
      <c r="A14" s="2"/>
      <c r="B14" s="2"/>
      <c r="C14" s="2"/>
      <c r="D14" s="2"/>
      <c r="E14" s="2"/>
      <c r="F14" s="2"/>
      <c r="G14" s="2"/>
      <c r="H14" s="2"/>
      <c r="I14" s="2"/>
      <c r="J14" s="2"/>
      <c r="K14" s="2"/>
      <c r="L14" s="2"/>
    </row>
    <row r="15" spans="1:18" ht="16" x14ac:dyDescent="0.2">
      <c r="A15" s="3" t="s">
        <v>99</v>
      </c>
      <c r="B15" s="2"/>
      <c r="C15" s="2"/>
      <c r="D15" s="2"/>
      <c r="E15" s="2"/>
      <c r="F15" s="2"/>
      <c r="G15" s="2"/>
      <c r="H15" s="2"/>
      <c r="I15" s="2"/>
      <c r="J15" s="2"/>
      <c r="K15" s="2"/>
      <c r="L15" s="2"/>
    </row>
    <row r="16" spans="1:18" x14ac:dyDescent="0.15">
      <c r="A16" s="42" t="s">
        <v>121</v>
      </c>
      <c r="B16" s="42"/>
    </row>
  </sheetData>
  <mergeCells count="8">
    <mergeCell ref="A3:K3"/>
    <mergeCell ref="A16:B16"/>
    <mergeCell ref="A4:N4"/>
    <mergeCell ref="A5:N5"/>
    <mergeCell ref="A6:O6"/>
    <mergeCell ref="A7:R7"/>
    <mergeCell ref="A11:D11"/>
    <mergeCell ref="A12:D12"/>
  </mergeCells>
  <hyperlinks>
    <hyperlink ref="A6:L6" location="'к соотв. кварталу пред. года'!A1" display="1.3. Индексы цен вторичном рынке жилья по субъектам Российской Федерации (к соответствующему кварталу предыдущего года)" xr:uid="{00000000-0004-0000-0000-000000000000}"/>
    <hyperlink ref="A5:L5" location="'к IV кварталу'!A1" display="1.2. Индексы цен на вторичном рынке жилья по субъектам Российской Федерации (к IV кварталу предыдущего года)" xr:uid="{00000000-0004-0000-0000-000001000000}"/>
    <hyperlink ref="A7" location="'период к периоду'!A1" display="3.4. Индексы цен производителей (за период с начала года к соответствующему периоду предыдущего года)" xr:uid="{00000000-0004-0000-0000-000002000000}"/>
    <hyperlink ref="A6" location="'к соответсвующему месяцу'!A1" display="3.3. Индексы цен производителей (к соответствующему месяцу предыдущего года)" xr:uid="{00000000-0004-0000-0000-000003000000}"/>
    <hyperlink ref="A5" location="'к декабрю'!A1" display="3.2. Индексы цен производителей (к декабрю предыдущего года)" xr:uid="{00000000-0004-0000-0000-000004000000}"/>
    <hyperlink ref="A4" location="'к предыдущему месяцу'!A1" display="3.1. Индексы цен производителей (к предыдущему месяцу)" xr:uid="{00000000-0004-0000-0000-000005000000}"/>
    <hyperlink ref="A4:N4" location="'квартал к кварталу'!A1" display="1.1.Индексы цен на вторичном рынке жилья по субъектам Российской Федеpации в 2021 г. (квартал к кварталу)" xr:uid="{00000000-0004-0000-0000-000006000000}"/>
    <hyperlink ref="A5:N5" location="'к IV кварталу'!A1" display="1.2. Индексы цен на вторичном рынке жилья по субъектам Российской Федерации (к IV кварталу предыдущего года)" xr:uid="{00000000-0004-0000-0000-000007000000}"/>
    <hyperlink ref="A6:O6" location="'к соотв. кварталу пред. года'!A1" display="1.3. Индексы цен на вторичном рынке жилья по субъектам Российской Федерации (к соответствующему кварталу предыдущего года)" xr:uid="{00000000-0004-0000-0000-000008000000}"/>
    <hyperlink ref="A7:Q7" location="'период к периоду'!A1" display="1.4. Индексы цен на вторичном рынке жилья по субъектам Российской Федерации (за период с начала года к соответствующему периоду предыдущего года)" xr:uid="{00000000-0004-0000-0000-000009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AC104"/>
  <sheetViews>
    <sheetView tabSelected="1" zoomScale="70" zoomScaleNormal="70" workbookViewId="0">
      <pane xSplit="1" ySplit="5" topLeftCell="B6" activePane="bottomRight" state="frozen"/>
      <selection activeCell="A4" sqref="A4:N4"/>
      <selection pane="topRight" activeCell="A4" sqref="A4:N4"/>
      <selection pane="bottomLeft" activeCell="A4" sqref="A4:N4"/>
      <selection pane="bottomRight" activeCell="S26" sqref="S26"/>
    </sheetView>
  </sheetViews>
  <sheetFormatPr baseColWidth="10" defaultColWidth="19.33203125" defaultRowHeight="16" x14ac:dyDescent="0.2"/>
  <cols>
    <col min="1" max="1" width="59" style="4" customWidth="1"/>
    <col min="2" max="13" width="15.33203125" style="4" customWidth="1"/>
    <col min="14" max="16" width="19.33203125" style="4"/>
    <col min="17" max="17" width="28.33203125" style="4" customWidth="1"/>
    <col min="18" max="24" width="19.33203125" style="4"/>
    <col min="25" max="25" width="255.83203125" style="4" bestFit="1" customWidth="1"/>
    <col min="26" max="26" width="30.1640625" style="4" customWidth="1"/>
    <col min="27" max="28" width="19.33203125" style="4"/>
    <col min="29" max="29" width="27.5" style="4" bestFit="1" customWidth="1"/>
    <col min="30" max="16384" width="19.33203125" style="4"/>
  </cols>
  <sheetData>
    <row r="1" spans="1:29" ht="66.75" customHeight="1" x14ac:dyDescent="0.2">
      <c r="A1" s="18" t="s">
        <v>112</v>
      </c>
      <c r="B1" s="50" t="s">
        <v>117</v>
      </c>
      <c r="C1" s="50"/>
      <c r="D1" s="50"/>
      <c r="E1" s="50"/>
      <c r="F1" s="50"/>
      <c r="G1" s="50"/>
      <c r="H1" s="50"/>
      <c r="I1" s="50"/>
      <c r="J1" s="50"/>
      <c r="K1" s="50"/>
      <c r="L1" s="50"/>
      <c r="M1" s="50"/>
    </row>
    <row r="2" spans="1:29" x14ac:dyDescent="0.2">
      <c r="A2" s="5"/>
      <c r="J2" s="52" t="s">
        <v>100</v>
      </c>
      <c r="K2" s="52"/>
      <c r="L2" s="52"/>
      <c r="M2" s="52"/>
    </row>
    <row r="3" spans="1:29" ht="21" customHeight="1" x14ac:dyDescent="0.2">
      <c r="A3" s="51"/>
      <c r="B3" s="46" t="s">
        <v>101</v>
      </c>
      <c r="C3" s="47"/>
      <c r="D3" s="47"/>
      <c r="E3" s="48"/>
      <c r="F3" s="46" t="s">
        <v>118</v>
      </c>
      <c r="G3" s="47"/>
      <c r="H3" s="47"/>
      <c r="I3" s="48"/>
      <c r="J3" s="46" t="s">
        <v>122</v>
      </c>
      <c r="K3" s="47"/>
      <c r="L3" s="47"/>
      <c r="M3" s="48"/>
    </row>
    <row r="4" spans="1:29" ht="12.75" customHeight="1" x14ac:dyDescent="0.2">
      <c r="A4" s="51"/>
      <c r="B4" s="49" t="s">
        <v>0</v>
      </c>
      <c r="C4" s="49" t="s">
        <v>1</v>
      </c>
      <c r="D4" s="49"/>
      <c r="E4" s="49"/>
      <c r="F4" s="49" t="s">
        <v>0</v>
      </c>
      <c r="G4" s="49" t="s">
        <v>1</v>
      </c>
      <c r="H4" s="49"/>
      <c r="I4" s="49"/>
      <c r="J4" s="49" t="s">
        <v>0</v>
      </c>
      <c r="K4" s="49" t="s">
        <v>1</v>
      </c>
      <c r="L4" s="49"/>
      <c r="M4" s="49"/>
    </row>
    <row r="5" spans="1:29" ht="68" x14ac:dyDescent="0.2">
      <c r="A5" s="51"/>
      <c r="B5" s="49"/>
      <c r="C5" s="7" t="s">
        <v>92</v>
      </c>
      <c r="D5" s="7" t="s">
        <v>93</v>
      </c>
      <c r="E5" s="7" t="s">
        <v>94</v>
      </c>
      <c r="F5" s="49"/>
      <c r="G5" s="7" t="s">
        <v>92</v>
      </c>
      <c r="H5" s="7" t="s">
        <v>93</v>
      </c>
      <c r="I5" s="7" t="s">
        <v>94</v>
      </c>
      <c r="J5" s="49"/>
      <c r="K5" s="7" t="s">
        <v>92</v>
      </c>
      <c r="L5" s="7" t="s">
        <v>93</v>
      </c>
      <c r="M5" s="7" t="s">
        <v>94</v>
      </c>
      <c r="AC5" s="4" t="s">
        <v>126</v>
      </c>
    </row>
    <row r="6" spans="1:29" s="6" customFormat="1" ht="17" x14ac:dyDescent="0.2">
      <c r="A6" s="19" t="s">
        <v>2</v>
      </c>
      <c r="B6" s="13">
        <v>99.41</v>
      </c>
      <c r="C6" s="13">
        <v>99.45</v>
      </c>
      <c r="D6" s="13">
        <v>99.21</v>
      </c>
      <c r="E6" s="13">
        <v>101.1</v>
      </c>
      <c r="F6" s="13">
        <v>101.27</v>
      </c>
      <c r="G6" s="13">
        <v>100.71</v>
      </c>
      <c r="H6" s="13">
        <v>101.6</v>
      </c>
      <c r="I6" s="13">
        <v>101.28</v>
      </c>
      <c r="J6" s="26">
        <v>104.09</v>
      </c>
      <c r="K6" s="26">
        <v>102.97</v>
      </c>
      <c r="L6" s="26">
        <v>104.93</v>
      </c>
      <c r="M6" s="26">
        <v>102.45</v>
      </c>
      <c r="O6" s="6">
        <f t="shared" ref="O6:O37" ca="1" si="0">RAND()</f>
        <v>0.60274446865844844</v>
      </c>
      <c r="P6" s="28">
        <v>101.65</v>
      </c>
      <c r="Q6" s="6">
        <f>COUNT(P6:P91)/3</f>
        <v>28.666666666666668</v>
      </c>
      <c r="AA6" s="6">
        <f t="shared" ref="AA6:AA37" ca="1" si="1">RAND()</f>
        <v>0.78903365046270579</v>
      </c>
      <c r="AB6" s="32">
        <v>100.53</v>
      </c>
      <c r="AC6" s="6" t="s">
        <v>134</v>
      </c>
    </row>
    <row r="7" spans="1:29" s="6" customFormat="1" ht="17" x14ac:dyDescent="0.2">
      <c r="A7" s="20" t="s">
        <v>3</v>
      </c>
      <c r="B7" s="14">
        <v>98.23</v>
      </c>
      <c r="C7" s="14">
        <v>99.75</v>
      </c>
      <c r="D7" s="14">
        <v>97.45</v>
      </c>
      <c r="E7" s="14">
        <v>100.89</v>
      </c>
      <c r="F7" s="14">
        <v>102.69</v>
      </c>
      <c r="G7" s="14">
        <v>101.17</v>
      </c>
      <c r="H7" s="14">
        <v>103.14</v>
      </c>
      <c r="I7" s="14">
        <v>101.86</v>
      </c>
      <c r="J7" s="27">
        <v>106.22</v>
      </c>
      <c r="K7" s="27">
        <v>103.87</v>
      </c>
      <c r="L7" s="27">
        <v>107.66</v>
      </c>
      <c r="M7" s="27">
        <v>101.08</v>
      </c>
      <c r="O7" s="6">
        <f t="shared" ca="1" si="0"/>
        <v>7.1777382429267123E-2</v>
      </c>
      <c r="P7" s="28">
        <v>99.71</v>
      </c>
      <c r="Q7" s="30" t="s">
        <v>123</v>
      </c>
      <c r="Y7" s="31" t="s">
        <v>125</v>
      </c>
      <c r="Z7" s="4"/>
      <c r="AA7" s="6">
        <f t="shared" ca="1" si="1"/>
        <v>0.30158157100360417</v>
      </c>
      <c r="AB7" s="32">
        <v>101.08</v>
      </c>
      <c r="AC7" s="6" t="s">
        <v>134</v>
      </c>
    </row>
    <row r="8" spans="1:29" ht="17" x14ac:dyDescent="0.2">
      <c r="A8" s="21" t="s">
        <v>4</v>
      </c>
      <c r="B8" s="15">
        <v>100.2</v>
      </c>
      <c r="C8" s="15">
        <v>100.84</v>
      </c>
      <c r="D8" s="15">
        <v>99.99</v>
      </c>
      <c r="E8" s="15" t="s">
        <v>95</v>
      </c>
      <c r="F8" s="15">
        <v>99.39</v>
      </c>
      <c r="G8" s="15">
        <v>96.04</v>
      </c>
      <c r="H8" s="15">
        <v>100.48</v>
      </c>
      <c r="I8" s="15" t="s">
        <v>95</v>
      </c>
      <c r="J8" s="16">
        <v>104.15</v>
      </c>
      <c r="K8" s="16">
        <v>110.56</v>
      </c>
      <c r="L8" s="16">
        <v>102.16</v>
      </c>
      <c r="M8" s="16" t="s">
        <v>95</v>
      </c>
      <c r="O8" s="6">
        <f t="shared" ca="1" si="0"/>
        <v>0.37938173353988836</v>
      </c>
      <c r="P8" s="28">
        <v>100.42</v>
      </c>
      <c r="Q8" s="4" t="s">
        <v>124</v>
      </c>
      <c r="Y8" s="4" t="s">
        <v>136</v>
      </c>
      <c r="AA8" s="6">
        <f t="shared" ca="1" si="1"/>
        <v>0.86844316627426499</v>
      </c>
      <c r="AB8" s="32">
        <v>100.48</v>
      </c>
      <c r="AC8" s="6" t="s">
        <v>134</v>
      </c>
    </row>
    <row r="9" spans="1:29" ht="17" x14ac:dyDescent="0.2">
      <c r="A9" s="21" t="s">
        <v>5</v>
      </c>
      <c r="B9" s="15">
        <v>98.48</v>
      </c>
      <c r="C9" s="15">
        <v>98.17</v>
      </c>
      <c r="D9" s="15">
        <v>99.24</v>
      </c>
      <c r="E9" s="15">
        <v>93.72</v>
      </c>
      <c r="F9" s="15">
        <v>100.47</v>
      </c>
      <c r="G9" s="15">
        <v>101.31</v>
      </c>
      <c r="H9" s="15">
        <v>98.43</v>
      </c>
      <c r="I9" s="15">
        <v>100.03</v>
      </c>
      <c r="J9" s="16">
        <v>101.24</v>
      </c>
      <c r="K9" s="16">
        <v>100.94</v>
      </c>
      <c r="L9" s="16">
        <v>102</v>
      </c>
      <c r="M9" s="16">
        <v>100.43</v>
      </c>
      <c r="O9" s="6">
        <f t="shared" ca="1" si="0"/>
        <v>0.9911930828787977</v>
      </c>
      <c r="P9" s="28">
        <v>102.58</v>
      </c>
      <c r="Q9" s="4" t="s">
        <v>135</v>
      </c>
      <c r="R9" s="40">
        <f>AVERAGE(P7:P33)</f>
        <v>101.50074074074072</v>
      </c>
      <c r="Y9" s="4" t="s">
        <v>135</v>
      </c>
      <c r="Z9" s="40">
        <f>AVERAGE(AB6:AB10,AB17:AB20,AB31:AB35,AB38:AB41,AB49:AB51,AB59:AB61,AB66:AB67,AB84:AB85)</f>
        <v>101.4211111111111</v>
      </c>
      <c r="AA9" s="6">
        <f t="shared" ca="1" si="1"/>
        <v>0.63564901502075966</v>
      </c>
      <c r="AB9" s="32">
        <v>104.57</v>
      </c>
      <c r="AC9" s="6" t="s">
        <v>134</v>
      </c>
    </row>
    <row r="10" spans="1:29" ht="17" x14ac:dyDescent="0.2">
      <c r="A10" s="21" t="s">
        <v>6</v>
      </c>
      <c r="B10" s="15">
        <v>102.04</v>
      </c>
      <c r="C10" s="16">
        <v>102.26</v>
      </c>
      <c r="D10" s="15">
        <v>101.99</v>
      </c>
      <c r="E10" s="16" t="s">
        <v>95</v>
      </c>
      <c r="F10" s="15">
        <v>101.05</v>
      </c>
      <c r="G10" s="16">
        <v>103.22</v>
      </c>
      <c r="H10" s="15">
        <v>100.47</v>
      </c>
      <c r="I10" s="16" t="s">
        <v>95</v>
      </c>
      <c r="J10" s="16">
        <v>103.25</v>
      </c>
      <c r="K10" s="16">
        <v>100.36</v>
      </c>
      <c r="L10" s="16">
        <v>104.04</v>
      </c>
      <c r="M10" s="16" t="s">
        <v>95</v>
      </c>
      <c r="O10" s="6">
        <f t="shared" ca="1" si="0"/>
        <v>0.6055643291047994</v>
      </c>
      <c r="P10" s="28">
        <v>101.88</v>
      </c>
      <c r="Q10" s="4" t="s">
        <v>137</v>
      </c>
      <c r="R10" s="4">
        <f>CONFIDENCE(0.1,$R$13,$R$14)</f>
        <v>0.87948812943733523</v>
      </c>
      <c r="Y10" s="4" t="s">
        <v>137</v>
      </c>
      <c r="Z10" s="4">
        <f>CONFIDENCE(0.1,$Z$13,$Z$14)</f>
        <v>0.98885536782236838</v>
      </c>
      <c r="AA10" s="6">
        <f t="shared" ca="1" si="1"/>
        <v>4.4082625831614597E-2</v>
      </c>
      <c r="AB10" s="32">
        <v>99.97</v>
      </c>
      <c r="AC10" s="6" t="s">
        <v>134</v>
      </c>
    </row>
    <row r="11" spans="1:29" ht="17" x14ac:dyDescent="0.2">
      <c r="A11" s="21" t="s">
        <v>7</v>
      </c>
      <c r="B11" s="15">
        <v>100.44</v>
      </c>
      <c r="C11" s="15">
        <v>102.1</v>
      </c>
      <c r="D11" s="15">
        <v>99.48</v>
      </c>
      <c r="E11" s="16">
        <v>101.93</v>
      </c>
      <c r="F11" s="15">
        <v>102.42</v>
      </c>
      <c r="G11" s="15">
        <v>102.19</v>
      </c>
      <c r="H11" s="15">
        <v>102.55</v>
      </c>
      <c r="I11" s="16">
        <v>102.43</v>
      </c>
      <c r="J11" s="16">
        <v>103.44</v>
      </c>
      <c r="K11" s="16">
        <v>102.64</v>
      </c>
      <c r="L11" s="16">
        <v>103.93</v>
      </c>
      <c r="M11" s="16">
        <v>102.04</v>
      </c>
      <c r="O11" s="6">
        <f t="shared" ca="1" si="0"/>
        <v>0.27310430945748843</v>
      </c>
      <c r="P11" s="28">
        <v>100.88</v>
      </c>
      <c r="Q11" s="4" t="s">
        <v>140</v>
      </c>
      <c r="R11" s="4">
        <f>CONFIDENCE(0.05,$R$13,$R$14)</f>
        <v>1.0479747439426927</v>
      </c>
      <c r="Y11" s="4" t="s">
        <v>140</v>
      </c>
      <c r="Z11" s="4">
        <f>CONFIDENCE(0.05,$Z$13,$Z$14)</f>
        <v>1.1782938463910688</v>
      </c>
      <c r="AA11" s="6">
        <f t="shared" ca="1" si="1"/>
        <v>8.1469267058275729E-2</v>
      </c>
      <c r="AB11" s="15">
        <v>99.49</v>
      </c>
      <c r="AC11" s="6" t="s">
        <v>134</v>
      </c>
    </row>
    <row r="12" spans="1:29" ht="17" x14ac:dyDescent="0.2">
      <c r="A12" s="21" t="s">
        <v>8</v>
      </c>
      <c r="B12" s="15">
        <v>101.74</v>
      </c>
      <c r="C12" s="16">
        <v>103.68</v>
      </c>
      <c r="D12" s="15">
        <v>101.32</v>
      </c>
      <c r="E12" s="15" t="s">
        <v>95</v>
      </c>
      <c r="F12" s="15">
        <v>102.11</v>
      </c>
      <c r="G12" s="16">
        <v>102.82</v>
      </c>
      <c r="H12" s="15">
        <v>101.95</v>
      </c>
      <c r="I12" s="15" t="s">
        <v>95</v>
      </c>
      <c r="J12" s="16">
        <v>102.76</v>
      </c>
      <c r="K12" s="16">
        <v>100.61</v>
      </c>
      <c r="L12" s="16">
        <v>103.23</v>
      </c>
      <c r="M12" s="16" t="s">
        <v>95</v>
      </c>
      <c r="O12" s="6">
        <f t="shared" ca="1" si="0"/>
        <v>0.75258664194885871</v>
      </c>
      <c r="P12" s="28">
        <v>99.83</v>
      </c>
      <c r="Q12" s="4" t="s">
        <v>141</v>
      </c>
      <c r="R12" s="4">
        <f>CONFIDENCE(0.01,$R$13,$R$14)</f>
        <v>1.3772722744495811</v>
      </c>
      <c r="Y12" s="4" t="s">
        <v>141</v>
      </c>
      <c r="Z12" s="4">
        <f>CONFIDENCE(0.01,$Z$13,$Z$14)</f>
        <v>1.5485406066977843</v>
      </c>
      <c r="AA12" s="6">
        <f t="shared" ca="1" si="1"/>
        <v>0.62710625007865695</v>
      </c>
      <c r="AB12" s="15">
        <v>104.88</v>
      </c>
      <c r="AC12" s="6" t="s">
        <v>134</v>
      </c>
    </row>
    <row r="13" spans="1:29" ht="17" x14ac:dyDescent="0.2">
      <c r="A13" s="21" t="s">
        <v>9</v>
      </c>
      <c r="B13" s="15">
        <v>104.05</v>
      </c>
      <c r="C13" s="15">
        <v>107.92</v>
      </c>
      <c r="D13" s="15">
        <v>100.81</v>
      </c>
      <c r="E13" s="15">
        <v>100</v>
      </c>
      <c r="F13" s="15">
        <v>101.44</v>
      </c>
      <c r="G13" s="15">
        <v>100.1</v>
      </c>
      <c r="H13" s="15">
        <v>102.68</v>
      </c>
      <c r="I13" s="15">
        <v>93.45</v>
      </c>
      <c r="J13" s="16">
        <v>104.05</v>
      </c>
      <c r="K13" s="16">
        <v>97.9</v>
      </c>
      <c r="L13" s="16">
        <v>109.45</v>
      </c>
      <c r="M13" s="16">
        <v>107.01</v>
      </c>
      <c r="O13" s="6">
        <f t="shared" ca="1" si="0"/>
        <v>0.63472602551564483</v>
      </c>
      <c r="P13" s="28">
        <v>103.15</v>
      </c>
      <c r="Q13" s="4" t="s">
        <v>138</v>
      </c>
      <c r="R13" s="4">
        <f>_xlfn.STDEV.S(P6:P33)</f>
        <v>2.8293178595316131</v>
      </c>
      <c r="Y13" s="4" t="s">
        <v>138</v>
      </c>
      <c r="Z13" s="4">
        <f>_xlfn.STDEV.S(AB6:AB10,AB17:AB20,AB31:AB35,AB38:AB41,AB49:AB51,AB59:AB61,AB66:AB67,AB84:AB85)</f>
        <v>3.181152830867032</v>
      </c>
      <c r="AA13" s="6">
        <f t="shared" ca="1" si="1"/>
        <v>0.63957837217867308</v>
      </c>
      <c r="AB13" s="15">
        <v>104.48</v>
      </c>
      <c r="AC13" s="6" t="s">
        <v>134</v>
      </c>
    </row>
    <row r="14" spans="1:29" ht="17" x14ac:dyDescent="0.2">
      <c r="A14" s="21" t="s">
        <v>10</v>
      </c>
      <c r="B14" s="15">
        <v>98.1</v>
      </c>
      <c r="C14" s="16">
        <v>100</v>
      </c>
      <c r="D14" s="15">
        <v>97.99</v>
      </c>
      <c r="E14" s="16" t="s">
        <v>95</v>
      </c>
      <c r="F14" s="15">
        <v>102.63</v>
      </c>
      <c r="G14" s="16">
        <v>120.82</v>
      </c>
      <c r="H14" s="15">
        <v>101.63</v>
      </c>
      <c r="I14" s="16" t="s">
        <v>95</v>
      </c>
      <c r="J14" s="16">
        <v>100.42</v>
      </c>
      <c r="K14" s="16">
        <v>101.37</v>
      </c>
      <c r="L14" s="16">
        <v>100.36</v>
      </c>
      <c r="M14" s="16" t="s">
        <v>95</v>
      </c>
      <c r="O14" s="6">
        <f t="shared" ca="1" si="0"/>
        <v>0.69673217157111977</v>
      </c>
      <c r="P14" s="28">
        <v>104.59</v>
      </c>
      <c r="Q14" s="4" t="s">
        <v>139</v>
      </c>
      <c r="R14" s="4">
        <f>COUNT(P6:P33)</f>
        <v>28</v>
      </c>
      <c r="Y14" s="4" t="s">
        <v>139</v>
      </c>
      <c r="Z14" s="4">
        <f>COUNT(P6:P33)</f>
        <v>28</v>
      </c>
      <c r="AA14" s="6">
        <f t="shared" ca="1" si="1"/>
        <v>0.92078493801503469</v>
      </c>
      <c r="AB14" s="15">
        <v>103.23</v>
      </c>
      <c r="AC14" s="6" t="s">
        <v>134</v>
      </c>
    </row>
    <row r="15" spans="1:29" ht="17" x14ac:dyDescent="0.2">
      <c r="A15" s="21" t="s">
        <v>11</v>
      </c>
      <c r="B15" s="15">
        <v>97.18</v>
      </c>
      <c r="C15" s="16" t="s">
        <v>95</v>
      </c>
      <c r="D15" s="15">
        <v>97.13</v>
      </c>
      <c r="E15" s="15">
        <v>99.72</v>
      </c>
      <c r="F15" s="15">
        <v>99.14</v>
      </c>
      <c r="G15" s="16" t="s">
        <v>95</v>
      </c>
      <c r="H15" s="15">
        <v>99.04</v>
      </c>
      <c r="I15" s="15">
        <v>103.83</v>
      </c>
      <c r="J15" s="16">
        <v>103.3</v>
      </c>
      <c r="K15" s="16" t="s">
        <v>95</v>
      </c>
      <c r="L15" s="16">
        <v>103.35</v>
      </c>
      <c r="M15" s="16">
        <v>100.74</v>
      </c>
      <c r="O15" s="6">
        <f t="shared" ca="1" si="0"/>
        <v>4.3779669663549403E-2</v>
      </c>
      <c r="P15" s="28">
        <v>97.01</v>
      </c>
      <c r="AA15" s="6">
        <f t="shared" ca="1" si="1"/>
        <v>0.43957843400468111</v>
      </c>
      <c r="AB15" s="15">
        <v>101.15</v>
      </c>
      <c r="AC15" s="6" t="s">
        <v>134</v>
      </c>
    </row>
    <row r="16" spans="1:29" ht="17" x14ac:dyDescent="0.2">
      <c r="A16" s="21" t="s">
        <v>12</v>
      </c>
      <c r="B16" s="15">
        <v>100.81</v>
      </c>
      <c r="C16" s="15">
        <v>100.34</v>
      </c>
      <c r="D16" s="15">
        <v>101.06</v>
      </c>
      <c r="E16" s="16" t="s">
        <v>95</v>
      </c>
      <c r="F16" s="15">
        <v>100.67</v>
      </c>
      <c r="G16" s="15">
        <v>100.26</v>
      </c>
      <c r="H16" s="15">
        <v>100.88</v>
      </c>
      <c r="I16" s="16" t="s">
        <v>95</v>
      </c>
      <c r="J16" s="16">
        <v>100.58</v>
      </c>
      <c r="K16" s="16">
        <v>100.22</v>
      </c>
      <c r="L16" s="16">
        <v>100.77</v>
      </c>
      <c r="M16" s="16" t="s">
        <v>95</v>
      </c>
      <c r="O16" s="6">
        <f t="shared" ca="1" si="0"/>
        <v>0.88964992949390032</v>
      </c>
      <c r="P16" s="28">
        <v>96.98</v>
      </c>
      <c r="AA16" s="6">
        <f t="shared" ca="1" si="1"/>
        <v>0.27275643157779783</v>
      </c>
      <c r="AB16" s="15">
        <v>103.71</v>
      </c>
      <c r="AC16" s="6" t="s">
        <v>134</v>
      </c>
    </row>
    <row r="17" spans="1:29" ht="17" x14ac:dyDescent="0.2">
      <c r="A17" s="21" t="s">
        <v>13</v>
      </c>
      <c r="B17" s="15">
        <v>96.91</v>
      </c>
      <c r="C17" s="15">
        <v>98.98</v>
      </c>
      <c r="D17" s="15">
        <v>95.93</v>
      </c>
      <c r="E17" s="15">
        <v>100</v>
      </c>
      <c r="F17" s="15">
        <v>101.17</v>
      </c>
      <c r="G17" s="15">
        <v>96.27</v>
      </c>
      <c r="H17" s="15">
        <v>103.55</v>
      </c>
      <c r="I17" s="15">
        <v>100</v>
      </c>
      <c r="J17" s="16">
        <v>108.12</v>
      </c>
      <c r="K17" s="16">
        <v>108.66</v>
      </c>
      <c r="L17" s="16">
        <v>107.89</v>
      </c>
      <c r="M17" s="16">
        <v>100</v>
      </c>
      <c r="O17" s="6">
        <f t="shared" ca="1" si="0"/>
        <v>0.770297973575651</v>
      </c>
      <c r="P17" s="28">
        <v>95.13</v>
      </c>
      <c r="AA17" s="6">
        <f t="shared" ca="1" si="1"/>
        <v>0.57458215128722778</v>
      </c>
      <c r="AB17" s="33">
        <v>97.01</v>
      </c>
      <c r="AC17" s="6" t="s">
        <v>131</v>
      </c>
    </row>
    <row r="18" spans="1:29" ht="17" x14ac:dyDescent="0.2">
      <c r="A18" s="21" t="s">
        <v>14</v>
      </c>
      <c r="B18" s="15">
        <v>101.24</v>
      </c>
      <c r="C18" s="15">
        <v>103</v>
      </c>
      <c r="D18" s="15">
        <v>101.11</v>
      </c>
      <c r="E18" s="15">
        <v>103.57</v>
      </c>
      <c r="F18" s="15">
        <v>100.87</v>
      </c>
      <c r="G18" s="15">
        <v>101.67</v>
      </c>
      <c r="H18" s="15">
        <v>101.04</v>
      </c>
      <c r="I18" s="15">
        <v>96.2</v>
      </c>
      <c r="J18" s="16">
        <v>104.5</v>
      </c>
      <c r="K18" s="16">
        <v>103.64</v>
      </c>
      <c r="L18" s="16">
        <v>104.39</v>
      </c>
      <c r="M18" s="16">
        <v>107.69</v>
      </c>
      <c r="O18" s="6">
        <f t="shared" ca="1" si="0"/>
        <v>0.89147786796724515</v>
      </c>
      <c r="P18" s="28">
        <v>102.73</v>
      </c>
      <c r="AA18" s="6">
        <f t="shared" ca="1" si="1"/>
        <v>0.78194847743333895</v>
      </c>
      <c r="AB18" s="33">
        <v>104.03</v>
      </c>
      <c r="AC18" s="6" t="s">
        <v>131</v>
      </c>
    </row>
    <row r="19" spans="1:29" ht="17" x14ac:dyDescent="0.2">
      <c r="A19" s="21" t="s">
        <v>15</v>
      </c>
      <c r="B19" s="15">
        <v>95.99</v>
      </c>
      <c r="C19" s="15">
        <v>97.2</v>
      </c>
      <c r="D19" s="15">
        <v>95.9</v>
      </c>
      <c r="E19" s="15" t="s">
        <v>95</v>
      </c>
      <c r="F19" s="15">
        <v>101.52</v>
      </c>
      <c r="G19" s="15">
        <v>103.46</v>
      </c>
      <c r="H19" s="15">
        <v>101.37</v>
      </c>
      <c r="I19" s="15" t="s">
        <v>95</v>
      </c>
      <c r="J19" s="16">
        <v>101.5</v>
      </c>
      <c r="K19" s="16">
        <v>100.28</v>
      </c>
      <c r="L19" s="16">
        <v>101.61</v>
      </c>
      <c r="M19" s="16" t="s">
        <v>95</v>
      </c>
      <c r="O19" s="6">
        <f t="shared" ca="1" si="0"/>
        <v>0.69428262348805003</v>
      </c>
      <c r="P19" s="29">
        <v>107.96</v>
      </c>
      <c r="AA19" s="6">
        <f t="shared" ca="1" si="1"/>
        <v>0.91537464185751394</v>
      </c>
      <c r="AB19" s="33">
        <v>102.89</v>
      </c>
      <c r="AC19" s="6" t="s">
        <v>131</v>
      </c>
    </row>
    <row r="20" spans="1:29" ht="17" x14ac:dyDescent="0.2">
      <c r="A20" s="21" t="s">
        <v>16</v>
      </c>
      <c r="B20" s="15">
        <v>102.79</v>
      </c>
      <c r="C20" s="15">
        <v>104.35</v>
      </c>
      <c r="D20" s="15">
        <v>102.12</v>
      </c>
      <c r="E20" s="15" t="s">
        <v>95</v>
      </c>
      <c r="F20" s="15">
        <v>104.15</v>
      </c>
      <c r="G20" s="15">
        <v>101.16</v>
      </c>
      <c r="H20" s="15">
        <v>105.47</v>
      </c>
      <c r="I20" s="15" t="s">
        <v>95</v>
      </c>
      <c r="J20" s="16">
        <v>103.26</v>
      </c>
      <c r="K20" s="16">
        <v>102.62</v>
      </c>
      <c r="L20" s="16">
        <v>103.54</v>
      </c>
      <c r="M20" s="16" t="s">
        <v>95</v>
      </c>
      <c r="O20" s="6">
        <f t="shared" ca="1" si="0"/>
        <v>0.95924736065497196</v>
      </c>
      <c r="P20" s="28">
        <v>100.47</v>
      </c>
      <c r="AA20" s="6">
        <f t="shared" ca="1" si="1"/>
        <v>0.94486023308114753</v>
      </c>
      <c r="AB20" s="33">
        <v>96.98</v>
      </c>
      <c r="AC20" s="6" t="s">
        <v>131</v>
      </c>
    </row>
    <row r="21" spans="1:29" ht="17" x14ac:dyDescent="0.2">
      <c r="A21" s="21" t="s">
        <v>17</v>
      </c>
      <c r="B21" s="15">
        <v>104.41</v>
      </c>
      <c r="C21" s="15">
        <v>105.15</v>
      </c>
      <c r="D21" s="15">
        <v>103.88</v>
      </c>
      <c r="E21" s="15">
        <v>102</v>
      </c>
      <c r="F21" s="15">
        <v>105.87</v>
      </c>
      <c r="G21" s="15">
        <v>100.72</v>
      </c>
      <c r="H21" s="15">
        <v>109.15</v>
      </c>
      <c r="I21" s="15">
        <v>105</v>
      </c>
      <c r="J21" s="16">
        <v>96.93</v>
      </c>
      <c r="K21" s="16">
        <v>99</v>
      </c>
      <c r="L21" s="16">
        <v>95.71</v>
      </c>
      <c r="M21" s="16">
        <v>100</v>
      </c>
      <c r="O21" s="6">
        <f t="shared" ca="1" si="0"/>
        <v>0.51647200901801582</v>
      </c>
      <c r="P21" s="28">
        <v>105.66</v>
      </c>
      <c r="AA21" s="6">
        <f t="shared" ca="1" si="1"/>
        <v>0.23038406807458822</v>
      </c>
      <c r="AB21" s="15">
        <v>100.33</v>
      </c>
      <c r="AC21" s="6" t="s">
        <v>131</v>
      </c>
    </row>
    <row r="22" spans="1:29" ht="17" x14ac:dyDescent="0.2">
      <c r="A22" s="21" t="s">
        <v>18</v>
      </c>
      <c r="B22" s="15">
        <v>104.06</v>
      </c>
      <c r="C22" s="16" t="s">
        <v>95</v>
      </c>
      <c r="D22" s="15">
        <v>104.04</v>
      </c>
      <c r="E22" s="15">
        <v>104.92</v>
      </c>
      <c r="F22" s="15">
        <v>97.5</v>
      </c>
      <c r="G22" s="16" t="s">
        <v>95</v>
      </c>
      <c r="H22" s="15">
        <v>97.41</v>
      </c>
      <c r="I22" s="15">
        <v>100.68</v>
      </c>
      <c r="J22" s="16">
        <v>100.05</v>
      </c>
      <c r="K22" s="16" t="s">
        <v>95</v>
      </c>
      <c r="L22" s="16">
        <v>100.11</v>
      </c>
      <c r="M22" s="16">
        <v>97.9</v>
      </c>
      <c r="O22" s="6">
        <f t="shared" ca="1" si="0"/>
        <v>0.14570349823323137</v>
      </c>
      <c r="P22" s="28">
        <v>101.74</v>
      </c>
      <c r="AA22" s="6">
        <f t="shared" ca="1" si="1"/>
        <v>0.33702618078076374</v>
      </c>
      <c r="AB22" s="15">
        <v>101.65</v>
      </c>
      <c r="AC22" s="6" t="s">
        <v>131</v>
      </c>
    </row>
    <row r="23" spans="1:29" ht="17" x14ac:dyDescent="0.2">
      <c r="A23" s="21" t="s">
        <v>19</v>
      </c>
      <c r="B23" s="15">
        <v>95.13</v>
      </c>
      <c r="C23" s="15">
        <v>95.35</v>
      </c>
      <c r="D23" s="15">
        <v>94.76</v>
      </c>
      <c r="E23" s="15">
        <v>100.73</v>
      </c>
      <c r="F23" s="15">
        <v>103.52</v>
      </c>
      <c r="G23" s="15">
        <v>101.35</v>
      </c>
      <c r="H23" s="15">
        <v>104.52</v>
      </c>
      <c r="I23" s="15">
        <v>95.44</v>
      </c>
      <c r="J23" s="16">
        <v>101.97</v>
      </c>
      <c r="K23" s="16">
        <v>99.97</v>
      </c>
      <c r="L23" s="16">
        <v>102.71</v>
      </c>
      <c r="M23" s="16">
        <v>96.87</v>
      </c>
      <c r="O23" s="6">
        <f t="shared" ca="1" si="0"/>
        <v>0.21135616004861968</v>
      </c>
      <c r="P23" s="28">
        <v>104.48</v>
      </c>
      <c r="AA23" s="6">
        <f t="shared" ca="1" si="1"/>
        <v>0.9870914136015404</v>
      </c>
      <c r="AB23" s="15">
        <v>99.39</v>
      </c>
      <c r="AC23" s="6" t="s">
        <v>131</v>
      </c>
    </row>
    <row r="24" spans="1:29" ht="17" x14ac:dyDescent="0.2">
      <c r="A24" s="21" t="s">
        <v>20</v>
      </c>
      <c r="B24" s="15">
        <v>100.82</v>
      </c>
      <c r="C24" s="15">
        <v>100.25</v>
      </c>
      <c r="D24" s="15">
        <v>101.14</v>
      </c>
      <c r="E24" s="15">
        <v>100</v>
      </c>
      <c r="F24" s="15">
        <v>97.41</v>
      </c>
      <c r="G24" s="15">
        <v>100.03</v>
      </c>
      <c r="H24" s="15">
        <v>95.99</v>
      </c>
      <c r="I24" s="15">
        <v>100</v>
      </c>
      <c r="J24" s="16">
        <v>108.13</v>
      </c>
      <c r="K24" s="16">
        <v>100.62</v>
      </c>
      <c r="L24" s="16">
        <v>112.36</v>
      </c>
      <c r="M24" s="16">
        <v>108</v>
      </c>
      <c r="O24" s="6">
        <f t="shared" ca="1" si="0"/>
        <v>0.59421878146768026</v>
      </c>
      <c r="P24" s="28">
        <v>96.35</v>
      </c>
      <c r="AA24" s="6">
        <f t="shared" ca="1" si="1"/>
        <v>0.6848850048132481</v>
      </c>
      <c r="AB24" s="15">
        <v>102.73</v>
      </c>
      <c r="AC24" s="6" t="s">
        <v>131</v>
      </c>
    </row>
    <row r="25" spans="1:29" ht="34" x14ac:dyDescent="0.2">
      <c r="A25" s="21" t="s">
        <v>21</v>
      </c>
      <c r="B25" s="15">
        <v>97.75</v>
      </c>
      <c r="C25" s="15">
        <v>97</v>
      </c>
      <c r="D25" s="15">
        <v>96.93</v>
      </c>
      <c r="E25" s="15">
        <v>100.88</v>
      </c>
      <c r="F25" s="15">
        <v>103.43</v>
      </c>
      <c r="G25" s="15">
        <v>104.12</v>
      </c>
      <c r="H25" s="15">
        <v>103.82</v>
      </c>
      <c r="I25" s="15">
        <v>101.89</v>
      </c>
      <c r="J25" s="16">
        <v>107.27</v>
      </c>
      <c r="K25" s="16">
        <v>104.8</v>
      </c>
      <c r="L25" s="16">
        <v>109.24</v>
      </c>
      <c r="M25" s="16">
        <v>101.08</v>
      </c>
      <c r="O25" s="6">
        <f t="shared" ca="1" si="0"/>
        <v>0.42366616497482745</v>
      </c>
      <c r="P25" s="28">
        <v>104.57</v>
      </c>
      <c r="Q25" s="4" t="s">
        <v>142</v>
      </c>
      <c r="R25" s="40">
        <f>AVERAGE(P6:P91)</f>
        <v>101.01337209302321</v>
      </c>
      <c r="S25" s="4" t="s">
        <v>143</v>
      </c>
      <c r="AA25" s="6">
        <f t="shared" ca="1" si="1"/>
        <v>0.51908511508824107</v>
      </c>
      <c r="AB25" s="15">
        <v>100.88</v>
      </c>
      <c r="AC25" s="6" t="s">
        <v>131</v>
      </c>
    </row>
    <row r="26" spans="1:29" s="6" customFormat="1" ht="24" customHeight="1" x14ac:dyDescent="0.2">
      <c r="A26" s="20" t="s">
        <v>22</v>
      </c>
      <c r="B26" s="14">
        <v>96.45</v>
      </c>
      <c r="C26" s="14">
        <v>96.3</v>
      </c>
      <c r="D26" s="14">
        <v>96.73</v>
      </c>
      <c r="E26" s="14">
        <v>96.52</v>
      </c>
      <c r="F26" s="14">
        <v>98.62</v>
      </c>
      <c r="G26" s="14">
        <v>99.1</v>
      </c>
      <c r="H26" s="14">
        <v>98.12</v>
      </c>
      <c r="I26" s="14">
        <v>94.36</v>
      </c>
      <c r="J26" s="27">
        <v>101.96</v>
      </c>
      <c r="K26" s="27">
        <v>101.82</v>
      </c>
      <c r="L26" s="27">
        <v>102.15</v>
      </c>
      <c r="M26" s="27">
        <v>102.62</v>
      </c>
      <c r="O26" s="6">
        <f t="shared" ca="1" si="0"/>
        <v>0.79903859638742414</v>
      </c>
      <c r="P26" s="28">
        <v>101.22</v>
      </c>
      <c r="Q26" s="4"/>
      <c r="AA26" s="6">
        <f t="shared" ca="1" si="1"/>
        <v>0.23122198981827224</v>
      </c>
      <c r="AB26" s="15">
        <v>102.41</v>
      </c>
      <c r="AC26" s="6" t="s">
        <v>131</v>
      </c>
    </row>
    <row r="27" spans="1:29" ht="17" x14ac:dyDescent="0.2">
      <c r="A27" s="21" t="s">
        <v>23</v>
      </c>
      <c r="B27" s="15">
        <v>99.71</v>
      </c>
      <c r="C27" s="15">
        <v>102.91</v>
      </c>
      <c r="D27" s="15">
        <v>99.35</v>
      </c>
      <c r="E27" s="15" t="s">
        <v>95</v>
      </c>
      <c r="F27" s="15">
        <v>103.61</v>
      </c>
      <c r="G27" s="15">
        <v>100.84</v>
      </c>
      <c r="H27" s="15">
        <v>103.94</v>
      </c>
      <c r="I27" s="15" t="s">
        <v>95</v>
      </c>
      <c r="J27" s="16">
        <v>104.26</v>
      </c>
      <c r="K27" s="16">
        <v>101.4</v>
      </c>
      <c r="L27" s="16">
        <v>104.59</v>
      </c>
      <c r="M27" s="16" t="s">
        <v>95</v>
      </c>
      <c r="O27" s="6">
        <f t="shared" ca="1" si="0"/>
        <v>0.43130569243057837</v>
      </c>
      <c r="P27" s="28">
        <v>102.44</v>
      </c>
      <c r="AA27" s="6">
        <f t="shared" ca="1" si="1"/>
        <v>0.86985775788820352</v>
      </c>
      <c r="AB27" s="15">
        <v>102.58</v>
      </c>
      <c r="AC27" s="6" t="s">
        <v>131</v>
      </c>
    </row>
    <row r="28" spans="1:29" ht="17" x14ac:dyDescent="0.2">
      <c r="A28" s="21" t="s">
        <v>24</v>
      </c>
      <c r="B28" s="15">
        <v>96.35</v>
      </c>
      <c r="C28" s="16" t="s">
        <v>95</v>
      </c>
      <c r="D28" s="15">
        <v>96.35</v>
      </c>
      <c r="E28" s="16" t="s">
        <v>95</v>
      </c>
      <c r="F28" s="15">
        <v>101.65</v>
      </c>
      <c r="G28" s="16" t="s">
        <v>95</v>
      </c>
      <c r="H28" s="15">
        <v>101.65</v>
      </c>
      <c r="I28" s="16" t="s">
        <v>95</v>
      </c>
      <c r="J28" s="16">
        <v>110.82</v>
      </c>
      <c r="K28" s="16" t="s">
        <v>95</v>
      </c>
      <c r="L28" s="16">
        <v>110.82</v>
      </c>
      <c r="M28" s="16" t="s">
        <v>95</v>
      </c>
      <c r="O28" s="6">
        <f t="shared" ca="1" si="0"/>
        <v>0.14381789698989911</v>
      </c>
      <c r="P28" s="28">
        <v>101.15</v>
      </c>
      <c r="Q28" s="6"/>
      <c r="AA28" s="6">
        <f t="shared" ca="1" si="1"/>
        <v>0.41270841312842688</v>
      </c>
      <c r="AB28" s="15">
        <v>95.41</v>
      </c>
      <c r="AC28" s="6" t="s">
        <v>131</v>
      </c>
    </row>
    <row r="29" spans="1:29" ht="17" x14ac:dyDescent="0.2">
      <c r="A29" s="21" t="s">
        <v>25</v>
      </c>
      <c r="B29" s="15">
        <v>99.82</v>
      </c>
      <c r="C29" s="16">
        <v>100.4</v>
      </c>
      <c r="D29" s="15">
        <v>99.71</v>
      </c>
      <c r="E29" s="15">
        <v>105.31</v>
      </c>
      <c r="F29" s="15">
        <v>104.03</v>
      </c>
      <c r="G29" s="16">
        <v>103.07</v>
      </c>
      <c r="H29" s="15">
        <v>104.18</v>
      </c>
      <c r="I29" s="15">
        <v>100.68</v>
      </c>
      <c r="J29" s="16">
        <v>104.09</v>
      </c>
      <c r="K29" s="16">
        <v>104.97</v>
      </c>
      <c r="L29" s="16">
        <v>104</v>
      </c>
      <c r="M29" s="16">
        <v>100.03</v>
      </c>
      <c r="O29" s="6">
        <f t="shared" ca="1" si="0"/>
        <v>0.90486260040842548</v>
      </c>
      <c r="P29" s="28">
        <v>102.89</v>
      </c>
      <c r="AA29" s="6">
        <f t="shared" ca="1" si="1"/>
        <v>0.55950308744577204</v>
      </c>
      <c r="AB29" s="15">
        <v>100.12</v>
      </c>
      <c r="AC29" s="6" t="s">
        <v>131</v>
      </c>
    </row>
    <row r="30" spans="1:29" ht="34" x14ac:dyDescent="0.2">
      <c r="A30" s="22" t="s">
        <v>107</v>
      </c>
      <c r="B30" s="15">
        <v>100</v>
      </c>
      <c r="C30" s="16" t="s">
        <v>95</v>
      </c>
      <c r="D30" s="15">
        <v>100</v>
      </c>
      <c r="E30" s="15" t="s">
        <v>95</v>
      </c>
      <c r="F30" s="15">
        <v>100</v>
      </c>
      <c r="G30" s="16" t="s">
        <v>95</v>
      </c>
      <c r="H30" s="15">
        <v>100</v>
      </c>
      <c r="I30" s="15" t="s">
        <v>95</v>
      </c>
      <c r="J30" s="16">
        <v>118.84</v>
      </c>
      <c r="K30" s="16" t="s">
        <v>95</v>
      </c>
      <c r="L30" s="16">
        <v>118.84</v>
      </c>
      <c r="M30" s="16" t="s">
        <v>95</v>
      </c>
      <c r="O30" s="6">
        <f t="shared" ca="1" si="0"/>
        <v>0.65721089037054092</v>
      </c>
      <c r="P30" s="28">
        <v>103.07</v>
      </c>
      <c r="AA30" s="6">
        <f t="shared" ca="1" si="1"/>
        <v>0.7829244930328787</v>
      </c>
      <c r="AB30" s="15">
        <v>100.38</v>
      </c>
      <c r="AC30" s="6" t="s">
        <v>131</v>
      </c>
    </row>
    <row r="31" spans="1:29" ht="34" x14ac:dyDescent="0.2">
      <c r="A31" s="22" t="s">
        <v>26</v>
      </c>
      <c r="B31" s="15">
        <v>99.8</v>
      </c>
      <c r="C31" s="16">
        <v>100.4</v>
      </c>
      <c r="D31" s="15">
        <v>99.67</v>
      </c>
      <c r="E31" s="15">
        <v>105.31</v>
      </c>
      <c r="F31" s="15">
        <v>104.52</v>
      </c>
      <c r="G31" s="16">
        <v>103.07</v>
      </c>
      <c r="H31" s="15">
        <v>104.77</v>
      </c>
      <c r="I31" s="15">
        <v>100.68</v>
      </c>
      <c r="J31" s="16">
        <v>102.37</v>
      </c>
      <c r="K31" s="16">
        <v>104.97</v>
      </c>
      <c r="L31" s="16">
        <v>102</v>
      </c>
      <c r="M31" s="16">
        <v>100.03</v>
      </c>
      <c r="O31" s="6">
        <f t="shared" ca="1" si="0"/>
        <v>0.42492293521373281</v>
      </c>
      <c r="P31" s="28">
        <v>100.39</v>
      </c>
      <c r="AA31" s="6">
        <f t="shared" ca="1" si="1"/>
        <v>0.34663756569326543</v>
      </c>
      <c r="AB31" s="34">
        <v>103.15</v>
      </c>
      <c r="AC31" s="6" t="s">
        <v>130</v>
      </c>
    </row>
    <row r="32" spans="1:29" ht="17" x14ac:dyDescent="0.2">
      <c r="A32" s="21" t="s">
        <v>27</v>
      </c>
      <c r="B32" s="15">
        <v>98.7</v>
      </c>
      <c r="C32" s="15">
        <v>98.06</v>
      </c>
      <c r="D32" s="15">
        <v>101.03</v>
      </c>
      <c r="E32" s="15">
        <v>107.92</v>
      </c>
      <c r="F32" s="15">
        <v>100.72</v>
      </c>
      <c r="G32" s="15">
        <v>100.88</v>
      </c>
      <c r="H32" s="15">
        <v>99.7</v>
      </c>
      <c r="I32" s="15">
        <v>105.97</v>
      </c>
      <c r="J32" s="16">
        <v>102.46</v>
      </c>
      <c r="K32" s="16">
        <v>102.63</v>
      </c>
      <c r="L32" s="16">
        <v>101.61</v>
      </c>
      <c r="M32" s="16">
        <v>104.02</v>
      </c>
      <c r="O32" s="6">
        <f t="shared" ca="1" si="0"/>
        <v>0.78889706417606753</v>
      </c>
      <c r="P32" s="28">
        <v>102.16</v>
      </c>
      <c r="AA32" s="6">
        <f t="shared" ca="1" si="1"/>
        <v>3.48950344108655E-2</v>
      </c>
      <c r="AB32" s="34">
        <v>100.39</v>
      </c>
      <c r="AC32" s="6" t="s">
        <v>130</v>
      </c>
    </row>
    <row r="33" spans="1:29" ht="17" x14ac:dyDescent="0.2">
      <c r="A33" s="21" t="s">
        <v>28</v>
      </c>
      <c r="B33" s="15">
        <v>99.71</v>
      </c>
      <c r="C33" s="15">
        <v>102.1</v>
      </c>
      <c r="D33" s="15">
        <v>97.93</v>
      </c>
      <c r="E33" s="15">
        <v>100.41</v>
      </c>
      <c r="F33" s="15">
        <v>99.29</v>
      </c>
      <c r="G33" s="15">
        <v>99.61</v>
      </c>
      <c r="H33" s="15">
        <v>99.01</v>
      </c>
      <c r="I33" s="15">
        <v>100.17</v>
      </c>
      <c r="J33" s="16">
        <v>102.3</v>
      </c>
      <c r="K33" s="16">
        <v>100.15</v>
      </c>
      <c r="L33" s="16">
        <v>103.97</v>
      </c>
      <c r="M33" s="16">
        <v>101.6</v>
      </c>
      <c r="O33" s="6">
        <f t="shared" ca="1" si="0"/>
        <v>0.40215655786631976</v>
      </c>
      <c r="P33" s="28">
        <v>101.08</v>
      </c>
      <c r="AA33" s="6">
        <f t="shared" ca="1" si="1"/>
        <v>0.57117029263793373</v>
      </c>
      <c r="AB33" s="34">
        <v>102.13</v>
      </c>
      <c r="AC33" s="6" t="s">
        <v>130</v>
      </c>
    </row>
    <row r="34" spans="1:29" ht="17" x14ac:dyDescent="0.2">
      <c r="A34" s="21" t="s">
        <v>29</v>
      </c>
      <c r="B34" s="15">
        <v>97.35</v>
      </c>
      <c r="C34" s="15">
        <v>90.01</v>
      </c>
      <c r="D34" s="16">
        <v>97.95</v>
      </c>
      <c r="E34" s="16" t="s">
        <v>95</v>
      </c>
      <c r="F34" s="15">
        <v>93.41</v>
      </c>
      <c r="G34" s="15">
        <v>94.33</v>
      </c>
      <c r="H34" s="16">
        <v>93.34</v>
      </c>
      <c r="I34" s="16" t="s">
        <v>95</v>
      </c>
      <c r="J34" s="16">
        <v>101.25</v>
      </c>
      <c r="K34" s="16">
        <v>100.57</v>
      </c>
      <c r="L34" s="16">
        <v>101.3</v>
      </c>
      <c r="M34" s="16" t="s">
        <v>95</v>
      </c>
      <c r="O34" s="6">
        <f t="shared" ca="1" si="0"/>
        <v>0.27975347853222043</v>
      </c>
      <c r="P34" s="15">
        <v>101.24</v>
      </c>
      <c r="AA34" s="6">
        <f t="shared" ca="1" si="1"/>
        <v>0.86181529573868676</v>
      </c>
      <c r="AB34" s="34">
        <v>101.67</v>
      </c>
      <c r="AC34" s="6" t="s">
        <v>130</v>
      </c>
    </row>
    <row r="35" spans="1:29" ht="17" x14ac:dyDescent="0.2">
      <c r="A35" s="21" t="s">
        <v>30</v>
      </c>
      <c r="B35" s="15">
        <v>100.47</v>
      </c>
      <c r="C35" s="15">
        <v>100.8</v>
      </c>
      <c r="D35" s="15">
        <v>100.08</v>
      </c>
      <c r="E35" s="16" t="s">
        <v>95</v>
      </c>
      <c r="F35" s="15">
        <v>102.6</v>
      </c>
      <c r="G35" s="15">
        <v>102.97</v>
      </c>
      <c r="H35" s="15">
        <v>102.18</v>
      </c>
      <c r="I35" s="16" t="s">
        <v>95</v>
      </c>
      <c r="J35" s="16">
        <v>101.89</v>
      </c>
      <c r="K35" s="16">
        <v>101.11</v>
      </c>
      <c r="L35" s="16">
        <v>102.79</v>
      </c>
      <c r="M35" s="16" t="s">
        <v>95</v>
      </c>
      <c r="O35" s="6">
        <f t="shared" ca="1" si="0"/>
        <v>0.17835341759880841</v>
      </c>
      <c r="P35" s="15">
        <v>102.64</v>
      </c>
      <c r="AA35" s="6">
        <f t="shared" ca="1" si="1"/>
        <v>0.90298675764461711</v>
      </c>
      <c r="AB35" s="34">
        <v>103.01</v>
      </c>
      <c r="AC35" s="6" t="s">
        <v>130</v>
      </c>
    </row>
    <row r="36" spans="1:29" ht="17" x14ac:dyDescent="0.2">
      <c r="A36" s="21" t="s">
        <v>31</v>
      </c>
      <c r="B36" s="15">
        <v>101.07</v>
      </c>
      <c r="C36" s="15">
        <v>100.66</v>
      </c>
      <c r="D36" s="15">
        <v>102.88</v>
      </c>
      <c r="E36" s="15" t="s">
        <v>95</v>
      </c>
      <c r="F36" s="15">
        <v>101.19</v>
      </c>
      <c r="G36" s="15">
        <v>101.41</v>
      </c>
      <c r="H36" s="15">
        <v>100.23</v>
      </c>
      <c r="I36" s="15" t="s">
        <v>95</v>
      </c>
      <c r="J36" s="16">
        <v>101.44</v>
      </c>
      <c r="K36" s="16">
        <v>101.19</v>
      </c>
      <c r="L36" s="16">
        <v>102.54</v>
      </c>
      <c r="M36" s="16" t="s">
        <v>95</v>
      </c>
      <c r="O36" s="6">
        <f t="shared" ca="1" si="0"/>
        <v>0.26900903476645577</v>
      </c>
      <c r="P36" s="15">
        <v>103.61</v>
      </c>
      <c r="AA36" s="6">
        <f t="shared" ca="1" si="1"/>
        <v>0.57288619834331622</v>
      </c>
      <c r="AB36" s="15">
        <v>100.01</v>
      </c>
      <c r="AC36" s="6" t="s">
        <v>130</v>
      </c>
    </row>
    <row r="37" spans="1:29" s="6" customFormat="1" ht="34" x14ac:dyDescent="0.2">
      <c r="A37" s="21" t="s">
        <v>32</v>
      </c>
      <c r="B37" s="15">
        <v>95.8</v>
      </c>
      <c r="C37" s="15">
        <v>96.02</v>
      </c>
      <c r="D37" s="15">
        <v>94.93</v>
      </c>
      <c r="E37" s="15">
        <v>96.28</v>
      </c>
      <c r="F37" s="15">
        <v>98.71</v>
      </c>
      <c r="G37" s="15">
        <v>98.95</v>
      </c>
      <c r="H37" s="15">
        <v>98.69</v>
      </c>
      <c r="I37" s="15">
        <v>94.05</v>
      </c>
      <c r="J37" s="16">
        <v>101.74</v>
      </c>
      <c r="K37" s="16">
        <v>101.86</v>
      </c>
      <c r="L37" s="16">
        <v>101.15</v>
      </c>
      <c r="M37" s="16">
        <v>102.65</v>
      </c>
      <c r="O37" s="6">
        <f t="shared" ca="1" si="0"/>
        <v>0.86229276851821468</v>
      </c>
      <c r="P37" s="15">
        <v>103.01</v>
      </c>
      <c r="Q37" s="4"/>
      <c r="AA37" s="6">
        <f t="shared" ca="1" si="1"/>
        <v>0.69368660756055267</v>
      </c>
      <c r="AB37" s="15">
        <v>92.03</v>
      </c>
      <c r="AC37" s="6" t="s">
        <v>130</v>
      </c>
    </row>
    <row r="38" spans="1:29" ht="22.5" customHeight="1" x14ac:dyDescent="0.2">
      <c r="A38" s="20" t="s">
        <v>106</v>
      </c>
      <c r="B38" s="14">
        <v>100.15</v>
      </c>
      <c r="C38" s="14">
        <v>101.35</v>
      </c>
      <c r="D38" s="14">
        <v>99.28</v>
      </c>
      <c r="E38" s="14">
        <v>100.16</v>
      </c>
      <c r="F38" s="14">
        <v>100.84</v>
      </c>
      <c r="G38" s="14">
        <v>99.09</v>
      </c>
      <c r="H38" s="14">
        <v>102.15</v>
      </c>
      <c r="I38" s="14">
        <v>99.66</v>
      </c>
      <c r="J38" s="27">
        <v>102.35</v>
      </c>
      <c r="K38" s="27">
        <v>103.62</v>
      </c>
      <c r="L38" s="27">
        <v>101.37</v>
      </c>
      <c r="M38" s="27">
        <v>106.51</v>
      </c>
      <c r="O38" s="6">
        <f t="shared" ref="O38:O69" ca="1" si="2">RAND()</f>
        <v>0.64145616326476618</v>
      </c>
      <c r="P38" s="15">
        <v>101</v>
      </c>
      <c r="AA38" s="6">
        <f t="shared" ref="AA38:AA69" ca="1" si="3">RAND()</f>
        <v>0.41470494603487695</v>
      </c>
      <c r="AB38" s="28">
        <v>99.71</v>
      </c>
      <c r="AC38" s="6" t="s">
        <v>128</v>
      </c>
    </row>
    <row r="39" spans="1:29" ht="17" x14ac:dyDescent="0.2">
      <c r="A39" s="21" t="s">
        <v>33</v>
      </c>
      <c r="B39" s="15">
        <v>102.16</v>
      </c>
      <c r="C39" s="15">
        <v>102.38</v>
      </c>
      <c r="D39" s="15">
        <v>101.84</v>
      </c>
      <c r="E39" s="16" t="s">
        <v>95</v>
      </c>
      <c r="F39" s="15">
        <v>101.23</v>
      </c>
      <c r="G39" s="15">
        <v>95.63</v>
      </c>
      <c r="H39" s="15">
        <v>109.06</v>
      </c>
      <c r="I39" s="16" t="s">
        <v>95</v>
      </c>
      <c r="J39" s="16">
        <v>97.79</v>
      </c>
      <c r="K39" s="16">
        <v>103.15</v>
      </c>
      <c r="L39" s="16">
        <v>91.22</v>
      </c>
      <c r="M39" s="16" t="s">
        <v>95</v>
      </c>
      <c r="O39" s="6">
        <f t="shared" ca="1" si="2"/>
        <v>0.23300176468141087</v>
      </c>
      <c r="P39" s="15">
        <v>99.82</v>
      </c>
      <c r="Q39" s="6"/>
      <c r="AA39" s="6">
        <f t="shared" ca="1" si="3"/>
        <v>0.6112788731469293</v>
      </c>
      <c r="AB39" s="28">
        <v>99.71</v>
      </c>
      <c r="AC39" s="6" t="s">
        <v>128</v>
      </c>
    </row>
    <row r="40" spans="1:29" ht="17" x14ac:dyDescent="0.2">
      <c r="A40" s="21" t="s">
        <v>34</v>
      </c>
      <c r="B40" s="15">
        <v>104.59</v>
      </c>
      <c r="C40" s="15">
        <v>108.18</v>
      </c>
      <c r="D40" s="15">
        <v>98.86</v>
      </c>
      <c r="E40" s="16" t="s">
        <v>95</v>
      </c>
      <c r="F40" s="15">
        <v>102.31</v>
      </c>
      <c r="G40" s="15">
        <v>104.14</v>
      </c>
      <c r="H40" s="15">
        <v>99.11</v>
      </c>
      <c r="I40" s="16" t="s">
        <v>95</v>
      </c>
      <c r="J40" s="16">
        <v>104.59</v>
      </c>
      <c r="K40" s="16">
        <v>105.42</v>
      </c>
      <c r="L40" s="16">
        <v>103.08</v>
      </c>
      <c r="M40" s="16" t="s">
        <v>95</v>
      </c>
      <c r="O40" s="6">
        <f t="shared" ca="1" si="2"/>
        <v>0.56178540682192002</v>
      </c>
      <c r="P40" s="15">
        <v>99.46</v>
      </c>
      <c r="AA40" s="6">
        <f t="shared" ca="1" si="3"/>
        <v>4.3120724557972556E-2</v>
      </c>
      <c r="AB40" s="28">
        <v>96.35</v>
      </c>
      <c r="AC40" s="6" t="s">
        <v>128</v>
      </c>
    </row>
    <row r="41" spans="1:29" ht="17" x14ac:dyDescent="0.2">
      <c r="A41" s="21" t="s">
        <v>35</v>
      </c>
      <c r="B41" s="15">
        <v>100.07</v>
      </c>
      <c r="C41" s="15">
        <v>99.27</v>
      </c>
      <c r="D41" s="15">
        <v>101.89</v>
      </c>
      <c r="E41" s="15">
        <v>100</v>
      </c>
      <c r="F41" s="15">
        <v>101.32</v>
      </c>
      <c r="G41" s="15">
        <v>103.28</v>
      </c>
      <c r="H41" s="15">
        <v>97.02</v>
      </c>
      <c r="I41" s="15">
        <v>100</v>
      </c>
      <c r="J41" s="16">
        <v>101.27</v>
      </c>
      <c r="K41" s="16">
        <v>100.42</v>
      </c>
      <c r="L41" s="16">
        <v>103.27</v>
      </c>
      <c r="M41" s="16">
        <v>100</v>
      </c>
      <c r="O41" s="6">
        <f t="shared" ca="1" si="2"/>
        <v>0.29293810783578345</v>
      </c>
      <c r="P41" s="15">
        <v>104.06</v>
      </c>
      <c r="AA41" s="6">
        <f t="shared" ca="1" si="3"/>
        <v>0.72866947431122719</v>
      </c>
      <c r="AB41" s="28">
        <v>101.07</v>
      </c>
      <c r="AC41" s="6" t="s">
        <v>128</v>
      </c>
    </row>
    <row r="42" spans="1:29" ht="17" x14ac:dyDescent="0.2">
      <c r="A42" s="21" t="s">
        <v>36</v>
      </c>
      <c r="B42" s="15">
        <v>99.46</v>
      </c>
      <c r="C42" s="15">
        <v>101.82</v>
      </c>
      <c r="D42" s="15">
        <v>97.04</v>
      </c>
      <c r="E42" s="15">
        <v>100</v>
      </c>
      <c r="F42" s="15">
        <v>99.9</v>
      </c>
      <c r="G42" s="15">
        <v>97.29</v>
      </c>
      <c r="H42" s="15">
        <v>102.76</v>
      </c>
      <c r="I42" s="15">
        <v>84.11</v>
      </c>
      <c r="J42" s="16">
        <v>102.68</v>
      </c>
      <c r="K42" s="16">
        <v>103.87</v>
      </c>
      <c r="L42" s="16">
        <v>101.47</v>
      </c>
      <c r="M42" s="16">
        <v>106.36</v>
      </c>
      <c r="O42" s="6">
        <f t="shared" ca="1" si="2"/>
        <v>0.17573766297219817</v>
      </c>
      <c r="P42" s="15">
        <v>102.87</v>
      </c>
      <c r="AA42" s="6">
        <f t="shared" ca="1" si="3"/>
        <v>0.13834359173156652</v>
      </c>
      <c r="AB42" s="15">
        <v>98.7</v>
      </c>
      <c r="AC42" s="6" t="s">
        <v>128</v>
      </c>
    </row>
    <row r="43" spans="1:29" ht="17" x14ac:dyDescent="0.2">
      <c r="A43" s="21" t="s">
        <v>37</v>
      </c>
      <c r="B43" s="15">
        <v>105.56</v>
      </c>
      <c r="C43" s="15">
        <v>100.14</v>
      </c>
      <c r="D43" s="15">
        <v>106.2</v>
      </c>
      <c r="E43" s="16" t="s">
        <v>95</v>
      </c>
      <c r="F43" s="15">
        <v>101.84</v>
      </c>
      <c r="G43" s="15">
        <v>100.04</v>
      </c>
      <c r="H43" s="15">
        <v>102.04</v>
      </c>
      <c r="I43" s="16" t="s">
        <v>95</v>
      </c>
      <c r="J43" s="16">
        <v>100.93</v>
      </c>
      <c r="K43" s="16">
        <v>100.15</v>
      </c>
      <c r="L43" s="16">
        <v>101.02</v>
      </c>
      <c r="M43" s="16" t="s">
        <v>95</v>
      </c>
      <c r="O43" s="6">
        <f t="shared" ca="1" si="2"/>
        <v>0.80990246760128171</v>
      </c>
      <c r="P43" s="15">
        <v>100.38</v>
      </c>
      <c r="AA43" s="6">
        <f t="shared" ca="1" si="3"/>
        <v>0.59118025099731286</v>
      </c>
      <c r="AB43" s="15">
        <v>97.35</v>
      </c>
      <c r="AC43" s="6" t="s">
        <v>128</v>
      </c>
    </row>
    <row r="44" spans="1:29" ht="17" x14ac:dyDescent="0.2">
      <c r="A44" s="21" t="s">
        <v>38</v>
      </c>
      <c r="B44" s="15">
        <v>100.42</v>
      </c>
      <c r="C44" s="15">
        <v>98.9</v>
      </c>
      <c r="D44" s="15">
        <v>101.77</v>
      </c>
      <c r="E44" s="15">
        <v>101.08</v>
      </c>
      <c r="F44" s="15">
        <v>103.1</v>
      </c>
      <c r="G44" s="15">
        <v>104.08</v>
      </c>
      <c r="H44" s="15">
        <v>102.6</v>
      </c>
      <c r="I44" s="15">
        <v>99.3</v>
      </c>
      <c r="J44" s="16">
        <v>103.23</v>
      </c>
      <c r="K44" s="16">
        <v>104.86</v>
      </c>
      <c r="L44" s="16">
        <v>101.69</v>
      </c>
      <c r="M44" s="16">
        <v>103.81</v>
      </c>
      <c r="O44" s="6">
        <f t="shared" ca="1" si="2"/>
        <v>0.82577757443148847</v>
      </c>
      <c r="P44" s="15">
        <v>99.39</v>
      </c>
      <c r="AA44" s="6">
        <f t="shared" ca="1" si="3"/>
        <v>0.57762676923380296</v>
      </c>
      <c r="AB44" s="14"/>
      <c r="AC44" s="6" t="s">
        <v>128</v>
      </c>
    </row>
    <row r="45" spans="1:29" ht="17" x14ac:dyDescent="0.2">
      <c r="A45" s="21" t="s">
        <v>39</v>
      </c>
      <c r="B45" s="15">
        <v>101</v>
      </c>
      <c r="C45" s="15">
        <v>103.05</v>
      </c>
      <c r="D45" s="15">
        <v>100.61</v>
      </c>
      <c r="E45" s="15">
        <v>98.71</v>
      </c>
      <c r="F45" s="15">
        <v>101.86</v>
      </c>
      <c r="G45" s="15">
        <v>103.52</v>
      </c>
      <c r="H45" s="15">
        <v>101.47</v>
      </c>
      <c r="I45" s="15">
        <v>104.86</v>
      </c>
      <c r="J45" s="16">
        <v>101.76</v>
      </c>
      <c r="K45" s="16">
        <v>103.48</v>
      </c>
      <c r="L45" s="16">
        <v>101.25</v>
      </c>
      <c r="M45" s="16">
        <v>111.38</v>
      </c>
      <c r="O45" s="6">
        <f t="shared" ca="1" si="2"/>
        <v>0.31786517693856509</v>
      </c>
      <c r="P45" s="15">
        <v>103.71</v>
      </c>
      <c r="AA45" s="6">
        <f t="shared" ca="1" si="3"/>
        <v>4.8755534791280253E-2</v>
      </c>
      <c r="AB45" s="15">
        <v>100</v>
      </c>
      <c r="AC45" s="6" t="s">
        <v>128</v>
      </c>
    </row>
    <row r="46" spans="1:29" s="6" customFormat="1" ht="17" x14ac:dyDescent="0.2">
      <c r="A46" s="21" t="s">
        <v>40</v>
      </c>
      <c r="B46" s="15">
        <v>92.03</v>
      </c>
      <c r="C46" s="15">
        <v>91.25</v>
      </c>
      <c r="D46" s="15">
        <v>100.21</v>
      </c>
      <c r="E46" s="16" t="s">
        <v>95</v>
      </c>
      <c r="F46" s="15">
        <v>101.19</v>
      </c>
      <c r="G46" s="15">
        <v>101.44</v>
      </c>
      <c r="H46" s="15">
        <v>98.88</v>
      </c>
      <c r="I46" s="16" t="s">
        <v>95</v>
      </c>
      <c r="J46" s="16">
        <v>99.8</v>
      </c>
      <c r="K46" s="16">
        <v>99.71</v>
      </c>
      <c r="L46" s="16">
        <v>100.63</v>
      </c>
      <c r="M46" s="16" t="s">
        <v>95</v>
      </c>
      <c r="O46" s="6">
        <f t="shared" ca="1" si="2"/>
        <v>0.24907478058345434</v>
      </c>
      <c r="P46" s="15">
        <v>100.12</v>
      </c>
      <c r="Q46" s="4"/>
      <c r="AA46" s="6">
        <f t="shared" ca="1" si="3"/>
        <v>0.41794266077970088</v>
      </c>
      <c r="AB46" s="15">
        <v>99.8</v>
      </c>
      <c r="AC46" s="6" t="s">
        <v>128</v>
      </c>
    </row>
    <row r="47" spans="1:29" ht="17" x14ac:dyDescent="0.2">
      <c r="A47" s="20" t="s">
        <v>41</v>
      </c>
      <c r="B47" s="14">
        <v>98.43</v>
      </c>
      <c r="C47" s="14">
        <v>97.31</v>
      </c>
      <c r="D47" s="14">
        <v>101.5</v>
      </c>
      <c r="E47" s="14">
        <v>100.2</v>
      </c>
      <c r="F47" s="14">
        <v>100.82</v>
      </c>
      <c r="G47" s="14">
        <v>100.53</v>
      </c>
      <c r="H47" s="14">
        <v>101.53</v>
      </c>
      <c r="I47" s="14">
        <v>102.29</v>
      </c>
      <c r="J47" s="27">
        <v>101.21</v>
      </c>
      <c r="K47" s="27">
        <v>100.87</v>
      </c>
      <c r="L47" s="27">
        <v>102.31</v>
      </c>
      <c r="M47" s="27">
        <v>98.65</v>
      </c>
      <c r="O47" s="6">
        <f t="shared" ca="1" si="2"/>
        <v>0.49870634765494748</v>
      </c>
      <c r="P47" s="15">
        <v>100.81</v>
      </c>
      <c r="AA47" s="6">
        <f t="shared" ca="1" si="3"/>
        <v>0.14426766786876866</v>
      </c>
      <c r="AB47" s="15">
        <v>99.82</v>
      </c>
      <c r="AC47" s="6" t="s">
        <v>128</v>
      </c>
    </row>
    <row r="48" spans="1:29" ht="17" x14ac:dyDescent="0.2">
      <c r="A48" s="21" t="s">
        <v>42</v>
      </c>
      <c r="B48" s="15">
        <v>103.15</v>
      </c>
      <c r="C48" s="15">
        <v>106.21</v>
      </c>
      <c r="D48" s="15">
        <v>102.17</v>
      </c>
      <c r="E48" s="15" t="s">
        <v>95</v>
      </c>
      <c r="F48" s="15">
        <v>100.58</v>
      </c>
      <c r="G48" s="15">
        <v>100.9</v>
      </c>
      <c r="H48" s="15">
        <v>100.48</v>
      </c>
      <c r="I48" s="15" t="s">
        <v>95</v>
      </c>
      <c r="J48" s="16">
        <v>102.14</v>
      </c>
      <c r="K48" s="16">
        <v>102.05</v>
      </c>
      <c r="L48" s="16">
        <v>102.17</v>
      </c>
      <c r="M48" s="16" t="s">
        <v>95</v>
      </c>
      <c r="O48" s="6">
        <f t="shared" ca="1" si="2"/>
        <v>0.72544822838509548</v>
      </c>
      <c r="P48" s="15">
        <v>100.2</v>
      </c>
      <c r="Q48" s="6"/>
      <c r="AA48" s="6">
        <f t="shared" ca="1" si="3"/>
        <v>0.86662447463606274</v>
      </c>
      <c r="AB48" s="15">
        <v>100.47</v>
      </c>
      <c r="AC48" s="6" t="s">
        <v>128</v>
      </c>
    </row>
    <row r="49" spans="1:29" ht="17" x14ac:dyDescent="0.2">
      <c r="A49" s="21" t="s">
        <v>43</v>
      </c>
      <c r="B49" s="15">
        <v>100.01</v>
      </c>
      <c r="C49" s="15">
        <v>100.02</v>
      </c>
      <c r="D49" s="16">
        <v>100.01</v>
      </c>
      <c r="E49" s="15">
        <v>100.01</v>
      </c>
      <c r="F49" s="15">
        <v>100.66</v>
      </c>
      <c r="G49" s="15">
        <v>100.7</v>
      </c>
      <c r="H49" s="16">
        <v>100</v>
      </c>
      <c r="I49" s="15">
        <v>100.63</v>
      </c>
      <c r="J49" s="16">
        <v>101.73</v>
      </c>
      <c r="K49" s="16">
        <v>101.78</v>
      </c>
      <c r="L49" s="16">
        <v>102.53</v>
      </c>
      <c r="M49" s="16">
        <v>101.38</v>
      </c>
      <c r="O49" s="6">
        <f t="shared" ca="1" si="2"/>
        <v>0.85182639915605207</v>
      </c>
      <c r="P49" s="15">
        <v>105.56</v>
      </c>
      <c r="AA49" s="6">
        <f t="shared" ca="1" si="3"/>
        <v>0.31903572191777274</v>
      </c>
      <c r="AB49" s="35">
        <v>112.77</v>
      </c>
      <c r="AC49" s="6" t="s">
        <v>133</v>
      </c>
    </row>
    <row r="50" spans="1:29" ht="17" x14ac:dyDescent="0.2">
      <c r="A50" s="21" t="s">
        <v>44</v>
      </c>
      <c r="B50" s="15">
        <v>102.13</v>
      </c>
      <c r="C50" s="15">
        <v>100.7</v>
      </c>
      <c r="D50" s="15">
        <v>105.05</v>
      </c>
      <c r="E50" s="15" t="s">
        <v>95</v>
      </c>
      <c r="F50" s="15">
        <v>104.33</v>
      </c>
      <c r="G50" s="15">
        <v>102.54</v>
      </c>
      <c r="H50" s="15">
        <v>107.83</v>
      </c>
      <c r="I50" s="15" t="s">
        <v>95</v>
      </c>
      <c r="J50" s="16">
        <v>100.99</v>
      </c>
      <c r="K50" s="16">
        <v>100</v>
      </c>
      <c r="L50" s="16">
        <v>102.82</v>
      </c>
      <c r="M50" s="16" t="s">
        <v>95</v>
      </c>
      <c r="O50" s="6">
        <f t="shared" ca="1" si="2"/>
        <v>0.11402758862491613</v>
      </c>
      <c r="P50" s="15">
        <v>100.01</v>
      </c>
      <c r="AA50" s="6">
        <f t="shared" ca="1" si="3"/>
        <v>0.39105015523685238</v>
      </c>
      <c r="AB50" s="36"/>
      <c r="AC50" s="6" t="s">
        <v>133</v>
      </c>
    </row>
    <row r="51" spans="1:29" ht="17" x14ac:dyDescent="0.2">
      <c r="A51" s="21" t="s">
        <v>45</v>
      </c>
      <c r="B51" s="15">
        <v>101.67</v>
      </c>
      <c r="C51" s="15">
        <v>100</v>
      </c>
      <c r="D51" s="15">
        <v>102.82</v>
      </c>
      <c r="E51" s="15">
        <v>100</v>
      </c>
      <c r="F51" s="15">
        <v>100.22</v>
      </c>
      <c r="G51" s="15">
        <v>100.74</v>
      </c>
      <c r="H51" s="15">
        <v>99.91</v>
      </c>
      <c r="I51" s="15">
        <v>100</v>
      </c>
      <c r="J51" s="16">
        <v>101.07</v>
      </c>
      <c r="K51" s="16">
        <v>100</v>
      </c>
      <c r="L51" s="16">
        <v>101.79</v>
      </c>
      <c r="M51" s="16">
        <v>100</v>
      </c>
      <c r="O51" s="6">
        <f t="shared" ca="1" si="2"/>
        <v>0.99037709363120485</v>
      </c>
      <c r="P51" s="15">
        <v>101.19</v>
      </c>
      <c r="AA51" s="6">
        <f t="shared" ca="1" si="3"/>
        <v>0.98486907881907171</v>
      </c>
      <c r="AB51" s="35">
        <v>105.66</v>
      </c>
      <c r="AC51" s="6" t="s">
        <v>133</v>
      </c>
    </row>
    <row r="52" spans="1:29" ht="17" x14ac:dyDescent="0.2">
      <c r="A52" s="21" t="s">
        <v>46</v>
      </c>
      <c r="B52" s="15">
        <v>103.01</v>
      </c>
      <c r="C52" s="15">
        <v>105.25</v>
      </c>
      <c r="D52" s="15">
        <v>101.96</v>
      </c>
      <c r="E52" s="15">
        <v>100</v>
      </c>
      <c r="F52" s="15">
        <v>101.65</v>
      </c>
      <c r="G52" s="15">
        <v>100.61</v>
      </c>
      <c r="H52" s="15">
        <v>102.33</v>
      </c>
      <c r="I52" s="15">
        <v>100.37</v>
      </c>
      <c r="J52" s="16">
        <v>103.41</v>
      </c>
      <c r="K52" s="16">
        <v>104.99</v>
      </c>
      <c r="L52" s="16">
        <v>102.73</v>
      </c>
      <c r="M52" s="16">
        <v>100</v>
      </c>
      <c r="O52" s="6">
        <f t="shared" ca="1" si="2"/>
        <v>0.76167560575641757</v>
      </c>
      <c r="P52" s="15">
        <v>98.1</v>
      </c>
      <c r="AA52" s="6">
        <f t="shared" ca="1" si="3"/>
        <v>0.58127144068074044</v>
      </c>
      <c r="AB52" s="15">
        <v>100.07</v>
      </c>
      <c r="AC52" s="6" t="s">
        <v>133</v>
      </c>
    </row>
    <row r="53" spans="1:29" ht="17" x14ac:dyDescent="0.2">
      <c r="A53" s="21" t="s">
        <v>47</v>
      </c>
      <c r="B53" s="15">
        <v>100.39</v>
      </c>
      <c r="C53" s="15">
        <v>100.36</v>
      </c>
      <c r="D53" s="15">
        <v>100.45</v>
      </c>
      <c r="E53" s="15">
        <v>100.01</v>
      </c>
      <c r="F53" s="15">
        <v>100.44</v>
      </c>
      <c r="G53" s="15">
        <v>100.51</v>
      </c>
      <c r="H53" s="15">
        <v>100.45</v>
      </c>
      <c r="I53" s="15">
        <v>100.02</v>
      </c>
      <c r="J53" s="16">
        <v>102.33</v>
      </c>
      <c r="K53" s="16">
        <v>100.57</v>
      </c>
      <c r="L53" s="16">
        <v>103.94</v>
      </c>
      <c r="M53" s="16">
        <v>100.03</v>
      </c>
      <c r="O53" s="6">
        <f t="shared" ca="1" si="2"/>
        <v>0.55127761782555651</v>
      </c>
      <c r="P53" s="15">
        <v>102.04</v>
      </c>
      <c r="AA53" s="6">
        <f t="shared" ca="1" si="3"/>
        <v>0.5834206726961958</v>
      </c>
      <c r="AB53" s="15">
        <v>101.87</v>
      </c>
      <c r="AC53" s="6" t="s">
        <v>133</v>
      </c>
    </row>
    <row r="54" spans="1:29" s="6" customFormat="1" ht="17" x14ac:dyDescent="0.2">
      <c r="A54" s="21" t="s">
        <v>48</v>
      </c>
      <c r="B54" s="15">
        <v>96.98</v>
      </c>
      <c r="C54" s="15">
        <v>96.35</v>
      </c>
      <c r="D54" s="15">
        <v>100.76</v>
      </c>
      <c r="E54" s="15">
        <v>100.52</v>
      </c>
      <c r="F54" s="15">
        <v>100.6</v>
      </c>
      <c r="G54" s="15">
        <v>100.45</v>
      </c>
      <c r="H54" s="15">
        <v>101.15</v>
      </c>
      <c r="I54" s="15">
        <v>105.52</v>
      </c>
      <c r="J54" s="16">
        <v>100.68</v>
      </c>
      <c r="K54" s="16">
        <v>100.58</v>
      </c>
      <c r="L54" s="16">
        <v>101.59</v>
      </c>
      <c r="M54" s="16">
        <v>96.13</v>
      </c>
      <c r="O54" s="6">
        <f t="shared" ca="1" si="2"/>
        <v>0.33424547145363781</v>
      </c>
      <c r="P54" s="15">
        <v>101.47</v>
      </c>
      <c r="Q54" s="4"/>
      <c r="AA54" s="6">
        <f t="shared" ca="1" si="3"/>
        <v>0.19206931899281265</v>
      </c>
      <c r="AB54" s="15">
        <v>102.44</v>
      </c>
      <c r="AC54" s="6" t="s">
        <v>133</v>
      </c>
    </row>
    <row r="55" spans="1:29" ht="17" x14ac:dyDescent="0.2">
      <c r="A55" s="20" t="s">
        <v>49</v>
      </c>
      <c r="B55" s="14">
        <v>99.98</v>
      </c>
      <c r="C55" s="14">
        <v>100.59</v>
      </c>
      <c r="D55" s="14">
        <v>99.49</v>
      </c>
      <c r="E55" s="14">
        <v>101.51</v>
      </c>
      <c r="F55" s="14">
        <v>101.7</v>
      </c>
      <c r="G55" s="14">
        <v>102.32</v>
      </c>
      <c r="H55" s="14">
        <v>101.25</v>
      </c>
      <c r="I55" s="14">
        <v>102.16</v>
      </c>
      <c r="J55" s="27">
        <v>103.97</v>
      </c>
      <c r="K55" s="27">
        <v>104.09</v>
      </c>
      <c r="L55" s="27">
        <v>103.96</v>
      </c>
      <c r="M55" s="27">
        <v>102.86</v>
      </c>
      <c r="O55" s="6">
        <f t="shared" ca="1" si="2"/>
        <v>0.12169940933015644</v>
      </c>
      <c r="P55" s="15">
        <v>100.53</v>
      </c>
      <c r="AA55" s="6">
        <f t="shared" ca="1" si="3"/>
        <v>0.16008438404395087</v>
      </c>
      <c r="AB55" s="15">
        <v>102.64</v>
      </c>
      <c r="AC55" s="6" t="s">
        <v>133</v>
      </c>
    </row>
    <row r="56" spans="1:29" ht="17" x14ac:dyDescent="0.2">
      <c r="A56" s="21" t="s">
        <v>50</v>
      </c>
      <c r="B56" s="15">
        <v>97.01</v>
      </c>
      <c r="C56" s="15">
        <v>96.25</v>
      </c>
      <c r="D56" s="15">
        <v>97.58</v>
      </c>
      <c r="E56" s="16">
        <v>100.06</v>
      </c>
      <c r="F56" s="15">
        <v>101.11</v>
      </c>
      <c r="G56" s="15">
        <v>100.67</v>
      </c>
      <c r="H56" s="15">
        <v>101.39</v>
      </c>
      <c r="I56" s="16">
        <v>103.26</v>
      </c>
      <c r="J56" s="16">
        <v>104.22</v>
      </c>
      <c r="K56" s="16">
        <v>105.04</v>
      </c>
      <c r="L56" s="16">
        <v>103.61</v>
      </c>
      <c r="M56" s="16">
        <v>101.19</v>
      </c>
      <c r="O56" s="6">
        <f t="shared" ca="1" si="2"/>
        <v>0.76425762697135136</v>
      </c>
      <c r="P56" s="15">
        <v>104.41</v>
      </c>
      <c r="Q56" s="6"/>
      <c r="AA56" s="6">
        <f t="shared" ca="1" si="3"/>
        <v>0.77926974761323886</v>
      </c>
      <c r="AB56" s="15">
        <v>102.87</v>
      </c>
      <c r="AC56" s="6" t="s">
        <v>133</v>
      </c>
    </row>
    <row r="57" spans="1:29" ht="17" x14ac:dyDescent="0.2">
      <c r="A57" s="21" t="s">
        <v>51</v>
      </c>
      <c r="B57" s="15">
        <v>104.03</v>
      </c>
      <c r="C57" s="15">
        <v>104.1</v>
      </c>
      <c r="D57" s="15">
        <v>104.01</v>
      </c>
      <c r="E57" s="16" t="s">
        <v>95</v>
      </c>
      <c r="F57" s="15">
        <v>104.01</v>
      </c>
      <c r="G57" s="15">
        <v>111.22</v>
      </c>
      <c r="H57" s="15">
        <v>101.81</v>
      </c>
      <c r="I57" s="16" t="s">
        <v>95</v>
      </c>
      <c r="J57" s="16">
        <v>106.41</v>
      </c>
      <c r="K57" s="16">
        <v>103.85</v>
      </c>
      <c r="L57" s="16">
        <v>107.26</v>
      </c>
      <c r="M57" s="16" t="s">
        <v>95</v>
      </c>
      <c r="O57" s="6">
        <f t="shared" ca="1" si="2"/>
        <v>0.26694071959844856</v>
      </c>
      <c r="P57" s="15">
        <v>97.35</v>
      </c>
      <c r="AA57" s="6">
        <f t="shared" ca="1" si="3"/>
        <v>0.40555203504950355</v>
      </c>
      <c r="AB57" s="15">
        <v>98.48</v>
      </c>
      <c r="AC57" s="6" t="s">
        <v>133</v>
      </c>
    </row>
    <row r="58" spans="1:29" ht="17" x14ac:dyDescent="0.2">
      <c r="A58" s="21" t="s">
        <v>52</v>
      </c>
      <c r="B58" s="15">
        <v>102.41</v>
      </c>
      <c r="C58" s="15">
        <v>100.97</v>
      </c>
      <c r="D58" s="15">
        <v>102.67</v>
      </c>
      <c r="E58" s="15" t="s">
        <v>95</v>
      </c>
      <c r="F58" s="15">
        <v>103.06</v>
      </c>
      <c r="G58" s="15">
        <v>106.16</v>
      </c>
      <c r="H58" s="15">
        <v>102.5</v>
      </c>
      <c r="I58" s="15" t="s">
        <v>95</v>
      </c>
      <c r="J58" s="16">
        <v>101.7</v>
      </c>
      <c r="K58" s="16">
        <v>101.78</v>
      </c>
      <c r="L58" s="16">
        <v>101.68</v>
      </c>
      <c r="M58" s="16" t="s">
        <v>95</v>
      </c>
      <c r="O58" s="6">
        <f t="shared" ca="1" si="2"/>
        <v>0.74760178141629374</v>
      </c>
      <c r="P58" s="15">
        <v>100.44</v>
      </c>
      <c r="AA58" s="6">
        <f t="shared" ca="1" si="3"/>
        <v>0.80594672826717717</v>
      </c>
      <c r="AB58" s="15">
        <v>101.22</v>
      </c>
      <c r="AC58" s="6" t="s">
        <v>133</v>
      </c>
    </row>
    <row r="59" spans="1:29" ht="17" x14ac:dyDescent="0.2">
      <c r="A59" s="21" t="s">
        <v>53</v>
      </c>
      <c r="B59" s="15">
        <v>99.39</v>
      </c>
      <c r="C59" s="15">
        <v>102.3</v>
      </c>
      <c r="D59" s="15">
        <v>96.29</v>
      </c>
      <c r="E59" s="15">
        <v>99.81</v>
      </c>
      <c r="F59" s="15">
        <v>102.23</v>
      </c>
      <c r="G59" s="15">
        <v>103.23</v>
      </c>
      <c r="H59" s="15">
        <v>101.07</v>
      </c>
      <c r="I59" s="15">
        <v>103.14</v>
      </c>
      <c r="J59" s="16">
        <v>104.51</v>
      </c>
      <c r="K59" s="16">
        <v>104.25</v>
      </c>
      <c r="L59" s="16">
        <v>104.81</v>
      </c>
      <c r="M59" s="16">
        <v>104.44</v>
      </c>
      <c r="O59" s="6">
        <f t="shared" ca="1" si="2"/>
        <v>0.23934470144386033</v>
      </c>
      <c r="P59" s="15">
        <v>103.19</v>
      </c>
      <c r="AA59" s="6">
        <f t="shared" ca="1" si="3"/>
        <v>9.3267646848444574E-2</v>
      </c>
      <c r="AB59" s="37">
        <v>99.83</v>
      </c>
      <c r="AC59" s="6" t="s">
        <v>132</v>
      </c>
    </row>
    <row r="60" spans="1:29" ht="17" x14ac:dyDescent="0.2">
      <c r="A60" s="21" t="s">
        <v>54</v>
      </c>
      <c r="B60" s="15">
        <v>95.41</v>
      </c>
      <c r="C60" s="15">
        <v>97.45</v>
      </c>
      <c r="D60" s="15">
        <v>94.93</v>
      </c>
      <c r="E60" s="15">
        <v>100.04</v>
      </c>
      <c r="F60" s="15">
        <v>101.22</v>
      </c>
      <c r="G60" s="15">
        <v>104.27</v>
      </c>
      <c r="H60" s="15">
        <v>100.67</v>
      </c>
      <c r="I60" s="15">
        <v>101.94</v>
      </c>
      <c r="J60" s="16">
        <v>101.18</v>
      </c>
      <c r="K60" s="16">
        <v>98.11</v>
      </c>
      <c r="L60" s="16">
        <v>101.69</v>
      </c>
      <c r="M60" s="16">
        <v>102.15</v>
      </c>
      <c r="O60" s="6">
        <f t="shared" ca="1" si="2"/>
        <v>0.11406525104628362</v>
      </c>
      <c r="P60" s="15">
        <v>98.7</v>
      </c>
      <c r="AA60" s="6">
        <f t="shared" ca="1" si="3"/>
        <v>3.5116733671885947E-2</v>
      </c>
      <c r="AB60" s="37">
        <v>101.47</v>
      </c>
      <c r="AC60" s="6" t="s">
        <v>132</v>
      </c>
    </row>
    <row r="61" spans="1:29" ht="17" x14ac:dyDescent="0.2">
      <c r="A61" s="21" t="s">
        <v>55</v>
      </c>
      <c r="B61" s="15">
        <v>102.73</v>
      </c>
      <c r="C61" s="15">
        <v>102.03</v>
      </c>
      <c r="D61" s="15">
        <v>103.63</v>
      </c>
      <c r="E61" s="15">
        <v>98.05</v>
      </c>
      <c r="F61" s="15">
        <v>104.7</v>
      </c>
      <c r="G61" s="15">
        <v>104.84</v>
      </c>
      <c r="H61" s="15">
        <v>104.74</v>
      </c>
      <c r="I61" s="15">
        <v>102.5</v>
      </c>
      <c r="J61" s="16">
        <v>104.36</v>
      </c>
      <c r="K61" s="16">
        <v>106.15</v>
      </c>
      <c r="L61" s="16">
        <v>102.93</v>
      </c>
      <c r="M61" s="16">
        <v>103.89</v>
      </c>
      <c r="O61" s="6">
        <f t="shared" ca="1" si="2"/>
        <v>0.3482819896819177</v>
      </c>
      <c r="P61" s="15">
        <v>99.8</v>
      </c>
      <c r="AA61" s="6">
        <f t="shared" ca="1" si="3"/>
        <v>0.8994557484498259</v>
      </c>
      <c r="AB61" s="37">
        <v>101.19</v>
      </c>
      <c r="AC61" s="6" t="s">
        <v>132</v>
      </c>
    </row>
    <row r="62" spans="1:29" ht="17" x14ac:dyDescent="0.2">
      <c r="A62" s="21" t="s">
        <v>56</v>
      </c>
      <c r="B62" s="15">
        <v>102.89</v>
      </c>
      <c r="C62" s="15">
        <v>100.68</v>
      </c>
      <c r="D62" s="15">
        <v>103.8</v>
      </c>
      <c r="E62" s="15">
        <v>101.97</v>
      </c>
      <c r="F62" s="15">
        <v>101.76</v>
      </c>
      <c r="G62" s="15">
        <v>100.43</v>
      </c>
      <c r="H62" s="15">
        <v>102.21</v>
      </c>
      <c r="I62" s="15">
        <v>102.63</v>
      </c>
      <c r="J62" s="16">
        <v>103.75</v>
      </c>
      <c r="K62" s="16">
        <v>102.44</v>
      </c>
      <c r="L62" s="16">
        <v>104.15</v>
      </c>
      <c r="M62" s="16">
        <v>105.14</v>
      </c>
      <c r="O62" s="6">
        <f t="shared" ca="1" si="2"/>
        <v>0.10328853125502424</v>
      </c>
      <c r="P62" s="15">
        <v>104.88</v>
      </c>
      <c r="AA62" s="6">
        <f t="shared" ca="1" si="3"/>
        <v>0.14873485209235682</v>
      </c>
      <c r="AB62" s="15">
        <v>103.61</v>
      </c>
      <c r="AC62" s="6" t="s">
        <v>132</v>
      </c>
    </row>
    <row r="63" spans="1:29" ht="17" x14ac:dyDescent="0.2">
      <c r="A63" s="21" t="s">
        <v>57</v>
      </c>
      <c r="B63" s="15">
        <v>102.58</v>
      </c>
      <c r="C63" s="15">
        <v>104.87</v>
      </c>
      <c r="D63" s="15">
        <v>101.45</v>
      </c>
      <c r="E63" s="15">
        <v>107.68</v>
      </c>
      <c r="F63" s="15">
        <v>102.44</v>
      </c>
      <c r="G63" s="15">
        <v>102.35</v>
      </c>
      <c r="H63" s="15">
        <v>102.6</v>
      </c>
      <c r="I63" s="15">
        <v>99.98</v>
      </c>
      <c r="J63" s="16">
        <v>104.17</v>
      </c>
      <c r="K63" s="16">
        <v>103.33</v>
      </c>
      <c r="L63" s="16">
        <v>104.48</v>
      </c>
      <c r="M63" s="16">
        <v>104.43</v>
      </c>
      <c r="O63" s="6">
        <f t="shared" ca="1" si="2"/>
        <v>0.21597719139691773</v>
      </c>
      <c r="P63" s="15">
        <v>100.07</v>
      </c>
      <c r="AA63" s="6">
        <f t="shared" ca="1" si="3"/>
        <v>0.71016238654367136</v>
      </c>
      <c r="AB63" s="15">
        <v>103.19</v>
      </c>
      <c r="AC63" s="6" t="s">
        <v>132</v>
      </c>
    </row>
    <row r="64" spans="1:29" ht="17" x14ac:dyDescent="0.2">
      <c r="A64" s="21" t="s">
        <v>58</v>
      </c>
      <c r="B64" s="15">
        <v>100.38</v>
      </c>
      <c r="C64" s="15">
        <v>100.43</v>
      </c>
      <c r="D64" s="15">
        <v>100.12</v>
      </c>
      <c r="E64" s="15">
        <v>102.88</v>
      </c>
      <c r="F64" s="15">
        <v>100.9</v>
      </c>
      <c r="G64" s="15">
        <v>102.7</v>
      </c>
      <c r="H64" s="15">
        <v>100.03</v>
      </c>
      <c r="I64" s="15">
        <v>104.03</v>
      </c>
      <c r="J64" s="16">
        <v>103.2</v>
      </c>
      <c r="K64" s="16">
        <v>101.93</v>
      </c>
      <c r="L64" s="16">
        <v>103.74</v>
      </c>
      <c r="M64" s="16">
        <v>101.98</v>
      </c>
      <c r="O64" s="6">
        <f t="shared" ca="1" si="2"/>
        <v>0.62792480938747119</v>
      </c>
      <c r="P64" s="15">
        <v>104.05</v>
      </c>
      <c r="AA64" s="6">
        <f t="shared" ca="1" si="3"/>
        <v>0.44579765056036924</v>
      </c>
      <c r="AB64" s="15">
        <v>101.88</v>
      </c>
      <c r="AC64" s="6" t="s">
        <v>132</v>
      </c>
    </row>
    <row r="65" spans="1:29" ht="17" x14ac:dyDescent="0.2">
      <c r="A65" s="21" t="s">
        <v>59</v>
      </c>
      <c r="B65" s="15">
        <v>100.88</v>
      </c>
      <c r="C65" s="15">
        <v>100.92</v>
      </c>
      <c r="D65" s="15">
        <v>100.85</v>
      </c>
      <c r="E65" s="16" t="s">
        <v>95</v>
      </c>
      <c r="F65" s="15">
        <v>101.28</v>
      </c>
      <c r="G65" s="15">
        <v>101.13</v>
      </c>
      <c r="H65" s="15">
        <v>101.39</v>
      </c>
      <c r="I65" s="16" t="s">
        <v>95</v>
      </c>
      <c r="J65" s="16">
        <v>108.2</v>
      </c>
      <c r="K65" s="16">
        <v>107.95</v>
      </c>
      <c r="L65" s="16">
        <v>108.38</v>
      </c>
      <c r="M65" s="16" t="s">
        <v>95</v>
      </c>
      <c r="O65" s="6">
        <f t="shared" ca="1" si="2"/>
        <v>0.47321897497524223</v>
      </c>
      <c r="P65" s="15">
        <v>95.8</v>
      </c>
      <c r="AA65" s="6">
        <f t="shared" ca="1" si="3"/>
        <v>0.67397199984579848</v>
      </c>
      <c r="AB65" s="15">
        <v>103.07</v>
      </c>
      <c r="AC65" s="6" t="s">
        <v>132</v>
      </c>
    </row>
    <row r="66" spans="1:29" ht="17" x14ac:dyDescent="0.2">
      <c r="A66" s="21" t="s">
        <v>60</v>
      </c>
      <c r="B66" s="15">
        <v>100.12</v>
      </c>
      <c r="C66" s="15">
        <v>89.37</v>
      </c>
      <c r="D66" s="15">
        <v>100.36</v>
      </c>
      <c r="E66" s="16">
        <v>101.6</v>
      </c>
      <c r="F66" s="15">
        <v>101.35</v>
      </c>
      <c r="G66" s="15">
        <v>113.71</v>
      </c>
      <c r="H66" s="15">
        <v>101.08</v>
      </c>
      <c r="I66" s="16">
        <v>100.94</v>
      </c>
      <c r="J66" s="16">
        <v>106.11</v>
      </c>
      <c r="K66" s="16">
        <v>104.95</v>
      </c>
      <c r="L66" s="16">
        <v>106.41</v>
      </c>
      <c r="M66" s="16">
        <v>98.36</v>
      </c>
      <c r="O66" s="6">
        <f t="shared" ca="1" si="2"/>
        <v>0.55803720225874132</v>
      </c>
      <c r="P66" s="15">
        <v>95.99</v>
      </c>
      <c r="AA66" s="6">
        <f t="shared" ca="1" si="3"/>
        <v>0.99820013227830673</v>
      </c>
      <c r="AB66" s="38">
        <v>98.1</v>
      </c>
      <c r="AC66" s="6" t="s">
        <v>127</v>
      </c>
    </row>
    <row r="67" spans="1:29" ht="17" x14ac:dyDescent="0.2">
      <c r="A67" s="21" t="s">
        <v>61</v>
      </c>
      <c r="B67" s="15">
        <v>101.65</v>
      </c>
      <c r="C67" s="15">
        <v>101.87</v>
      </c>
      <c r="D67" s="15">
        <v>101.4</v>
      </c>
      <c r="E67" s="15">
        <v>102.64</v>
      </c>
      <c r="F67" s="15">
        <v>100.26</v>
      </c>
      <c r="G67" s="15">
        <v>100.08</v>
      </c>
      <c r="H67" s="15">
        <v>100.73</v>
      </c>
      <c r="I67" s="15">
        <v>95.78</v>
      </c>
      <c r="J67" s="16">
        <v>103.48</v>
      </c>
      <c r="K67" s="16">
        <v>104.21</v>
      </c>
      <c r="L67" s="16">
        <v>102.93</v>
      </c>
      <c r="M67" s="16">
        <v>103.3</v>
      </c>
      <c r="O67" s="6">
        <f t="shared" ca="1" si="2"/>
        <v>0.96511268856086885</v>
      </c>
      <c r="P67" s="15">
        <v>102.79</v>
      </c>
      <c r="AA67" s="6">
        <f t="shared" ca="1" si="3"/>
        <v>0.70193544526073182</v>
      </c>
      <c r="AB67" s="38">
        <v>102.04</v>
      </c>
      <c r="AC67" s="6" t="s">
        <v>127</v>
      </c>
    </row>
    <row r="68" spans="1:29" ht="17" x14ac:dyDescent="0.2">
      <c r="A68" s="21" t="s">
        <v>62</v>
      </c>
      <c r="B68" s="15">
        <v>100.33</v>
      </c>
      <c r="C68" s="15">
        <v>100.34</v>
      </c>
      <c r="D68" s="15">
        <v>100.14</v>
      </c>
      <c r="E68" s="15">
        <v>100</v>
      </c>
      <c r="F68" s="15">
        <v>100.51</v>
      </c>
      <c r="G68" s="15">
        <v>100.47</v>
      </c>
      <c r="H68" s="15">
        <v>102.78</v>
      </c>
      <c r="I68" s="15">
        <v>100</v>
      </c>
      <c r="J68" s="16">
        <v>103.94</v>
      </c>
      <c r="K68" s="16">
        <v>103.81</v>
      </c>
      <c r="L68" s="16">
        <v>105.3</v>
      </c>
      <c r="M68" s="16">
        <v>108.61</v>
      </c>
      <c r="O68" s="6">
        <f t="shared" ca="1" si="2"/>
        <v>4.3055609775124903E-2</v>
      </c>
      <c r="P68" s="15">
        <v>97.75</v>
      </c>
      <c r="AA68" s="6">
        <f t="shared" ca="1" si="3"/>
        <v>0.26817910310502713</v>
      </c>
      <c r="AB68" s="15">
        <v>100.81</v>
      </c>
      <c r="AC68" s="6" t="s">
        <v>127</v>
      </c>
    </row>
    <row r="69" spans="1:29" s="6" customFormat="1" ht="17" x14ac:dyDescent="0.2">
      <c r="A69" s="21" t="s">
        <v>63</v>
      </c>
      <c r="B69" s="15">
        <v>101.47</v>
      </c>
      <c r="C69" s="15">
        <v>101.05</v>
      </c>
      <c r="D69" s="15">
        <v>101.74</v>
      </c>
      <c r="E69" s="16" t="s">
        <v>95</v>
      </c>
      <c r="F69" s="15">
        <v>101.36</v>
      </c>
      <c r="G69" s="15">
        <v>104.83</v>
      </c>
      <c r="H69" s="15">
        <v>99.15</v>
      </c>
      <c r="I69" s="16" t="s">
        <v>95</v>
      </c>
      <c r="J69" s="16">
        <v>103.23</v>
      </c>
      <c r="K69" s="16">
        <v>104.36</v>
      </c>
      <c r="L69" s="16">
        <v>102.48</v>
      </c>
      <c r="M69" s="16" t="s">
        <v>95</v>
      </c>
      <c r="O69" s="6">
        <f t="shared" ca="1" si="2"/>
        <v>0.87045648825437638</v>
      </c>
      <c r="P69" s="15">
        <v>102.41</v>
      </c>
      <c r="Q69" s="4"/>
      <c r="AA69" s="6">
        <f t="shared" ca="1" si="3"/>
        <v>0.8266439018028352</v>
      </c>
      <c r="AB69" s="15">
        <v>104.05</v>
      </c>
      <c r="AC69" s="6" t="s">
        <v>127</v>
      </c>
    </row>
    <row r="70" spans="1:29" ht="17" x14ac:dyDescent="0.2">
      <c r="A70" s="20" t="s">
        <v>64</v>
      </c>
      <c r="B70" s="14">
        <v>102.53</v>
      </c>
      <c r="C70" s="14">
        <v>100.74</v>
      </c>
      <c r="D70" s="14">
        <v>102.92</v>
      </c>
      <c r="E70" s="14">
        <v>105.68</v>
      </c>
      <c r="F70" s="14">
        <v>101.52</v>
      </c>
      <c r="G70" s="14">
        <v>101.52</v>
      </c>
      <c r="H70" s="14">
        <v>101.4</v>
      </c>
      <c r="I70" s="14">
        <v>103.82</v>
      </c>
      <c r="J70" s="27">
        <v>104.81</v>
      </c>
      <c r="K70" s="27">
        <v>104.58</v>
      </c>
      <c r="L70" s="27">
        <v>104.36</v>
      </c>
      <c r="M70" s="27">
        <v>114.79</v>
      </c>
      <c r="O70" s="6">
        <f t="shared" ref="O70:O91" ca="1" si="4">RAND()</f>
        <v>2.6464405524825652E-2</v>
      </c>
      <c r="P70" s="15">
        <v>102.13</v>
      </c>
      <c r="AA70" s="6">
        <f t="shared" ref="AA70:AA91" ca="1" si="5">RAND()</f>
        <v>0.93086157686592075</v>
      </c>
      <c r="AB70" s="15">
        <v>101.74</v>
      </c>
      <c r="AC70" s="6" t="s">
        <v>127</v>
      </c>
    </row>
    <row r="71" spans="1:29" ht="17" x14ac:dyDescent="0.2">
      <c r="A71" s="21" t="s">
        <v>65</v>
      </c>
      <c r="B71" s="15">
        <v>103.19</v>
      </c>
      <c r="C71" s="15">
        <v>105.27</v>
      </c>
      <c r="D71" s="15">
        <v>100.44</v>
      </c>
      <c r="E71" s="16" t="s">
        <v>95</v>
      </c>
      <c r="F71" s="15">
        <v>104.86</v>
      </c>
      <c r="G71" s="15">
        <v>101.04</v>
      </c>
      <c r="H71" s="15">
        <v>110.14</v>
      </c>
      <c r="I71" s="16" t="s">
        <v>95</v>
      </c>
      <c r="J71" s="16">
        <v>109.94</v>
      </c>
      <c r="K71" s="16">
        <v>109.93</v>
      </c>
      <c r="L71" s="16">
        <v>109.94</v>
      </c>
      <c r="M71" s="16" t="s">
        <v>95</v>
      </c>
      <c r="O71" s="6">
        <f t="shared" ca="1" si="4"/>
        <v>0.56105769889262691</v>
      </c>
      <c r="P71" s="15">
        <v>101.07</v>
      </c>
      <c r="Q71" s="6"/>
      <c r="AA71" s="6">
        <f t="shared" ca="1" si="5"/>
        <v>0.99334004441875923</v>
      </c>
      <c r="AB71" s="15">
        <v>104.41</v>
      </c>
      <c r="AC71" s="6" t="s">
        <v>127</v>
      </c>
    </row>
    <row r="72" spans="1:29" ht="17" x14ac:dyDescent="0.2">
      <c r="A72" s="21" t="s">
        <v>66</v>
      </c>
      <c r="B72" s="15">
        <v>101.88</v>
      </c>
      <c r="C72" s="15">
        <v>100.35</v>
      </c>
      <c r="D72" s="15">
        <v>102.21</v>
      </c>
      <c r="E72" s="15">
        <v>101.01</v>
      </c>
      <c r="F72" s="15">
        <v>101.3</v>
      </c>
      <c r="G72" s="15">
        <v>100.8</v>
      </c>
      <c r="H72" s="15">
        <v>101.02</v>
      </c>
      <c r="I72" s="15">
        <v>106.12</v>
      </c>
      <c r="J72" s="16">
        <v>104.5</v>
      </c>
      <c r="K72" s="16">
        <v>103.01</v>
      </c>
      <c r="L72" s="16">
        <v>103.58</v>
      </c>
      <c r="M72" s="16">
        <v>119.42</v>
      </c>
      <c r="O72" s="6">
        <f t="shared" ca="1" si="4"/>
        <v>0.21323908579607687</v>
      </c>
      <c r="P72" s="15">
        <v>100.07</v>
      </c>
      <c r="AA72" s="6">
        <f t="shared" ca="1" si="5"/>
        <v>0.21678403142476121</v>
      </c>
      <c r="AB72" s="15">
        <v>97.75</v>
      </c>
      <c r="AC72" s="6" t="s">
        <v>127</v>
      </c>
    </row>
    <row r="73" spans="1:29" ht="17" x14ac:dyDescent="0.2">
      <c r="A73" s="21" t="s">
        <v>67</v>
      </c>
      <c r="B73" s="15">
        <v>103.07</v>
      </c>
      <c r="C73" s="15">
        <v>100.33</v>
      </c>
      <c r="D73" s="15">
        <v>103.67</v>
      </c>
      <c r="E73" s="15">
        <v>115.33</v>
      </c>
      <c r="F73" s="15">
        <v>100.64</v>
      </c>
      <c r="G73" s="15">
        <v>102.26</v>
      </c>
      <c r="H73" s="15">
        <v>100.14</v>
      </c>
      <c r="I73" s="15">
        <v>99.62</v>
      </c>
      <c r="J73" s="16">
        <v>104.27</v>
      </c>
      <c r="K73" s="16">
        <v>104.02</v>
      </c>
      <c r="L73" s="16">
        <v>104.35</v>
      </c>
      <c r="M73" s="16">
        <v>104.28</v>
      </c>
      <c r="O73" s="6">
        <f t="shared" ca="1" si="4"/>
        <v>0.54685668722758041</v>
      </c>
      <c r="P73" s="15">
        <v>100.33</v>
      </c>
      <c r="AA73" s="6">
        <f t="shared" ca="1" si="5"/>
        <v>0.24352118852248283</v>
      </c>
      <c r="AB73" s="15">
        <v>100.44</v>
      </c>
      <c r="AC73" s="6" t="s">
        <v>127</v>
      </c>
    </row>
    <row r="74" spans="1:29" ht="34" x14ac:dyDescent="0.2">
      <c r="A74" s="22" t="s">
        <v>68</v>
      </c>
      <c r="B74" s="15">
        <v>101.19</v>
      </c>
      <c r="C74" s="15">
        <v>102.15</v>
      </c>
      <c r="D74" s="15">
        <v>100.97</v>
      </c>
      <c r="E74" s="16" t="s">
        <v>95</v>
      </c>
      <c r="F74" s="15">
        <v>95.36</v>
      </c>
      <c r="G74" s="15">
        <v>102.08</v>
      </c>
      <c r="H74" s="15">
        <v>93.83</v>
      </c>
      <c r="I74" s="16" t="s">
        <v>95</v>
      </c>
      <c r="J74" s="16">
        <v>102.99</v>
      </c>
      <c r="K74" s="16">
        <v>106.02</v>
      </c>
      <c r="L74" s="16">
        <v>102.24</v>
      </c>
      <c r="M74" s="16" t="s">
        <v>95</v>
      </c>
      <c r="O74" s="6">
        <f t="shared" ca="1" si="4"/>
        <v>0.96186797486151965</v>
      </c>
      <c r="P74" s="15">
        <v>98.48</v>
      </c>
      <c r="AA74" s="6">
        <f t="shared" ca="1" si="5"/>
        <v>9.7008843435114289E-2</v>
      </c>
      <c r="AB74" s="15">
        <v>95.99</v>
      </c>
      <c r="AC74" s="6" t="s">
        <v>127</v>
      </c>
    </row>
    <row r="75" spans="1:29" ht="34" x14ac:dyDescent="0.2">
      <c r="A75" s="22" t="s">
        <v>69</v>
      </c>
      <c r="B75" s="15">
        <v>99.83</v>
      </c>
      <c r="C75" s="15">
        <v>99.74</v>
      </c>
      <c r="D75" s="15">
        <v>100.89</v>
      </c>
      <c r="E75" s="15" t="s">
        <v>95</v>
      </c>
      <c r="F75" s="15">
        <v>103.06</v>
      </c>
      <c r="G75" s="15">
        <v>103.33</v>
      </c>
      <c r="H75" s="15">
        <v>99.94</v>
      </c>
      <c r="I75" s="15" t="s">
        <v>95</v>
      </c>
      <c r="J75" s="16">
        <v>98.57</v>
      </c>
      <c r="K75" s="16">
        <v>98.48</v>
      </c>
      <c r="L75" s="16">
        <v>99.66</v>
      </c>
      <c r="M75" s="16" t="s">
        <v>95</v>
      </c>
      <c r="O75" s="6">
        <f t="shared" ca="1" si="4"/>
        <v>0.44510233101230001</v>
      </c>
      <c r="P75" s="15">
        <v>98.48</v>
      </c>
      <c r="AA75" s="6">
        <f t="shared" ca="1" si="5"/>
        <v>0.29114524660956975</v>
      </c>
      <c r="AB75" s="15">
        <v>96.91</v>
      </c>
      <c r="AC75" s="6" t="s">
        <v>127</v>
      </c>
    </row>
    <row r="76" spans="1:29" ht="51" x14ac:dyDescent="0.2">
      <c r="A76" s="22" t="s">
        <v>70</v>
      </c>
      <c r="B76" s="15">
        <v>103.61</v>
      </c>
      <c r="C76" s="15">
        <v>100.11</v>
      </c>
      <c r="D76" s="15">
        <v>104.33</v>
      </c>
      <c r="E76" s="15">
        <v>115.33</v>
      </c>
      <c r="F76" s="15">
        <v>101.67</v>
      </c>
      <c r="G76" s="15">
        <v>102.13</v>
      </c>
      <c r="H76" s="15">
        <v>101.61</v>
      </c>
      <c r="I76" s="15">
        <v>99.62</v>
      </c>
      <c r="J76" s="16">
        <v>104.74</v>
      </c>
      <c r="K76" s="16">
        <v>104.52</v>
      </c>
      <c r="L76" s="16">
        <v>104.82</v>
      </c>
      <c r="M76" s="16">
        <v>104.28</v>
      </c>
      <c r="O76" s="6">
        <f t="shared" ca="1" si="4"/>
        <v>0.64750125209794618</v>
      </c>
      <c r="P76" s="15">
        <v>100.82</v>
      </c>
      <c r="AA76" s="6">
        <f t="shared" ca="1" si="5"/>
        <v>0.16255805120754763</v>
      </c>
      <c r="AB76" s="15">
        <v>100.82</v>
      </c>
      <c r="AC76" s="6" t="s">
        <v>127</v>
      </c>
    </row>
    <row r="77" spans="1:29" s="6" customFormat="1" ht="17" x14ac:dyDescent="0.2">
      <c r="A77" s="21" t="s">
        <v>71</v>
      </c>
      <c r="B77" s="15">
        <v>102.87</v>
      </c>
      <c r="C77" s="15">
        <v>100.26</v>
      </c>
      <c r="D77" s="15">
        <v>103.55</v>
      </c>
      <c r="E77" s="15">
        <v>122.39</v>
      </c>
      <c r="F77" s="15">
        <v>104.26</v>
      </c>
      <c r="G77" s="15">
        <v>100.99</v>
      </c>
      <c r="H77" s="15">
        <v>106.16</v>
      </c>
      <c r="I77" s="15">
        <v>97.22</v>
      </c>
      <c r="J77" s="16">
        <v>106.19</v>
      </c>
      <c r="K77" s="16">
        <v>105.68</v>
      </c>
      <c r="L77" s="16">
        <v>106.5</v>
      </c>
      <c r="M77" s="16">
        <v>104.33</v>
      </c>
      <c r="O77" s="6">
        <f t="shared" ca="1" si="4"/>
        <v>0.33524022313190938</v>
      </c>
      <c r="P77" s="15">
        <v>100</v>
      </c>
      <c r="Q77" s="4"/>
      <c r="AA77" s="6">
        <f t="shared" ca="1" si="5"/>
        <v>0.27166181399396405</v>
      </c>
      <c r="AB77" s="15">
        <v>104.06</v>
      </c>
      <c r="AC77" s="6" t="s">
        <v>127</v>
      </c>
    </row>
    <row r="78" spans="1:29" ht="17" x14ac:dyDescent="0.2">
      <c r="A78" s="20" t="s">
        <v>72</v>
      </c>
      <c r="B78" s="14">
        <v>104.32</v>
      </c>
      <c r="C78" s="14">
        <v>106.3</v>
      </c>
      <c r="D78" s="14">
        <v>102.97</v>
      </c>
      <c r="E78" s="14">
        <v>105.64</v>
      </c>
      <c r="F78" s="14">
        <v>101.42</v>
      </c>
      <c r="G78" s="14">
        <v>103.04</v>
      </c>
      <c r="H78" s="14">
        <v>100.36</v>
      </c>
      <c r="I78" s="14">
        <v>101.67</v>
      </c>
      <c r="J78" s="27">
        <v>103.45</v>
      </c>
      <c r="K78" s="27">
        <v>102.8</v>
      </c>
      <c r="L78" s="27">
        <v>103.78</v>
      </c>
      <c r="M78" s="27">
        <v>104.5</v>
      </c>
      <c r="O78" s="6">
        <f t="shared" ca="1" si="4"/>
        <v>0.72993633394247814</v>
      </c>
      <c r="P78" s="15">
        <v>99.71</v>
      </c>
      <c r="AA78" s="6">
        <f t="shared" ca="1" si="5"/>
        <v>0.71373050407231786</v>
      </c>
      <c r="AB78" s="15">
        <v>102.79</v>
      </c>
      <c r="AC78" s="6" t="s">
        <v>127</v>
      </c>
    </row>
    <row r="79" spans="1:29" ht="17" x14ac:dyDescent="0.2">
      <c r="A79" s="21" t="s">
        <v>73</v>
      </c>
      <c r="B79" s="15">
        <v>102.44</v>
      </c>
      <c r="C79" s="15">
        <v>102.53</v>
      </c>
      <c r="D79" s="16">
        <v>100</v>
      </c>
      <c r="E79" s="16" t="s">
        <v>95</v>
      </c>
      <c r="F79" s="15">
        <v>109.57</v>
      </c>
      <c r="G79" s="15">
        <v>109.9</v>
      </c>
      <c r="H79" s="16">
        <v>100</v>
      </c>
      <c r="I79" s="16" t="s">
        <v>95</v>
      </c>
      <c r="J79" s="16">
        <v>99.59</v>
      </c>
      <c r="K79" s="16">
        <v>99.42</v>
      </c>
      <c r="L79" s="16">
        <v>105</v>
      </c>
      <c r="M79" s="16" t="s">
        <v>95</v>
      </c>
      <c r="O79" s="6">
        <f t="shared" ca="1" si="4"/>
        <v>0.9441977877398583</v>
      </c>
      <c r="P79" s="15">
        <v>112.77</v>
      </c>
      <c r="Q79" s="6"/>
      <c r="AA79" s="6">
        <f t="shared" ca="1" si="5"/>
        <v>0.96500140121479283</v>
      </c>
      <c r="AB79" s="15">
        <v>95.13</v>
      </c>
      <c r="AC79" s="6" t="s">
        <v>127</v>
      </c>
    </row>
    <row r="80" spans="1:29" ht="17" x14ac:dyDescent="0.2">
      <c r="A80" s="21" t="s">
        <v>108</v>
      </c>
      <c r="B80" s="15">
        <v>105.66</v>
      </c>
      <c r="C80" s="15">
        <v>106.16</v>
      </c>
      <c r="D80" s="16">
        <v>101.02</v>
      </c>
      <c r="E80" s="16" t="s">
        <v>95</v>
      </c>
      <c r="F80" s="15">
        <v>104.73</v>
      </c>
      <c r="G80" s="15">
        <v>105.44</v>
      </c>
      <c r="H80" s="16">
        <v>97.9</v>
      </c>
      <c r="I80" s="16" t="s">
        <v>95</v>
      </c>
      <c r="J80" s="16">
        <v>105.57</v>
      </c>
      <c r="K80" s="16">
        <v>105.86</v>
      </c>
      <c r="L80" s="16">
        <v>102.52</v>
      </c>
      <c r="M80" s="16" t="s">
        <v>95</v>
      </c>
      <c r="O80" s="6">
        <f t="shared" ca="1" si="4"/>
        <v>0.29133427053004035</v>
      </c>
      <c r="P80" s="15">
        <v>95.41</v>
      </c>
      <c r="AA80" s="6">
        <f t="shared" ca="1" si="5"/>
        <v>0.93345189422568031</v>
      </c>
      <c r="AB80" s="15">
        <v>98.48</v>
      </c>
      <c r="AC80" s="6" t="s">
        <v>127</v>
      </c>
    </row>
    <row r="81" spans="1:29" ht="17" x14ac:dyDescent="0.2">
      <c r="A81" s="21" t="s">
        <v>74</v>
      </c>
      <c r="B81" s="15">
        <v>100.07</v>
      </c>
      <c r="C81" s="15">
        <v>103.9</v>
      </c>
      <c r="D81" s="15">
        <v>97.88</v>
      </c>
      <c r="E81" s="16" t="s">
        <v>95</v>
      </c>
      <c r="F81" s="15">
        <v>101.38</v>
      </c>
      <c r="G81" s="15">
        <v>101.09</v>
      </c>
      <c r="H81" s="15">
        <v>101.56</v>
      </c>
      <c r="I81" s="16" t="s">
        <v>95</v>
      </c>
      <c r="J81" s="16">
        <v>102.57</v>
      </c>
      <c r="K81" s="16">
        <v>99.51</v>
      </c>
      <c r="L81" s="16">
        <v>104.43</v>
      </c>
      <c r="M81" s="16" t="s">
        <v>95</v>
      </c>
      <c r="O81" s="6">
        <f t="shared" ca="1" si="4"/>
        <v>0.68739567955655234</v>
      </c>
      <c r="P81" s="15">
        <v>104.03</v>
      </c>
      <c r="AA81" s="6">
        <f t="shared" ca="1" si="5"/>
        <v>0.70713593553938936</v>
      </c>
      <c r="AB81" s="15">
        <v>97.18</v>
      </c>
      <c r="AC81" s="6" t="s">
        <v>127</v>
      </c>
    </row>
    <row r="82" spans="1:29" ht="17" x14ac:dyDescent="0.2">
      <c r="A82" s="21" t="s">
        <v>75</v>
      </c>
      <c r="B82" s="15">
        <v>102.64</v>
      </c>
      <c r="C82" s="15">
        <v>101.44</v>
      </c>
      <c r="D82" s="15">
        <v>103.35</v>
      </c>
      <c r="E82" s="15">
        <v>108.67</v>
      </c>
      <c r="F82" s="15">
        <v>103.99</v>
      </c>
      <c r="G82" s="15">
        <v>104.69</v>
      </c>
      <c r="H82" s="15">
        <v>103.32</v>
      </c>
      <c r="I82" s="15">
        <v>103.15</v>
      </c>
      <c r="J82" s="16">
        <v>104.18</v>
      </c>
      <c r="K82" s="16">
        <v>103.29</v>
      </c>
      <c r="L82" s="16">
        <v>104.94</v>
      </c>
      <c r="M82" s="16">
        <v>106.42</v>
      </c>
      <c r="O82" s="6">
        <f t="shared" ca="1" si="4"/>
        <v>0.90923232816431776</v>
      </c>
      <c r="P82" s="15">
        <v>97.18</v>
      </c>
      <c r="AA82" s="6">
        <f t="shared" ca="1" si="5"/>
        <v>0.55276514818204925</v>
      </c>
      <c r="AB82" s="15">
        <v>100.2</v>
      </c>
      <c r="AC82" s="6" t="s">
        <v>127</v>
      </c>
    </row>
    <row r="83" spans="1:29" ht="17" x14ac:dyDescent="0.2">
      <c r="A83" s="21" t="s">
        <v>76</v>
      </c>
      <c r="B83" s="15">
        <v>101.87</v>
      </c>
      <c r="C83" s="15">
        <v>101.81</v>
      </c>
      <c r="D83" s="15">
        <v>101.88</v>
      </c>
      <c r="E83" s="16">
        <v>101.85</v>
      </c>
      <c r="F83" s="15">
        <v>102.64</v>
      </c>
      <c r="G83" s="15">
        <v>101.24</v>
      </c>
      <c r="H83" s="15">
        <v>102.88</v>
      </c>
      <c r="I83" s="16">
        <v>102.23</v>
      </c>
      <c r="J83" s="16">
        <v>105.06</v>
      </c>
      <c r="K83" s="16">
        <v>106.75</v>
      </c>
      <c r="L83" s="16">
        <v>104.47</v>
      </c>
      <c r="M83" s="16">
        <v>107.79</v>
      </c>
      <c r="O83" s="6">
        <f t="shared" ca="1" si="4"/>
        <v>0.2043679833959281</v>
      </c>
      <c r="P83" s="15">
        <v>100.48</v>
      </c>
      <c r="AA83" s="6">
        <f t="shared" ca="1" si="5"/>
        <v>0.96844143806258043</v>
      </c>
      <c r="AB83" s="15">
        <v>101.24</v>
      </c>
      <c r="AC83" s="6" t="s">
        <v>127</v>
      </c>
    </row>
    <row r="84" spans="1:29" ht="17" x14ac:dyDescent="0.2">
      <c r="A84" s="21" t="s">
        <v>77</v>
      </c>
      <c r="B84" s="15">
        <v>98.48</v>
      </c>
      <c r="C84" s="15">
        <v>98.92</v>
      </c>
      <c r="D84" s="15">
        <v>98.27</v>
      </c>
      <c r="E84" s="16" t="s">
        <v>95</v>
      </c>
      <c r="F84" s="15">
        <v>103.02</v>
      </c>
      <c r="G84" s="15">
        <v>101.81</v>
      </c>
      <c r="H84" s="15">
        <v>103.58</v>
      </c>
      <c r="I84" s="16" t="s">
        <v>95</v>
      </c>
      <c r="J84" s="16">
        <v>101.77</v>
      </c>
      <c r="K84" s="16">
        <v>103.25</v>
      </c>
      <c r="L84" s="16">
        <v>101.09</v>
      </c>
      <c r="M84" s="16" t="s">
        <v>95</v>
      </c>
      <c r="O84" s="6">
        <f t="shared" ca="1" si="4"/>
        <v>0.65050863990051377</v>
      </c>
      <c r="P84" s="15">
        <v>92.03</v>
      </c>
      <c r="AA84" s="6">
        <f t="shared" ca="1" si="5"/>
        <v>0.56515741103963935</v>
      </c>
      <c r="AB84" s="39">
        <v>100.42</v>
      </c>
      <c r="AC84" s="6" t="s">
        <v>129</v>
      </c>
    </row>
    <row r="85" spans="1:29" ht="17" x14ac:dyDescent="0.2">
      <c r="A85" s="21" t="s">
        <v>78</v>
      </c>
      <c r="B85" s="15">
        <v>101.22</v>
      </c>
      <c r="C85" s="15">
        <v>100.48</v>
      </c>
      <c r="D85" s="15">
        <v>101.72</v>
      </c>
      <c r="E85" s="16" t="s">
        <v>95</v>
      </c>
      <c r="F85" s="15">
        <v>100.45</v>
      </c>
      <c r="G85" s="15">
        <v>100.43</v>
      </c>
      <c r="H85" s="15">
        <v>100.46</v>
      </c>
      <c r="I85" s="16" t="s">
        <v>95</v>
      </c>
      <c r="J85" s="16">
        <v>102.72</v>
      </c>
      <c r="K85" s="16">
        <v>101.64</v>
      </c>
      <c r="L85" s="16">
        <v>103.43</v>
      </c>
      <c r="M85" s="16" t="s">
        <v>95</v>
      </c>
      <c r="O85" s="6">
        <f t="shared" ca="1" si="4"/>
        <v>0.3047518572349881</v>
      </c>
      <c r="P85" s="15">
        <v>101.87</v>
      </c>
      <c r="AA85" s="6">
        <f t="shared" ca="1" si="5"/>
        <v>0.62781294976254087</v>
      </c>
      <c r="AB85" s="39">
        <v>102.16</v>
      </c>
      <c r="AC85" s="6" t="s">
        <v>129</v>
      </c>
    </row>
    <row r="86" spans="1:29" ht="17" x14ac:dyDescent="0.2">
      <c r="A86" s="21" t="s">
        <v>79</v>
      </c>
      <c r="B86" s="15">
        <v>112.77</v>
      </c>
      <c r="C86" s="15">
        <v>112.44</v>
      </c>
      <c r="D86" s="15">
        <v>114.27</v>
      </c>
      <c r="E86" s="15">
        <v>108.95</v>
      </c>
      <c r="F86" s="15">
        <v>99.79</v>
      </c>
      <c r="G86" s="15">
        <v>104.05</v>
      </c>
      <c r="H86" s="15">
        <v>93.23</v>
      </c>
      <c r="I86" s="15">
        <v>100.46</v>
      </c>
      <c r="J86" s="16">
        <v>101.43</v>
      </c>
      <c r="K86" s="16">
        <v>102.17</v>
      </c>
      <c r="L86" s="16">
        <v>100.11</v>
      </c>
      <c r="M86" s="16">
        <v>101.81</v>
      </c>
      <c r="O86" s="6">
        <f t="shared" ca="1" si="4"/>
        <v>0.12568230713052131</v>
      </c>
      <c r="P86" s="15">
        <v>101.67</v>
      </c>
      <c r="AA86" s="6">
        <f t="shared" ca="1" si="5"/>
        <v>0.56591374344513867</v>
      </c>
      <c r="AB86" s="15">
        <v>104.59</v>
      </c>
      <c r="AC86" s="6" t="s">
        <v>129</v>
      </c>
    </row>
    <row r="87" spans="1:29" s="6" customFormat="1" ht="17" x14ac:dyDescent="0.2">
      <c r="A87" s="21" t="s">
        <v>80</v>
      </c>
      <c r="B87" s="15">
        <v>104.48</v>
      </c>
      <c r="C87" s="15">
        <v>109</v>
      </c>
      <c r="D87" s="15">
        <v>100.78</v>
      </c>
      <c r="E87" s="15">
        <v>104.4</v>
      </c>
      <c r="F87" s="15">
        <v>100.73</v>
      </c>
      <c r="G87" s="15">
        <v>102.47</v>
      </c>
      <c r="H87" s="15">
        <v>99.09</v>
      </c>
      <c r="I87" s="15">
        <v>102.37</v>
      </c>
      <c r="J87" s="16">
        <v>105.29</v>
      </c>
      <c r="K87" s="16">
        <v>103.7</v>
      </c>
      <c r="L87" s="16">
        <v>107.12</v>
      </c>
      <c r="M87" s="16">
        <v>99.9</v>
      </c>
      <c r="O87" s="6">
        <f t="shared" ca="1" si="4"/>
        <v>0.4451623606975128</v>
      </c>
      <c r="P87" s="15">
        <v>103.23</v>
      </c>
      <c r="Q87" s="4"/>
      <c r="AA87" s="6">
        <f t="shared" ca="1" si="5"/>
        <v>0.6133827167176219</v>
      </c>
      <c r="AB87" s="15">
        <v>99.46</v>
      </c>
      <c r="AC87" s="6" t="s">
        <v>129</v>
      </c>
    </row>
    <row r="88" spans="1:29" ht="17" x14ac:dyDescent="0.2">
      <c r="A88" s="21" t="s">
        <v>81</v>
      </c>
      <c r="B88" s="15">
        <v>100.48</v>
      </c>
      <c r="C88" s="15">
        <v>99.81</v>
      </c>
      <c r="D88" s="15">
        <v>100.6</v>
      </c>
      <c r="E88" s="16">
        <v>100</v>
      </c>
      <c r="F88" s="15">
        <v>99.98</v>
      </c>
      <c r="G88" s="15">
        <v>98.34</v>
      </c>
      <c r="H88" s="15">
        <v>100.19</v>
      </c>
      <c r="I88" s="16">
        <v>108.98</v>
      </c>
      <c r="J88" s="16">
        <v>105.02</v>
      </c>
      <c r="K88" s="16">
        <v>103.02</v>
      </c>
      <c r="L88" s="16">
        <v>105.38</v>
      </c>
      <c r="M88" s="16">
        <v>103.72</v>
      </c>
      <c r="O88" s="6">
        <f t="shared" ca="1" si="4"/>
        <v>0.2718450116511002</v>
      </c>
      <c r="P88" s="15">
        <v>96.91</v>
      </c>
      <c r="AA88" s="6">
        <f t="shared" ca="1" si="5"/>
        <v>0.47104764394403553</v>
      </c>
      <c r="AB88" s="15">
        <v>100.07</v>
      </c>
      <c r="AC88" s="6" t="s">
        <v>129</v>
      </c>
    </row>
    <row r="89" spans="1:29" ht="17" x14ac:dyDescent="0.2">
      <c r="A89" s="20" t="s">
        <v>82</v>
      </c>
      <c r="B89" s="14">
        <v>101.44</v>
      </c>
      <c r="C89" s="14">
        <v>100.29</v>
      </c>
      <c r="D89" s="14">
        <v>102.21</v>
      </c>
      <c r="E89" s="14">
        <v>100.4</v>
      </c>
      <c r="F89" s="14">
        <v>100.86</v>
      </c>
      <c r="G89" s="14">
        <v>102.28</v>
      </c>
      <c r="H89" s="14">
        <v>99.98</v>
      </c>
      <c r="I89" s="14">
        <v>98.72</v>
      </c>
      <c r="J89" s="27">
        <v>103.46</v>
      </c>
      <c r="K89" s="27">
        <v>102.17</v>
      </c>
      <c r="L89" s="27">
        <v>104.33</v>
      </c>
      <c r="M89" s="27">
        <v>102.64</v>
      </c>
      <c r="O89" s="6">
        <f t="shared" ca="1" si="4"/>
        <v>0.90044348301281518</v>
      </c>
      <c r="P89" s="15">
        <v>99.97</v>
      </c>
      <c r="Q89" s="6"/>
      <c r="AA89" s="6">
        <f t="shared" ca="1" si="5"/>
        <v>0.38431961416663085</v>
      </c>
      <c r="AB89" s="15">
        <v>105.56</v>
      </c>
      <c r="AC89" s="6" t="s">
        <v>129</v>
      </c>
    </row>
    <row r="90" spans="1:29" ht="17" x14ac:dyDescent="0.2">
      <c r="A90" s="21" t="s">
        <v>83</v>
      </c>
      <c r="B90" s="15">
        <v>104.88</v>
      </c>
      <c r="C90" s="15">
        <v>103.8</v>
      </c>
      <c r="D90" s="15">
        <v>105.81</v>
      </c>
      <c r="E90" s="16" t="s">
        <v>95</v>
      </c>
      <c r="F90" s="15">
        <v>100.2</v>
      </c>
      <c r="G90" s="15">
        <v>101.18</v>
      </c>
      <c r="H90" s="15">
        <v>99.38</v>
      </c>
      <c r="I90" s="16" t="s">
        <v>95</v>
      </c>
      <c r="J90" s="16">
        <v>99.42</v>
      </c>
      <c r="K90" s="16">
        <v>102.67</v>
      </c>
      <c r="L90" s="16">
        <v>96.65</v>
      </c>
      <c r="M90" s="16" t="s">
        <v>95</v>
      </c>
      <c r="O90" s="6">
        <f t="shared" ca="1" si="4"/>
        <v>0.56676114829396462</v>
      </c>
      <c r="P90" s="15">
        <v>99.49</v>
      </c>
      <c r="AA90" s="6">
        <f t="shared" ca="1" si="5"/>
        <v>0.99127394244750899</v>
      </c>
      <c r="AB90" s="15">
        <v>101</v>
      </c>
      <c r="AC90" s="6" t="s">
        <v>129</v>
      </c>
    </row>
    <row r="91" spans="1:29" ht="17" x14ac:dyDescent="0.2">
      <c r="A91" s="21" t="s">
        <v>84</v>
      </c>
      <c r="B91" s="15">
        <v>99.49</v>
      </c>
      <c r="C91" s="15">
        <v>99.03</v>
      </c>
      <c r="D91" s="15">
        <v>101.33</v>
      </c>
      <c r="E91" s="16" t="s">
        <v>95</v>
      </c>
      <c r="F91" s="15">
        <v>101.04</v>
      </c>
      <c r="G91" s="15">
        <v>101.21</v>
      </c>
      <c r="H91" s="15">
        <v>100.41</v>
      </c>
      <c r="I91" s="16" t="s">
        <v>95</v>
      </c>
      <c r="J91" s="16">
        <v>102.12</v>
      </c>
      <c r="K91" s="16">
        <v>101.25</v>
      </c>
      <c r="L91" s="16">
        <v>105.59</v>
      </c>
      <c r="M91" s="16" t="s">
        <v>95</v>
      </c>
      <c r="O91" s="6">
        <f t="shared" ca="1" si="4"/>
        <v>0.44898398944088191</v>
      </c>
      <c r="P91" s="17">
        <v>100</v>
      </c>
      <c r="AA91" s="6">
        <f t="shared" ca="1" si="5"/>
        <v>6.3036468215779684E-2</v>
      </c>
      <c r="AB91" s="15">
        <v>95.8</v>
      </c>
      <c r="AC91" s="6" t="s">
        <v>129</v>
      </c>
    </row>
    <row r="92" spans="1:29" ht="17" x14ac:dyDescent="0.2">
      <c r="A92" s="21" t="s">
        <v>85</v>
      </c>
      <c r="B92" s="15">
        <v>103.71</v>
      </c>
      <c r="C92" s="16" t="s">
        <v>95</v>
      </c>
      <c r="D92" s="15">
        <v>103.71</v>
      </c>
      <c r="E92" s="16" t="s">
        <v>95</v>
      </c>
      <c r="F92" s="15">
        <v>98.63</v>
      </c>
      <c r="G92" s="16" t="s">
        <v>95</v>
      </c>
      <c r="H92" s="15">
        <v>98.63</v>
      </c>
      <c r="I92" s="16" t="s">
        <v>95</v>
      </c>
      <c r="J92" s="16">
        <v>105.29</v>
      </c>
      <c r="K92" s="16" t="s">
        <v>95</v>
      </c>
      <c r="L92" s="16">
        <v>105.29</v>
      </c>
      <c r="M92" s="16" t="s">
        <v>95</v>
      </c>
    </row>
    <row r="93" spans="1:29" ht="17" x14ac:dyDescent="0.2">
      <c r="A93" s="21" t="s">
        <v>86</v>
      </c>
      <c r="B93" s="15">
        <v>104.57</v>
      </c>
      <c r="C93" s="15">
        <v>100</v>
      </c>
      <c r="D93" s="15">
        <v>106.33</v>
      </c>
      <c r="E93" s="16" t="s">
        <v>95</v>
      </c>
      <c r="F93" s="15">
        <v>101.88</v>
      </c>
      <c r="G93" s="15">
        <v>100</v>
      </c>
      <c r="H93" s="15">
        <v>102.56</v>
      </c>
      <c r="I93" s="16" t="s">
        <v>95</v>
      </c>
      <c r="J93" s="16">
        <v>101.95</v>
      </c>
      <c r="K93" s="16">
        <v>100</v>
      </c>
      <c r="L93" s="16">
        <v>102.64</v>
      </c>
      <c r="M93" s="16" t="s">
        <v>95</v>
      </c>
    </row>
    <row r="94" spans="1:29" ht="17" x14ac:dyDescent="0.2">
      <c r="A94" s="21" t="s">
        <v>87</v>
      </c>
      <c r="B94" s="15">
        <v>100.53</v>
      </c>
      <c r="C94" s="15">
        <v>100.98</v>
      </c>
      <c r="D94" s="15">
        <v>100.37</v>
      </c>
      <c r="E94" s="15">
        <v>99.96</v>
      </c>
      <c r="F94" s="15">
        <v>99.48</v>
      </c>
      <c r="G94" s="15">
        <v>104.52</v>
      </c>
      <c r="H94" s="15">
        <v>97.42</v>
      </c>
      <c r="I94" s="15">
        <v>101.42</v>
      </c>
      <c r="J94" s="16">
        <v>105.54</v>
      </c>
      <c r="K94" s="16">
        <v>100.96</v>
      </c>
      <c r="L94" s="16">
        <v>107.68</v>
      </c>
      <c r="M94" s="16">
        <v>98.21</v>
      </c>
    </row>
    <row r="95" spans="1:29" ht="17" x14ac:dyDescent="0.2">
      <c r="A95" s="21" t="s">
        <v>88</v>
      </c>
      <c r="B95" s="15">
        <v>101.15</v>
      </c>
      <c r="C95" s="15">
        <v>98.4</v>
      </c>
      <c r="D95" s="15">
        <v>102.54</v>
      </c>
      <c r="E95" s="16">
        <v>100.8</v>
      </c>
      <c r="F95" s="15">
        <v>101.82</v>
      </c>
      <c r="G95" s="15">
        <v>100.29</v>
      </c>
      <c r="H95" s="15">
        <v>102.83</v>
      </c>
      <c r="I95" s="16">
        <v>94.54</v>
      </c>
      <c r="J95" s="16">
        <v>102.6</v>
      </c>
      <c r="K95" s="16">
        <v>100.91</v>
      </c>
      <c r="L95" s="16">
        <v>103.27</v>
      </c>
      <c r="M95" s="16">
        <v>106.46</v>
      </c>
    </row>
    <row r="96" spans="1:29" ht="17" x14ac:dyDescent="0.2">
      <c r="A96" s="21" t="s">
        <v>89</v>
      </c>
      <c r="B96" s="15">
        <v>101.08</v>
      </c>
      <c r="C96" s="15">
        <v>100.67</v>
      </c>
      <c r="D96" s="15">
        <v>102.79</v>
      </c>
      <c r="E96" s="16">
        <v>100.87</v>
      </c>
      <c r="F96" s="15">
        <v>103.13</v>
      </c>
      <c r="G96" s="15">
        <v>103.32</v>
      </c>
      <c r="H96" s="15">
        <v>102.16</v>
      </c>
      <c r="I96" s="16">
        <v>112.05</v>
      </c>
      <c r="J96" s="16">
        <v>102.81</v>
      </c>
      <c r="K96" s="16">
        <v>101.91</v>
      </c>
      <c r="L96" s="16">
        <v>106.31</v>
      </c>
      <c r="M96" s="16">
        <v>110.15</v>
      </c>
    </row>
    <row r="97" spans="1:13" ht="17" x14ac:dyDescent="0.2">
      <c r="A97" s="21" t="s">
        <v>90</v>
      </c>
      <c r="B97" s="15">
        <v>99.97</v>
      </c>
      <c r="C97" s="15">
        <v>99.97</v>
      </c>
      <c r="D97" s="15" t="s">
        <v>95</v>
      </c>
      <c r="E97" s="16" t="s">
        <v>95</v>
      </c>
      <c r="F97" s="15">
        <v>100.39</v>
      </c>
      <c r="G97" s="15">
        <v>100.39</v>
      </c>
      <c r="H97" s="15" t="s">
        <v>95</v>
      </c>
      <c r="I97" s="16" t="s">
        <v>95</v>
      </c>
      <c r="J97" s="16">
        <v>100</v>
      </c>
      <c r="K97" s="16">
        <v>100</v>
      </c>
      <c r="L97" s="16" t="s">
        <v>95</v>
      </c>
      <c r="M97" s="16" t="s">
        <v>95</v>
      </c>
    </row>
    <row r="98" spans="1:13" ht="17" x14ac:dyDescent="0.2">
      <c r="A98" s="21" t="s">
        <v>91</v>
      </c>
      <c r="B98" s="15">
        <v>103.23</v>
      </c>
      <c r="C98" s="15">
        <v>101.52</v>
      </c>
      <c r="D98" s="15">
        <v>103.48</v>
      </c>
      <c r="E98" s="16" t="s">
        <v>95</v>
      </c>
      <c r="F98" s="15">
        <v>102.68</v>
      </c>
      <c r="G98" s="15">
        <v>99.73</v>
      </c>
      <c r="H98" s="15">
        <v>103.1</v>
      </c>
      <c r="I98" s="16" t="s">
        <v>95</v>
      </c>
      <c r="J98" s="16">
        <v>103.05</v>
      </c>
      <c r="K98" s="16">
        <v>132.99</v>
      </c>
      <c r="L98" s="16">
        <v>98.89</v>
      </c>
      <c r="M98" s="16" t="s">
        <v>95</v>
      </c>
    </row>
    <row r="99" spans="1:13" ht="17" x14ac:dyDescent="0.2">
      <c r="A99" s="21" t="s">
        <v>109</v>
      </c>
      <c r="B99" s="16">
        <v>107.96</v>
      </c>
      <c r="C99" s="16" t="s">
        <v>95</v>
      </c>
      <c r="D99" s="16">
        <v>107.96</v>
      </c>
      <c r="E99" s="16" t="s">
        <v>95</v>
      </c>
      <c r="F99" s="16">
        <v>107.82</v>
      </c>
      <c r="G99" s="16" t="s">
        <v>95</v>
      </c>
      <c r="H99" s="16">
        <v>107.82</v>
      </c>
      <c r="I99" s="16" t="s">
        <v>95</v>
      </c>
      <c r="J99" s="16">
        <v>103.99</v>
      </c>
      <c r="K99" s="16" t="s">
        <v>95</v>
      </c>
      <c r="L99" s="16">
        <v>103.99</v>
      </c>
      <c r="M99" s="16" t="s">
        <v>95</v>
      </c>
    </row>
    <row r="100" spans="1:13" ht="17" x14ac:dyDescent="0.2">
      <c r="A100" s="23" t="s">
        <v>110</v>
      </c>
      <c r="B100" s="17">
        <v>100</v>
      </c>
      <c r="C100" s="17">
        <v>100</v>
      </c>
      <c r="D100" s="17">
        <v>100</v>
      </c>
      <c r="E100" s="17" t="s">
        <v>95</v>
      </c>
      <c r="F100" s="17">
        <v>100</v>
      </c>
      <c r="G100" s="17">
        <v>100</v>
      </c>
      <c r="H100" s="17">
        <v>100</v>
      </c>
      <c r="I100" s="17" t="s">
        <v>95</v>
      </c>
      <c r="J100" s="17">
        <v>100</v>
      </c>
      <c r="K100" s="17">
        <v>100</v>
      </c>
      <c r="L100" s="17">
        <v>100</v>
      </c>
      <c r="M100" s="17" t="s">
        <v>95</v>
      </c>
    </row>
    <row r="102" spans="1:13" ht="33" customHeight="1" x14ac:dyDescent="0.2">
      <c r="A102" s="45" t="s">
        <v>116</v>
      </c>
      <c r="B102" s="45"/>
      <c r="C102" s="45"/>
      <c r="D102" s="45"/>
      <c r="E102" s="45"/>
    </row>
    <row r="103" spans="1:13" x14ac:dyDescent="0.2">
      <c r="A103" s="24"/>
      <c r="B103" s="24"/>
      <c r="C103" s="24"/>
      <c r="D103" s="24"/>
      <c r="E103" s="24"/>
    </row>
    <row r="104" spans="1:13" x14ac:dyDescent="0.2">
      <c r="A104" s="8" t="s">
        <v>96</v>
      </c>
    </row>
  </sheetData>
  <sortState xmlns:xlrd2="http://schemas.microsoft.com/office/spreadsheetml/2017/richdata2" ref="AA6:AC91">
    <sortCondition ref="AC6:AC91"/>
    <sortCondition ref="AA6:AA91"/>
  </sortState>
  <mergeCells count="13">
    <mergeCell ref="J3:M3"/>
    <mergeCell ref="J4:J5"/>
    <mergeCell ref="K4:M4"/>
    <mergeCell ref="B1:M1"/>
    <mergeCell ref="A3:A5"/>
    <mergeCell ref="J2:M2"/>
    <mergeCell ref="A102:E102"/>
    <mergeCell ref="B3:E3"/>
    <mergeCell ref="B4:B5"/>
    <mergeCell ref="C4:E4"/>
    <mergeCell ref="F3:I3"/>
    <mergeCell ref="F4:F5"/>
    <mergeCell ref="G4:I4"/>
  </mergeCells>
  <hyperlinks>
    <hyperlink ref="A1" location="Содержание!A1" display="К содержанию" xr:uid="{00000000-0004-0000-0100-000000000000}"/>
  </hyperlinks>
  <pageMargins left="0.55118110236220474" right="0.47244094488188981" top="0.78740157480314965" bottom="0.78740157480314965" header="0.51181102362204722" footer="0.51181102362204722"/>
  <pageSetup orientation="landscape" r:id="rId1"/>
  <headerFooter differentFirst="1">
    <oddHeader>&amp;C&amp;P</oddHeader>
    <oddFooter>&amp;Lна конец квартала, в % к концу предыдущего квартала</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M104"/>
  <sheetViews>
    <sheetView zoomScale="70" zoomScaleNormal="70" workbookViewId="0">
      <pane xSplit="1" ySplit="5" topLeftCell="B6" activePane="bottomRight" state="frozen"/>
      <selection activeCell="J6" sqref="J6:M100"/>
      <selection pane="topRight" activeCell="J6" sqref="J6:M100"/>
      <selection pane="bottomLeft" activeCell="J6" sqref="J6:M100"/>
      <selection pane="bottomRight" activeCell="J6" sqref="J6"/>
    </sheetView>
  </sheetViews>
  <sheetFormatPr baseColWidth="10" defaultColWidth="19.33203125" defaultRowHeight="14" x14ac:dyDescent="0.15"/>
  <cols>
    <col min="1" max="1" width="58.5" style="9" customWidth="1"/>
    <col min="2" max="13" width="15.33203125" style="9" customWidth="1"/>
    <col min="14" max="16384" width="19.33203125" style="9"/>
  </cols>
  <sheetData>
    <row r="1" spans="1:13" ht="66.75" customHeight="1" x14ac:dyDescent="0.15">
      <c r="A1" s="18" t="s">
        <v>112</v>
      </c>
      <c r="B1" s="50" t="s">
        <v>117</v>
      </c>
      <c r="C1" s="50"/>
      <c r="D1" s="50"/>
      <c r="E1" s="50"/>
      <c r="F1" s="50"/>
      <c r="G1" s="50"/>
      <c r="H1" s="50"/>
      <c r="I1" s="50"/>
      <c r="J1" s="50"/>
      <c r="K1" s="50"/>
      <c r="L1" s="50"/>
      <c r="M1" s="50"/>
    </row>
    <row r="2" spans="1:13" ht="15.75" customHeight="1" x14ac:dyDescent="0.15">
      <c r="A2" s="10"/>
      <c r="J2" s="53" t="s">
        <v>113</v>
      </c>
      <c r="K2" s="53"/>
      <c r="L2" s="53"/>
      <c r="M2" s="53"/>
    </row>
    <row r="3" spans="1:13" ht="16" x14ac:dyDescent="0.15">
      <c r="A3" s="51"/>
      <c r="B3" s="46" t="s">
        <v>101</v>
      </c>
      <c r="C3" s="47"/>
      <c r="D3" s="47"/>
      <c r="E3" s="48"/>
      <c r="F3" s="46" t="s">
        <v>118</v>
      </c>
      <c r="G3" s="47"/>
      <c r="H3" s="47"/>
      <c r="I3" s="48"/>
      <c r="J3" s="46" t="s">
        <v>122</v>
      </c>
      <c r="K3" s="47"/>
      <c r="L3" s="47"/>
      <c r="M3" s="48"/>
    </row>
    <row r="4" spans="1:13" ht="12.75" customHeight="1" x14ac:dyDescent="0.15">
      <c r="A4" s="51"/>
      <c r="B4" s="49" t="s">
        <v>0</v>
      </c>
      <c r="C4" s="49" t="s">
        <v>1</v>
      </c>
      <c r="D4" s="49"/>
      <c r="E4" s="49"/>
      <c r="F4" s="49" t="s">
        <v>0</v>
      </c>
      <c r="G4" s="49" t="s">
        <v>1</v>
      </c>
      <c r="H4" s="49"/>
      <c r="I4" s="49"/>
      <c r="J4" s="49" t="s">
        <v>0</v>
      </c>
      <c r="K4" s="49" t="s">
        <v>1</v>
      </c>
      <c r="L4" s="49"/>
      <c r="M4" s="49"/>
    </row>
    <row r="5" spans="1:13" ht="68" x14ac:dyDescent="0.15">
      <c r="A5" s="51"/>
      <c r="B5" s="49"/>
      <c r="C5" s="7" t="s">
        <v>92</v>
      </c>
      <c r="D5" s="7" t="s">
        <v>93</v>
      </c>
      <c r="E5" s="7" t="s">
        <v>94</v>
      </c>
      <c r="F5" s="49"/>
      <c r="G5" s="7" t="s">
        <v>92</v>
      </c>
      <c r="H5" s="7" t="s">
        <v>93</v>
      </c>
      <c r="I5" s="7" t="s">
        <v>94</v>
      </c>
      <c r="J5" s="49"/>
      <c r="K5" s="7" t="s">
        <v>92</v>
      </c>
      <c r="L5" s="7" t="s">
        <v>93</v>
      </c>
      <c r="M5" s="7" t="s">
        <v>94</v>
      </c>
    </row>
    <row r="6" spans="1:13" s="11" customFormat="1" ht="17" x14ac:dyDescent="0.2">
      <c r="A6" s="19" t="s">
        <v>2</v>
      </c>
      <c r="B6" s="13">
        <v>99.41</v>
      </c>
      <c r="C6" s="13">
        <v>99.45</v>
      </c>
      <c r="D6" s="13">
        <v>99.21</v>
      </c>
      <c r="E6" s="13">
        <v>101.1</v>
      </c>
      <c r="F6" s="13">
        <v>100.67</v>
      </c>
      <c r="G6" s="13">
        <v>100.16</v>
      </c>
      <c r="H6" s="13">
        <v>100.79</v>
      </c>
      <c r="I6" s="13">
        <v>102.39</v>
      </c>
      <c r="J6" s="13">
        <v>104.79</v>
      </c>
      <c r="K6" s="13">
        <v>103.13</v>
      </c>
      <c r="L6" s="13">
        <v>105.76</v>
      </c>
      <c r="M6" s="13">
        <v>104.9</v>
      </c>
    </row>
    <row r="7" spans="1:13" s="11" customFormat="1" ht="17" x14ac:dyDescent="0.2">
      <c r="A7" s="20" t="s">
        <v>3</v>
      </c>
      <c r="B7" s="14">
        <v>98.23</v>
      </c>
      <c r="C7" s="14">
        <v>99.75</v>
      </c>
      <c r="D7" s="14">
        <v>97.45</v>
      </c>
      <c r="E7" s="14">
        <v>100.89</v>
      </c>
      <c r="F7" s="14">
        <v>100.88</v>
      </c>
      <c r="G7" s="14">
        <v>100.91</v>
      </c>
      <c r="H7" s="14">
        <v>100.51</v>
      </c>
      <c r="I7" s="14">
        <v>102.76</v>
      </c>
      <c r="J7" s="14">
        <v>107.16</v>
      </c>
      <c r="K7" s="14">
        <v>104.82</v>
      </c>
      <c r="L7" s="14">
        <v>108.21</v>
      </c>
      <c r="M7" s="14">
        <v>103.87</v>
      </c>
    </row>
    <row r="8" spans="1:13" ht="17" x14ac:dyDescent="0.2">
      <c r="A8" s="21" t="s">
        <v>4</v>
      </c>
      <c r="B8" s="15">
        <v>100.2</v>
      </c>
      <c r="C8" s="15">
        <v>100.84</v>
      </c>
      <c r="D8" s="15">
        <v>99.99</v>
      </c>
      <c r="E8" s="15" t="s">
        <v>95</v>
      </c>
      <c r="F8" s="15">
        <v>99.58</v>
      </c>
      <c r="G8" s="15">
        <v>96.84</v>
      </c>
      <c r="H8" s="15">
        <v>100.47</v>
      </c>
      <c r="I8" s="15" t="s">
        <v>95</v>
      </c>
      <c r="J8" s="15">
        <v>103.72</v>
      </c>
      <c r="K8" s="15">
        <v>107.07</v>
      </c>
      <c r="L8" s="15">
        <v>102.64</v>
      </c>
      <c r="M8" s="15" t="s">
        <v>95</v>
      </c>
    </row>
    <row r="9" spans="1:13" ht="17" x14ac:dyDescent="0.2">
      <c r="A9" s="21" t="s">
        <v>5</v>
      </c>
      <c r="B9" s="15">
        <v>98.48</v>
      </c>
      <c r="C9" s="15">
        <v>98.17</v>
      </c>
      <c r="D9" s="15">
        <v>99.24</v>
      </c>
      <c r="E9" s="15">
        <v>93.72</v>
      </c>
      <c r="F9" s="15">
        <v>98.94</v>
      </c>
      <c r="G9" s="15">
        <v>99.45</v>
      </c>
      <c r="H9" s="15">
        <v>97.68</v>
      </c>
      <c r="I9" s="15">
        <v>93.75</v>
      </c>
      <c r="J9" s="15">
        <v>100.17</v>
      </c>
      <c r="K9" s="15">
        <v>100.39</v>
      </c>
      <c r="L9" s="15">
        <v>99.64</v>
      </c>
      <c r="M9" s="15">
        <v>94.15</v>
      </c>
    </row>
    <row r="10" spans="1:13" ht="17" x14ac:dyDescent="0.2">
      <c r="A10" s="21" t="s">
        <v>6</v>
      </c>
      <c r="B10" s="15">
        <v>102.04</v>
      </c>
      <c r="C10" s="16">
        <v>102.26</v>
      </c>
      <c r="D10" s="15">
        <v>101.99</v>
      </c>
      <c r="E10" s="16" t="s">
        <v>95</v>
      </c>
      <c r="F10" s="15">
        <v>103.12</v>
      </c>
      <c r="G10" s="16">
        <v>105.55</v>
      </c>
      <c r="H10" s="15">
        <v>102.47</v>
      </c>
      <c r="I10" s="16" t="s">
        <v>95</v>
      </c>
      <c r="J10" s="15">
        <v>106.47</v>
      </c>
      <c r="K10" s="16">
        <v>105.93</v>
      </c>
      <c r="L10" s="15">
        <v>106.61</v>
      </c>
      <c r="M10" s="16" t="s">
        <v>95</v>
      </c>
    </row>
    <row r="11" spans="1:13" ht="17" x14ac:dyDescent="0.2">
      <c r="A11" s="21" t="s">
        <v>7</v>
      </c>
      <c r="B11" s="15">
        <v>100.44</v>
      </c>
      <c r="C11" s="15">
        <v>102.1</v>
      </c>
      <c r="D11" s="15">
        <v>99.48</v>
      </c>
      <c r="E11" s="16">
        <v>101.93</v>
      </c>
      <c r="F11" s="15">
        <v>102.87</v>
      </c>
      <c r="G11" s="15">
        <v>104.34</v>
      </c>
      <c r="H11" s="15">
        <v>102.02</v>
      </c>
      <c r="I11" s="16">
        <v>104.41</v>
      </c>
      <c r="J11" s="15">
        <v>106.41</v>
      </c>
      <c r="K11" s="15">
        <v>107.1</v>
      </c>
      <c r="L11" s="15">
        <v>106.02</v>
      </c>
      <c r="M11" s="16">
        <v>106.54</v>
      </c>
    </row>
    <row r="12" spans="1:13" ht="17" x14ac:dyDescent="0.2">
      <c r="A12" s="21" t="s">
        <v>8</v>
      </c>
      <c r="B12" s="15">
        <v>101.74</v>
      </c>
      <c r="C12" s="16">
        <v>103.68</v>
      </c>
      <c r="D12" s="15">
        <v>101.32</v>
      </c>
      <c r="E12" s="15" t="s">
        <v>95</v>
      </c>
      <c r="F12" s="15">
        <v>103.88</v>
      </c>
      <c r="G12" s="16">
        <v>106.6</v>
      </c>
      <c r="H12" s="15">
        <v>103.3</v>
      </c>
      <c r="I12" s="15" t="s">
        <v>95</v>
      </c>
      <c r="J12" s="15">
        <v>106.74</v>
      </c>
      <c r="K12" s="16">
        <v>107.26</v>
      </c>
      <c r="L12" s="15">
        <v>106.64</v>
      </c>
      <c r="M12" s="15" t="s">
        <v>95</v>
      </c>
    </row>
    <row r="13" spans="1:13" ht="17" x14ac:dyDescent="0.2">
      <c r="A13" s="21" t="s">
        <v>9</v>
      </c>
      <c r="B13" s="15">
        <v>104.05</v>
      </c>
      <c r="C13" s="15">
        <v>107.92</v>
      </c>
      <c r="D13" s="15">
        <v>100.81</v>
      </c>
      <c r="E13" s="15">
        <v>100</v>
      </c>
      <c r="F13" s="15">
        <v>105.54</v>
      </c>
      <c r="G13" s="15">
        <v>108.03</v>
      </c>
      <c r="H13" s="15">
        <v>103.51</v>
      </c>
      <c r="I13" s="15">
        <v>93.45</v>
      </c>
      <c r="J13" s="15">
        <v>109.82</v>
      </c>
      <c r="K13" s="15">
        <v>105.76</v>
      </c>
      <c r="L13" s="15">
        <v>113.3</v>
      </c>
      <c r="M13" s="15">
        <v>100</v>
      </c>
    </row>
    <row r="14" spans="1:13" ht="17" x14ac:dyDescent="0.2">
      <c r="A14" s="21" t="s">
        <v>10</v>
      </c>
      <c r="B14" s="15">
        <v>98.1</v>
      </c>
      <c r="C14" s="16">
        <v>100</v>
      </c>
      <c r="D14" s="15">
        <v>97.99</v>
      </c>
      <c r="E14" s="16" t="s">
        <v>95</v>
      </c>
      <c r="F14" s="15">
        <v>100.68</v>
      </c>
      <c r="G14" s="16">
        <v>120.82</v>
      </c>
      <c r="H14" s="15">
        <v>99.59</v>
      </c>
      <c r="I14" s="16" t="s">
        <v>95</v>
      </c>
      <c r="J14" s="15">
        <v>101.1</v>
      </c>
      <c r="K14" s="16">
        <v>122.48</v>
      </c>
      <c r="L14" s="15">
        <v>99.95</v>
      </c>
      <c r="M14" s="16" t="s">
        <v>95</v>
      </c>
    </row>
    <row r="15" spans="1:13" ht="17" x14ac:dyDescent="0.2">
      <c r="A15" s="21" t="s">
        <v>11</v>
      </c>
      <c r="B15" s="15">
        <v>97.18</v>
      </c>
      <c r="C15" s="16" t="s">
        <v>95</v>
      </c>
      <c r="D15" s="15">
        <v>97.13</v>
      </c>
      <c r="E15" s="15">
        <v>99.72</v>
      </c>
      <c r="F15" s="15">
        <v>96.34</v>
      </c>
      <c r="G15" s="16" t="s">
        <v>95</v>
      </c>
      <c r="H15" s="15">
        <v>96.2</v>
      </c>
      <c r="I15" s="15">
        <v>103.54</v>
      </c>
      <c r="J15" s="15">
        <v>99.52</v>
      </c>
      <c r="K15" s="16" t="s">
        <v>95</v>
      </c>
      <c r="L15" s="15">
        <v>99.42</v>
      </c>
      <c r="M15" s="15">
        <v>104.3</v>
      </c>
    </row>
    <row r="16" spans="1:13" ht="17" x14ac:dyDescent="0.2">
      <c r="A16" s="21" t="s">
        <v>12</v>
      </c>
      <c r="B16" s="15">
        <v>100.81</v>
      </c>
      <c r="C16" s="15">
        <v>100.34</v>
      </c>
      <c r="D16" s="15">
        <v>101.06</v>
      </c>
      <c r="E16" s="16" t="s">
        <v>95</v>
      </c>
      <c r="F16" s="15">
        <v>101.49</v>
      </c>
      <c r="G16" s="15">
        <v>100.6</v>
      </c>
      <c r="H16" s="15">
        <v>101.95</v>
      </c>
      <c r="I16" s="16" t="s">
        <v>95</v>
      </c>
      <c r="J16" s="15">
        <v>102.08</v>
      </c>
      <c r="K16" s="15">
        <v>100.82</v>
      </c>
      <c r="L16" s="15">
        <v>102.73</v>
      </c>
      <c r="M16" s="16" t="s">
        <v>95</v>
      </c>
    </row>
    <row r="17" spans="1:13" ht="17" x14ac:dyDescent="0.2">
      <c r="A17" s="21" t="s">
        <v>13</v>
      </c>
      <c r="B17" s="15">
        <v>96.91</v>
      </c>
      <c r="C17" s="15">
        <v>98.98</v>
      </c>
      <c r="D17" s="15">
        <v>95.93</v>
      </c>
      <c r="E17" s="15">
        <v>100</v>
      </c>
      <c r="F17" s="15">
        <v>98.04</v>
      </c>
      <c r="G17" s="15">
        <v>95.29</v>
      </c>
      <c r="H17" s="15">
        <v>99.34</v>
      </c>
      <c r="I17" s="15">
        <v>100</v>
      </c>
      <c r="J17" s="15">
        <v>106.01</v>
      </c>
      <c r="K17" s="15">
        <v>103.54</v>
      </c>
      <c r="L17" s="15">
        <v>107.18</v>
      </c>
      <c r="M17" s="15">
        <v>100</v>
      </c>
    </row>
    <row r="18" spans="1:13" ht="17" x14ac:dyDescent="0.2">
      <c r="A18" s="21" t="s">
        <v>14</v>
      </c>
      <c r="B18" s="15">
        <v>101.24</v>
      </c>
      <c r="C18" s="15">
        <v>103</v>
      </c>
      <c r="D18" s="15">
        <v>101.11</v>
      </c>
      <c r="E18" s="15">
        <v>103.57</v>
      </c>
      <c r="F18" s="15">
        <v>102.11</v>
      </c>
      <c r="G18" s="15">
        <v>104.72</v>
      </c>
      <c r="H18" s="15">
        <v>102.15</v>
      </c>
      <c r="I18" s="15">
        <v>99.64</v>
      </c>
      <c r="J18" s="15">
        <v>106.7</v>
      </c>
      <c r="K18" s="15">
        <v>108.53</v>
      </c>
      <c r="L18" s="15">
        <v>106.64</v>
      </c>
      <c r="M18" s="15">
        <v>107.3</v>
      </c>
    </row>
    <row r="19" spans="1:13" ht="17" x14ac:dyDescent="0.2">
      <c r="A19" s="21" t="s">
        <v>15</v>
      </c>
      <c r="B19" s="15">
        <v>95.99</v>
      </c>
      <c r="C19" s="15">
        <v>97.2</v>
      </c>
      <c r="D19" s="15">
        <v>95.9</v>
      </c>
      <c r="E19" s="15" t="s">
        <v>95</v>
      </c>
      <c r="F19" s="15">
        <v>97.46</v>
      </c>
      <c r="G19" s="15">
        <v>100.57</v>
      </c>
      <c r="H19" s="15">
        <v>97.21</v>
      </c>
      <c r="I19" s="15" t="s">
        <v>95</v>
      </c>
      <c r="J19" s="15">
        <v>98.92</v>
      </c>
      <c r="K19" s="15">
        <v>100.85</v>
      </c>
      <c r="L19" s="15">
        <v>98.77</v>
      </c>
      <c r="M19" s="15" t="s">
        <v>95</v>
      </c>
    </row>
    <row r="20" spans="1:13" ht="17" x14ac:dyDescent="0.2">
      <c r="A20" s="21" t="s">
        <v>16</v>
      </c>
      <c r="B20" s="15">
        <v>102.79</v>
      </c>
      <c r="C20" s="15">
        <v>104.35</v>
      </c>
      <c r="D20" s="15">
        <v>102.12</v>
      </c>
      <c r="E20" s="15" t="s">
        <v>95</v>
      </c>
      <c r="F20" s="15">
        <v>107.05</v>
      </c>
      <c r="G20" s="15">
        <v>105.55</v>
      </c>
      <c r="H20" s="15">
        <v>107.7</v>
      </c>
      <c r="I20" s="15" t="s">
        <v>95</v>
      </c>
      <c r="J20" s="15">
        <v>110.55</v>
      </c>
      <c r="K20" s="15">
        <v>108.32</v>
      </c>
      <c r="L20" s="15">
        <v>111.51</v>
      </c>
      <c r="M20" s="15" t="s">
        <v>95</v>
      </c>
    </row>
    <row r="21" spans="1:13" ht="17" x14ac:dyDescent="0.2">
      <c r="A21" s="21" t="s">
        <v>17</v>
      </c>
      <c r="B21" s="15">
        <v>104.41</v>
      </c>
      <c r="C21" s="15">
        <v>105.15</v>
      </c>
      <c r="D21" s="15">
        <v>103.88</v>
      </c>
      <c r="E21" s="15">
        <v>102</v>
      </c>
      <c r="F21" s="15">
        <v>110.53</v>
      </c>
      <c r="G21" s="15">
        <v>105.91</v>
      </c>
      <c r="H21" s="15">
        <v>113.39</v>
      </c>
      <c r="I21" s="15">
        <v>107.1</v>
      </c>
      <c r="J21" s="15">
        <v>107.14</v>
      </c>
      <c r="K21" s="15">
        <v>104.85</v>
      </c>
      <c r="L21" s="15">
        <v>108.52</v>
      </c>
      <c r="M21" s="15">
        <v>107.1</v>
      </c>
    </row>
    <row r="22" spans="1:13" ht="17" x14ac:dyDescent="0.2">
      <c r="A22" s="21" t="s">
        <v>18</v>
      </c>
      <c r="B22" s="15">
        <v>104.06</v>
      </c>
      <c r="C22" s="16" t="s">
        <v>95</v>
      </c>
      <c r="D22" s="15">
        <v>104.04</v>
      </c>
      <c r="E22" s="15">
        <v>104.92</v>
      </c>
      <c r="F22" s="15">
        <v>101.46</v>
      </c>
      <c r="G22" s="16" t="s">
        <v>95</v>
      </c>
      <c r="H22" s="15">
        <v>101.34</v>
      </c>
      <c r="I22" s="15">
        <v>105.64</v>
      </c>
      <c r="J22" s="15">
        <v>101.5</v>
      </c>
      <c r="K22" s="16" t="s">
        <v>95</v>
      </c>
      <c r="L22" s="15">
        <v>101.45</v>
      </c>
      <c r="M22" s="15">
        <v>103.42</v>
      </c>
    </row>
    <row r="23" spans="1:13" ht="17" x14ac:dyDescent="0.2">
      <c r="A23" s="21" t="s">
        <v>19</v>
      </c>
      <c r="B23" s="15">
        <v>95.13</v>
      </c>
      <c r="C23" s="15">
        <v>95.35</v>
      </c>
      <c r="D23" s="15">
        <v>94.76</v>
      </c>
      <c r="E23" s="15">
        <v>100.73</v>
      </c>
      <c r="F23" s="15">
        <v>98.48</v>
      </c>
      <c r="G23" s="15">
        <v>96.64</v>
      </c>
      <c r="H23" s="15">
        <v>99.04</v>
      </c>
      <c r="I23" s="15">
        <v>96.14</v>
      </c>
      <c r="J23" s="15">
        <v>100.42</v>
      </c>
      <c r="K23" s="15">
        <v>96.61</v>
      </c>
      <c r="L23" s="15">
        <v>101.72</v>
      </c>
      <c r="M23" s="15">
        <v>93.12</v>
      </c>
    </row>
    <row r="24" spans="1:13" ht="17" x14ac:dyDescent="0.2">
      <c r="A24" s="21" t="s">
        <v>20</v>
      </c>
      <c r="B24" s="15">
        <v>100.82</v>
      </c>
      <c r="C24" s="15">
        <v>100.25</v>
      </c>
      <c r="D24" s="15">
        <v>101.14</v>
      </c>
      <c r="E24" s="15">
        <v>100</v>
      </c>
      <c r="F24" s="15">
        <v>98.22</v>
      </c>
      <c r="G24" s="15">
        <v>100.28</v>
      </c>
      <c r="H24" s="15">
        <v>97.09</v>
      </c>
      <c r="I24" s="15">
        <v>100</v>
      </c>
      <c r="J24" s="15">
        <v>106.2</v>
      </c>
      <c r="K24" s="15">
        <v>100.9</v>
      </c>
      <c r="L24" s="15">
        <v>109.09</v>
      </c>
      <c r="M24" s="15">
        <v>108</v>
      </c>
    </row>
    <row r="25" spans="1:13" ht="34" x14ac:dyDescent="0.2">
      <c r="A25" s="21" t="s">
        <v>21</v>
      </c>
      <c r="B25" s="15">
        <v>97.75</v>
      </c>
      <c r="C25" s="15">
        <v>97</v>
      </c>
      <c r="D25" s="15">
        <v>96.93</v>
      </c>
      <c r="E25" s="15">
        <v>100.88</v>
      </c>
      <c r="F25" s="15">
        <v>101.1</v>
      </c>
      <c r="G25" s="15">
        <v>101</v>
      </c>
      <c r="H25" s="15">
        <v>100.64</v>
      </c>
      <c r="I25" s="15">
        <v>102.79</v>
      </c>
      <c r="J25" s="15">
        <v>108.45</v>
      </c>
      <c r="K25" s="15">
        <v>105.84</v>
      </c>
      <c r="L25" s="15">
        <v>109.94</v>
      </c>
      <c r="M25" s="15">
        <v>103.9</v>
      </c>
    </row>
    <row r="26" spans="1:13" s="11" customFormat="1" ht="22.5" customHeight="1" x14ac:dyDescent="0.2">
      <c r="A26" s="20" t="s">
        <v>22</v>
      </c>
      <c r="B26" s="14">
        <v>96.45</v>
      </c>
      <c r="C26" s="14">
        <v>96.3</v>
      </c>
      <c r="D26" s="14">
        <v>96.73</v>
      </c>
      <c r="E26" s="14">
        <v>96.52</v>
      </c>
      <c r="F26" s="14">
        <v>95.12</v>
      </c>
      <c r="G26" s="14">
        <v>95.43</v>
      </c>
      <c r="H26" s="14">
        <v>94.91</v>
      </c>
      <c r="I26" s="14">
        <v>91.08</v>
      </c>
      <c r="J26" s="14">
        <v>96.98</v>
      </c>
      <c r="K26" s="14">
        <v>97.17</v>
      </c>
      <c r="L26" s="14">
        <v>96.96</v>
      </c>
      <c r="M26" s="14">
        <v>93.47</v>
      </c>
    </row>
    <row r="27" spans="1:13" ht="17" x14ac:dyDescent="0.2">
      <c r="A27" s="21" t="s">
        <v>23</v>
      </c>
      <c r="B27" s="15">
        <v>99.71</v>
      </c>
      <c r="C27" s="15">
        <v>102.91</v>
      </c>
      <c r="D27" s="15">
        <v>99.35</v>
      </c>
      <c r="E27" s="15" t="s">
        <v>95</v>
      </c>
      <c r="F27" s="15">
        <v>103.31</v>
      </c>
      <c r="G27" s="15">
        <v>103.77</v>
      </c>
      <c r="H27" s="15">
        <v>103.26</v>
      </c>
      <c r="I27" s="15" t="s">
        <v>95</v>
      </c>
      <c r="J27" s="15">
        <v>107.71</v>
      </c>
      <c r="K27" s="15">
        <v>105.22</v>
      </c>
      <c r="L27" s="15">
        <v>107.99</v>
      </c>
      <c r="M27" s="15" t="s">
        <v>95</v>
      </c>
    </row>
    <row r="28" spans="1:13" ht="17" x14ac:dyDescent="0.2">
      <c r="A28" s="21" t="s">
        <v>24</v>
      </c>
      <c r="B28" s="15">
        <v>96.35</v>
      </c>
      <c r="C28" s="16" t="s">
        <v>95</v>
      </c>
      <c r="D28" s="15">
        <v>96.35</v>
      </c>
      <c r="E28" s="16" t="s">
        <v>95</v>
      </c>
      <c r="F28" s="15">
        <v>97.94</v>
      </c>
      <c r="G28" s="16" t="s">
        <v>95</v>
      </c>
      <c r="H28" s="15">
        <v>97.94</v>
      </c>
      <c r="I28" s="16" t="s">
        <v>95</v>
      </c>
      <c r="J28" s="15">
        <v>108.54</v>
      </c>
      <c r="K28" s="16" t="s">
        <v>95</v>
      </c>
      <c r="L28" s="15">
        <v>108.54</v>
      </c>
      <c r="M28" s="16" t="s">
        <v>95</v>
      </c>
    </row>
    <row r="29" spans="1:13" ht="17" x14ac:dyDescent="0.2">
      <c r="A29" s="21" t="s">
        <v>25</v>
      </c>
      <c r="B29" s="15">
        <v>99.82</v>
      </c>
      <c r="C29" s="16">
        <v>100.4</v>
      </c>
      <c r="D29" s="15">
        <v>99.71</v>
      </c>
      <c r="E29" s="15">
        <v>105.31</v>
      </c>
      <c r="F29" s="15">
        <v>103.84</v>
      </c>
      <c r="G29" s="16">
        <v>103.49</v>
      </c>
      <c r="H29" s="15">
        <v>103.88</v>
      </c>
      <c r="I29" s="15">
        <v>106.02</v>
      </c>
      <c r="J29" s="15">
        <v>108.09</v>
      </c>
      <c r="K29" s="16">
        <v>108.63</v>
      </c>
      <c r="L29" s="15">
        <v>108.03</v>
      </c>
      <c r="M29" s="15">
        <v>106.06</v>
      </c>
    </row>
    <row r="30" spans="1:13" ht="34" x14ac:dyDescent="0.2">
      <c r="A30" s="22" t="s">
        <v>107</v>
      </c>
      <c r="B30" s="15">
        <v>100</v>
      </c>
      <c r="C30" s="16" t="s">
        <v>95</v>
      </c>
      <c r="D30" s="15">
        <v>100</v>
      </c>
      <c r="E30" s="15" t="s">
        <v>95</v>
      </c>
      <c r="F30" s="15">
        <v>100</v>
      </c>
      <c r="G30" s="16" t="s">
        <v>95</v>
      </c>
      <c r="H30" s="15">
        <v>100</v>
      </c>
      <c r="I30" s="15" t="s">
        <v>95</v>
      </c>
      <c r="J30" s="15">
        <v>118.84</v>
      </c>
      <c r="K30" s="16" t="s">
        <v>95</v>
      </c>
      <c r="L30" s="15">
        <v>118.84</v>
      </c>
      <c r="M30" s="15" t="s">
        <v>95</v>
      </c>
    </row>
    <row r="31" spans="1:13" ht="34" x14ac:dyDescent="0.2">
      <c r="A31" s="22" t="s">
        <v>26</v>
      </c>
      <c r="B31" s="15">
        <v>99.8</v>
      </c>
      <c r="C31" s="16">
        <v>100.4</v>
      </c>
      <c r="D31" s="15">
        <v>99.67</v>
      </c>
      <c r="E31" s="15">
        <v>105.31</v>
      </c>
      <c r="F31" s="15">
        <v>104.31</v>
      </c>
      <c r="G31" s="16">
        <v>103.49</v>
      </c>
      <c r="H31" s="15">
        <v>104.42</v>
      </c>
      <c r="I31" s="15">
        <v>106.02</v>
      </c>
      <c r="J31" s="15">
        <v>106.78</v>
      </c>
      <c r="K31" s="16">
        <v>108.63</v>
      </c>
      <c r="L31" s="15">
        <v>106.51</v>
      </c>
      <c r="M31" s="15">
        <v>106.06</v>
      </c>
    </row>
    <row r="32" spans="1:13" ht="17" x14ac:dyDescent="0.2">
      <c r="A32" s="21" t="s">
        <v>27</v>
      </c>
      <c r="B32" s="15">
        <v>98.7</v>
      </c>
      <c r="C32" s="15">
        <v>98.06</v>
      </c>
      <c r="D32" s="15">
        <v>101.03</v>
      </c>
      <c r="E32" s="15">
        <v>107.92</v>
      </c>
      <c r="F32" s="15">
        <v>99.41</v>
      </c>
      <c r="G32" s="15">
        <v>98.92</v>
      </c>
      <c r="H32" s="15">
        <v>100.73</v>
      </c>
      <c r="I32" s="15">
        <v>114.36</v>
      </c>
      <c r="J32" s="15">
        <v>101.86</v>
      </c>
      <c r="K32" s="15">
        <v>101.52</v>
      </c>
      <c r="L32" s="15">
        <v>102.35</v>
      </c>
      <c r="M32" s="15">
        <v>118.96</v>
      </c>
    </row>
    <row r="33" spans="1:13" ht="17" x14ac:dyDescent="0.2">
      <c r="A33" s="21" t="s">
        <v>28</v>
      </c>
      <c r="B33" s="15">
        <v>99.71</v>
      </c>
      <c r="C33" s="15">
        <v>102.1</v>
      </c>
      <c r="D33" s="15">
        <v>97.93</v>
      </c>
      <c r="E33" s="15">
        <v>100.41</v>
      </c>
      <c r="F33" s="15">
        <v>99.01</v>
      </c>
      <c r="G33" s="15">
        <v>101.71</v>
      </c>
      <c r="H33" s="15">
        <v>96.96</v>
      </c>
      <c r="I33" s="15">
        <v>100.58</v>
      </c>
      <c r="J33" s="15">
        <v>101.28</v>
      </c>
      <c r="K33" s="15">
        <v>101.86</v>
      </c>
      <c r="L33" s="15">
        <v>100.82</v>
      </c>
      <c r="M33" s="15">
        <v>102.19</v>
      </c>
    </row>
    <row r="34" spans="1:13" ht="17" x14ac:dyDescent="0.2">
      <c r="A34" s="21" t="s">
        <v>29</v>
      </c>
      <c r="B34" s="15">
        <v>97.35</v>
      </c>
      <c r="C34" s="15">
        <v>90.01</v>
      </c>
      <c r="D34" s="16">
        <v>97.95</v>
      </c>
      <c r="E34" s="16" t="s">
        <v>95</v>
      </c>
      <c r="F34" s="15">
        <v>90.93</v>
      </c>
      <c r="G34" s="15">
        <v>84.91</v>
      </c>
      <c r="H34" s="16">
        <v>91.43</v>
      </c>
      <c r="I34" s="16" t="s">
        <v>95</v>
      </c>
      <c r="J34" s="15">
        <v>92.07</v>
      </c>
      <c r="K34" s="15">
        <v>85.39</v>
      </c>
      <c r="L34" s="16">
        <v>92.61</v>
      </c>
      <c r="M34" s="16" t="s">
        <v>95</v>
      </c>
    </row>
    <row r="35" spans="1:13" ht="17" x14ac:dyDescent="0.2">
      <c r="A35" s="21" t="s">
        <v>30</v>
      </c>
      <c r="B35" s="15">
        <v>100.47</v>
      </c>
      <c r="C35" s="15">
        <v>100.8</v>
      </c>
      <c r="D35" s="15">
        <v>100.08</v>
      </c>
      <c r="E35" s="16" t="s">
        <v>95</v>
      </c>
      <c r="F35" s="15">
        <v>103.08</v>
      </c>
      <c r="G35" s="15">
        <v>103.8</v>
      </c>
      <c r="H35" s="15">
        <v>102.26</v>
      </c>
      <c r="I35" s="16" t="s">
        <v>95</v>
      </c>
      <c r="J35" s="15">
        <v>105.03</v>
      </c>
      <c r="K35" s="15">
        <v>104.96</v>
      </c>
      <c r="L35" s="15">
        <v>105.11</v>
      </c>
      <c r="M35" s="16" t="s">
        <v>95</v>
      </c>
    </row>
    <row r="36" spans="1:13" ht="17" x14ac:dyDescent="0.2">
      <c r="A36" s="21" t="s">
        <v>31</v>
      </c>
      <c r="B36" s="15">
        <v>101.07</v>
      </c>
      <c r="C36" s="15">
        <v>100.66</v>
      </c>
      <c r="D36" s="15">
        <v>102.88</v>
      </c>
      <c r="E36" s="15" t="s">
        <v>95</v>
      </c>
      <c r="F36" s="15">
        <v>102.27</v>
      </c>
      <c r="G36" s="15">
        <v>102.08</v>
      </c>
      <c r="H36" s="15">
        <v>103.12</v>
      </c>
      <c r="I36" s="15" t="s">
        <v>95</v>
      </c>
      <c r="J36" s="15">
        <v>103.74</v>
      </c>
      <c r="K36" s="15">
        <v>103.29</v>
      </c>
      <c r="L36" s="15">
        <v>105.73</v>
      </c>
      <c r="M36" s="15" t="s">
        <v>95</v>
      </c>
    </row>
    <row r="37" spans="1:13" s="11" customFormat="1" ht="34" x14ac:dyDescent="0.2">
      <c r="A37" s="21" t="s">
        <v>32</v>
      </c>
      <c r="B37" s="15">
        <v>95.8</v>
      </c>
      <c r="C37" s="15">
        <v>96.02</v>
      </c>
      <c r="D37" s="15">
        <v>94.93</v>
      </c>
      <c r="E37" s="15">
        <v>96.28</v>
      </c>
      <c r="F37" s="15">
        <v>94.56</v>
      </c>
      <c r="G37" s="15">
        <v>95.01</v>
      </c>
      <c r="H37" s="15">
        <v>93.69</v>
      </c>
      <c r="I37" s="15">
        <v>90.55</v>
      </c>
      <c r="J37" s="15">
        <v>96.2</v>
      </c>
      <c r="K37" s="15">
        <v>96.77</v>
      </c>
      <c r="L37" s="15">
        <v>94.77</v>
      </c>
      <c r="M37" s="15">
        <v>92.94</v>
      </c>
    </row>
    <row r="38" spans="1:13" ht="26.25" customHeight="1" x14ac:dyDescent="0.2">
      <c r="A38" s="20" t="s">
        <v>106</v>
      </c>
      <c r="B38" s="14">
        <v>100.15</v>
      </c>
      <c r="C38" s="14">
        <v>101.35</v>
      </c>
      <c r="D38" s="14">
        <v>99.28</v>
      </c>
      <c r="E38" s="14">
        <v>100.16</v>
      </c>
      <c r="F38" s="14">
        <v>100.99</v>
      </c>
      <c r="G38" s="14">
        <v>100.42</v>
      </c>
      <c r="H38" s="14">
        <v>101.41</v>
      </c>
      <c r="I38" s="14">
        <v>99.82</v>
      </c>
      <c r="J38" s="14">
        <v>103.36</v>
      </c>
      <c r="K38" s="14">
        <v>104.06</v>
      </c>
      <c r="L38" s="14">
        <v>102.8</v>
      </c>
      <c r="M38" s="14">
        <v>106.33</v>
      </c>
    </row>
    <row r="39" spans="1:13" ht="17" x14ac:dyDescent="0.2">
      <c r="A39" s="21" t="s">
        <v>33</v>
      </c>
      <c r="B39" s="15">
        <v>102.16</v>
      </c>
      <c r="C39" s="15">
        <v>102.38</v>
      </c>
      <c r="D39" s="15">
        <v>101.84</v>
      </c>
      <c r="E39" s="16" t="s">
        <v>95</v>
      </c>
      <c r="F39" s="15">
        <v>103.42</v>
      </c>
      <c r="G39" s="15">
        <v>97.91</v>
      </c>
      <c r="H39" s="15">
        <v>111.07</v>
      </c>
      <c r="I39" s="16" t="s">
        <v>95</v>
      </c>
      <c r="J39" s="15">
        <v>101.13</v>
      </c>
      <c r="K39" s="15">
        <v>100.99</v>
      </c>
      <c r="L39" s="15">
        <v>101.31</v>
      </c>
      <c r="M39" s="16" t="s">
        <v>95</v>
      </c>
    </row>
    <row r="40" spans="1:13" ht="17" x14ac:dyDescent="0.2">
      <c r="A40" s="21" t="s">
        <v>34</v>
      </c>
      <c r="B40" s="15">
        <v>104.59</v>
      </c>
      <c r="C40" s="15">
        <v>108.18</v>
      </c>
      <c r="D40" s="15">
        <v>98.86</v>
      </c>
      <c r="E40" s="16" t="s">
        <v>95</v>
      </c>
      <c r="F40" s="15">
        <v>107</v>
      </c>
      <c r="G40" s="15">
        <v>112.66</v>
      </c>
      <c r="H40" s="15">
        <v>97.99</v>
      </c>
      <c r="I40" s="16" t="s">
        <v>95</v>
      </c>
      <c r="J40" s="15">
        <v>111.92</v>
      </c>
      <c r="K40" s="15">
        <v>118.77</v>
      </c>
      <c r="L40" s="15">
        <v>101</v>
      </c>
      <c r="M40" s="16" t="s">
        <v>95</v>
      </c>
    </row>
    <row r="41" spans="1:13" ht="17" x14ac:dyDescent="0.2">
      <c r="A41" s="21" t="s">
        <v>35</v>
      </c>
      <c r="B41" s="15">
        <v>100.07</v>
      </c>
      <c r="C41" s="15">
        <v>99.27</v>
      </c>
      <c r="D41" s="15">
        <v>101.89</v>
      </c>
      <c r="E41" s="15">
        <v>100</v>
      </c>
      <c r="F41" s="15">
        <v>101.39</v>
      </c>
      <c r="G41" s="15">
        <v>102.52</v>
      </c>
      <c r="H41" s="15">
        <v>98.85</v>
      </c>
      <c r="I41" s="15">
        <v>100</v>
      </c>
      <c r="J41" s="15">
        <v>102.67</v>
      </c>
      <c r="K41" s="15">
        <v>102.95</v>
      </c>
      <c r="L41" s="15">
        <v>102.09</v>
      </c>
      <c r="M41" s="15">
        <v>100</v>
      </c>
    </row>
    <row r="42" spans="1:13" ht="17" x14ac:dyDescent="0.2">
      <c r="A42" s="21" t="s">
        <v>36</v>
      </c>
      <c r="B42" s="15">
        <v>99.46</v>
      </c>
      <c r="C42" s="15">
        <v>101.82</v>
      </c>
      <c r="D42" s="15">
        <v>97.04</v>
      </c>
      <c r="E42" s="15">
        <v>100</v>
      </c>
      <c r="F42" s="15">
        <v>99.36</v>
      </c>
      <c r="G42" s="15">
        <v>99.05</v>
      </c>
      <c r="H42" s="15">
        <v>99.72</v>
      </c>
      <c r="I42" s="15">
        <v>84.11</v>
      </c>
      <c r="J42" s="15">
        <v>102.03</v>
      </c>
      <c r="K42" s="15">
        <v>102.89</v>
      </c>
      <c r="L42" s="15">
        <v>101.18</v>
      </c>
      <c r="M42" s="15">
        <v>89.46</v>
      </c>
    </row>
    <row r="43" spans="1:13" ht="17" x14ac:dyDescent="0.2">
      <c r="A43" s="21" t="s">
        <v>37</v>
      </c>
      <c r="B43" s="15">
        <v>105.56</v>
      </c>
      <c r="C43" s="15">
        <v>100.14</v>
      </c>
      <c r="D43" s="15">
        <v>106.2</v>
      </c>
      <c r="E43" s="16" t="s">
        <v>95</v>
      </c>
      <c r="F43" s="15">
        <v>107.5</v>
      </c>
      <c r="G43" s="15">
        <v>100.17</v>
      </c>
      <c r="H43" s="15">
        <v>108.37</v>
      </c>
      <c r="I43" s="16" t="s">
        <v>95</v>
      </c>
      <c r="J43" s="15">
        <v>108.51</v>
      </c>
      <c r="K43" s="15">
        <v>100.32</v>
      </c>
      <c r="L43" s="15">
        <v>109.47</v>
      </c>
      <c r="M43" s="16" t="s">
        <v>95</v>
      </c>
    </row>
    <row r="44" spans="1:13" ht="17" x14ac:dyDescent="0.2">
      <c r="A44" s="21" t="s">
        <v>38</v>
      </c>
      <c r="B44" s="15">
        <v>100.42</v>
      </c>
      <c r="C44" s="15">
        <v>98.9</v>
      </c>
      <c r="D44" s="15">
        <v>101.77</v>
      </c>
      <c r="E44" s="15">
        <v>101.08</v>
      </c>
      <c r="F44" s="15">
        <v>103.54</v>
      </c>
      <c r="G44" s="15">
        <v>102.93</v>
      </c>
      <c r="H44" s="15">
        <v>104.42</v>
      </c>
      <c r="I44" s="15">
        <v>100.37</v>
      </c>
      <c r="J44" s="15">
        <v>106.89</v>
      </c>
      <c r="K44" s="15">
        <v>107.94</v>
      </c>
      <c r="L44" s="15">
        <v>106.19</v>
      </c>
      <c r="M44" s="15">
        <v>104.19</v>
      </c>
    </row>
    <row r="45" spans="1:13" ht="17" x14ac:dyDescent="0.2">
      <c r="A45" s="21" t="s">
        <v>39</v>
      </c>
      <c r="B45" s="15">
        <v>101</v>
      </c>
      <c r="C45" s="15">
        <v>103.05</v>
      </c>
      <c r="D45" s="15">
        <v>100.61</v>
      </c>
      <c r="E45" s="15">
        <v>98.71</v>
      </c>
      <c r="F45" s="15">
        <v>102.89</v>
      </c>
      <c r="G45" s="15">
        <v>106.68</v>
      </c>
      <c r="H45" s="15">
        <v>102.09</v>
      </c>
      <c r="I45" s="15">
        <v>103.51</v>
      </c>
      <c r="J45" s="15">
        <v>104.7</v>
      </c>
      <c r="K45" s="15">
        <v>110.39</v>
      </c>
      <c r="L45" s="15">
        <v>103.36</v>
      </c>
      <c r="M45" s="15">
        <v>115.28</v>
      </c>
    </row>
    <row r="46" spans="1:13" s="11" customFormat="1" ht="17" x14ac:dyDescent="0.2">
      <c r="A46" s="21" t="s">
        <v>40</v>
      </c>
      <c r="B46" s="15">
        <v>92.03</v>
      </c>
      <c r="C46" s="15">
        <v>91.25</v>
      </c>
      <c r="D46" s="15">
        <v>100.21</v>
      </c>
      <c r="E46" s="16" t="s">
        <v>95</v>
      </c>
      <c r="F46" s="15">
        <v>93.13</v>
      </c>
      <c r="G46" s="15">
        <v>92.56</v>
      </c>
      <c r="H46" s="15">
        <v>99.08</v>
      </c>
      <c r="I46" s="16" t="s">
        <v>95</v>
      </c>
      <c r="J46" s="15">
        <v>92.94</v>
      </c>
      <c r="K46" s="15">
        <v>92.29</v>
      </c>
      <c r="L46" s="15">
        <v>99.71</v>
      </c>
      <c r="M46" s="16" t="s">
        <v>95</v>
      </c>
    </row>
    <row r="47" spans="1:13" ht="17" x14ac:dyDescent="0.2">
      <c r="A47" s="20" t="s">
        <v>41</v>
      </c>
      <c r="B47" s="14">
        <v>98.43</v>
      </c>
      <c r="C47" s="14">
        <v>97.31</v>
      </c>
      <c r="D47" s="14">
        <v>101.5</v>
      </c>
      <c r="E47" s="14">
        <v>100.2</v>
      </c>
      <c r="F47" s="14">
        <v>99.24</v>
      </c>
      <c r="G47" s="14">
        <v>97.83</v>
      </c>
      <c r="H47" s="14">
        <v>103.05</v>
      </c>
      <c r="I47" s="14">
        <v>102.49</v>
      </c>
      <c r="J47" s="14">
        <v>100.44</v>
      </c>
      <c r="K47" s="14">
        <v>98.68</v>
      </c>
      <c r="L47" s="14">
        <v>105.43</v>
      </c>
      <c r="M47" s="14">
        <v>101.11</v>
      </c>
    </row>
    <row r="48" spans="1:13" ht="17" x14ac:dyDescent="0.2">
      <c r="A48" s="21" t="s">
        <v>42</v>
      </c>
      <c r="B48" s="15">
        <v>103.15</v>
      </c>
      <c r="C48" s="15">
        <v>106.21</v>
      </c>
      <c r="D48" s="15">
        <v>102.17</v>
      </c>
      <c r="E48" s="15" t="s">
        <v>95</v>
      </c>
      <c r="F48" s="15">
        <v>103.75</v>
      </c>
      <c r="G48" s="15">
        <v>107.17</v>
      </c>
      <c r="H48" s="15">
        <v>102.66</v>
      </c>
      <c r="I48" s="15" t="s">
        <v>95</v>
      </c>
      <c r="J48" s="15">
        <v>105.97</v>
      </c>
      <c r="K48" s="15">
        <v>109.36</v>
      </c>
      <c r="L48" s="15">
        <v>104.88</v>
      </c>
      <c r="M48" s="15" t="s">
        <v>95</v>
      </c>
    </row>
    <row r="49" spans="1:13" ht="17" x14ac:dyDescent="0.2">
      <c r="A49" s="21" t="s">
        <v>43</v>
      </c>
      <c r="B49" s="15">
        <v>100.01</v>
      </c>
      <c r="C49" s="15">
        <v>100.02</v>
      </c>
      <c r="D49" s="16">
        <v>100.01</v>
      </c>
      <c r="E49" s="15">
        <v>100.01</v>
      </c>
      <c r="F49" s="15">
        <v>100.68</v>
      </c>
      <c r="G49" s="15">
        <v>100.72</v>
      </c>
      <c r="H49" s="16">
        <v>100.02</v>
      </c>
      <c r="I49" s="15">
        <v>100.63</v>
      </c>
      <c r="J49" s="15">
        <v>102.42</v>
      </c>
      <c r="K49" s="15">
        <v>102.51</v>
      </c>
      <c r="L49" s="16">
        <v>102.55</v>
      </c>
      <c r="M49" s="15">
        <v>102.02</v>
      </c>
    </row>
    <row r="50" spans="1:13" ht="17" x14ac:dyDescent="0.2">
      <c r="A50" s="21" t="s">
        <v>44</v>
      </c>
      <c r="B50" s="15">
        <v>102.13</v>
      </c>
      <c r="C50" s="15">
        <v>100.7</v>
      </c>
      <c r="D50" s="15">
        <v>105.05</v>
      </c>
      <c r="E50" s="15" t="s">
        <v>95</v>
      </c>
      <c r="F50" s="15">
        <v>106.56</v>
      </c>
      <c r="G50" s="15">
        <v>103.26</v>
      </c>
      <c r="H50" s="15">
        <v>113.28</v>
      </c>
      <c r="I50" s="15" t="s">
        <v>95</v>
      </c>
      <c r="J50" s="15">
        <v>107.61</v>
      </c>
      <c r="K50" s="15">
        <v>103.26</v>
      </c>
      <c r="L50" s="15">
        <v>116.47</v>
      </c>
      <c r="M50" s="15" t="s">
        <v>95</v>
      </c>
    </row>
    <row r="51" spans="1:13" ht="17" x14ac:dyDescent="0.2">
      <c r="A51" s="21" t="s">
        <v>45</v>
      </c>
      <c r="B51" s="15">
        <v>101.67</v>
      </c>
      <c r="C51" s="15">
        <v>100</v>
      </c>
      <c r="D51" s="15">
        <v>102.82</v>
      </c>
      <c r="E51" s="15">
        <v>100</v>
      </c>
      <c r="F51" s="15">
        <v>101.89</v>
      </c>
      <c r="G51" s="15">
        <v>100.74</v>
      </c>
      <c r="H51" s="15">
        <v>102.73</v>
      </c>
      <c r="I51" s="15">
        <v>100</v>
      </c>
      <c r="J51" s="15">
        <v>102.98</v>
      </c>
      <c r="K51" s="15">
        <v>100.74</v>
      </c>
      <c r="L51" s="15">
        <v>104.56</v>
      </c>
      <c r="M51" s="15">
        <v>100</v>
      </c>
    </row>
    <row r="52" spans="1:13" ht="17" x14ac:dyDescent="0.2">
      <c r="A52" s="21" t="s">
        <v>46</v>
      </c>
      <c r="B52" s="15">
        <v>103.01</v>
      </c>
      <c r="C52" s="15">
        <v>105.25</v>
      </c>
      <c r="D52" s="15">
        <v>101.96</v>
      </c>
      <c r="E52" s="15">
        <v>100</v>
      </c>
      <c r="F52" s="15">
        <v>104.71</v>
      </c>
      <c r="G52" s="15">
        <v>105.89</v>
      </c>
      <c r="H52" s="15">
        <v>104.33</v>
      </c>
      <c r="I52" s="15">
        <v>100.37</v>
      </c>
      <c r="J52" s="15">
        <v>108.29</v>
      </c>
      <c r="K52" s="15">
        <v>111.17</v>
      </c>
      <c r="L52" s="15">
        <v>107.18</v>
      </c>
      <c r="M52" s="15">
        <v>100.37</v>
      </c>
    </row>
    <row r="53" spans="1:13" ht="17" x14ac:dyDescent="0.2">
      <c r="A53" s="21" t="s">
        <v>47</v>
      </c>
      <c r="B53" s="15">
        <v>100.39</v>
      </c>
      <c r="C53" s="15">
        <v>100.36</v>
      </c>
      <c r="D53" s="15">
        <v>100.45</v>
      </c>
      <c r="E53" s="15">
        <v>100.01</v>
      </c>
      <c r="F53" s="15">
        <v>100.83</v>
      </c>
      <c r="G53" s="15">
        <v>100.87</v>
      </c>
      <c r="H53" s="15">
        <v>100.9</v>
      </c>
      <c r="I53" s="15">
        <v>100.02</v>
      </c>
      <c r="J53" s="15">
        <v>103.18</v>
      </c>
      <c r="K53" s="15">
        <v>101.44</v>
      </c>
      <c r="L53" s="15">
        <v>104.87</v>
      </c>
      <c r="M53" s="15">
        <v>100.05</v>
      </c>
    </row>
    <row r="54" spans="1:13" s="11" customFormat="1" ht="17" x14ac:dyDescent="0.2">
      <c r="A54" s="21" t="s">
        <v>48</v>
      </c>
      <c r="B54" s="15">
        <v>96.98</v>
      </c>
      <c r="C54" s="15">
        <v>96.35</v>
      </c>
      <c r="D54" s="15">
        <v>100.76</v>
      </c>
      <c r="E54" s="15">
        <v>100.52</v>
      </c>
      <c r="F54" s="15">
        <v>97.56</v>
      </c>
      <c r="G54" s="15">
        <v>96.79</v>
      </c>
      <c r="H54" s="15">
        <v>101.92</v>
      </c>
      <c r="I54" s="15">
        <v>106.08</v>
      </c>
      <c r="J54" s="15">
        <v>98.22</v>
      </c>
      <c r="K54" s="15">
        <v>97.34</v>
      </c>
      <c r="L54" s="15">
        <v>103.53</v>
      </c>
      <c r="M54" s="15">
        <v>101.97</v>
      </c>
    </row>
    <row r="55" spans="1:13" ht="17" x14ac:dyDescent="0.2">
      <c r="A55" s="20" t="s">
        <v>49</v>
      </c>
      <c r="B55" s="14">
        <v>99.98</v>
      </c>
      <c r="C55" s="14">
        <v>100.59</v>
      </c>
      <c r="D55" s="14">
        <v>99.49</v>
      </c>
      <c r="E55" s="14">
        <v>101.51</v>
      </c>
      <c r="F55" s="14">
        <v>101.67</v>
      </c>
      <c r="G55" s="14">
        <v>102.93</v>
      </c>
      <c r="H55" s="14">
        <v>100.74</v>
      </c>
      <c r="I55" s="14">
        <v>103.7</v>
      </c>
      <c r="J55" s="14">
        <v>105.71</v>
      </c>
      <c r="K55" s="14">
        <v>107.13</v>
      </c>
      <c r="L55" s="14">
        <v>104.72</v>
      </c>
      <c r="M55" s="14">
        <v>106.66</v>
      </c>
    </row>
    <row r="56" spans="1:13" ht="17" x14ac:dyDescent="0.2">
      <c r="A56" s="21" t="s">
        <v>50</v>
      </c>
      <c r="B56" s="15">
        <v>97.01</v>
      </c>
      <c r="C56" s="15">
        <v>96.25</v>
      </c>
      <c r="D56" s="15">
        <v>97.58</v>
      </c>
      <c r="E56" s="16">
        <v>100.06</v>
      </c>
      <c r="F56" s="15">
        <v>98.09</v>
      </c>
      <c r="G56" s="15">
        <v>96.89</v>
      </c>
      <c r="H56" s="15">
        <v>98.93</v>
      </c>
      <c r="I56" s="16">
        <v>103.33</v>
      </c>
      <c r="J56" s="15">
        <v>102.23</v>
      </c>
      <c r="K56" s="15">
        <v>101.78</v>
      </c>
      <c r="L56" s="15">
        <v>102.51</v>
      </c>
      <c r="M56" s="16">
        <v>104.56</v>
      </c>
    </row>
    <row r="57" spans="1:13" ht="17" x14ac:dyDescent="0.2">
      <c r="A57" s="21" t="s">
        <v>51</v>
      </c>
      <c r="B57" s="15">
        <v>104.03</v>
      </c>
      <c r="C57" s="15">
        <v>104.1</v>
      </c>
      <c r="D57" s="15">
        <v>104.01</v>
      </c>
      <c r="E57" s="16" t="s">
        <v>95</v>
      </c>
      <c r="F57" s="15">
        <v>108.21</v>
      </c>
      <c r="G57" s="15">
        <v>115.78</v>
      </c>
      <c r="H57" s="15">
        <v>105.9</v>
      </c>
      <c r="I57" s="16" t="s">
        <v>95</v>
      </c>
      <c r="J57" s="15">
        <v>115.14</v>
      </c>
      <c r="K57" s="15">
        <v>120.24</v>
      </c>
      <c r="L57" s="15">
        <v>113.58</v>
      </c>
      <c r="M57" s="16" t="s">
        <v>95</v>
      </c>
    </row>
    <row r="58" spans="1:13" ht="17" x14ac:dyDescent="0.2">
      <c r="A58" s="21" t="s">
        <v>52</v>
      </c>
      <c r="B58" s="15">
        <v>102.41</v>
      </c>
      <c r="C58" s="15">
        <v>100.97</v>
      </c>
      <c r="D58" s="15">
        <v>102.67</v>
      </c>
      <c r="E58" s="15" t="s">
        <v>95</v>
      </c>
      <c r="F58" s="15">
        <v>105.54</v>
      </c>
      <c r="G58" s="15">
        <v>107.2</v>
      </c>
      <c r="H58" s="15">
        <v>105.24</v>
      </c>
      <c r="I58" s="15" t="s">
        <v>95</v>
      </c>
      <c r="J58" s="15">
        <v>107.33</v>
      </c>
      <c r="K58" s="15">
        <v>109.11</v>
      </c>
      <c r="L58" s="15">
        <v>107.01</v>
      </c>
      <c r="M58" s="15" t="s">
        <v>95</v>
      </c>
    </row>
    <row r="59" spans="1:13" ht="17" x14ac:dyDescent="0.2">
      <c r="A59" s="21" t="s">
        <v>53</v>
      </c>
      <c r="B59" s="15">
        <v>99.39</v>
      </c>
      <c r="C59" s="15">
        <v>102.3</v>
      </c>
      <c r="D59" s="15">
        <v>96.29</v>
      </c>
      <c r="E59" s="15">
        <v>99.81</v>
      </c>
      <c r="F59" s="15">
        <v>101.61</v>
      </c>
      <c r="G59" s="15">
        <v>105.6</v>
      </c>
      <c r="H59" s="15">
        <v>97.31</v>
      </c>
      <c r="I59" s="15">
        <v>102.94</v>
      </c>
      <c r="J59" s="15">
        <v>106.19</v>
      </c>
      <c r="K59" s="15">
        <v>110.08</v>
      </c>
      <c r="L59" s="15">
        <v>102</v>
      </c>
      <c r="M59" s="15">
        <v>107.52</v>
      </c>
    </row>
    <row r="60" spans="1:13" ht="17" x14ac:dyDescent="0.2">
      <c r="A60" s="21" t="s">
        <v>54</v>
      </c>
      <c r="B60" s="15">
        <v>95.41</v>
      </c>
      <c r="C60" s="15">
        <v>97.45</v>
      </c>
      <c r="D60" s="15">
        <v>94.93</v>
      </c>
      <c r="E60" s="15">
        <v>100.04</v>
      </c>
      <c r="F60" s="15">
        <v>96.57</v>
      </c>
      <c r="G60" s="15">
        <v>101.61</v>
      </c>
      <c r="H60" s="15">
        <v>95.57</v>
      </c>
      <c r="I60" s="15">
        <v>101.98</v>
      </c>
      <c r="J60" s="15">
        <v>97.71</v>
      </c>
      <c r="K60" s="15">
        <v>99.7</v>
      </c>
      <c r="L60" s="15">
        <v>97.18</v>
      </c>
      <c r="M60" s="15">
        <v>104.17</v>
      </c>
    </row>
    <row r="61" spans="1:13" ht="17" x14ac:dyDescent="0.2">
      <c r="A61" s="21" t="s">
        <v>55</v>
      </c>
      <c r="B61" s="15">
        <v>102.73</v>
      </c>
      <c r="C61" s="15">
        <v>102.03</v>
      </c>
      <c r="D61" s="15">
        <v>103.63</v>
      </c>
      <c r="E61" s="15">
        <v>98.05</v>
      </c>
      <c r="F61" s="15">
        <v>107.56</v>
      </c>
      <c r="G61" s="15">
        <v>106.97</v>
      </c>
      <c r="H61" s="15">
        <v>108.54</v>
      </c>
      <c r="I61" s="15">
        <v>100.51</v>
      </c>
      <c r="J61" s="15">
        <v>112.25</v>
      </c>
      <c r="K61" s="15">
        <v>113.54</v>
      </c>
      <c r="L61" s="15">
        <v>111.71</v>
      </c>
      <c r="M61" s="15">
        <v>104.41</v>
      </c>
    </row>
    <row r="62" spans="1:13" ht="17" x14ac:dyDescent="0.2">
      <c r="A62" s="21" t="s">
        <v>56</v>
      </c>
      <c r="B62" s="15">
        <v>102.89</v>
      </c>
      <c r="C62" s="15">
        <v>100.68</v>
      </c>
      <c r="D62" s="15">
        <v>103.8</v>
      </c>
      <c r="E62" s="15">
        <v>101.97</v>
      </c>
      <c r="F62" s="15">
        <v>104.7</v>
      </c>
      <c r="G62" s="15">
        <v>101.11</v>
      </c>
      <c r="H62" s="15">
        <v>106.09</v>
      </c>
      <c r="I62" s="15">
        <v>104.65</v>
      </c>
      <c r="J62" s="15">
        <v>108.63</v>
      </c>
      <c r="K62" s="15">
        <v>103.58</v>
      </c>
      <c r="L62" s="15">
        <v>110.49</v>
      </c>
      <c r="M62" s="15">
        <v>110.02</v>
      </c>
    </row>
    <row r="63" spans="1:13" ht="17" x14ac:dyDescent="0.2">
      <c r="A63" s="21" t="s">
        <v>57</v>
      </c>
      <c r="B63" s="15">
        <v>102.58</v>
      </c>
      <c r="C63" s="15">
        <v>104.87</v>
      </c>
      <c r="D63" s="15">
        <v>101.45</v>
      </c>
      <c r="E63" s="15">
        <v>107.68</v>
      </c>
      <c r="F63" s="15">
        <v>105.08</v>
      </c>
      <c r="G63" s="15">
        <v>107.34</v>
      </c>
      <c r="H63" s="15">
        <v>104.09</v>
      </c>
      <c r="I63" s="15">
        <v>107.66</v>
      </c>
      <c r="J63" s="15">
        <v>109.45</v>
      </c>
      <c r="K63" s="15">
        <v>110.91</v>
      </c>
      <c r="L63" s="15">
        <v>108.75</v>
      </c>
      <c r="M63" s="15">
        <v>112.43</v>
      </c>
    </row>
    <row r="64" spans="1:13" ht="17" x14ac:dyDescent="0.2">
      <c r="A64" s="21" t="s">
        <v>58</v>
      </c>
      <c r="B64" s="15">
        <v>100.38</v>
      </c>
      <c r="C64" s="15">
        <v>100.43</v>
      </c>
      <c r="D64" s="15">
        <v>100.12</v>
      </c>
      <c r="E64" s="15">
        <v>102.88</v>
      </c>
      <c r="F64" s="15">
        <v>101.29</v>
      </c>
      <c r="G64" s="15">
        <v>103.15</v>
      </c>
      <c r="H64" s="15">
        <v>100.16</v>
      </c>
      <c r="I64" s="15">
        <v>107.03</v>
      </c>
      <c r="J64" s="15">
        <v>104.54</v>
      </c>
      <c r="K64" s="15">
        <v>105.14</v>
      </c>
      <c r="L64" s="15">
        <v>103.9</v>
      </c>
      <c r="M64" s="15">
        <v>109.15</v>
      </c>
    </row>
    <row r="65" spans="1:13" ht="17" x14ac:dyDescent="0.2">
      <c r="A65" s="21" t="s">
        <v>59</v>
      </c>
      <c r="B65" s="15">
        <v>100.88</v>
      </c>
      <c r="C65" s="15">
        <v>100.92</v>
      </c>
      <c r="D65" s="15">
        <v>100.85</v>
      </c>
      <c r="E65" s="16" t="s">
        <v>95</v>
      </c>
      <c r="F65" s="15">
        <v>102.17</v>
      </c>
      <c r="G65" s="15">
        <v>102.06</v>
      </c>
      <c r="H65" s="15">
        <v>102.25</v>
      </c>
      <c r="I65" s="16" t="s">
        <v>95</v>
      </c>
      <c r="J65" s="15">
        <v>110.55</v>
      </c>
      <c r="K65" s="15">
        <v>110.17</v>
      </c>
      <c r="L65" s="15">
        <v>110.81</v>
      </c>
      <c r="M65" s="16" t="s">
        <v>95</v>
      </c>
    </row>
    <row r="66" spans="1:13" ht="17" x14ac:dyDescent="0.2">
      <c r="A66" s="21" t="s">
        <v>60</v>
      </c>
      <c r="B66" s="15">
        <v>100.12</v>
      </c>
      <c r="C66" s="15">
        <v>89.37</v>
      </c>
      <c r="D66" s="15">
        <v>100.36</v>
      </c>
      <c r="E66" s="16">
        <v>101.6</v>
      </c>
      <c r="F66" s="15">
        <v>101.48</v>
      </c>
      <c r="G66" s="15">
        <v>101.62</v>
      </c>
      <c r="H66" s="15">
        <v>101.44</v>
      </c>
      <c r="I66" s="16">
        <v>102.56</v>
      </c>
      <c r="J66" s="15">
        <v>107.68</v>
      </c>
      <c r="K66" s="15">
        <v>106.64</v>
      </c>
      <c r="L66" s="15">
        <v>107.93</v>
      </c>
      <c r="M66" s="16">
        <v>100.87</v>
      </c>
    </row>
    <row r="67" spans="1:13" ht="17" x14ac:dyDescent="0.2">
      <c r="A67" s="21" t="s">
        <v>61</v>
      </c>
      <c r="B67" s="15">
        <v>101.65</v>
      </c>
      <c r="C67" s="15">
        <v>101.87</v>
      </c>
      <c r="D67" s="15">
        <v>101.4</v>
      </c>
      <c r="E67" s="15">
        <v>102.64</v>
      </c>
      <c r="F67" s="15">
        <v>101.91</v>
      </c>
      <c r="G67" s="15">
        <v>101.95</v>
      </c>
      <c r="H67" s="15">
        <v>102.14</v>
      </c>
      <c r="I67" s="15">
        <v>98.31</v>
      </c>
      <c r="J67" s="15">
        <v>105.46</v>
      </c>
      <c r="K67" s="15">
        <v>106.24</v>
      </c>
      <c r="L67" s="15">
        <v>105.13</v>
      </c>
      <c r="M67" s="15">
        <v>101.55</v>
      </c>
    </row>
    <row r="68" spans="1:13" ht="17" x14ac:dyDescent="0.2">
      <c r="A68" s="21" t="s">
        <v>62</v>
      </c>
      <c r="B68" s="15">
        <v>100.33</v>
      </c>
      <c r="C68" s="15">
        <v>100.34</v>
      </c>
      <c r="D68" s="15">
        <v>100.14</v>
      </c>
      <c r="E68" s="15">
        <v>100</v>
      </c>
      <c r="F68" s="15">
        <v>100.84</v>
      </c>
      <c r="G68" s="15">
        <v>100.81</v>
      </c>
      <c r="H68" s="15">
        <v>102.93</v>
      </c>
      <c r="I68" s="15">
        <v>100</v>
      </c>
      <c r="J68" s="15">
        <v>104.82</v>
      </c>
      <c r="K68" s="15">
        <v>104.65</v>
      </c>
      <c r="L68" s="15">
        <v>108.38</v>
      </c>
      <c r="M68" s="15">
        <v>108.61</v>
      </c>
    </row>
    <row r="69" spans="1:13" s="11" customFormat="1" ht="17" x14ac:dyDescent="0.2">
      <c r="A69" s="21" t="s">
        <v>63</v>
      </c>
      <c r="B69" s="15">
        <v>101.47</v>
      </c>
      <c r="C69" s="15">
        <v>101.05</v>
      </c>
      <c r="D69" s="15">
        <v>101.74</v>
      </c>
      <c r="E69" s="16" t="s">
        <v>95</v>
      </c>
      <c r="F69" s="15">
        <v>102.84</v>
      </c>
      <c r="G69" s="15">
        <v>105.93</v>
      </c>
      <c r="H69" s="15">
        <v>100.87</v>
      </c>
      <c r="I69" s="16" t="s">
        <v>95</v>
      </c>
      <c r="J69" s="15">
        <v>106.17</v>
      </c>
      <c r="K69" s="15">
        <v>110.54</v>
      </c>
      <c r="L69" s="15">
        <v>103.37</v>
      </c>
      <c r="M69" s="16" t="s">
        <v>95</v>
      </c>
    </row>
    <row r="70" spans="1:13" ht="17" x14ac:dyDescent="0.2">
      <c r="A70" s="20" t="s">
        <v>64</v>
      </c>
      <c r="B70" s="14">
        <v>102.53</v>
      </c>
      <c r="C70" s="14">
        <v>100.74</v>
      </c>
      <c r="D70" s="14">
        <v>102.92</v>
      </c>
      <c r="E70" s="14">
        <v>105.68</v>
      </c>
      <c r="F70" s="14">
        <v>104.09</v>
      </c>
      <c r="G70" s="14">
        <v>102.27</v>
      </c>
      <c r="H70" s="14">
        <v>104.36</v>
      </c>
      <c r="I70" s="14">
        <v>109.72</v>
      </c>
      <c r="J70" s="14">
        <v>109.11</v>
      </c>
      <c r="K70" s="14">
        <v>106.95</v>
      </c>
      <c r="L70" s="14">
        <v>108.91</v>
      </c>
      <c r="M70" s="14">
        <v>125.95</v>
      </c>
    </row>
    <row r="71" spans="1:13" ht="17" x14ac:dyDescent="0.2">
      <c r="A71" s="21" t="s">
        <v>65</v>
      </c>
      <c r="B71" s="15">
        <v>103.19</v>
      </c>
      <c r="C71" s="15">
        <v>105.27</v>
      </c>
      <c r="D71" s="15">
        <v>100.44</v>
      </c>
      <c r="E71" s="16" t="s">
        <v>95</v>
      </c>
      <c r="F71" s="15">
        <v>108.2</v>
      </c>
      <c r="G71" s="15">
        <v>106.36</v>
      </c>
      <c r="H71" s="15">
        <v>110.63</v>
      </c>
      <c r="I71" s="16" t="s">
        <v>95</v>
      </c>
      <c r="J71" s="15">
        <v>118.96</v>
      </c>
      <c r="K71" s="15">
        <v>116.93</v>
      </c>
      <c r="L71" s="15">
        <v>121.63</v>
      </c>
      <c r="M71" s="16" t="s">
        <v>95</v>
      </c>
    </row>
    <row r="72" spans="1:13" ht="17" x14ac:dyDescent="0.2">
      <c r="A72" s="21" t="s">
        <v>66</v>
      </c>
      <c r="B72" s="15">
        <v>101.88</v>
      </c>
      <c r="C72" s="15">
        <v>100.35</v>
      </c>
      <c r="D72" s="15">
        <v>102.21</v>
      </c>
      <c r="E72" s="15">
        <v>101.01</v>
      </c>
      <c r="F72" s="15">
        <v>103.2</v>
      </c>
      <c r="G72" s="15">
        <v>101.16</v>
      </c>
      <c r="H72" s="15">
        <v>103.25</v>
      </c>
      <c r="I72" s="15">
        <v>107.19</v>
      </c>
      <c r="J72" s="15">
        <v>107.84</v>
      </c>
      <c r="K72" s="15">
        <v>104.2</v>
      </c>
      <c r="L72" s="15">
        <v>106.95</v>
      </c>
      <c r="M72" s="15">
        <v>128</v>
      </c>
    </row>
    <row r="73" spans="1:13" ht="17" x14ac:dyDescent="0.2">
      <c r="A73" s="21" t="s">
        <v>67</v>
      </c>
      <c r="B73" s="15">
        <v>103.07</v>
      </c>
      <c r="C73" s="15">
        <v>100.33</v>
      </c>
      <c r="D73" s="15">
        <v>103.67</v>
      </c>
      <c r="E73" s="15">
        <v>115.33</v>
      </c>
      <c r="F73" s="15">
        <v>103.73</v>
      </c>
      <c r="G73" s="15">
        <v>102.6</v>
      </c>
      <c r="H73" s="15">
        <v>103.81</v>
      </c>
      <c r="I73" s="15">
        <v>114.89</v>
      </c>
      <c r="J73" s="15">
        <v>108.15</v>
      </c>
      <c r="K73" s="15">
        <v>106.72</v>
      </c>
      <c r="L73" s="15">
        <v>108.32</v>
      </c>
      <c r="M73" s="15">
        <v>119.81</v>
      </c>
    </row>
    <row r="74" spans="1:13" ht="34" x14ac:dyDescent="0.2">
      <c r="A74" s="22" t="s">
        <v>68</v>
      </c>
      <c r="B74" s="15">
        <v>101.19</v>
      </c>
      <c r="C74" s="15">
        <v>102.15</v>
      </c>
      <c r="D74" s="15">
        <v>100.97</v>
      </c>
      <c r="E74" s="16" t="s">
        <v>95</v>
      </c>
      <c r="F74" s="15">
        <v>96.49</v>
      </c>
      <c r="G74" s="15">
        <v>104.28</v>
      </c>
      <c r="H74" s="15">
        <v>94.74</v>
      </c>
      <c r="I74" s="16" t="s">
        <v>95</v>
      </c>
      <c r="J74" s="15">
        <v>99.37</v>
      </c>
      <c r="K74" s="15">
        <v>110.56</v>
      </c>
      <c r="L74" s="15">
        <v>96.86</v>
      </c>
      <c r="M74" s="16" t="s">
        <v>95</v>
      </c>
    </row>
    <row r="75" spans="1:13" ht="34" x14ac:dyDescent="0.2">
      <c r="A75" s="22" t="s">
        <v>69</v>
      </c>
      <c r="B75" s="15">
        <v>99.83</v>
      </c>
      <c r="C75" s="15">
        <v>99.74</v>
      </c>
      <c r="D75" s="15">
        <v>100.89</v>
      </c>
      <c r="E75" s="15" t="s">
        <v>95</v>
      </c>
      <c r="F75" s="15">
        <v>102.89</v>
      </c>
      <c r="G75" s="15">
        <v>103.06</v>
      </c>
      <c r="H75" s="15">
        <v>100.82</v>
      </c>
      <c r="I75" s="15" t="s">
        <v>95</v>
      </c>
      <c r="J75" s="15">
        <v>101.42</v>
      </c>
      <c r="K75" s="15">
        <v>101.5</v>
      </c>
      <c r="L75" s="15">
        <v>100.48</v>
      </c>
      <c r="M75" s="15" t="s">
        <v>95</v>
      </c>
    </row>
    <row r="76" spans="1:13" ht="51" x14ac:dyDescent="0.2">
      <c r="A76" s="22" t="s">
        <v>70</v>
      </c>
      <c r="B76" s="15">
        <v>103.61</v>
      </c>
      <c r="C76" s="15">
        <v>100.11</v>
      </c>
      <c r="D76" s="15">
        <v>104.33</v>
      </c>
      <c r="E76" s="15">
        <v>115.33</v>
      </c>
      <c r="F76" s="15">
        <v>105.34</v>
      </c>
      <c r="G76" s="15">
        <v>102.24</v>
      </c>
      <c r="H76" s="15">
        <v>106</v>
      </c>
      <c r="I76" s="15">
        <v>114.89</v>
      </c>
      <c r="J76" s="15">
        <v>110.33</v>
      </c>
      <c r="K76" s="15">
        <v>106.87</v>
      </c>
      <c r="L76" s="15">
        <v>111.12</v>
      </c>
      <c r="M76" s="15">
        <v>119.81</v>
      </c>
    </row>
    <row r="77" spans="1:13" s="11" customFormat="1" ht="17" x14ac:dyDescent="0.2">
      <c r="A77" s="21" t="s">
        <v>71</v>
      </c>
      <c r="B77" s="15">
        <v>102.87</v>
      </c>
      <c r="C77" s="15">
        <v>100.26</v>
      </c>
      <c r="D77" s="15">
        <v>103.55</v>
      </c>
      <c r="E77" s="15">
        <v>122.39</v>
      </c>
      <c r="F77" s="15">
        <v>107.25</v>
      </c>
      <c r="G77" s="15">
        <v>101.26</v>
      </c>
      <c r="H77" s="15">
        <v>109.93</v>
      </c>
      <c r="I77" s="15">
        <v>118.98</v>
      </c>
      <c r="J77" s="15">
        <v>113.88</v>
      </c>
      <c r="K77" s="15">
        <v>107.01</v>
      </c>
      <c r="L77" s="15">
        <v>117.07</v>
      </c>
      <c r="M77" s="15">
        <v>124.13</v>
      </c>
    </row>
    <row r="78" spans="1:13" ht="17" x14ac:dyDescent="0.2">
      <c r="A78" s="20" t="s">
        <v>72</v>
      </c>
      <c r="B78" s="14">
        <v>104.32</v>
      </c>
      <c r="C78" s="14">
        <v>106.3</v>
      </c>
      <c r="D78" s="14">
        <v>102.97</v>
      </c>
      <c r="E78" s="14">
        <v>105.64</v>
      </c>
      <c r="F78" s="14">
        <v>105.79</v>
      </c>
      <c r="G78" s="14">
        <v>109.52</v>
      </c>
      <c r="H78" s="14">
        <v>103.34</v>
      </c>
      <c r="I78" s="14">
        <v>107.4</v>
      </c>
      <c r="J78" s="14">
        <v>109.44</v>
      </c>
      <c r="K78" s="14">
        <v>112.59</v>
      </c>
      <c r="L78" s="14">
        <v>107.24</v>
      </c>
      <c r="M78" s="14">
        <v>112.24</v>
      </c>
    </row>
    <row r="79" spans="1:13" ht="17" x14ac:dyDescent="0.2">
      <c r="A79" s="21" t="s">
        <v>73</v>
      </c>
      <c r="B79" s="15">
        <v>102.44</v>
      </c>
      <c r="C79" s="15">
        <v>102.53</v>
      </c>
      <c r="D79" s="16">
        <v>100</v>
      </c>
      <c r="E79" s="16" t="s">
        <v>95</v>
      </c>
      <c r="F79" s="15">
        <v>112.25</v>
      </c>
      <c r="G79" s="15">
        <v>112.68</v>
      </c>
      <c r="H79" s="16">
        <v>100</v>
      </c>
      <c r="I79" s="16" t="s">
        <v>95</v>
      </c>
      <c r="J79" s="15">
        <v>111.79</v>
      </c>
      <c r="K79" s="15">
        <v>112.03</v>
      </c>
      <c r="L79" s="16">
        <v>105</v>
      </c>
      <c r="M79" s="16" t="s">
        <v>95</v>
      </c>
    </row>
    <row r="80" spans="1:13" ht="17" x14ac:dyDescent="0.2">
      <c r="A80" s="21" t="s">
        <v>108</v>
      </c>
      <c r="B80" s="15">
        <v>105.66</v>
      </c>
      <c r="C80" s="15">
        <v>106.16</v>
      </c>
      <c r="D80" s="16">
        <v>101.02</v>
      </c>
      <c r="E80" s="16" t="s">
        <v>95</v>
      </c>
      <c r="F80" s="15">
        <v>110.66</v>
      </c>
      <c r="G80" s="15">
        <v>111.94</v>
      </c>
      <c r="H80" s="16">
        <v>98.9</v>
      </c>
      <c r="I80" s="16" t="s">
        <v>95</v>
      </c>
      <c r="J80" s="15">
        <v>116.82</v>
      </c>
      <c r="K80" s="15">
        <v>118.5</v>
      </c>
      <c r="L80" s="16">
        <v>101.4</v>
      </c>
      <c r="M80" s="16" t="s">
        <v>95</v>
      </c>
    </row>
    <row r="81" spans="1:13" ht="17" x14ac:dyDescent="0.2">
      <c r="A81" s="21" t="s">
        <v>74</v>
      </c>
      <c r="B81" s="15">
        <v>100.07</v>
      </c>
      <c r="C81" s="15">
        <v>103.9</v>
      </c>
      <c r="D81" s="15">
        <v>97.88</v>
      </c>
      <c r="E81" s="16" t="s">
        <v>95</v>
      </c>
      <c r="F81" s="15">
        <v>101.45</v>
      </c>
      <c r="G81" s="15">
        <v>105.03</v>
      </c>
      <c r="H81" s="15">
        <v>99.4</v>
      </c>
      <c r="I81" s="16" t="s">
        <v>95</v>
      </c>
      <c r="J81" s="15">
        <v>104.06</v>
      </c>
      <c r="K81" s="15">
        <v>104.51</v>
      </c>
      <c r="L81" s="15">
        <v>103.8</v>
      </c>
      <c r="M81" s="16" t="s">
        <v>95</v>
      </c>
    </row>
    <row r="82" spans="1:13" ht="17" x14ac:dyDescent="0.2">
      <c r="A82" s="21" t="s">
        <v>75</v>
      </c>
      <c r="B82" s="15">
        <v>102.64</v>
      </c>
      <c r="C82" s="15">
        <v>101.44</v>
      </c>
      <c r="D82" s="15">
        <v>103.35</v>
      </c>
      <c r="E82" s="15">
        <v>108.67</v>
      </c>
      <c r="F82" s="15">
        <v>106.73</v>
      </c>
      <c r="G82" s="15">
        <v>106.2</v>
      </c>
      <c r="H82" s="15">
        <v>106.78</v>
      </c>
      <c r="I82" s="15">
        <v>112.09</v>
      </c>
      <c r="J82" s="15">
        <v>111.2</v>
      </c>
      <c r="K82" s="15">
        <v>109.69</v>
      </c>
      <c r="L82" s="15">
        <v>112.05</v>
      </c>
      <c r="M82" s="15">
        <v>119.29</v>
      </c>
    </row>
    <row r="83" spans="1:13" ht="17" x14ac:dyDescent="0.2">
      <c r="A83" s="21" t="s">
        <v>76</v>
      </c>
      <c r="B83" s="15">
        <v>101.87</v>
      </c>
      <c r="C83" s="15">
        <v>101.81</v>
      </c>
      <c r="D83" s="15">
        <v>101.88</v>
      </c>
      <c r="E83" s="16">
        <v>101.85</v>
      </c>
      <c r="F83" s="15">
        <v>104.56</v>
      </c>
      <c r="G83" s="15">
        <v>103.07</v>
      </c>
      <c r="H83" s="15">
        <v>104.81</v>
      </c>
      <c r="I83" s="16">
        <v>104.12</v>
      </c>
      <c r="J83" s="15">
        <v>109.84</v>
      </c>
      <c r="K83" s="15">
        <v>110.02</v>
      </c>
      <c r="L83" s="15">
        <v>109.49</v>
      </c>
      <c r="M83" s="16">
        <v>112.23</v>
      </c>
    </row>
    <row r="84" spans="1:13" ht="17" x14ac:dyDescent="0.2">
      <c r="A84" s="21" t="s">
        <v>77</v>
      </c>
      <c r="B84" s="15">
        <v>98.48</v>
      </c>
      <c r="C84" s="15">
        <v>98.92</v>
      </c>
      <c r="D84" s="15">
        <v>98.27</v>
      </c>
      <c r="E84" s="16" t="s">
        <v>95</v>
      </c>
      <c r="F84" s="15">
        <v>101.45</v>
      </c>
      <c r="G84" s="15">
        <v>100.72</v>
      </c>
      <c r="H84" s="15">
        <v>101.79</v>
      </c>
      <c r="I84" s="16" t="s">
        <v>95</v>
      </c>
      <c r="J84" s="15">
        <v>103.24</v>
      </c>
      <c r="K84" s="15">
        <v>104</v>
      </c>
      <c r="L84" s="15">
        <v>102.9</v>
      </c>
      <c r="M84" s="16" t="s">
        <v>95</v>
      </c>
    </row>
    <row r="85" spans="1:13" ht="17" x14ac:dyDescent="0.2">
      <c r="A85" s="21" t="s">
        <v>78</v>
      </c>
      <c r="B85" s="15">
        <v>101.22</v>
      </c>
      <c r="C85" s="15">
        <v>100.48</v>
      </c>
      <c r="D85" s="15">
        <v>101.72</v>
      </c>
      <c r="E85" s="16" t="s">
        <v>95</v>
      </c>
      <c r="F85" s="15">
        <v>101.68</v>
      </c>
      <c r="G85" s="15">
        <v>100.91</v>
      </c>
      <c r="H85" s="15">
        <v>102.19</v>
      </c>
      <c r="I85" s="16" t="s">
        <v>95</v>
      </c>
      <c r="J85" s="15">
        <v>104.44</v>
      </c>
      <c r="K85" s="15">
        <v>102.57</v>
      </c>
      <c r="L85" s="15">
        <v>105.7</v>
      </c>
      <c r="M85" s="16" t="s">
        <v>95</v>
      </c>
    </row>
    <row r="86" spans="1:13" ht="17" x14ac:dyDescent="0.2">
      <c r="A86" s="21" t="s">
        <v>79</v>
      </c>
      <c r="B86" s="15">
        <v>112.77</v>
      </c>
      <c r="C86" s="15">
        <v>112.44</v>
      </c>
      <c r="D86" s="15">
        <v>114.27</v>
      </c>
      <c r="E86" s="15">
        <v>108.95</v>
      </c>
      <c r="F86" s="15">
        <v>112.53</v>
      </c>
      <c r="G86" s="15">
        <v>116.99</v>
      </c>
      <c r="H86" s="15">
        <v>106.53</v>
      </c>
      <c r="I86" s="15">
        <v>109.46</v>
      </c>
      <c r="J86" s="15">
        <v>114.14</v>
      </c>
      <c r="K86" s="15">
        <v>119.52</v>
      </c>
      <c r="L86" s="15">
        <v>106.65</v>
      </c>
      <c r="M86" s="15">
        <v>111.44</v>
      </c>
    </row>
    <row r="87" spans="1:13" s="11" customFormat="1" ht="17" x14ac:dyDescent="0.2">
      <c r="A87" s="21" t="s">
        <v>80</v>
      </c>
      <c r="B87" s="15">
        <v>104.48</v>
      </c>
      <c r="C87" s="15">
        <v>109</v>
      </c>
      <c r="D87" s="15">
        <v>100.78</v>
      </c>
      <c r="E87" s="15">
        <v>104.4</v>
      </c>
      <c r="F87" s="15">
        <v>105.25</v>
      </c>
      <c r="G87" s="15">
        <v>111.69</v>
      </c>
      <c r="H87" s="15">
        <v>99.86</v>
      </c>
      <c r="I87" s="15">
        <v>106.87</v>
      </c>
      <c r="J87" s="15">
        <v>110.82</v>
      </c>
      <c r="K87" s="15">
        <v>115.82</v>
      </c>
      <c r="L87" s="15">
        <v>106.97</v>
      </c>
      <c r="M87" s="15">
        <v>106.76</v>
      </c>
    </row>
    <row r="88" spans="1:13" ht="17" x14ac:dyDescent="0.2">
      <c r="A88" s="21" t="s">
        <v>81</v>
      </c>
      <c r="B88" s="15">
        <v>100.48</v>
      </c>
      <c r="C88" s="15">
        <v>99.81</v>
      </c>
      <c r="D88" s="15">
        <v>100.6</v>
      </c>
      <c r="E88" s="16">
        <v>100</v>
      </c>
      <c r="F88" s="15">
        <v>100.46</v>
      </c>
      <c r="G88" s="15">
        <v>98.15</v>
      </c>
      <c r="H88" s="15">
        <v>100.79</v>
      </c>
      <c r="I88" s="16">
        <v>108.98</v>
      </c>
      <c r="J88" s="15">
        <v>105.5</v>
      </c>
      <c r="K88" s="15">
        <v>101.11</v>
      </c>
      <c r="L88" s="15">
        <v>106.21</v>
      </c>
      <c r="M88" s="16">
        <v>113.04</v>
      </c>
    </row>
    <row r="89" spans="1:13" ht="17" x14ac:dyDescent="0.2">
      <c r="A89" s="20" t="s">
        <v>82</v>
      </c>
      <c r="B89" s="14">
        <v>101.44</v>
      </c>
      <c r="C89" s="14">
        <v>100.29</v>
      </c>
      <c r="D89" s="14">
        <v>102.21</v>
      </c>
      <c r="E89" s="14">
        <v>100.4</v>
      </c>
      <c r="F89" s="14">
        <v>102.31</v>
      </c>
      <c r="G89" s="14">
        <v>102.58</v>
      </c>
      <c r="H89" s="14">
        <v>102.19</v>
      </c>
      <c r="I89" s="14">
        <v>99.12</v>
      </c>
      <c r="J89" s="14">
        <v>105.85</v>
      </c>
      <c r="K89" s="14">
        <v>104.8</v>
      </c>
      <c r="L89" s="14">
        <v>106.61</v>
      </c>
      <c r="M89" s="14">
        <v>101.73</v>
      </c>
    </row>
    <row r="90" spans="1:13" ht="17" x14ac:dyDescent="0.2">
      <c r="A90" s="21" t="s">
        <v>83</v>
      </c>
      <c r="B90" s="15">
        <v>104.88</v>
      </c>
      <c r="C90" s="15">
        <v>103.8</v>
      </c>
      <c r="D90" s="15">
        <v>105.81</v>
      </c>
      <c r="E90" s="16" t="s">
        <v>95</v>
      </c>
      <c r="F90" s="15">
        <v>105.1</v>
      </c>
      <c r="G90" s="15">
        <v>105.03</v>
      </c>
      <c r="H90" s="15">
        <v>105.16</v>
      </c>
      <c r="I90" s="16" t="s">
        <v>95</v>
      </c>
      <c r="J90" s="15">
        <v>104.49</v>
      </c>
      <c r="K90" s="15">
        <v>107.83</v>
      </c>
      <c r="L90" s="15">
        <v>101.63</v>
      </c>
      <c r="M90" s="16" t="s">
        <v>95</v>
      </c>
    </row>
    <row r="91" spans="1:13" ht="17" x14ac:dyDescent="0.2">
      <c r="A91" s="21" t="s">
        <v>84</v>
      </c>
      <c r="B91" s="15">
        <v>99.49</v>
      </c>
      <c r="C91" s="15">
        <v>99.03</v>
      </c>
      <c r="D91" s="15">
        <v>101.33</v>
      </c>
      <c r="E91" s="16" t="s">
        <v>95</v>
      </c>
      <c r="F91" s="15">
        <v>100.53</v>
      </c>
      <c r="G91" s="15">
        <v>100.23</v>
      </c>
      <c r="H91" s="15">
        <v>101.75</v>
      </c>
      <c r="I91" s="16" t="s">
        <v>95</v>
      </c>
      <c r="J91" s="15">
        <v>102.66</v>
      </c>
      <c r="K91" s="15">
        <v>101.48</v>
      </c>
      <c r="L91" s="15">
        <v>107.43</v>
      </c>
      <c r="M91" s="16" t="s">
        <v>95</v>
      </c>
    </row>
    <row r="92" spans="1:13" ht="17" x14ac:dyDescent="0.2">
      <c r="A92" s="21" t="s">
        <v>85</v>
      </c>
      <c r="B92" s="15">
        <v>103.71</v>
      </c>
      <c r="C92" s="16" t="s">
        <v>95</v>
      </c>
      <c r="D92" s="15">
        <v>103.71</v>
      </c>
      <c r="E92" s="16" t="s">
        <v>95</v>
      </c>
      <c r="F92" s="15">
        <v>102.29</v>
      </c>
      <c r="G92" s="16" t="s">
        <v>95</v>
      </c>
      <c r="H92" s="15">
        <v>102.29</v>
      </c>
      <c r="I92" s="16" t="s">
        <v>95</v>
      </c>
      <c r="J92" s="15">
        <v>107.7</v>
      </c>
      <c r="K92" s="16" t="s">
        <v>95</v>
      </c>
      <c r="L92" s="15">
        <v>107.7</v>
      </c>
      <c r="M92" s="16" t="s">
        <v>95</v>
      </c>
    </row>
    <row r="93" spans="1:13" ht="17" x14ac:dyDescent="0.2">
      <c r="A93" s="21" t="s">
        <v>86</v>
      </c>
      <c r="B93" s="15">
        <v>104.57</v>
      </c>
      <c r="C93" s="15">
        <v>100</v>
      </c>
      <c r="D93" s="15">
        <v>106.33</v>
      </c>
      <c r="E93" s="16" t="s">
        <v>95</v>
      </c>
      <c r="F93" s="15">
        <v>106.53</v>
      </c>
      <c r="G93" s="15">
        <v>100</v>
      </c>
      <c r="H93" s="15">
        <v>109.05</v>
      </c>
      <c r="I93" s="16" t="s">
        <v>95</v>
      </c>
      <c r="J93" s="15">
        <v>108.61</v>
      </c>
      <c r="K93" s="15">
        <v>100</v>
      </c>
      <c r="L93" s="15">
        <v>111.93</v>
      </c>
      <c r="M93" s="16" t="s">
        <v>95</v>
      </c>
    </row>
    <row r="94" spans="1:13" ht="17" x14ac:dyDescent="0.2">
      <c r="A94" s="21" t="s">
        <v>87</v>
      </c>
      <c r="B94" s="15">
        <v>100.53</v>
      </c>
      <c r="C94" s="15">
        <v>100.98</v>
      </c>
      <c r="D94" s="15">
        <v>100.37</v>
      </c>
      <c r="E94" s="15">
        <v>99.96</v>
      </c>
      <c r="F94" s="15">
        <v>100.01</v>
      </c>
      <c r="G94" s="15">
        <v>105.55</v>
      </c>
      <c r="H94" s="15">
        <v>97.77</v>
      </c>
      <c r="I94" s="15">
        <v>101.38</v>
      </c>
      <c r="J94" s="15">
        <v>105.55</v>
      </c>
      <c r="K94" s="15">
        <v>106.56</v>
      </c>
      <c r="L94" s="15">
        <v>105.28</v>
      </c>
      <c r="M94" s="15">
        <v>99.57</v>
      </c>
    </row>
    <row r="95" spans="1:13" ht="17" x14ac:dyDescent="0.2">
      <c r="A95" s="21" t="s">
        <v>88</v>
      </c>
      <c r="B95" s="15">
        <v>101.15</v>
      </c>
      <c r="C95" s="15">
        <v>98.4</v>
      </c>
      <c r="D95" s="15">
        <v>102.54</v>
      </c>
      <c r="E95" s="16">
        <v>100.8</v>
      </c>
      <c r="F95" s="15">
        <v>102.99</v>
      </c>
      <c r="G95" s="15">
        <v>98.69</v>
      </c>
      <c r="H95" s="15">
        <v>105.44</v>
      </c>
      <c r="I95" s="16">
        <v>95.29</v>
      </c>
      <c r="J95" s="15">
        <v>105.67</v>
      </c>
      <c r="K95" s="15">
        <v>99.59</v>
      </c>
      <c r="L95" s="15">
        <v>108.88</v>
      </c>
      <c r="M95" s="16">
        <v>101.45</v>
      </c>
    </row>
    <row r="96" spans="1:13" ht="17" x14ac:dyDescent="0.2">
      <c r="A96" s="21" t="s">
        <v>89</v>
      </c>
      <c r="B96" s="15">
        <v>101.08</v>
      </c>
      <c r="C96" s="15">
        <v>100.67</v>
      </c>
      <c r="D96" s="15">
        <v>102.79</v>
      </c>
      <c r="E96" s="16">
        <v>100.87</v>
      </c>
      <c r="F96" s="15">
        <v>104.25</v>
      </c>
      <c r="G96" s="15">
        <v>104.02</v>
      </c>
      <c r="H96" s="15">
        <v>105.01</v>
      </c>
      <c r="I96" s="16">
        <v>113.03</v>
      </c>
      <c r="J96" s="15">
        <v>107.18</v>
      </c>
      <c r="K96" s="15">
        <v>106.01</v>
      </c>
      <c r="L96" s="15">
        <v>111.63</v>
      </c>
      <c r="M96" s="16">
        <v>124.49</v>
      </c>
    </row>
    <row r="97" spans="1:13" ht="17" x14ac:dyDescent="0.2">
      <c r="A97" s="21" t="s">
        <v>90</v>
      </c>
      <c r="B97" s="15">
        <v>99.97</v>
      </c>
      <c r="C97" s="15">
        <v>99.97</v>
      </c>
      <c r="D97" s="15" t="s">
        <v>95</v>
      </c>
      <c r="E97" s="16" t="s">
        <v>95</v>
      </c>
      <c r="F97" s="15">
        <v>100.36</v>
      </c>
      <c r="G97" s="15">
        <v>100.36</v>
      </c>
      <c r="H97" s="15" t="s">
        <v>95</v>
      </c>
      <c r="I97" s="16" t="s">
        <v>95</v>
      </c>
      <c r="J97" s="15">
        <v>100.36</v>
      </c>
      <c r="K97" s="15">
        <v>100.36</v>
      </c>
      <c r="L97" s="15" t="s">
        <v>95</v>
      </c>
      <c r="M97" s="16" t="s">
        <v>95</v>
      </c>
    </row>
    <row r="98" spans="1:13" ht="17" x14ac:dyDescent="0.2">
      <c r="A98" s="21" t="s">
        <v>91</v>
      </c>
      <c r="B98" s="15">
        <v>103.23</v>
      </c>
      <c r="C98" s="15">
        <v>101.52</v>
      </c>
      <c r="D98" s="15">
        <v>103.48</v>
      </c>
      <c r="E98" s="16" t="s">
        <v>95</v>
      </c>
      <c r="F98" s="15">
        <v>106</v>
      </c>
      <c r="G98" s="15">
        <v>101.24</v>
      </c>
      <c r="H98" s="15">
        <v>106.69</v>
      </c>
      <c r="I98" s="16" t="s">
        <v>95</v>
      </c>
      <c r="J98" s="15">
        <v>109.23</v>
      </c>
      <c r="K98" s="15">
        <v>134.63999999999999</v>
      </c>
      <c r="L98" s="15">
        <v>105.51</v>
      </c>
      <c r="M98" s="16" t="s">
        <v>95</v>
      </c>
    </row>
    <row r="99" spans="1:13" ht="17" x14ac:dyDescent="0.2">
      <c r="A99" s="21" t="s">
        <v>109</v>
      </c>
      <c r="B99" s="16">
        <v>107.96</v>
      </c>
      <c r="C99" s="16" t="s">
        <v>95</v>
      </c>
      <c r="D99" s="16">
        <v>107.96</v>
      </c>
      <c r="E99" s="16" t="s">
        <v>95</v>
      </c>
      <c r="F99" s="16">
        <v>116.41</v>
      </c>
      <c r="G99" s="16" t="s">
        <v>95</v>
      </c>
      <c r="H99" s="16">
        <v>116.41</v>
      </c>
      <c r="I99" s="16" t="s">
        <v>95</v>
      </c>
      <c r="J99" s="16">
        <v>121.06</v>
      </c>
      <c r="K99" s="16" t="s">
        <v>95</v>
      </c>
      <c r="L99" s="16">
        <v>121.06</v>
      </c>
      <c r="M99" s="16" t="s">
        <v>95</v>
      </c>
    </row>
    <row r="100" spans="1:13" ht="17" x14ac:dyDescent="0.2">
      <c r="A100" s="23" t="s">
        <v>110</v>
      </c>
      <c r="B100" s="17">
        <v>100</v>
      </c>
      <c r="C100" s="17">
        <v>100</v>
      </c>
      <c r="D100" s="17">
        <v>100</v>
      </c>
      <c r="E100" s="17" t="s">
        <v>95</v>
      </c>
      <c r="F100" s="17">
        <v>100</v>
      </c>
      <c r="G100" s="17">
        <v>100</v>
      </c>
      <c r="H100" s="17">
        <v>100</v>
      </c>
      <c r="I100" s="17" t="s">
        <v>95</v>
      </c>
      <c r="J100" s="17">
        <v>100</v>
      </c>
      <c r="K100" s="17">
        <v>100</v>
      </c>
      <c r="L100" s="17">
        <v>100</v>
      </c>
      <c r="M100" s="17" t="s">
        <v>95</v>
      </c>
    </row>
    <row r="101" spans="1:13" ht="16" x14ac:dyDescent="0.2">
      <c r="A101" s="4"/>
      <c r="B101" s="4"/>
      <c r="C101" s="4"/>
      <c r="D101" s="4"/>
      <c r="E101" s="4"/>
    </row>
    <row r="102" spans="1:13" ht="33" customHeight="1" x14ac:dyDescent="0.2">
      <c r="A102" s="45" t="s">
        <v>116</v>
      </c>
      <c r="B102" s="45"/>
      <c r="C102" s="45"/>
      <c r="D102" s="45"/>
      <c r="E102" s="45"/>
    </row>
    <row r="103" spans="1:13" ht="16" x14ac:dyDescent="0.2">
      <c r="A103" s="24"/>
      <c r="B103" s="24"/>
      <c r="C103" s="24"/>
      <c r="D103" s="24"/>
      <c r="E103" s="24"/>
    </row>
    <row r="104" spans="1:13" ht="16" x14ac:dyDescent="0.2">
      <c r="A104" s="8" t="s">
        <v>96</v>
      </c>
      <c r="B104" s="4"/>
      <c r="C104" s="4"/>
      <c r="D104" s="4"/>
      <c r="E104" s="4"/>
    </row>
  </sheetData>
  <mergeCells count="13">
    <mergeCell ref="B1:M1"/>
    <mergeCell ref="A3:A5"/>
    <mergeCell ref="A102:E102"/>
    <mergeCell ref="B3:E3"/>
    <mergeCell ref="C4:E4"/>
    <mergeCell ref="B4:B5"/>
    <mergeCell ref="J2:M2"/>
    <mergeCell ref="F3:I3"/>
    <mergeCell ref="F4:F5"/>
    <mergeCell ref="G4:I4"/>
    <mergeCell ref="J3:M3"/>
    <mergeCell ref="J4:J5"/>
    <mergeCell ref="K4:M4"/>
  </mergeCells>
  <hyperlinks>
    <hyperlink ref="A1" location="Содержание!A1" display="К содержанию" xr:uid="{00000000-0004-0000-0200-000000000000}"/>
  </hyperlinks>
  <pageMargins left="0.55118110236220474" right="0.47244094488188981" top="0.78740157480314965" bottom="0.59055118110236227" header="0.31496062992125984" footer="0.31496062992125984"/>
  <pageSetup paperSize="9" orientation="landscape" verticalDpi="0" r:id="rId1"/>
  <headerFooter differentFirst="1">
    <oddHeader>&amp;C&amp;P</oddHeader>
    <oddFooter>&amp;Lна конец квартала, в % к IV кварталу предыдущего года</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M104"/>
  <sheetViews>
    <sheetView zoomScale="70" zoomScaleNormal="70" workbookViewId="0">
      <pane xSplit="1" ySplit="5" topLeftCell="B6" activePane="bottomRight" state="frozen"/>
      <selection activeCell="J6" sqref="J6:M100"/>
      <selection pane="topRight" activeCell="J6" sqref="J6:M100"/>
      <selection pane="bottomLeft" activeCell="J6" sqref="J6:M100"/>
      <selection pane="bottomRight" activeCell="B47" sqref="B47"/>
    </sheetView>
  </sheetViews>
  <sheetFormatPr baseColWidth="10" defaultColWidth="19.33203125" defaultRowHeight="14" x14ac:dyDescent="0.15"/>
  <cols>
    <col min="1" max="1" width="58" style="9" customWidth="1"/>
    <col min="2" max="13" width="15.33203125" style="9" customWidth="1"/>
    <col min="14" max="16" width="12.6640625" style="9" customWidth="1"/>
    <col min="17" max="16384" width="19.33203125" style="9"/>
  </cols>
  <sheetData>
    <row r="1" spans="1:13" ht="66.75" customHeight="1" x14ac:dyDescent="0.15">
      <c r="A1" s="18" t="s">
        <v>112</v>
      </c>
      <c r="B1" s="50" t="s">
        <v>117</v>
      </c>
      <c r="C1" s="50"/>
      <c r="D1" s="50"/>
      <c r="E1" s="50"/>
      <c r="F1" s="50"/>
      <c r="G1" s="50"/>
      <c r="H1" s="50"/>
      <c r="I1" s="50"/>
      <c r="J1" s="50"/>
      <c r="K1" s="50"/>
      <c r="L1" s="50"/>
      <c r="M1" s="50"/>
    </row>
    <row r="2" spans="1:13" ht="15.75" customHeight="1" x14ac:dyDescent="0.15">
      <c r="A2" s="10"/>
      <c r="E2" s="25"/>
      <c r="F2" s="25"/>
      <c r="G2" s="25"/>
      <c r="H2" s="54" t="s">
        <v>114</v>
      </c>
      <c r="I2" s="54"/>
      <c r="J2" s="54"/>
      <c r="K2" s="54"/>
      <c r="L2" s="54"/>
      <c r="M2" s="54"/>
    </row>
    <row r="3" spans="1:13" ht="15" customHeight="1" x14ac:dyDescent="0.15">
      <c r="A3" s="51"/>
      <c r="B3" s="46" t="s">
        <v>101</v>
      </c>
      <c r="C3" s="47"/>
      <c r="D3" s="47"/>
      <c r="E3" s="48"/>
      <c r="F3" s="46" t="s">
        <v>118</v>
      </c>
      <c r="G3" s="47"/>
      <c r="H3" s="47"/>
      <c r="I3" s="48"/>
      <c r="J3" s="46" t="s">
        <v>122</v>
      </c>
      <c r="K3" s="47"/>
      <c r="L3" s="47"/>
      <c r="M3" s="48"/>
    </row>
    <row r="4" spans="1:13" ht="12.75" customHeight="1" x14ac:dyDescent="0.15">
      <c r="A4" s="51"/>
      <c r="B4" s="49" t="s">
        <v>0</v>
      </c>
      <c r="C4" s="49" t="s">
        <v>1</v>
      </c>
      <c r="D4" s="49"/>
      <c r="E4" s="49"/>
      <c r="F4" s="49" t="s">
        <v>0</v>
      </c>
      <c r="G4" s="49" t="s">
        <v>1</v>
      </c>
      <c r="H4" s="49"/>
      <c r="I4" s="49"/>
      <c r="J4" s="49" t="s">
        <v>0</v>
      </c>
      <c r="K4" s="49" t="s">
        <v>1</v>
      </c>
      <c r="L4" s="49"/>
      <c r="M4" s="49"/>
    </row>
    <row r="5" spans="1:13" ht="68" x14ac:dyDescent="0.15">
      <c r="A5" s="51"/>
      <c r="B5" s="49"/>
      <c r="C5" s="7" t="s">
        <v>92</v>
      </c>
      <c r="D5" s="7" t="s">
        <v>93</v>
      </c>
      <c r="E5" s="7" t="s">
        <v>94</v>
      </c>
      <c r="F5" s="49"/>
      <c r="G5" s="7" t="s">
        <v>92</v>
      </c>
      <c r="H5" s="7" t="s">
        <v>93</v>
      </c>
      <c r="I5" s="7" t="s">
        <v>94</v>
      </c>
      <c r="J5" s="49"/>
      <c r="K5" s="7" t="s">
        <v>92</v>
      </c>
      <c r="L5" s="7" t="s">
        <v>93</v>
      </c>
      <c r="M5" s="7" t="s">
        <v>94</v>
      </c>
    </row>
    <row r="6" spans="1:13" s="11" customFormat="1" ht="17" x14ac:dyDescent="0.2">
      <c r="A6" s="19" t="s">
        <v>2</v>
      </c>
      <c r="B6" s="13">
        <v>111.4</v>
      </c>
      <c r="C6" s="13">
        <v>109.92</v>
      </c>
      <c r="D6" s="13">
        <v>111.56</v>
      </c>
      <c r="E6" s="13">
        <v>118.75</v>
      </c>
      <c r="F6" s="13">
        <v>105.12</v>
      </c>
      <c r="G6" s="13">
        <v>105.26</v>
      </c>
      <c r="H6" s="13">
        <v>104.86</v>
      </c>
      <c r="I6" s="13">
        <v>106.76</v>
      </c>
      <c r="J6" s="13">
        <v>105.42</v>
      </c>
      <c r="K6" s="13">
        <v>102.27</v>
      </c>
      <c r="L6" s="13">
        <v>107.12</v>
      </c>
      <c r="M6" s="13">
        <v>107.5</v>
      </c>
    </row>
    <row r="7" spans="1:13" s="11" customFormat="1" ht="17" x14ac:dyDescent="0.2">
      <c r="A7" s="20" t="s">
        <v>3</v>
      </c>
      <c r="B7" s="14">
        <v>108.23</v>
      </c>
      <c r="C7" s="14">
        <v>99.95</v>
      </c>
      <c r="D7" s="14">
        <v>107.48</v>
      </c>
      <c r="E7" s="14">
        <v>122.32</v>
      </c>
      <c r="F7" s="14">
        <v>103.82</v>
      </c>
      <c r="G7" s="14">
        <v>104.52</v>
      </c>
      <c r="H7" s="14">
        <v>103.19</v>
      </c>
      <c r="I7" s="14">
        <v>106.52</v>
      </c>
      <c r="J7" s="14">
        <v>108.19</v>
      </c>
      <c r="K7" s="14">
        <v>99.63</v>
      </c>
      <c r="L7" s="14">
        <v>109.69</v>
      </c>
      <c r="M7" s="14">
        <v>109.21</v>
      </c>
    </row>
    <row r="8" spans="1:13" ht="17" x14ac:dyDescent="0.2">
      <c r="A8" s="21" t="s">
        <v>4</v>
      </c>
      <c r="B8" s="15">
        <v>107.29</v>
      </c>
      <c r="C8" s="15">
        <v>106.63</v>
      </c>
      <c r="D8" s="15">
        <v>107.5</v>
      </c>
      <c r="E8" s="15" t="s">
        <v>95</v>
      </c>
      <c r="F8" s="15">
        <v>102.97</v>
      </c>
      <c r="G8" s="15">
        <v>99.92</v>
      </c>
      <c r="H8" s="15">
        <v>103.96</v>
      </c>
      <c r="I8" s="15" t="s">
        <v>95</v>
      </c>
      <c r="J8" s="15">
        <v>105.93</v>
      </c>
      <c r="K8" s="15">
        <v>107.43</v>
      </c>
      <c r="L8" s="15">
        <v>105.44</v>
      </c>
      <c r="M8" s="15" t="s">
        <v>95</v>
      </c>
    </row>
    <row r="9" spans="1:13" ht="17" x14ac:dyDescent="0.2">
      <c r="A9" s="21" t="s">
        <v>5</v>
      </c>
      <c r="B9" s="15">
        <v>103.48</v>
      </c>
      <c r="C9" s="15">
        <v>102.74</v>
      </c>
      <c r="D9" s="15">
        <v>105.33</v>
      </c>
      <c r="E9" s="15">
        <v>108.91</v>
      </c>
      <c r="F9" s="15">
        <v>101.84</v>
      </c>
      <c r="G9" s="15">
        <v>102.64</v>
      </c>
      <c r="H9" s="15">
        <v>99.88</v>
      </c>
      <c r="I9" s="15">
        <v>106.39</v>
      </c>
      <c r="J9" s="15">
        <v>101.45</v>
      </c>
      <c r="K9" s="15">
        <v>101.37</v>
      </c>
      <c r="L9" s="15">
        <v>101.62</v>
      </c>
      <c r="M9" s="15">
        <v>103.96</v>
      </c>
    </row>
    <row r="10" spans="1:13" ht="17" x14ac:dyDescent="0.2">
      <c r="A10" s="21" t="s">
        <v>6</v>
      </c>
      <c r="B10" s="15">
        <v>117.17</v>
      </c>
      <c r="C10" s="16">
        <v>118.01</v>
      </c>
      <c r="D10" s="15">
        <v>116.95</v>
      </c>
      <c r="E10" s="16" t="s">
        <v>95</v>
      </c>
      <c r="F10" s="15">
        <v>110.25</v>
      </c>
      <c r="G10" s="16">
        <v>106.74</v>
      </c>
      <c r="H10" s="15">
        <v>111.25</v>
      </c>
      <c r="I10" s="16" t="s">
        <v>95</v>
      </c>
      <c r="J10" s="15">
        <v>105.67</v>
      </c>
      <c r="K10" s="16">
        <v>104.58</v>
      </c>
      <c r="L10" s="15">
        <v>105.97</v>
      </c>
      <c r="M10" s="16" t="s">
        <v>95</v>
      </c>
    </row>
    <row r="11" spans="1:13" ht="17" x14ac:dyDescent="0.2">
      <c r="A11" s="21" t="s">
        <v>7</v>
      </c>
      <c r="B11" s="15">
        <v>115.85</v>
      </c>
      <c r="C11" s="15">
        <v>117.13</v>
      </c>
      <c r="D11" s="15">
        <v>115.17</v>
      </c>
      <c r="E11" s="16">
        <v>107.28</v>
      </c>
      <c r="F11" s="15">
        <v>109.09</v>
      </c>
      <c r="G11" s="15">
        <v>108.92</v>
      </c>
      <c r="H11" s="15">
        <v>109.22</v>
      </c>
      <c r="I11" s="16">
        <v>104.41</v>
      </c>
      <c r="J11" s="15">
        <v>110.59</v>
      </c>
      <c r="K11" s="15">
        <v>108.25</v>
      </c>
      <c r="L11" s="15">
        <v>112.02</v>
      </c>
      <c r="M11" s="16">
        <v>106.54</v>
      </c>
    </row>
    <row r="12" spans="1:13" ht="17" x14ac:dyDescent="0.2">
      <c r="A12" s="21" t="s">
        <v>8</v>
      </c>
      <c r="B12" s="15">
        <v>106.93</v>
      </c>
      <c r="C12" s="16">
        <v>108.99</v>
      </c>
      <c r="D12" s="15">
        <v>106.49</v>
      </c>
      <c r="E12" s="15" t="s">
        <v>95</v>
      </c>
      <c r="F12" s="15">
        <v>103.4</v>
      </c>
      <c r="G12" s="16">
        <v>110.59</v>
      </c>
      <c r="H12" s="15">
        <v>101.95</v>
      </c>
      <c r="I12" s="15" t="s">
        <v>95</v>
      </c>
      <c r="J12" s="15">
        <v>106.26</v>
      </c>
      <c r="K12" s="16">
        <v>108.3</v>
      </c>
      <c r="L12" s="15">
        <v>105.83</v>
      </c>
      <c r="M12" s="15" t="s">
        <v>95</v>
      </c>
    </row>
    <row r="13" spans="1:13" ht="17" x14ac:dyDescent="0.2">
      <c r="A13" s="21" t="s">
        <v>9</v>
      </c>
      <c r="B13" s="15">
        <v>118.56</v>
      </c>
      <c r="C13" s="15">
        <v>119.49</v>
      </c>
      <c r="D13" s="15">
        <v>117.77</v>
      </c>
      <c r="E13" s="15">
        <v>111.81</v>
      </c>
      <c r="F13" s="15">
        <v>103.32</v>
      </c>
      <c r="G13" s="15">
        <v>101.73</v>
      </c>
      <c r="H13" s="15">
        <v>104.75</v>
      </c>
      <c r="I13" s="15">
        <v>104.49</v>
      </c>
      <c r="J13" s="15">
        <v>106.81</v>
      </c>
      <c r="K13" s="15">
        <v>105.29</v>
      </c>
      <c r="L13" s="15">
        <v>108.08</v>
      </c>
      <c r="M13" s="15">
        <v>100</v>
      </c>
    </row>
    <row r="14" spans="1:13" ht="17" x14ac:dyDescent="0.2">
      <c r="A14" s="21" t="s">
        <v>10</v>
      </c>
      <c r="B14" s="15">
        <v>109.34</v>
      </c>
      <c r="C14" s="16">
        <v>108.36</v>
      </c>
      <c r="D14" s="15">
        <v>109.39</v>
      </c>
      <c r="E14" s="16" t="s">
        <v>95</v>
      </c>
      <c r="F14" s="15">
        <v>107.07</v>
      </c>
      <c r="G14" s="16">
        <v>130.93</v>
      </c>
      <c r="H14" s="15">
        <v>105.81</v>
      </c>
      <c r="I14" s="16" t="s">
        <v>95</v>
      </c>
      <c r="J14" s="15">
        <v>105.34</v>
      </c>
      <c r="K14" s="16">
        <v>132.1</v>
      </c>
      <c r="L14" s="15">
        <v>103.95</v>
      </c>
      <c r="M14" s="16" t="s">
        <v>95</v>
      </c>
    </row>
    <row r="15" spans="1:13" ht="17" x14ac:dyDescent="0.2">
      <c r="A15" s="21" t="s">
        <v>11</v>
      </c>
      <c r="B15" s="15">
        <v>109.87</v>
      </c>
      <c r="C15" s="16" t="s">
        <v>95</v>
      </c>
      <c r="D15" s="15">
        <v>109.96</v>
      </c>
      <c r="E15" s="15">
        <v>105.24</v>
      </c>
      <c r="F15" s="15">
        <v>104.54</v>
      </c>
      <c r="G15" s="16" t="s">
        <v>95</v>
      </c>
      <c r="H15" s="15">
        <v>104.53</v>
      </c>
      <c r="I15" s="15">
        <v>105.03</v>
      </c>
      <c r="J15" s="15">
        <v>98.91</v>
      </c>
      <c r="K15" s="16" t="s">
        <v>95</v>
      </c>
      <c r="L15" s="15">
        <v>98.81</v>
      </c>
      <c r="M15" s="15">
        <v>103.54</v>
      </c>
    </row>
    <row r="16" spans="1:13" ht="17" x14ac:dyDescent="0.2">
      <c r="A16" s="21" t="s">
        <v>12</v>
      </c>
      <c r="B16" s="15">
        <v>114.36</v>
      </c>
      <c r="C16" s="15">
        <v>123.59</v>
      </c>
      <c r="D16" s="15">
        <v>110.17</v>
      </c>
      <c r="E16" s="16" t="s">
        <v>95</v>
      </c>
      <c r="F16" s="15">
        <v>108.6</v>
      </c>
      <c r="G16" s="15">
        <v>117.08</v>
      </c>
      <c r="H16" s="15">
        <v>104.76</v>
      </c>
      <c r="I16" s="16" t="s">
        <v>95</v>
      </c>
      <c r="J16" s="15">
        <v>104.78</v>
      </c>
      <c r="K16" s="15">
        <v>103.9</v>
      </c>
      <c r="L16" s="15">
        <v>105.23</v>
      </c>
      <c r="M16" s="16" t="s">
        <v>95</v>
      </c>
    </row>
    <row r="17" spans="1:13" ht="17" x14ac:dyDescent="0.2">
      <c r="A17" s="21" t="s">
        <v>13</v>
      </c>
      <c r="B17" s="15">
        <v>104.99</v>
      </c>
      <c r="C17" s="15">
        <v>103.07</v>
      </c>
      <c r="D17" s="15">
        <v>105.96</v>
      </c>
      <c r="E17" s="15">
        <v>97.87</v>
      </c>
      <c r="F17" s="15">
        <v>98.66</v>
      </c>
      <c r="G17" s="15">
        <v>95.12</v>
      </c>
      <c r="H17" s="15">
        <v>100.34</v>
      </c>
      <c r="I17" s="15">
        <v>100.78</v>
      </c>
      <c r="J17" s="15">
        <v>105.06</v>
      </c>
      <c r="K17" s="15">
        <v>102.45</v>
      </c>
      <c r="L17" s="15">
        <v>106.3</v>
      </c>
      <c r="M17" s="15">
        <v>99.74</v>
      </c>
    </row>
    <row r="18" spans="1:13" ht="17" x14ac:dyDescent="0.2">
      <c r="A18" s="21" t="s">
        <v>14</v>
      </c>
      <c r="B18" s="15">
        <v>117.41</v>
      </c>
      <c r="C18" s="15">
        <v>117.68</v>
      </c>
      <c r="D18" s="15">
        <v>117.41</v>
      </c>
      <c r="E18" s="15">
        <v>117.34</v>
      </c>
      <c r="F18" s="15">
        <v>109.11</v>
      </c>
      <c r="G18" s="15">
        <v>109.24</v>
      </c>
      <c r="H18" s="15">
        <v>109.01</v>
      </c>
      <c r="I18" s="15">
        <v>111.85</v>
      </c>
      <c r="J18" s="15">
        <v>106.73</v>
      </c>
      <c r="K18" s="15">
        <v>113.22</v>
      </c>
      <c r="L18" s="15">
        <v>106.64</v>
      </c>
      <c r="M18" s="15">
        <v>105.56</v>
      </c>
    </row>
    <row r="19" spans="1:13" ht="17" x14ac:dyDescent="0.2">
      <c r="A19" s="21" t="s">
        <v>15</v>
      </c>
      <c r="B19" s="15">
        <v>122.04</v>
      </c>
      <c r="C19" s="15">
        <v>117.78</v>
      </c>
      <c r="D19" s="15">
        <v>122.39</v>
      </c>
      <c r="E19" s="15" t="s">
        <v>95</v>
      </c>
      <c r="F19" s="15">
        <v>107.82</v>
      </c>
      <c r="G19" s="15">
        <v>107.65</v>
      </c>
      <c r="H19" s="15">
        <v>107.83</v>
      </c>
      <c r="I19" s="15" t="s">
        <v>95</v>
      </c>
      <c r="J19" s="15">
        <v>106.25</v>
      </c>
      <c r="K19" s="15">
        <v>104.31</v>
      </c>
      <c r="L19" s="15">
        <v>106.41</v>
      </c>
      <c r="M19" s="15" t="s">
        <v>95</v>
      </c>
    </row>
    <row r="20" spans="1:13" ht="17" x14ac:dyDescent="0.2">
      <c r="A20" s="21" t="s">
        <v>16</v>
      </c>
      <c r="B20" s="15">
        <v>119.35</v>
      </c>
      <c r="C20" s="15">
        <v>114.9</v>
      </c>
      <c r="D20" s="15">
        <v>121.42</v>
      </c>
      <c r="E20" s="15" t="s">
        <v>95</v>
      </c>
      <c r="F20" s="15">
        <v>111.08</v>
      </c>
      <c r="G20" s="15">
        <v>106.73</v>
      </c>
      <c r="H20" s="15">
        <v>113.02</v>
      </c>
      <c r="I20" s="15" t="s">
        <v>95</v>
      </c>
      <c r="J20" s="15">
        <v>113.3</v>
      </c>
      <c r="K20" s="15">
        <v>102.47</v>
      </c>
      <c r="L20" s="15">
        <v>118.54</v>
      </c>
      <c r="M20" s="15" t="s">
        <v>95</v>
      </c>
    </row>
    <row r="21" spans="1:13" ht="17" x14ac:dyDescent="0.2">
      <c r="A21" s="21" t="s">
        <v>17</v>
      </c>
      <c r="B21" s="15">
        <v>114.05</v>
      </c>
      <c r="C21" s="15">
        <v>118.49</v>
      </c>
      <c r="D21" s="15">
        <v>111.06</v>
      </c>
      <c r="E21" s="15">
        <v>116.57</v>
      </c>
      <c r="F21" s="15">
        <v>109.52</v>
      </c>
      <c r="G21" s="15">
        <v>110.07</v>
      </c>
      <c r="H21" s="15">
        <v>108.86</v>
      </c>
      <c r="I21" s="15">
        <v>107.1</v>
      </c>
      <c r="J21" s="15">
        <v>107.71</v>
      </c>
      <c r="K21" s="15">
        <v>108.68</v>
      </c>
      <c r="L21" s="15">
        <v>106.78</v>
      </c>
      <c r="M21" s="15">
        <v>107.1</v>
      </c>
    </row>
    <row r="22" spans="1:13" ht="17" x14ac:dyDescent="0.2">
      <c r="A22" s="21" t="s">
        <v>18</v>
      </c>
      <c r="B22" s="15">
        <v>115.61</v>
      </c>
      <c r="C22" s="16" t="s">
        <v>95</v>
      </c>
      <c r="D22" s="15">
        <v>115.93</v>
      </c>
      <c r="E22" s="15">
        <v>105.36</v>
      </c>
      <c r="F22" s="15">
        <v>108.99</v>
      </c>
      <c r="G22" s="16" t="s">
        <v>95</v>
      </c>
      <c r="H22" s="15">
        <v>109.07</v>
      </c>
      <c r="I22" s="15">
        <v>106.02</v>
      </c>
      <c r="J22" s="15">
        <v>104.09</v>
      </c>
      <c r="K22" s="16" t="s">
        <v>95</v>
      </c>
      <c r="L22" s="15">
        <v>104.01</v>
      </c>
      <c r="M22" s="15">
        <v>106.93</v>
      </c>
    </row>
    <row r="23" spans="1:13" ht="17" x14ac:dyDescent="0.2">
      <c r="A23" s="21" t="s">
        <v>19</v>
      </c>
      <c r="B23" s="15">
        <v>113.27</v>
      </c>
      <c r="C23" s="15">
        <v>110.83</v>
      </c>
      <c r="D23" s="15">
        <v>114.63</v>
      </c>
      <c r="E23" s="15">
        <v>102.05</v>
      </c>
      <c r="F23" s="15">
        <v>110.72</v>
      </c>
      <c r="G23" s="15">
        <v>101.2</v>
      </c>
      <c r="H23" s="15">
        <v>114.1</v>
      </c>
      <c r="I23" s="15">
        <v>96.47</v>
      </c>
      <c r="J23" s="15">
        <v>103.85</v>
      </c>
      <c r="K23" s="15">
        <v>99.75</v>
      </c>
      <c r="L23" s="15">
        <v>105.48</v>
      </c>
      <c r="M23" s="15">
        <v>92.61</v>
      </c>
    </row>
    <row r="24" spans="1:13" ht="17" x14ac:dyDescent="0.2">
      <c r="A24" s="21" t="s">
        <v>20</v>
      </c>
      <c r="B24" s="15">
        <v>117.8</v>
      </c>
      <c r="C24" s="15">
        <v>116.07</v>
      </c>
      <c r="D24" s="15">
        <v>118.78</v>
      </c>
      <c r="E24" s="15">
        <v>107.09</v>
      </c>
      <c r="F24" s="15">
        <v>105.53</v>
      </c>
      <c r="G24" s="15">
        <v>105.31</v>
      </c>
      <c r="H24" s="15">
        <v>105.67</v>
      </c>
      <c r="I24" s="15">
        <v>101.99</v>
      </c>
      <c r="J24" s="15">
        <v>109.17</v>
      </c>
      <c r="K24" s="15">
        <v>101.35</v>
      </c>
      <c r="L24" s="15">
        <v>113.6</v>
      </c>
      <c r="M24" s="15">
        <v>108</v>
      </c>
    </row>
    <row r="25" spans="1:13" ht="34" x14ac:dyDescent="0.2">
      <c r="A25" s="21" t="s">
        <v>21</v>
      </c>
      <c r="B25" s="15">
        <v>106.24</v>
      </c>
      <c r="C25" s="15">
        <v>79.33</v>
      </c>
      <c r="D25" s="15">
        <v>105.03</v>
      </c>
      <c r="E25" s="15">
        <v>122.59</v>
      </c>
      <c r="F25" s="15">
        <v>103.12</v>
      </c>
      <c r="G25" s="15">
        <v>106.59</v>
      </c>
      <c r="H25" s="15">
        <v>101.91</v>
      </c>
      <c r="I25" s="15">
        <v>106.57</v>
      </c>
      <c r="J25" s="15">
        <v>109.04</v>
      </c>
      <c r="K25" s="15">
        <v>89.21</v>
      </c>
      <c r="L25" s="15">
        <v>110.86</v>
      </c>
      <c r="M25" s="15">
        <v>109.33</v>
      </c>
    </row>
    <row r="26" spans="1:13" s="11" customFormat="1" ht="21" customHeight="1" x14ac:dyDescent="0.2">
      <c r="A26" s="20" t="s">
        <v>22</v>
      </c>
      <c r="B26" s="14">
        <v>107.74</v>
      </c>
      <c r="C26" s="14">
        <v>107.65</v>
      </c>
      <c r="D26" s="14">
        <v>108.32</v>
      </c>
      <c r="E26" s="14">
        <v>103.5</v>
      </c>
      <c r="F26" s="14">
        <v>98.32</v>
      </c>
      <c r="G26" s="14">
        <v>100.28</v>
      </c>
      <c r="H26" s="14">
        <v>94.85</v>
      </c>
      <c r="I26" s="14">
        <v>97.58</v>
      </c>
      <c r="J26" s="14">
        <v>94.63</v>
      </c>
      <c r="K26" s="14">
        <v>95.19</v>
      </c>
      <c r="L26" s="14">
        <v>94.71</v>
      </c>
      <c r="M26" s="14">
        <v>83.33</v>
      </c>
    </row>
    <row r="27" spans="1:13" ht="17" x14ac:dyDescent="0.2">
      <c r="A27" s="21" t="s">
        <v>23</v>
      </c>
      <c r="B27" s="15">
        <v>120.83</v>
      </c>
      <c r="C27" s="15">
        <v>133</v>
      </c>
      <c r="D27" s="15">
        <v>119.54</v>
      </c>
      <c r="E27" s="15" t="s">
        <v>95</v>
      </c>
      <c r="F27" s="15">
        <v>109.55</v>
      </c>
      <c r="G27" s="15">
        <v>126.08</v>
      </c>
      <c r="H27" s="15">
        <v>107.93</v>
      </c>
      <c r="I27" s="15" t="s">
        <v>95</v>
      </c>
      <c r="J27" s="15">
        <v>109.38</v>
      </c>
      <c r="K27" s="15">
        <v>103.4</v>
      </c>
      <c r="L27" s="15">
        <v>110.08</v>
      </c>
      <c r="M27" s="15" t="s">
        <v>95</v>
      </c>
    </row>
    <row r="28" spans="1:13" ht="17" x14ac:dyDescent="0.2">
      <c r="A28" s="21" t="s">
        <v>24</v>
      </c>
      <c r="B28" s="15">
        <v>111.8</v>
      </c>
      <c r="C28" s="16" t="s">
        <v>95</v>
      </c>
      <c r="D28" s="15">
        <v>111.8</v>
      </c>
      <c r="E28" s="16" t="s">
        <v>95</v>
      </c>
      <c r="F28" s="15">
        <v>104.46</v>
      </c>
      <c r="G28" s="16" t="s">
        <v>95</v>
      </c>
      <c r="H28" s="15">
        <v>104.46</v>
      </c>
      <c r="I28" s="16" t="s">
        <v>95</v>
      </c>
      <c r="J28" s="15">
        <v>113.95</v>
      </c>
      <c r="K28" s="16" t="s">
        <v>95</v>
      </c>
      <c r="L28" s="15">
        <v>113.95</v>
      </c>
      <c r="M28" s="16" t="s">
        <v>95</v>
      </c>
    </row>
    <row r="29" spans="1:13" ht="17" x14ac:dyDescent="0.2">
      <c r="A29" s="21" t="s">
        <v>25</v>
      </c>
      <c r="B29" s="15">
        <v>106.28</v>
      </c>
      <c r="C29" s="16">
        <v>107.6</v>
      </c>
      <c r="D29" s="15">
        <v>106.09</v>
      </c>
      <c r="E29" s="15">
        <v>108.21</v>
      </c>
      <c r="F29" s="15">
        <v>106.84</v>
      </c>
      <c r="G29" s="16">
        <v>106.16</v>
      </c>
      <c r="H29" s="15">
        <v>106.92</v>
      </c>
      <c r="I29" s="15">
        <v>108.95</v>
      </c>
      <c r="J29" s="15">
        <v>110.37</v>
      </c>
      <c r="K29" s="16">
        <v>115.61</v>
      </c>
      <c r="L29" s="15">
        <v>109.74</v>
      </c>
      <c r="M29" s="15">
        <v>108.08</v>
      </c>
    </row>
    <row r="30" spans="1:13" ht="34" x14ac:dyDescent="0.2">
      <c r="A30" s="22" t="s">
        <v>107</v>
      </c>
      <c r="B30" s="15">
        <v>102.33</v>
      </c>
      <c r="C30" s="16" t="s">
        <v>95</v>
      </c>
      <c r="D30" s="15">
        <v>102.33</v>
      </c>
      <c r="E30" s="15" t="s">
        <v>95</v>
      </c>
      <c r="F30" s="15">
        <v>101.77</v>
      </c>
      <c r="G30" s="16" t="s">
        <v>95</v>
      </c>
      <c r="H30" s="15">
        <v>101.77</v>
      </c>
      <c r="I30" s="15" t="s">
        <v>95</v>
      </c>
      <c r="J30" s="15">
        <v>120.95</v>
      </c>
      <c r="K30" s="16" t="s">
        <v>95</v>
      </c>
      <c r="L30" s="15">
        <v>120.95</v>
      </c>
      <c r="M30" s="15" t="s">
        <v>95</v>
      </c>
    </row>
    <row r="31" spans="1:13" ht="34" x14ac:dyDescent="0.2">
      <c r="A31" s="22" t="s">
        <v>26</v>
      </c>
      <c r="B31" s="15">
        <v>106.78</v>
      </c>
      <c r="C31" s="16">
        <v>107.6</v>
      </c>
      <c r="D31" s="15">
        <v>106.64</v>
      </c>
      <c r="E31" s="15">
        <v>108.21</v>
      </c>
      <c r="F31" s="15">
        <v>107.47</v>
      </c>
      <c r="G31" s="16">
        <v>106.16</v>
      </c>
      <c r="H31" s="15">
        <v>107.65</v>
      </c>
      <c r="I31" s="15">
        <v>108.95</v>
      </c>
      <c r="J31" s="15">
        <v>109.08</v>
      </c>
      <c r="K31" s="16">
        <v>115.61</v>
      </c>
      <c r="L31" s="15">
        <v>108.16</v>
      </c>
      <c r="M31" s="15">
        <v>108.08</v>
      </c>
    </row>
    <row r="32" spans="1:13" ht="17" x14ac:dyDescent="0.2">
      <c r="A32" s="21" t="s">
        <v>27</v>
      </c>
      <c r="B32" s="15">
        <v>118.59</v>
      </c>
      <c r="C32" s="15">
        <v>119.23</v>
      </c>
      <c r="D32" s="15">
        <v>116.33</v>
      </c>
      <c r="E32" s="15">
        <v>111.73</v>
      </c>
      <c r="F32" s="15">
        <v>108.14</v>
      </c>
      <c r="G32" s="15">
        <v>108.69</v>
      </c>
      <c r="H32" s="15">
        <v>105.31</v>
      </c>
      <c r="I32" s="15">
        <v>115.61</v>
      </c>
      <c r="J32" s="15">
        <v>105.97</v>
      </c>
      <c r="K32" s="15">
        <v>106</v>
      </c>
      <c r="L32" s="15">
        <v>105.05</v>
      </c>
      <c r="M32" s="15">
        <v>118.27</v>
      </c>
    </row>
    <row r="33" spans="1:13" ht="17" x14ac:dyDescent="0.2">
      <c r="A33" s="21" t="s">
        <v>28</v>
      </c>
      <c r="B33" s="15">
        <v>112.03</v>
      </c>
      <c r="C33" s="15">
        <v>116.4</v>
      </c>
      <c r="D33" s="15">
        <v>108.12</v>
      </c>
      <c r="E33" s="15">
        <v>131.30000000000001</v>
      </c>
      <c r="F33" s="15">
        <v>102.35</v>
      </c>
      <c r="G33" s="15">
        <v>106.36</v>
      </c>
      <c r="H33" s="15">
        <v>98.61</v>
      </c>
      <c r="I33" s="15">
        <v>123.82</v>
      </c>
      <c r="J33" s="15">
        <v>106.21</v>
      </c>
      <c r="K33" s="15">
        <v>112.22</v>
      </c>
      <c r="L33" s="15">
        <v>102.02</v>
      </c>
      <c r="M33" s="15">
        <v>109.82</v>
      </c>
    </row>
    <row r="34" spans="1:13" ht="17" x14ac:dyDescent="0.2">
      <c r="A34" s="21" t="s">
        <v>29</v>
      </c>
      <c r="B34" s="15">
        <v>117.15</v>
      </c>
      <c r="C34" s="15">
        <v>110.3</v>
      </c>
      <c r="D34" s="16">
        <v>117.7</v>
      </c>
      <c r="E34" s="16" t="s">
        <v>95</v>
      </c>
      <c r="F34" s="15">
        <v>85.3</v>
      </c>
      <c r="G34" s="15">
        <v>94.1</v>
      </c>
      <c r="H34" s="16">
        <v>84.7</v>
      </c>
      <c r="I34" s="16" t="s">
        <v>95</v>
      </c>
      <c r="J34" s="15">
        <v>91.02</v>
      </c>
      <c r="K34" s="15">
        <v>88.59</v>
      </c>
      <c r="L34" s="16">
        <v>91.21</v>
      </c>
      <c r="M34" s="16" t="s">
        <v>95</v>
      </c>
    </row>
    <row r="35" spans="1:13" s="11" customFormat="1" ht="17" x14ac:dyDescent="0.2">
      <c r="A35" s="21" t="s">
        <v>30</v>
      </c>
      <c r="B35" s="15">
        <v>114.12</v>
      </c>
      <c r="C35" s="15">
        <v>110.49</v>
      </c>
      <c r="D35" s="15">
        <v>118.57</v>
      </c>
      <c r="E35" s="16" t="s">
        <v>95</v>
      </c>
      <c r="F35" s="15">
        <v>107.27</v>
      </c>
      <c r="G35" s="15">
        <v>103.13</v>
      </c>
      <c r="H35" s="15">
        <v>112.45</v>
      </c>
      <c r="I35" s="16" t="s">
        <v>95</v>
      </c>
      <c r="J35" s="15">
        <v>109.07</v>
      </c>
      <c r="K35" s="15">
        <v>106.56</v>
      </c>
      <c r="L35" s="15">
        <v>112.07</v>
      </c>
      <c r="M35" s="16" t="s">
        <v>95</v>
      </c>
    </row>
    <row r="36" spans="1:13" ht="17" x14ac:dyDescent="0.2">
      <c r="A36" s="21" t="s">
        <v>31</v>
      </c>
      <c r="B36" s="15">
        <v>114.45</v>
      </c>
      <c r="C36" s="15">
        <v>115.4</v>
      </c>
      <c r="D36" s="15">
        <v>110.47</v>
      </c>
      <c r="E36" s="15" t="s">
        <v>95</v>
      </c>
      <c r="F36" s="15">
        <v>110.34</v>
      </c>
      <c r="G36" s="15">
        <v>110.29</v>
      </c>
      <c r="H36" s="15">
        <v>110.56</v>
      </c>
      <c r="I36" s="15" t="s">
        <v>95</v>
      </c>
      <c r="J36" s="15">
        <v>105.99</v>
      </c>
      <c r="K36" s="15">
        <v>105.79</v>
      </c>
      <c r="L36" s="15">
        <v>106.91</v>
      </c>
      <c r="M36" s="15" t="s">
        <v>95</v>
      </c>
    </row>
    <row r="37" spans="1:13" ht="34" x14ac:dyDescent="0.2">
      <c r="A37" s="21" t="s">
        <v>32</v>
      </c>
      <c r="B37" s="15">
        <v>105.59</v>
      </c>
      <c r="C37" s="15">
        <v>106.86</v>
      </c>
      <c r="D37" s="15">
        <v>101.8</v>
      </c>
      <c r="E37" s="15">
        <v>102.75</v>
      </c>
      <c r="F37" s="15">
        <v>98.69</v>
      </c>
      <c r="G37" s="15">
        <v>99.68</v>
      </c>
      <c r="H37" s="15">
        <v>95.65</v>
      </c>
      <c r="I37" s="15">
        <v>96.72</v>
      </c>
      <c r="J37" s="15">
        <v>92.77</v>
      </c>
      <c r="K37" s="15">
        <v>94.18</v>
      </c>
      <c r="L37" s="15">
        <v>89.95</v>
      </c>
      <c r="M37" s="15">
        <v>82.35</v>
      </c>
    </row>
    <row r="38" spans="1:13" ht="23.25" customHeight="1" x14ac:dyDescent="0.2">
      <c r="A38" s="20" t="s">
        <v>106</v>
      </c>
      <c r="B38" s="14">
        <v>114.77</v>
      </c>
      <c r="C38" s="14">
        <v>111.41</v>
      </c>
      <c r="D38" s="14">
        <v>117.34</v>
      </c>
      <c r="E38" s="14">
        <v>118.8</v>
      </c>
      <c r="F38" s="14">
        <v>107.33</v>
      </c>
      <c r="G38" s="14">
        <v>104.46</v>
      </c>
      <c r="H38" s="14">
        <v>109.47</v>
      </c>
      <c r="I38" s="14">
        <v>108.27</v>
      </c>
      <c r="J38" s="14">
        <v>105.53</v>
      </c>
      <c r="K38" s="14">
        <v>104.75</v>
      </c>
      <c r="L38" s="14">
        <v>106.03</v>
      </c>
      <c r="M38" s="14">
        <v>110.71</v>
      </c>
    </row>
    <row r="39" spans="1:13" ht="17" x14ac:dyDescent="0.2">
      <c r="A39" s="21" t="s">
        <v>33</v>
      </c>
      <c r="B39" s="15">
        <v>133.19</v>
      </c>
      <c r="C39" s="15">
        <v>143.16999999999999</v>
      </c>
      <c r="D39" s="15">
        <v>121.38</v>
      </c>
      <c r="E39" s="16" t="s">
        <v>95</v>
      </c>
      <c r="F39" s="15">
        <v>125.69</v>
      </c>
      <c r="G39" s="15">
        <v>121.42</v>
      </c>
      <c r="H39" s="15">
        <v>131.35</v>
      </c>
      <c r="I39" s="16" t="s">
        <v>95</v>
      </c>
      <c r="J39" s="15">
        <v>108.65</v>
      </c>
      <c r="K39" s="15">
        <v>112.21</v>
      </c>
      <c r="L39" s="15">
        <v>104.07</v>
      </c>
      <c r="M39" s="16" t="s">
        <v>95</v>
      </c>
    </row>
    <row r="40" spans="1:13" ht="17" x14ac:dyDescent="0.2">
      <c r="A40" s="21" t="s">
        <v>34</v>
      </c>
      <c r="B40" s="15">
        <v>110.83</v>
      </c>
      <c r="C40" s="15">
        <v>112.68</v>
      </c>
      <c r="D40" s="15">
        <v>107.75</v>
      </c>
      <c r="E40" s="16" t="s">
        <v>95</v>
      </c>
      <c r="F40" s="15">
        <v>111.58</v>
      </c>
      <c r="G40" s="15">
        <v>115.92</v>
      </c>
      <c r="H40" s="15">
        <v>104.43</v>
      </c>
      <c r="I40" s="16" t="s">
        <v>95</v>
      </c>
      <c r="J40" s="15">
        <v>117.3</v>
      </c>
      <c r="K40" s="15">
        <v>123.92</v>
      </c>
      <c r="L40" s="15">
        <v>106.64</v>
      </c>
      <c r="M40" s="16" t="s">
        <v>95</v>
      </c>
    </row>
    <row r="41" spans="1:13" ht="17" x14ac:dyDescent="0.2">
      <c r="A41" s="21" t="s">
        <v>35</v>
      </c>
      <c r="B41" s="15">
        <v>106.45</v>
      </c>
      <c r="C41" s="15">
        <v>106.73</v>
      </c>
      <c r="D41" s="15">
        <v>106.25</v>
      </c>
      <c r="E41" s="15">
        <v>87.89</v>
      </c>
      <c r="F41" s="15">
        <v>103.33</v>
      </c>
      <c r="G41" s="15">
        <v>107.27</v>
      </c>
      <c r="H41" s="15">
        <v>95.73</v>
      </c>
      <c r="I41" s="15">
        <v>76.8</v>
      </c>
      <c r="J41" s="15">
        <v>101.37</v>
      </c>
      <c r="K41" s="15">
        <v>103.15</v>
      </c>
      <c r="L41" s="15">
        <v>97.57</v>
      </c>
      <c r="M41" s="15">
        <v>100</v>
      </c>
    </row>
    <row r="42" spans="1:13" ht="17" x14ac:dyDescent="0.2">
      <c r="A42" s="21" t="s">
        <v>36</v>
      </c>
      <c r="B42" s="15">
        <v>112.46</v>
      </c>
      <c r="C42" s="15">
        <v>110.71</v>
      </c>
      <c r="D42" s="15">
        <v>114.47</v>
      </c>
      <c r="E42" s="15">
        <v>98.49</v>
      </c>
      <c r="F42" s="15">
        <v>107.18</v>
      </c>
      <c r="G42" s="15">
        <v>102.35</v>
      </c>
      <c r="H42" s="15">
        <v>112.67</v>
      </c>
      <c r="I42" s="15">
        <v>82.22</v>
      </c>
      <c r="J42" s="15">
        <v>105.4</v>
      </c>
      <c r="K42" s="15">
        <v>103.69</v>
      </c>
      <c r="L42" s="15">
        <v>107.3</v>
      </c>
      <c r="M42" s="15">
        <v>89.46</v>
      </c>
    </row>
    <row r="43" spans="1:13" ht="17" x14ac:dyDescent="0.2">
      <c r="A43" s="21" t="s">
        <v>37</v>
      </c>
      <c r="B43" s="15">
        <v>114.06</v>
      </c>
      <c r="C43" s="15">
        <v>98.25</v>
      </c>
      <c r="D43" s="15">
        <v>116.14</v>
      </c>
      <c r="E43" s="16" t="s">
        <v>95</v>
      </c>
      <c r="F43" s="15">
        <v>106.25</v>
      </c>
      <c r="G43" s="15">
        <v>97.82</v>
      </c>
      <c r="H43" s="15">
        <v>107.25</v>
      </c>
      <c r="I43" s="16" t="s">
        <v>95</v>
      </c>
      <c r="J43" s="15">
        <v>107.93</v>
      </c>
      <c r="K43" s="15">
        <v>106.04</v>
      </c>
      <c r="L43" s="15">
        <v>108.14</v>
      </c>
      <c r="M43" s="16" t="s">
        <v>95</v>
      </c>
    </row>
    <row r="44" spans="1:13" s="11" customFormat="1" ht="17" x14ac:dyDescent="0.2">
      <c r="A44" s="21" t="s">
        <v>38</v>
      </c>
      <c r="B44" s="15">
        <v>117.77</v>
      </c>
      <c r="C44" s="15">
        <v>117.6</v>
      </c>
      <c r="D44" s="15">
        <v>116.5</v>
      </c>
      <c r="E44" s="15">
        <v>134.15</v>
      </c>
      <c r="F44" s="15">
        <v>111.52</v>
      </c>
      <c r="G44" s="15">
        <v>110.23</v>
      </c>
      <c r="H44" s="15">
        <v>111.94</v>
      </c>
      <c r="I44" s="15">
        <v>120.21</v>
      </c>
      <c r="J44" s="15">
        <v>109.15</v>
      </c>
      <c r="K44" s="15">
        <v>107.54</v>
      </c>
      <c r="L44" s="15">
        <v>110.38</v>
      </c>
      <c r="M44" s="15">
        <v>112.49</v>
      </c>
    </row>
    <row r="45" spans="1:13" ht="17" x14ac:dyDescent="0.2">
      <c r="A45" s="21" t="s">
        <v>39</v>
      </c>
      <c r="B45" s="15">
        <v>121.88</v>
      </c>
      <c r="C45" s="15">
        <v>118.33</v>
      </c>
      <c r="D45" s="15">
        <v>122.9</v>
      </c>
      <c r="E45" s="15">
        <v>107.52</v>
      </c>
      <c r="F45" s="15">
        <v>107.29</v>
      </c>
      <c r="G45" s="15">
        <v>115.15</v>
      </c>
      <c r="H45" s="15">
        <v>105.79</v>
      </c>
      <c r="I45" s="15">
        <v>102.81</v>
      </c>
      <c r="J45" s="15">
        <v>104.89</v>
      </c>
      <c r="K45" s="15">
        <v>110.53</v>
      </c>
      <c r="L45" s="15">
        <v>103.56</v>
      </c>
      <c r="M45" s="15">
        <v>115.02</v>
      </c>
    </row>
    <row r="46" spans="1:13" ht="17" x14ac:dyDescent="0.2">
      <c r="A46" s="21" t="s">
        <v>40</v>
      </c>
      <c r="B46" s="15">
        <v>83.17</v>
      </c>
      <c r="C46" s="15">
        <v>81.709999999999994</v>
      </c>
      <c r="D46" s="15">
        <v>100.07</v>
      </c>
      <c r="E46" s="16" t="s">
        <v>95</v>
      </c>
      <c r="F46" s="15">
        <v>81.400000000000006</v>
      </c>
      <c r="G46" s="15">
        <v>79.94</v>
      </c>
      <c r="H46" s="15">
        <v>98.94</v>
      </c>
      <c r="I46" s="16" t="s">
        <v>95</v>
      </c>
      <c r="J46" s="15">
        <v>91.22</v>
      </c>
      <c r="K46" s="15">
        <v>90.43</v>
      </c>
      <c r="L46" s="15">
        <v>99.57</v>
      </c>
      <c r="M46" s="16" t="s">
        <v>95</v>
      </c>
    </row>
    <row r="47" spans="1:13" ht="17" x14ac:dyDescent="0.2">
      <c r="A47" s="20" t="s">
        <v>41</v>
      </c>
      <c r="B47" s="14">
        <v>99.88</v>
      </c>
      <c r="C47" s="14">
        <v>95.86</v>
      </c>
      <c r="D47" s="14">
        <v>112.18</v>
      </c>
      <c r="E47" s="14">
        <v>109.06</v>
      </c>
      <c r="F47" s="14">
        <v>99.07</v>
      </c>
      <c r="G47" s="14">
        <v>95.49</v>
      </c>
      <c r="H47" s="14">
        <v>109.63</v>
      </c>
      <c r="I47" s="14">
        <v>108.34</v>
      </c>
      <c r="J47" s="14">
        <v>98.44</v>
      </c>
      <c r="K47" s="14">
        <v>94.69</v>
      </c>
      <c r="L47" s="14">
        <v>109.37</v>
      </c>
      <c r="M47" s="14">
        <v>109.13</v>
      </c>
    </row>
    <row r="48" spans="1:13" ht="17" x14ac:dyDescent="0.2">
      <c r="A48" s="21" t="s">
        <v>42</v>
      </c>
      <c r="B48" s="15">
        <v>129.49</v>
      </c>
      <c r="C48" s="15">
        <v>136.55000000000001</v>
      </c>
      <c r="D48" s="15">
        <v>127.29</v>
      </c>
      <c r="E48" s="15" t="s">
        <v>95</v>
      </c>
      <c r="F48" s="15">
        <v>123.11</v>
      </c>
      <c r="G48" s="15">
        <v>132.78</v>
      </c>
      <c r="H48" s="15">
        <v>120.18</v>
      </c>
      <c r="I48" s="15" t="s">
        <v>95</v>
      </c>
      <c r="J48" s="15">
        <v>116</v>
      </c>
      <c r="K48" s="15">
        <v>117.81</v>
      </c>
      <c r="L48" s="15">
        <v>115.41</v>
      </c>
      <c r="M48" s="15" t="s">
        <v>95</v>
      </c>
    </row>
    <row r="49" spans="1:13" ht="17" x14ac:dyDescent="0.2">
      <c r="A49" s="21" t="s">
        <v>43</v>
      </c>
      <c r="B49" s="15">
        <v>100.6</v>
      </c>
      <c r="C49" s="15">
        <v>100.13</v>
      </c>
      <c r="D49" s="16">
        <v>103.02</v>
      </c>
      <c r="E49" s="15">
        <v>102.22</v>
      </c>
      <c r="F49" s="15">
        <v>102.24</v>
      </c>
      <c r="G49" s="15">
        <v>101.95</v>
      </c>
      <c r="H49" s="16">
        <v>104.58</v>
      </c>
      <c r="I49" s="15">
        <v>103.09</v>
      </c>
      <c r="J49" s="15">
        <v>103.22</v>
      </c>
      <c r="K49" s="15">
        <v>103.12</v>
      </c>
      <c r="L49" s="16">
        <v>106.28</v>
      </c>
      <c r="M49" s="15">
        <v>103.08</v>
      </c>
    </row>
    <row r="50" spans="1:13" ht="17" x14ac:dyDescent="0.2">
      <c r="A50" s="21" t="s">
        <v>44</v>
      </c>
      <c r="B50" s="15">
        <v>86.97</v>
      </c>
      <c r="C50" s="15">
        <v>79.86</v>
      </c>
      <c r="D50" s="15">
        <v>105.26</v>
      </c>
      <c r="E50" s="15" t="s">
        <v>95</v>
      </c>
      <c r="F50" s="15">
        <v>107.89</v>
      </c>
      <c r="G50" s="15">
        <v>104.05</v>
      </c>
      <c r="H50" s="15">
        <v>115.82</v>
      </c>
      <c r="I50" s="15" t="s">
        <v>95</v>
      </c>
      <c r="J50" s="15">
        <v>108.5</v>
      </c>
      <c r="K50" s="15">
        <v>103.82</v>
      </c>
      <c r="L50" s="15">
        <v>118.12</v>
      </c>
      <c r="M50" s="15" t="s">
        <v>95</v>
      </c>
    </row>
    <row r="51" spans="1:13" ht="17" x14ac:dyDescent="0.2">
      <c r="A51" s="21" t="s">
        <v>45</v>
      </c>
      <c r="B51" s="15">
        <v>104.54</v>
      </c>
      <c r="C51" s="15">
        <v>100</v>
      </c>
      <c r="D51" s="15">
        <v>107.8</v>
      </c>
      <c r="E51" s="15">
        <v>100</v>
      </c>
      <c r="F51" s="15">
        <v>103.57</v>
      </c>
      <c r="G51" s="15">
        <v>100.69</v>
      </c>
      <c r="H51" s="15">
        <v>105.65</v>
      </c>
      <c r="I51" s="15">
        <v>100</v>
      </c>
      <c r="J51" s="15">
        <v>102.22</v>
      </c>
      <c r="K51" s="15">
        <v>100.74</v>
      </c>
      <c r="L51" s="15">
        <v>103.27</v>
      </c>
      <c r="M51" s="15">
        <v>100</v>
      </c>
    </row>
    <row r="52" spans="1:13" s="11" customFormat="1" ht="17" x14ac:dyDescent="0.2">
      <c r="A52" s="21" t="s">
        <v>46</v>
      </c>
      <c r="B52" s="15">
        <v>110.71</v>
      </c>
      <c r="C52" s="15">
        <v>114.54</v>
      </c>
      <c r="D52" s="15">
        <v>109.28</v>
      </c>
      <c r="E52" s="15">
        <v>100.78</v>
      </c>
      <c r="F52" s="15">
        <v>109.58</v>
      </c>
      <c r="G52" s="15">
        <v>108.91</v>
      </c>
      <c r="H52" s="15">
        <v>110.56</v>
      </c>
      <c r="I52" s="15">
        <v>100.68</v>
      </c>
      <c r="J52" s="15">
        <v>111.32</v>
      </c>
      <c r="K52" s="15">
        <v>112.4</v>
      </c>
      <c r="L52" s="15">
        <v>111.42</v>
      </c>
      <c r="M52" s="15">
        <v>100.37</v>
      </c>
    </row>
    <row r="53" spans="1:13" ht="17" x14ac:dyDescent="0.2">
      <c r="A53" s="21" t="s">
        <v>47</v>
      </c>
      <c r="B53" s="15">
        <v>100.91</v>
      </c>
      <c r="C53" s="15">
        <v>100.86</v>
      </c>
      <c r="D53" s="15">
        <v>100.99</v>
      </c>
      <c r="E53" s="15">
        <v>100.56</v>
      </c>
      <c r="F53" s="15">
        <v>101.24</v>
      </c>
      <c r="G53" s="15">
        <v>101.21</v>
      </c>
      <c r="H53" s="15">
        <v>101.44</v>
      </c>
      <c r="I53" s="15">
        <v>99.75</v>
      </c>
      <c r="J53" s="15">
        <v>103.82</v>
      </c>
      <c r="K53" s="15">
        <v>102.11</v>
      </c>
      <c r="L53" s="15">
        <v>105.57</v>
      </c>
      <c r="M53" s="15">
        <v>100.05</v>
      </c>
    </row>
    <row r="54" spans="1:13" ht="17" x14ac:dyDescent="0.2">
      <c r="A54" s="21" t="s">
        <v>48</v>
      </c>
      <c r="B54" s="15">
        <v>96.99</v>
      </c>
      <c r="C54" s="15">
        <v>94.46</v>
      </c>
      <c r="D54" s="15">
        <v>113.81</v>
      </c>
      <c r="E54" s="15">
        <v>125.42</v>
      </c>
      <c r="F54" s="15">
        <v>95.48</v>
      </c>
      <c r="G54" s="15">
        <v>93.53</v>
      </c>
      <c r="H54" s="15">
        <v>107.38</v>
      </c>
      <c r="I54" s="15">
        <v>122.4</v>
      </c>
      <c r="J54" s="15">
        <v>94.52</v>
      </c>
      <c r="K54" s="15">
        <v>92.53</v>
      </c>
      <c r="L54" s="15">
        <v>106.43</v>
      </c>
      <c r="M54" s="15">
        <v>125.9</v>
      </c>
    </row>
    <row r="55" spans="1:13" ht="17" x14ac:dyDescent="0.2">
      <c r="A55" s="20" t="s">
        <v>49</v>
      </c>
      <c r="B55" s="14">
        <v>116.69</v>
      </c>
      <c r="C55" s="14">
        <v>118.66</v>
      </c>
      <c r="D55" s="14">
        <v>115.67</v>
      </c>
      <c r="E55" s="14">
        <v>112.41</v>
      </c>
      <c r="F55" s="14">
        <v>108.65</v>
      </c>
      <c r="G55" s="14">
        <v>110.57</v>
      </c>
      <c r="H55" s="14">
        <v>107.44</v>
      </c>
      <c r="I55" s="14">
        <v>108.02</v>
      </c>
      <c r="J55" s="14">
        <v>107.15</v>
      </c>
      <c r="K55" s="14">
        <v>107.68</v>
      </c>
      <c r="L55" s="14">
        <v>106.83</v>
      </c>
      <c r="M55" s="14">
        <v>106.73</v>
      </c>
    </row>
    <row r="56" spans="1:13" ht="17" x14ac:dyDescent="0.2">
      <c r="A56" s="21" t="s">
        <v>50</v>
      </c>
      <c r="B56" s="15">
        <v>119.31</v>
      </c>
      <c r="C56" s="15">
        <v>119.15</v>
      </c>
      <c r="D56" s="15">
        <v>120.32</v>
      </c>
      <c r="E56" s="16">
        <v>111.28</v>
      </c>
      <c r="F56" s="15">
        <v>106.55</v>
      </c>
      <c r="G56" s="15">
        <v>104.75</v>
      </c>
      <c r="H56" s="15">
        <v>108.46</v>
      </c>
      <c r="I56" s="16">
        <v>107.74</v>
      </c>
      <c r="J56" s="15">
        <v>104.23</v>
      </c>
      <c r="K56" s="15">
        <v>102.37</v>
      </c>
      <c r="L56" s="15">
        <v>106.42</v>
      </c>
      <c r="M56" s="16">
        <v>103.64</v>
      </c>
    </row>
    <row r="57" spans="1:13" ht="17" x14ac:dyDescent="0.2">
      <c r="A57" s="21" t="s">
        <v>51</v>
      </c>
      <c r="B57" s="15">
        <v>115.68</v>
      </c>
      <c r="C57" s="15">
        <v>129.1</v>
      </c>
      <c r="D57" s="15">
        <v>112.12</v>
      </c>
      <c r="E57" s="16" t="s">
        <v>95</v>
      </c>
      <c r="F57" s="15">
        <v>115.26</v>
      </c>
      <c r="G57" s="15">
        <v>131.84</v>
      </c>
      <c r="H57" s="15">
        <v>110.62</v>
      </c>
      <c r="I57" s="16" t="s">
        <v>95</v>
      </c>
      <c r="J57" s="15">
        <v>120.43</v>
      </c>
      <c r="K57" s="15">
        <v>127.44</v>
      </c>
      <c r="L57" s="15">
        <v>118.33</v>
      </c>
      <c r="M57" s="16" t="s">
        <v>95</v>
      </c>
    </row>
    <row r="58" spans="1:13" ht="17" x14ac:dyDescent="0.2">
      <c r="A58" s="21" t="s">
        <v>52</v>
      </c>
      <c r="B58" s="15">
        <v>114.14</v>
      </c>
      <c r="C58" s="15">
        <v>111.82</v>
      </c>
      <c r="D58" s="15">
        <v>114.57</v>
      </c>
      <c r="E58" s="15" t="s">
        <v>95</v>
      </c>
      <c r="F58" s="15">
        <v>108.83</v>
      </c>
      <c r="G58" s="15">
        <v>111.56</v>
      </c>
      <c r="H58" s="15">
        <v>108.34</v>
      </c>
      <c r="I58" s="15" t="s">
        <v>95</v>
      </c>
      <c r="J58" s="15">
        <v>107.72</v>
      </c>
      <c r="K58" s="15">
        <v>107.16</v>
      </c>
      <c r="L58" s="15">
        <v>107.83</v>
      </c>
      <c r="M58" s="15" t="s">
        <v>95</v>
      </c>
    </row>
    <row r="59" spans="1:13" ht="17" x14ac:dyDescent="0.2">
      <c r="A59" s="21" t="s">
        <v>53</v>
      </c>
      <c r="B59" s="15">
        <v>118.12</v>
      </c>
      <c r="C59" s="15">
        <v>120.31</v>
      </c>
      <c r="D59" s="15">
        <v>115.89</v>
      </c>
      <c r="E59" s="15">
        <v>114.52</v>
      </c>
      <c r="F59" s="15">
        <v>110.4</v>
      </c>
      <c r="G59" s="15">
        <v>114.14</v>
      </c>
      <c r="H59" s="15">
        <v>106.62</v>
      </c>
      <c r="I59" s="15">
        <v>104.45</v>
      </c>
      <c r="J59" s="15">
        <v>106.93</v>
      </c>
      <c r="K59" s="15">
        <v>109.2</v>
      </c>
      <c r="L59" s="15">
        <v>104.5</v>
      </c>
      <c r="M59" s="15">
        <v>105.62</v>
      </c>
    </row>
    <row r="60" spans="1:13" ht="17" x14ac:dyDescent="0.2">
      <c r="A60" s="21" t="s">
        <v>54</v>
      </c>
      <c r="B60" s="15">
        <v>106.77</v>
      </c>
      <c r="C60" s="15">
        <v>107.62</v>
      </c>
      <c r="D60" s="15">
        <v>106.76</v>
      </c>
      <c r="E60" s="15">
        <v>102.76</v>
      </c>
      <c r="F60" s="15">
        <v>103.59</v>
      </c>
      <c r="G60" s="15">
        <v>108.96</v>
      </c>
      <c r="H60" s="15">
        <v>102.67</v>
      </c>
      <c r="I60" s="15">
        <v>104.1</v>
      </c>
      <c r="J60" s="15">
        <v>99.05</v>
      </c>
      <c r="K60" s="15">
        <v>99.8</v>
      </c>
      <c r="L60" s="15">
        <v>98.76</v>
      </c>
      <c r="M60" s="15">
        <v>104.5</v>
      </c>
    </row>
    <row r="61" spans="1:13" ht="17" x14ac:dyDescent="0.2">
      <c r="A61" s="21" t="s">
        <v>55</v>
      </c>
      <c r="B61" s="15">
        <v>113.05</v>
      </c>
      <c r="C61" s="15">
        <v>114.43</v>
      </c>
      <c r="D61" s="15">
        <v>113.13</v>
      </c>
      <c r="E61" s="15">
        <v>97.26</v>
      </c>
      <c r="F61" s="15">
        <v>112.77</v>
      </c>
      <c r="G61" s="15">
        <v>112.87</v>
      </c>
      <c r="H61" s="15">
        <v>113.53</v>
      </c>
      <c r="I61" s="15">
        <v>100.94</v>
      </c>
      <c r="J61" s="15">
        <v>115.1</v>
      </c>
      <c r="K61" s="15">
        <v>117.26</v>
      </c>
      <c r="L61" s="15">
        <v>114.04</v>
      </c>
      <c r="M61" s="15">
        <v>104.84</v>
      </c>
    </row>
    <row r="62" spans="1:13" ht="17" x14ac:dyDescent="0.2">
      <c r="A62" s="21" t="s">
        <v>56</v>
      </c>
      <c r="B62" s="15">
        <v>117.55</v>
      </c>
      <c r="C62" s="15">
        <v>122.71</v>
      </c>
      <c r="D62" s="15">
        <v>115.52</v>
      </c>
      <c r="E62" s="15">
        <v>121.28</v>
      </c>
      <c r="F62" s="15">
        <v>109.7</v>
      </c>
      <c r="G62" s="15">
        <v>109.83</v>
      </c>
      <c r="H62" s="15">
        <v>109.11</v>
      </c>
      <c r="I62" s="15">
        <v>119.45</v>
      </c>
      <c r="J62" s="15">
        <v>108.85</v>
      </c>
      <c r="K62" s="15">
        <v>103.89</v>
      </c>
      <c r="L62" s="15">
        <v>110.62</v>
      </c>
      <c r="M62" s="15">
        <v>110.97</v>
      </c>
    </row>
    <row r="63" spans="1:13" ht="17" x14ac:dyDescent="0.2">
      <c r="A63" s="21" t="s">
        <v>57</v>
      </c>
      <c r="B63" s="15">
        <v>116.42</v>
      </c>
      <c r="C63" s="15">
        <v>109.02</v>
      </c>
      <c r="D63" s="15">
        <v>119.87</v>
      </c>
      <c r="E63" s="15">
        <v>112.32</v>
      </c>
      <c r="F63" s="15">
        <v>110.28</v>
      </c>
      <c r="G63" s="15">
        <v>105.56</v>
      </c>
      <c r="H63" s="15">
        <v>112.4</v>
      </c>
      <c r="I63" s="15">
        <v>107.61</v>
      </c>
      <c r="J63" s="15">
        <v>112.69</v>
      </c>
      <c r="K63" s="15">
        <v>112.85</v>
      </c>
      <c r="L63" s="15">
        <v>112.73</v>
      </c>
      <c r="M63" s="15">
        <v>110.71</v>
      </c>
    </row>
    <row r="64" spans="1:13" ht="17" x14ac:dyDescent="0.2">
      <c r="A64" s="21" t="s">
        <v>58</v>
      </c>
      <c r="B64" s="15">
        <v>115.57</v>
      </c>
      <c r="C64" s="15">
        <v>116.61</v>
      </c>
      <c r="D64" s="15">
        <v>116.14</v>
      </c>
      <c r="E64" s="15">
        <v>107.32</v>
      </c>
      <c r="F64" s="15">
        <v>106.51</v>
      </c>
      <c r="G64" s="15">
        <v>108.42</v>
      </c>
      <c r="H64" s="15">
        <v>106.09</v>
      </c>
      <c r="I64" s="15">
        <v>104.87</v>
      </c>
      <c r="J64" s="15">
        <v>105.75</v>
      </c>
      <c r="K64" s="15">
        <v>108.13</v>
      </c>
      <c r="L64" s="15">
        <v>104.83</v>
      </c>
      <c r="M64" s="15">
        <v>107.72</v>
      </c>
    </row>
    <row r="65" spans="1:13" ht="17" x14ac:dyDescent="0.2">
      <c r="A65" s="21" t="s">
        <v>59</v>
      </c>
      <c r="B65" s="15">
        <v>110.86</v>
      </c>
      <c r="C65" s="15">
        <v>115.72</v>
      </c>
      <c r="D65" s="15">
        <v>107.78</v>
      </c>
      <c r="E65" s="16" t="s">
        <v>95</v>
      </c>
      <c r="F65" s="15">
        <v>107.57</v>
      </c>
      <c r="G65" s="15">
        <v>110.53</v>
      </c>
      <c r="H65" s="15">
        <v>105.65</v>
      </c>
      <c r="I65" s="16" t="s">
        <v>95</v>
      </c>
      <c r="J65" s="15">
        <v>111.87</v>
      </c>
      <c r="K65" s="15">
        <v>110.6</v>
      </c>
      <c r="L65" s="15">
        <v>112.75</v>
      </c>
      <c r="M65" s="16" t="s">
        <v>95</v>
      </c>
    </row>
    <row r="66" spans="1:13" ht="17" x14ac:dyDescent="0.2">
      <c r="A66" s="21" t="s">
        <v>60</v>
      </c>
      <c r="B66" s="15">
        <v>115.87</v>
      </c>
      <c r="C66" s="15">
        <v>111.73</v>
      </c>
      <c r="D66" s="15">
        <v>116.21</v>
      </c>
      <c r="E66" s="16">
        <v>109.42</v>
      </c>
      <c r="F66" s="15">
        <v>106.96</v>
      </c>
      <c r="G66" s="15">
        <v>120.71</v>
      </c>
      <c r="H66" s="15">
        <v>106.61</v>
      </c>
      <c r="I66" s="16">
        <v>107.91</v>
      </c>
      <c r="J66" s="15">
        <v>108.31</v>
      </c>
      <c r="K66" s="15">
        <v>117.57</v>
      </c>
      <c r="L66" s="15">
        <v>108.27</v>
      </c>
      <c r="M66" s="16">
        <v>102.82</v>
      </c>
    </row>
    <row r="67" spans="1:13" s="11" customFormat="1" ht="17" x14ac:dyDescent="0.2">
      <c r="A67" s="21" t="s">
        <v>61</v>
      </c>
      <c r="B67" s="15">
        <v>120.44</v>
      </c>
      <c r="C67" s="15">
        <v>120.35</v>
      </c>
      <c r="D67" s="15">
        <v>119.81</v>
      </c>
      <c r="E67" s="15">
        <v>130.63999999999999</v>
      </c>
      <c r="F67" s="15">
        <v>107.58</v>
      </c>
      <c r="G67" s="15">
        <v>106.93</v>
      </c>
      <c r="H67" s="15">
        <v>107.58</v>
      </c>
      <c r="I67" s="15">
        <v>115.3</v>
      </c>
      <c r="J67" s="15">
        <v>107.82</v>
      </c>
      <c r="K67" s="15">
        <v>106.49</v>
      </c>
      <c r="L67" s="15">
        <v>108.84</v>
      </c>
      <c r="M67" s="15">
        <v>108.77</v>
      </c>
    </row>
    <row r="68" spans="1:13" ht="17" x14ac:dyDescent="0.2">
      <c r="A68" s="21" t="s">
        <v>62</v>
      </c>
      <c r="B68" s="15">
        <v>123.56</v>
      </c>
      <c r="C68" s="15">
        <v>123.74</v>
      </c>
      <c r="D68" s="15">
        <v>117.4</v>
      </c>
      <c r="E68" s="15">
        <v>123.04</v>
      </c>
      <c r="F68" s="15">
        <v>119.02</v>
      </c>
      <c r="G68" s="15">
        <v>119.43</v>
      </c>
      <c r="H68" s="15">
        <v>103.63</v>
      </c>
      <c r="I68" s="15">
        <v>121.34</v>
      </c>
      <c r="J68" s="15">
        <v>107.16</v>
      </c>
      <c r="K68" s="15">
        <v>107.12</v>
      </c>
      <c r="L68" s="15">
        <v>106.93</v>
      </c>
      <c r="M68" s="15">
        <v>109.28</v>
      </c>
    </row>
    <row r="69" spans="1:13" ht="17" x14ac:dyDescent="0.2">
      <c r="A69" s="21" t="s">
        <v>63</v>
      </c>
      <c r="B69" s="15">
        <v>114.39</v>
      </c>
      <c r="C69" s="15">
        <v>112.32</v>
      </c>
      <c r="D69" s="15">
        <v>115.74</v>
      </c>
      <c r="E69" s="16" t="s">
        <v>95</v>
      </c>
      <c r="F69" s="15">
        <v>106.65</v>
      </c>
      <c r="G69" s="15">
        <v>107.66</v>
      </c>
      <c r="H69" s="15">
        <v>105.98</v>
      </c>
      <c r="I69" s="16" t="s">
        <v>95</v>
      </c>
      <c r="J69" s="15">
        <v>107.29</v>
      </c>
      <c r="K69" s="15">
        <v>110.98</v>
      </c>
      <c r="L69" s="15">
        <v>104.9</v>
      </c>
      <c r="M69" s="16" t="s">
        <v>95</v>
      </c>
    </row>
    <row r="70" spans="1:13" ht="17" x14ac:dyDescent="0.2">
      <c r="A70" s="20" t="s">
        <v>64</v>
      </c>
      <c r="B70" s="14">
        <v>114.38</v>
      </c>
      <c r="C70" s="14">
        <v>109.94</v>
      </c>
      <c r="D70" s="14">
        <v>115.65</v>
      </c>
      <c r="E70" s="14">
        <v>116.43</v>
      </c>
      <c r="F70" s="14">
        <v>108.99</v>
      </c>
      <c r="G70" s="14">
        <v>108.4</v>
      </c>
      <c r="H70" s="14">
        <v>108.94</v>
      </c>
      <c r="I70" s="14">
        <v>113.55</v>
      </c>
      <c r="J70" s="14">
        <v>110.43</v>
      </c>
      <c r="K70" s="14">
        <v>109.93</v>
      </c>
      <c r="L70" s="14">
        <v>109.78</v>
      </c>
      <c r="M70" s="14">
        <v>126.4</v>
      </c>
    </row>
    <row r="71" spans="1:13" ht="17" x14ac:dyDescent="0.2">
      <c r="A71" s="21" t="s">
        <v>65</v>
      </c>
      <c r="B71" s="15">
        <v>114.79</v>
      </c>
      <c r="C71" s="15">
        <v>117.55</v>
      </c>
      <c r="D71" s="15">
        <v>111.19</v>
      </c>
      <c r="E71" s="16" t="s">
        <v>95</v>
      </c>
      <c r="F71" s="15">
        <v>114.04</v>
      </c>
      <c r="G71" s="15">
        <v>110.27</v>
      </c>
      <c r="H71" s="15">
        <v>119.21</v>
      </c>
      <c r="I71" s="16" t="s">
        <v>95</v>
      </c>
      <c r="J71" s="15">
        <v>120.06</v>
      </c>
      <c r="K71" s="15">
        <v>119.09</v>
      </c>
      <c r="L71" s="15">
        <v>121.32</v>
      </c>
      <c r="M71" s="16" t="s">
        <v>95</v>
      </c>
    </row>
    <row r="72" spans="1:13" ht="17" x14ac:dyDescent="0.2">
      <c r="A72" s="21" t="s">
        <v>66</v>
      </c>
      <c r="B72" s="15">
        <v>115.28</v>
      </c>
      <c r="C72" s="15">
        <v>111.69</v>
      </c>
      <c r="D72" s="15">
        <v>115.88</v>
      </c>
      <c r="E72" s="15">
        <v>115.89</v>
      </c>
      <c r="F72" s="15">
        <v>108.45</v>
      </c>
      <c r="G72" s="15">
        <v>109.13</v>
      </c>
      <c r="H72" s="15">
        <v>107.67</v>
      </c>
      <c r="I72" s="15">
        <v>117.61</v>
      </c>
      <c r="J72" s="15">
        <v>109.22</v>
      </c>
      <c r="K72" s="15">
        <v>108.24</v>
      </c>
      <c r="L72" s="15">
        <v>107.74</v>
      </c>
      <c r="M72" s="15">
        <v>131.15</v>
      </c>
    </row>
    <row r="73" spans="1:13" ht="17" x14ac:dyDescent="0.2">
      <c r="A73" s="21" t="s">
        <v>67</v>
      </c>
      <c r="B73" s="15">
        <v>111.45</v>
      </c>
      <c r="C73" s="15">
        <v>106.15</v>
      </c>
      <c r="D73" s="15">
        <v>113.28</v>
      </c>
      <c r="E73" s="15">
        <v>111.76</v>
      </c>
      <c r="F73" s="15">
        <v>107.7</v>
      </c>
      <c r="G73" s="15">
        <v>107.98</v>
      </c>
      <c r="H73" s="15">
        <v>107.84</v>
      </c>
      <c r="I73" s="15">
        <v>100.24</v>
      </c>
      <c r="J73" s="15">
        <v>108.58</v>
      </c>
      <c r="K73" s="15">
        <v>109.14</v>
      </c>
      <c r="L73" s="15">
        <v>108.37</v>
      </c>
      <c r="M73" s="15">
        <v>109.51</v>
      </c>
    </row>
    <row r="74" spans="1:13" s="11" customFormat="1" ht="34" x14ac:dyDescent="0.2">
      <c r="A74" s="22" t="s">
        <v>68</v>
      </c>
      <c r="B74" s="15">
        <v>118.68</v>
      </c>
      <c r="C74" s="15">
        <v>113.77</v>
      </c>
      <c r="D74" s="15">
        <v>119.85</v>
      </c>
      <c r="E74" s="16" t="s">
        <v>95</v>
      </c>
      <c r="F74" s="15">
        <v>106.84</v>
      </c>
      <c r="G74" s="15">
        <v>110.42</v>
      </c>
      <c r="H74" s="15">
        <v>105.99</v>
      </c>
      <c r="I74" s="16" t="s">
        <v>95</v>
      </c>
      <c r="J74" s="15">
        <v>101.25</v>
      </c>
      <c r="K74" s="15">
        <v>113.12</v>
      </c>
      <c r="L74" s="15">
        <v>98.6</v>
      </c>
      <c r="M74" s="16" t="s">
        <v>95</v>
      </c>
    </row>
    <row r="75" spans="1:13" ht="34" x14ac:dyDescent="0.2">
      <c r="A75" s="22" t="s">
        <v>69</v>
      </c>
      <c r="B75" s="15">
        <v>101.39</v>
      </c>
      <c r="C75" s="15">
        <v>100.83</v>
      </c>
      <c r="D75" s="15">
        <v>108.37</v>
      </c>
      <c r="E75" s="15" t="s">
        <v>95</v>
      </c>
      <c r="F75" s="15">
        <v>104.3</v>
      </c>
      <c r="G75" s="15">
        <v>103.98</v>
      </c>
      <c r="H75" s="15">
        <v>108.3</v>
      </c>
      <c r="I75" s="15" t="s">
        <v>95</v>
      </c>
      <c r="J75" s="15">
        <v>101.82</v>
      </c>
      <c r="K75" s="15">
        <v>101.93</v>
      </c>
      <c r="L75" s="15">
        <v>100.48</v>
      </c>
      <c r="M75" s="15" t="s">
        <v>95</v>
      </c>
    </row>
    <row r="76" spans="1:13" ht="51" x14ac:dyDescent="0.2">
      <c r="A76" s="22" t="s">
        <v>70</v>
      </c>
      <c r="B76" s="15">
        <v>110.42</v>
      </c>
      <c r="C76" s="15">
        <v>105.77</v>
      </c>
      <c r="D76" s="15">
        <v>111.87</v>
      </c>
      <c r="E76" s="15">
        <v>111.76</v>
      </c>
      <c r="F76" s="15">
        <v>108.01</v>
      </c>
      <c r="G76" s="15">
        <v>108.21</v>
      </c>
      <c r="H76" s="15">
        <v>108.25</v>
      </c>
      <c r="I76" s="15">
        <v>100.24</v>
      </c>
      <c r="J76" s="15">
        <v>110.41</v>
      </c>
      <c r="K76" s="15">
        <v>109.58</v>
      </c>
      <c r="L76" s="15">
        <v>110.7</v>
      </c>
      <c r="M76" s="15">
        <v>109.51</v>
      </c>
    </row>
    <row r="77" spans="1:13" ht="17" x14ac:dyDescent="0.2">
      <c r="A77" s="21" t="s">
        <v>71</v>
      </c>
      <c r="B77" s="15">
        <v>121.37</v>
      </c>
      <c r="C77" s="15">
        <v>113.62</v>
      </c>
      <c r="D77" s="15">
        <v>125.06</v>
      </c>
      <c r="E77" s="15">
        <v>136.88</v>
      </c>
      <c r="F77" s="15">
        <v>113.77</v>
      </c>
      <c r="G77" s="15">
        <v>107.53</v>
      </c>
      <c r="H77" s="15">
        <v>116.67</v>
      </c>
      <c r="I77" s="15">
        <v>122.47</v>
      </c>
      <c r="J77" s="15">
        <v>118.2</v>
      </c>
      <c r="K77" s="15">
        <v>110.13</v>
      </c>
      <c r="L77" s="15">
        <v>121.82</v>
      </c>
      <c r="M77" s="15">
        <v>136.35</v>
      </c>
    </row>
    <row r="78" spans="1:13" ht="17" x14ac:dyDescent="0.2">
      <c r="A78" s="20" t="s">
        <v>72</v>
      </c>
      <c r="B78" s="14">
        <v>117.47</v>
      </c>
      <c r="C78" s="14">
        <v>120.94</v>
      </c>
      <c r="D78" s="14">
        <v>114.97</v>
      </c>
      <c r="E78" s="14">
        <v>122.02</v>
      </c>
      <c r="F78" s="14">
        <v>112.82</v>
      </c>
      <c r="G78" s="14">
        <v>118.49</v>
      </c>
      <c r="H78" s="14">
        <v>109.26</v>
      </c>
      <c r="I78" s="14">
        <v>114.35</v>
      </c>
      <c r="J78" s="14">
        <v>112.96</v>
      </c>
      <c r="K78" s="14">
        <v>116.74</v>
      </c>
      <c r="L78" s="14">
        <v>110.48</v>
      </c>
      <c r="M78" s="14">
        <v>114.73</v>
      </c>
    </row>
    <row r="79" spans="1:13" ht="17" x14ac:dyDescent="0.2">
      <c r="A79" s="21" t="s">
        <v>73</v>
      </c>
      <c r="B79" s="15">
        <v>116.96</v>
      </c>
      <c r="C79" s="15">
        <v>117.17</v>
      </c>
      <c r="D79" s="16">
        <v>111.11</v>
      </c>
      <c r="E79" s="16" t="s">
        <v>95</v>
      </c>
      <c r="F79" s="15">
        <v>117.96</v>
      </c>
      <c r="G79" s="15">
        <v>119.03</v>
      </c>
      <c r="H79" s="16">
        <v>91.67</v>
      </c>
      <c r="I79" s="16" t="s">
        <v>95</v>
      </c>
      <c r="J79" s="15">
        <v>113.52</v>
      </c>
      <c r="K79" s="15">
        <v>114.19</v>
      </c>
      <c r="L79" s="16">
        <v>96.25</v>
      </c>
      <c r="M79" s="16" t="s">
        <v>95</v>
      </c>
    </row>
    <row r="80" spans="1:13" ht="17" x14ac:dyDescent="0.2">
      <c r="A80" s="21" t="s">
        <v>108</v>
      </c>
      <c r="B80" s="15">
        <v>105.51</v>
      </c>
      <c r="C80" s="15">
        <v>106</v>
      </c>
      <c r="D80" s="16">
        <v>101.02</v>
      </c>
      <c r="E80" s="16" t="s">
        <v>95</v>
      </c>
      <c r="F80" s="15">
        <v>111.22</v>
      </c>
      <c r="G80" s="15">
        <v>112.57</v>
      </c>
      <c r="H80" s="16">
        <v>98.9</v>
      </c>
      <c r="I80" s="16" t="s">
        <v>95</v>
      </c>
      <c r="J80" s="15">
        <v>114.37</v>
      </c>
      <c r="K80" s="15">
        <v>115.75</v>
      </c>
      <c r="L80" s="16">
        <v>101.4</v>
      </c>
      <c r="M80" s="16" t="s">
        <v>95</v>
      </c>
    </row>
    <row r="81" spans="1:13" ht="17" x14ac:dyDescent="0.2">
      <c r="A81" s="21" t="s">
        <v>74</v>
      </c>
      <c r="B81" s="15">
        <v>110.48</v>
      </c>
      <c r="C81" s="15">
        <v>114.97</v>
      </c>
      <c r="D81" s="15">
        <v>107.91</v>
      </c>
      <c r="E81" s="16" t="s">
        <v>95</v>
      </c>
      <c r="F81" s="15">
        <v>104.37</v>
      </c>
      <c r="G81" s="15">
        <v>111.54</v>
      </c>
      <c r="H81" s="15">
        <v>100.46</v>
      </c>
      <c r="I81" s="16" t="s">
        <v>95</v>
      </c>
      <c r="J81" s="15">
        <v>103.94</v>
      </c>
      <c r="K81" s="15">
        <v>106.92</v>
      </c>
      <c r="L81" s="15">
        <v>102.3</v>
      </c>
      <c r="M81" s="16" t="s">
        <v>95</v>
      </c>
    </row>
    <row r="82" spans="1:13" ht="17" x14ac:dyDescent="0.2">
      <c r="A82" s="21" t="s">
        <v>75</v>
      </c>
      <c r="B82" s="15">
        <v>114.88</v>
      </c>
      <c r="C82" s="15">
        <v>112.83</v>
      </c>
      <c r="D82" s="15">
        <v>117.07</v>
      </c>
      <c r="E82" s="15">
        <v>115.89</v>
      </c>
      <c r="F82" s="15">
        <v>113.35</v>
      </c>
      <c r="G82" s="15">
        <v>113.66</v>
      </c>
      <c r="H82" s="15">
        <v>113.06</v>
      </c>
      <c r="I82" s="15">
        <v>112.93</v>
      </c>
      <c r="J82" s="15">
        <v>114.87</v>
      </c>
      <c r="K82" s="15">
        <v>113</v>
      </c>
      <c r="L82" s="15">
        <v>115.62</v>
      </c>
      <c r="M82" s="15">
        <v>128.18</v>
      </c>
    </row>
    <row r="83" spans="1:13" ht="17" x14ac:dyDescent="0.2">
      <c r="A83" s="21" t="s">
        <v>76</v>
      </c>
      <c r="B83" s="15">
        <v>112.35</v>
      </c>
      <c r="C83" s="15">
        <v>111.4</v>
      </c>
      <c r="D83" s="15">
        <v>110.92</v>
      </c>
      <c r="E83" s="16">
        <v>125.14</v>
      </c>
      <c r="F83" s="15">
        <v>108.13</v>
      </c>
      <c r="G83" s="15">
        <v>104.74</v>
      </c>
      <c r="H83" s="15">
        <v>107.74</v>
      </c>
      <c r="I83" s="16">
        <v>114.64</v>
      </c>
      <c r="J83" s="15">
        <v>110.29</v>
      </c>
      <c r="K83" s="15">
        <v>113.2</v>
      </c>
      <c r="L83" s="15">
        <v>109.63</v>
      </c>
      <c r="M83" s="16">
        <v>112.4</v>
      </c>
    </row>
    <row r="84" spans="1:13" s="11" customFormat="1" ht="17" x14ac:dyDescent="0.2">
      <c r="A84" s="21" t="s">
        <v>77</v>
      </c>
      <c r="B84" s="15">
        <v>112.78</v>
      </c>
      <c r="C84" s="15">
        <v>110.41</v>
      </c>
      <c r="D84" s="15">
        <v>113.92</v>
      </c>
      <c r="E84" s="16" t="s">
        <v>95</v>
      </c>
      <c r="F84" s="15">
        <v>110.64</v>
      </c>
      <c r="G84" s="15">
        <v>110.08</v>
      </c>
      <c r="H84" s="15">
        <v>110.9</v>
      </c>
      <c r="I84" s="16" t="s">
        <v>95</v>
      </c>
      <c r="J84" s="15">
        <v>107.15</v>
      </c>
      <c r="K84" s="15">
        <v>108.3</v>
      </c>
      <c r="L84" s="15">
        <v>106.62</v>
      </c>
      <c r="M84" s="16" t="s">
        <v>95</v>
      </c>
    </row>
    <row r="85" spans="1:13" ht="17" x14ac:dyDescent="0.2">
      <c r="A85" s="21" t="s">
        <v>78</v>
      </c>
      <c r="B85" s="15">
        <v>104.74</v>
      </c>
      <c r="C85" s="15">
        <v>103.5</v>
      </c>
      <c r="D85" s="15">
        <v>105.58</v>
      </c>
      <c r="E85" s="16" t="s">
        <v>95</v>
      </c>
      <c r="F85" s="15">
        <v>103.9</v>
      </c>
      <c r="G85" s="15">
        <v>103.05</v>
      </c>
      <c r="H85" s="15">
        <v>104.47</v>
      </c>
      <c r="I85" s="16" t="s">
        <v>95</v>
      </c>
      <c r="J85" s="15">
        <v>105.78</v>
      </c>
      <c r="K85" s="15">
        <v>103.22</v>
      </c>
      <c r="L85" s="15">
        <v>107.52</v>
      </c>
      <c r="M85" s="16" t="s">
        <v>95</v>
      </c>
    </row>
    <row r="86" spans="1:13" ht="17" x14ac:dyDescent="0.2">
      <c r="A86" s="21" t="s">
        <v>79</v>
      </c>
      <c r="B86" s="15">
        <v>130.05000000000001</v>
      </c>
      <c r="C86" s="15">
        <v>134.63999999999999</v>
      </c>
      <c r="D86" s="15">
        <v>126.16</v>
      </c>
      <c r="E86" s="15">
        <v>120.23</v>
      </c>
      <c r="F86" s="15">
        <v>123.77</v>
      </c>
      <c r="G86" s="15">
        <v>132.54</v>
      </c>
      <c r="H86" s="15">
        <v>114.04</v>
      </c>
      <c r="I86" s="15">
        <v>112.98</v>
      </c>
      <c r="J86" s="15">
        <v>120.17</v>
      </c>
      <c r="K86" s="15">
        <v>126.17</v>
      </c>
      <c r="L86" s="15">
        <v>112.66</v>
      </c>
      <c r="M86" s="15">
        <v>114.09</v>
      </c>
    </row>
    <row r="87" spans="1:13" ht="17" x14ac:dyDescent="0.2">
      <c r="A87" s="21" t="s">
        <v>80</v>
      </c>
      <c r="B87" s="15">
        <v>121.33</v>
      </c>
      <c r="C87" s="15">
        <v>123.16</v>
      </c>
      <c r="D87" s="15">
        <v>119.31</v>
      </c>
      <c r="E87" s="15">
        <v>128.72999999999999</v>
      </c>
      <c r="F87" s="15">
        <v>115.32</v>
      </c>
      <c r="G87" s="15">
        <v>116.82</v>
      </c>
      <c r="H87" s="15">
        <v>113.47</v>
      </c>
      <c r="I87" s="15">
        <v>123.67</v>
      </c>
      <c r="J87" s="15">
        <v>116.07</v>
      </c>
      <c r="K87" s="15">
        <v>117.96</v>
      </c>
      <c r="L87" s="15">
        <v>114.6</v>
      </c>
      <c r="M87" s="15">
        <v>113.38</v>
      </c>
    </row>
    <row r="88" spans="1:13" ht="17" x14ac:dyDescent="0.2">
      <c r="A88" s="21" t="s">
        <v>81</v>
      </c>
      <c r="B88" s="15">
        <v>116.27</v>
      </c>
      <c r="C88" s="15">
        <v>120.99</v>
      </c>
      <c r="D88" s="15">
        <v>115.51</v>
      </c>
      <c r="E88" s="16">
        <v>112.92</v>
      </c>
      <c r="F88" s="15">
        <v>106.72</v>
      </c>
      <c r="G88" s="15">
        <v>106.47</v>
      </c>
      <c r="H88" s="15">
        <v>106.66</v>
      </c>
      <c r="I88" s="16">
        <v>118.14</v>
      </c>
      <c r="J88" s="15">
        <v>110.6</v>
      </c>
      <c r="K88" s="15">
        <v>108.1</v>
      </c>
      <c r="L88" s="15">
        <v>110.97</v>
      </c>
      <c r="M88" s="16">
        <v>117.62</v>
      </c>
    </row>
    <row r="89" spans="1:13" ht="17" x14ac:dyDescent="0.2">
      <c r="A89" s="20" t="s">
        <v>82</v>
      </c>
      <c r="B89" s="14">
        <v>109.27</v>
      </c>
      <c r="C89" s="14">
        <v>109.85</v>
      </c>
      <c r="D89" s="14">
        <v>108.99</v>
      </c>
      <c r="E89" s="14">
        <v>104.47</v>
      </c>
      <c r="F89" s="14">
        <v>105.15</v>
      </c>
      <c r="G89" s="14">
        <v>106.08</v>
      </c>
      <c r="H89" s="14">
        <v>104.59</v>
      </c>
      <c r="I89" s="14">
        <v>102.94</v>
      </c>
      <c r="J89" s="14">
        <v>106.18</v>
      </c>
      <c r="K89" s="14">
        <v>105.27</v>
      </c>
      <c r="L89" s="14">
        <v>106.82</v>
      </c>
      <c r="M89" s="14">
        <v>103.81</v>
      </c>
    </row>
    <row r="90" spans="1:13" ht="17" x14ac:dyDescent="0.2">
      <c r="A90" s="21" t="s">
        <v>83</v>
      </c>
      <c r="B90" s="15">
        <v>113.97</v>
      </c>
      <c r="C90" s="15">
        <v>115.31</v>
      </c>
      <c r="D90" s="15">
        <v>112.87</v>
      </c>
      <c r="E90" s="16" t="s">
        <v>95</v>
      </c>
      <c r="F90" s="15">
        <v>108.74</v>
      </c>
      <c r="G90" s="15">
        <v>109.43</v>
      </c>
      <c r="H90" s="15">
        <v>108.15</v>
      </c>
      <c r="I90" s="16" t="s">
        <v>95</v>
      </c>
      <c r="J90" s="15">
        <v>101.04</v>
      </c>
      <c r="K90" s="15">
        <v>107.51</v>
      </c>
      <c r="L90" s="15">
        <v>95.79</v>
      </c>
      <c r="M90" s="16" t="s">
        <v>95</v>
      </c>
    </row>
    <row r="91" spans="1:13" ht="17" x14ac:dyDescent="0.2">
      <c r="A91" s="21" t="s">
        <v>84</v>
      </c>
      <c r="B91" s="15">
        <v>109.17</v>
      </c>
      <c r="C91" s="15">
        <v>108.68</v>
      </c>
      <c r="D91" s="15">
        <v>111.17</v>
      </c>
      <c r="E91" s="16" t="s">
        <v>95</v>
      </c>
      <c r="F91" s="15">
        <v>101.85</v>
      </c>
      <c r="G91" s="15">
        <v>101.63</v>
      </c>
      <c r="H91" s="15">
        <v>102.73</v>
      </c>
      <c r="I91" s="16" t="s">
        <v>95</v>
      </c>
      <c r="J91" s="15">
        <v>103.93</v>
      </c>
      <c r="K91" s="15">
        <v>102.83</v>
      </c>
      <c r="L91" s="15">
        <v>108.36</v>
      </c>
      <c r="M91" s="16" t="s">
        <v>95</v>
      </c>
    </row>
    <row r="92" spans="1:13" ht="17" x14ac:dyDescent="0.2">
      <c r="A92" s="21" t="s">
        <v>85</v>
      </c>
      <c r="B92" s="15">
        <v>114.87</v>
      </c>
      <c r="C92" s="16" t="s">
        <v>95</v>
      </c>
      <c r="D92" s="15">
        <v>114.87</v>
      </c>
      <c r="E92" s="16" t="s">
        <v>95</v>
      </c>
      <c r="F92" s="15">
        <v>104.14</v>
      </c>
      <c r="G92" s="16" t="s">
        <v>95</v>
      </c>
      <c r="H92" s="15">
        <v>104.14</v>
      </c>
      <c r="I92" s="16" t="s">
        <v>95</v>
      </c>
      <c r="J92" s="15">
        <v>109.57</v>
      </c>
      <c r="K92" s="16" t="s">
        <v>95</v>
      </c>
      <c r="L92" s="15">
        <v>109.57</v>
      </c>
      <c r="M92" s="16" t="s">
        <v>95</v>
      </c>
    </row>
    <row r="93" spans="1:13" ht="17" x14ac:dyDescent="0.2">
      <c r="A93" s="21" t="s">
        <v>86</v>
      </c>
      <c r="B93" s="15">
        <v>117.69</v>
      </c>
      <c r="C93" s="15">
        <v>105.88</v>
      </c>
      <c r="D93" s="15">
        <v>122.65</v>
      </c>
      <c r="E93" s="16" t="s">
        <v>95</v>
      </c>
      <c r="F93" s="15">
        <v>120.73</v>
      </c>
      <c r="G93" s="15">
        <v>105.88</v>
      </c>
      <c r="H93" s="15">
        <v>127.03</v>
      </c>
      <c r="I93" s="16" t="s">
        <v>95</v>
      </c>
      <c r="J93" s="15">
        <v>120.79</v>
      </c>
      <c r="K93" s="15">
        <v>100.98</v>
      </c>
      <c r="L93" s="15">
        <v>129.55000000000001</v>
      </c>
      <c r="M93" s="16" t="s">
        <v>95</v>
      </c>
    </row>
    <row r="94" spans="1:13" ht="17" x14ac:dyDescent="0.2">
      <c r="A94" s="21" t="s">
        <v>87</v>
      </c>
      <c r="B94" s="15">
        <v>108.47</v>
      </c>
      <c r="C94" s="15">
        <v>111.62</v>
      </c>
      <c r="D94" s="15">
        <v>107.31</v>
      </c>
      <c r="E94" s="15">
        <v>105.93</v>
      </c>
      <c r="F94" s="15">
        <v>102.7</v>
      </c>
      <c r="G94" s="15">
        <v>109.91</v>
      </c>
      <c r="H94" s="15">
        <v>99.8</v>
      </c>
      <c r="I94" s="15">
        <v>107.01</v>
      </c>
      <c r="J94" s="15">
        <v>105.25</v>
      </c>
      <c r="K94" s="15">
        <v>107.74</v>
      </c>
      <c r="L94" s="15">
        <v>104.32</v>
      </c>
      <c r="M94" s="15">
        <v>103.37</v>
      </c>
    </row>
    <row r="95" spans="1:13" ht="17" x14ac:dyDescent="0.2">
      <c r="A95" s="21" t="s">
        <v>88</v>
      </c>
      <c r="B95" s="15">
        <v>106.56</v>
      </c>
      <c r="C95" s="15">
        <v>104.19</v>
      </c>
      <c r="D95" s="15">
        <v>107.87</v>
      </c>
      <c r="E95" s="16">
        <v>103.2</v>
      </c>
      <c r="F95" s="15">
        <v>103.57</v>
      </c>
      <c r="G95" s="15">
        <v>96.9</v>
      </c>
      <c r="H95" s="15">
        <v>107.27</v>
      </c>
      <c r="I95" s="16">
        <v>97.57</v>
      </c>
      <c r="J95" s="15">
        <v>104.39</v>
      </c>
      <c r="K95" s="15">
        <v>94.33</v>
      </c>
      <c r="L95" s="15">
        <v>109.89</v>
      </c>
      <c r="M95" s="16">
        <v>101.88</v>
      </c>
    </row>
    <row r="96" spans="1:13" ht="17" x14ac:dyDescent="0.2">
      <c r="A96" s="21" t="s">
        <v>89</v>
      </c>
      <c r="B96" s="15">
        <v>113.48</v>
      </c>
      <c r="C96" s="15">
        <v>113.2</v>
      </c>
      <c r="D96" s="15">
        <v>114.89</v>
      </c>
      <c r="E96" s="16">
        <v>102.93</v>
      </c>
      <c r="F96" s="15">
        <v>112.78</v>
      </c>
      <c r="G96" s="15">
        <v>113.08</v>
      </c>
      <c r="H96" s="15">
        <v>111.5</v>
      </c>
      <c r="I96" s="16">
        <v>115.13</v>
      </c>
      <c r="J96" s="15">
        <v>111.17</v>
      </c>
      <c r="K96" s="15">
        <v>109.96</v>
      </c>
      <c r="L96" s="15">
        <v>115.87</v>
      </c>
      <c r="M96" s="16">
        <v>125.53</v>
      </c>
    </row>
    <row r="97" spans="1:13" ht="17" x14ac:dyDescent="0.2">
      <c r="A97" s="21" t="s">
        <v>90</v>
      </c>
      <c r="B97" s="15">
        <v>104.06</v>
      </c>
      <c r="C97" s="15">
        <v>104.06</v>
      </c>
      <c r="D97" s="15" t="s">
        <v>95</v>
      </c>
      <c r="E97" s="16" t="s">
        <v>95</v>
      </c>
      <c r="F97" s="15">
        <v>100.36</v>
      </c>
      <c r="G97" s="15">
        <v>100.36</v>
      </c>
      <c r="H97" s="15" t="s">
        <v>95</v>
      </c>
      <c r="I97" s="16" t="s">
        <v>95</v>
      </c>
      <c r="J97" s="15">
        <v>100.36</v>
      </c>
      <c r="K97" s="15">
        <v>100.36</v>
      </c>
      <c r="L97" s="15" t="s">
        <v>95</v>
      </c>
      <c r="M97" s="16" t="s">
        <v>95</v>
      </c>
    </row>
    <row r="98" spans="1:13" ht="17" x14ac:dyDescent="0.2">
      <c r="A98" s="21" t="s">
        <v>91</v>
      </c>
      <c r="B98" s="15">
        <v>104.09</v>
      </c>
      <c r="C98" s="15">
        <v>101.98</v>
      </c>
      <c r="D98" s="15">
        <v>104.41</v>
      </c>
      <c r="E98" s="16" t="s">
        <v>95</v>
      </c>
      <c r="F98" s="15">
        <v>107.23</v>
      </c>
      <c r="G98" s="15">
        <v>101.74</v>
      </c>
      <c r="H98" s="15">
        <v>108.03</v>
      </c>
      <c r="I98" s="16" t="s">
        <v>95</v>
      </c>
      <c r="J98" s="15">
        <v>109.68</v>
      </c>
      <c r="K98" s="15">
        <v>134.15</v>
      </c>
      <c r="L98" s="15">
        <v>106.06</v>
      </c>
      <c r="M98" s="16" t="s">
        <v>95</v>
      </c>
    </row>
    <row r="99" spans="1:13" ht="17" x14ac:dyDescent="0.2">
      <c r="A99" s="21" t="s">
        <v>109</v>
      </c>
      <c r="B99" s="16">
        <v>111.19</v>
      </c>
      <c r="C99" s="16" t="s">
        <v>95</v>
      </c>
      <c r="D99" s="16">
        <v>111.19</v>
      </c>
      <c r="E99" s="16" t="s">
        <v>95</v>
      </c>
      <c r="F99" s="16">
        <v>116.41</v>
      </c>
      <c r="G99" s="16" t="s">
        <v>95</v>
      </c>
      <c r="H99" s="16">
        <v>116.41</v>
      </c>
      <c r="I99" s="16" t="s">
        <v>95</v>
      </c>
      <c r="J99" s="16">
        <v>121.06</v>
      </c>
      <c r="K99" s="16" t="s">
        <v>95</v>
      </c>
      <c r="L99" s="16">
        <v>121.06</v>
      </c>
      <c r="M99" s="16" t="s">
        <v>95</v>
      </c>
    </row>
    <row r="100" spans="1:13" ht="17" x14ac:dyDescent="0.2">
      <c r="A100" s="23" t="s">
        <v>110</v>
      </c>
      <c r="B100" s="17">
        <v>100</v>
      </c>
      <c r="C100" s="17">
        <v>100</v>
      </c>
      <c r="D100" s="17">
        <v>100</v>
      </c>
      <c r="E100" s="17" t="s">
        <v>95</v>
      </c>
      <c r="F100" s="17">
        <v>100</v>
      </c>
      <c r="G100" s="17">
        <v>100</v>
      </c>
      <c r="H100" s="17">
        <v>100</v>
      </c>
      <c r="I100" s="17" t="s">
        <v>95</v>
      </c>
      <c r="J100" s="17">
        <v>100</v>
      </c>
      <c r="K100" s="17">
        <v>100</v>
      </c>
      <c r="L100" s="17">
        <v>100</v>
      </c>
      <c r="M100" s="17" t="s">
        <v>95</v>
      </c>
    </row>
    <row r="101" spans="1:13" ht="16" x14ac:dyDescent="0.2">
      <c r="A101" s="4"/>
      <c r="B101" s="4"/>
      <c r="C101" s="4"/>
      <c r="D101" s="4"/>
      <c r="E101" s="4"/>
    </row>
    <row r="102" spans="1:13" ht="38.25" customHeight="1" x14ac:dyDescent="0.2">
      <c r="A102" s="45" t="s">
        <v>116</v>
      </c>
      <c r="B102" s="45"/>
      <c r="C102" s="45"/>
      <c r="D102" s="45"/>
      <c r="E102" s="45"/>
    </row>
    <row r="103" spans="1:13" ht="16" x14ac:dyDescent="0.2">
      <c r="A103" s="24"/>
      <c r="B103" s="24"/>
      <c r="C103" s="24"/>
      <c r="D103" s="24"/>
      <c r="E103" s="24"/>
    </row>
    <row r="104" spans="1:13" ht="16" x14ac:dyDescent="0.2">
      <c r="A104" s="8" t="s">
        <v>96</v>
      </c>
      <c r="B104" s="4"/>
      <c r="C104" s="4"/>
      <c r="D104" s="4"/>
      <c r="E104" s="4"/>
    </row>
  </sheetData>
  <mergeCells count="13">
    <mergeCell ref="J3:M3"/>
    <mergeCell ref="J4:J5"/>
    <mergeCell ref="K4:M4"/>
    <mergeCell ref="B1:M1"/>
    <mergeCell ref="H2:M2"/>
    <mergeCell ref="F3:I3"/>
    <mergeCell ref="F4:F5"/>
    <mergeCell ref="G4:I4"/>
    <mergeCell ref="A3:A5"/>
    <mergeCell ref="A102:E102"/>
    <mergeCell ref="B3:E3"/>
    <mergeCell ref="C4:E4"/>
    <mergeCell ref="B4:B5"/>
  </mergeCells>
  <hyperlinks>
    <hyperlink ref="A1" location="Содержание!A1" display="К содержанию" xr:uid="{00000000-0004-0000-0300-000000000000}"/>
  </hyperlinks>
  <pageMargins left="0.55118110236220474" right="0.47244094488188981" top="0.78740157480314965" bottom="0.59055118110236227" header="0.31496062992125984" footer="0.31496062992125984"/>
  <pageSetup paperSize="9" orientation="landscape" verticalDpi="0" r:id="rId1"/>
  <headerFooter differentFirst="1">
    <oddHeader>&amp;C&amp;P</oddHeader>
    <oddFooter>&amp;Lна конец квартала, в % к соответствующему кварталу предыдущего года</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M104"/>
  <sheetViews>
    <sheetView zoomScale="70" zoomScaleNormal="70" workbookViewId="0">
      <pane xSplit="1" ySplit="5" topLeftCell="B6" activePane="bottomRight" state="frozen"/>
      <selection activeCell="J6" sqref="J6:M100"/>
      <selection pane="topRight" activeCell="J6" sqref="J6:M100"/>
      <selection pane="bottomLeft" activeCell="J6" sqref="J6:M100"/>
      <selection pane="bottomRight" activeCell="J6" sqref="J6"/>
    </sheetView>
  </sheetViews>
  <sheetFormatPr baseColWidth="10" defaultColWidth="19.33203125" defaultRowHeight="14" x14ac:dyDescent="0.15"/>
  <cols>
    <col min="1" max="1" width="58.5" style="9" customWidth="1"/>
    <col min="2" max="13" width="15.33203125" style="9" customWidth="1"/>
    <col min="14" max="16384" width="19.33203125" style="9"/>
  </cols>
  <sheetData>
    <row r="1" spans="1:13" ht="66.75" customHeight="1" x14ac:dyDescent="0.15">
      <c r="A1" s="18" t="s">
        <v>112</v>
      </c>
      <c r="B1" s="50" t="s">
        <v>117</v>
      </c>
      <c r="C1" s="50"/>
      <c r="D1" s="50"/>
      <c r="E1" s="50"/>
      <c r="F1" s="50"/>
      <c r="G1" s="50"/>
      <c r="H1" s="50"/>
      <c r="I1" s="50"/>
      <c r="J1" s="50"/>
      <c r="K1" s="50"/>
      <c r="L1" s="50"/>
      <c r="M1" s="50"/>
    </row>
    <row r="2" spans="1:13" ht="15.75" customHeight="1" x14ac:dyDescent="0.15">
      <c r="A2" s="10"/>
      <c r="E2" s="25"/>
      <c r="F2" s="25"/>
      <c r="G2" s="25"/>
      <c r="H2" s="54" t="s">
        <v>115</v>
      </c>
      <c r="I2" s="54"/>
      <c r="J2" s="54"/>
      <c r="K2" s="54"/>
      <c r="L2" s="54"/>
      <c r="M2" s="54"/>
    </row>
    <row r="3" spans="1:13" ht="15" customHeight="1" x14ac:dyDescent="0.15">
      <c r="A3" s="51"/>
      <c r="B3" s="46" t="s">
        <v>101</v>
      </c>
      <c r="C3" s="47"/>
      <c r="D3" s="47"/>
      <c r="E3" s="48"/>
      <c r="F3" s="46" t="s">
        <v>118</v>
      </c>
      <c r="G3" s="47"/>
      <c r="H3" s="47"/>
      <c r="I3" s="48"/>
      <c r="J3" s="46" t="s">
        <v>122</v>
      </c>
      <c r="K3" s="47"/>
      <c r="L3" s="47"/>
      <c r="M3" s="48"/>
    </row>
    <row r="4" spans="1:13" ht="12.75" customHeight="1" x14ac:dyDescent="0.15">
      <c r="A4" s="51"/>
      <c r="B4" s="49" t="s">
        <v>0</v>
      </c>
      <c r="C4" s="49" t="s">
        <v>1</v>
      </c>
      <c r="D4" s="49"/>
      <c r="E4" s="49"/>
      <c r="F4" s="49" t="s">
        <v>0</v>
      </c>
      <c r="G4" s="49" t="s">
        <v>1</v>
      </c>
      <c r="H4" s="49"/>
      <c r="I4" s="49"/>
      <c r="J4" s="49" t="s">
        <v>0</v>
      </c>
      <c r="K4" s="49" t="s">
        <v>1</v>
      </c>
      <c r="L4" s="49"/>
      <c r="M4" s="49"/>
    </row>
    <row r="5" spans="1:13" ht="68" x14ac:dyDescent="0.15">
      <c r="A5" s="51"/>
      <c r="B5" s="49"/>
      <c r="C5" s="7" t="s">
        <v>92</v>
      </c>
      <c r="D5" s="7" t="s">
        <v>93</v>
      </c>
      <c r="E5" s="7" t="s">
        <v>94</v>
      </c>
      <c r="F5" s="49"/>
      <c r="G5" s="7" t="s">
        <v>92</v>
      </c>
      <c r="H5" s="7" t="s">
        <v>93</v>
      </c>
      <c r="I5" s="7" t="s">
        <v>94</v>
      </c>
      <c r="J5" s="49"/>
      <c r="K5" s="7" t="s">
        <v>92</v>
      </c>
      <c r="L5" s="7" t="s">
        <v>93</v>
      </c>
      <c r="M5" s="7" t="s">
        <v>94</v>
      </c>
    </row>
    <row r="6" spans="1:13" s="11" customFormat="1" ht="17" x14ac:dyDescent="0.2">
      <c r="A6" s="19" t="s">
        <v>2</v>
      </c>
      <c r="B6" s="13">
        <v>111.4</v>
      </c>
      <c r="C6" s="13">
        <v>109.92</v>
      </c>
      <c r="D6" s="13">
        <v>111.56</v>
      </c>
      <c r="E6" s="13">
        <v>118.75</v>
      </c>
      <c r="F6" s="13">
        <v>108.15</v>
      </c>
      <c r="G6" s="13">
        <v>107.53</v>
      </c>
      <c r="H6" s="13">
        <v>108.08</v>
      </c>
      <c r="I6" s="13">
        <v>112.4</v>
      </c>
      <c r="J6" s="13">
        <v>107.19</v>
      </c>
      <c r="K6" s="13">
        <v>105.68</v>
      </c>
      <c r="L6" s="13">
        <v>107.75</v>
      </c>
      <c r="M6" s="13">
        <v>110.68</v>
      </c>
    </row>
    <row r="7" spans="1:13" s="11" customFormat="1" ht="17" x14ac:dyDescent="0.2">
      <c r="A7" s="20" t="s">
        <v>3</v>
      </c>
      <c r="B7" s="14">
        <v>108.23</v>
      </c>
      <c r="C7" s="14">
        <v>99.95</v>
      </c>
      <c r="D7" s="14">
        <v>107.48</v>
      </c>
      <c r="E7" s="14">
        <v>122.32</v>
      </c>
      <c r="F7" s="14">
        <v>105.95</v>
      </c>
      <c r="G7" s="14">
        <v>102.19</v>
      </c>
      <c r="H7" s="14">
        <v>105.25</v>
      </c>
      <c r="I7" s="14">
        <v>113.8</v>
      </c>
      <c r="J7" s="14">
        <v>106.72</v>
      </c>
      <c r="K7" s="14">
        <v>101.3</v>
      </c>
      <c r="L7" s="14">
        <v>106.78</v>
      </c>
      <c r="M7" s="14">
        <v>112.21</v>
      </c>
    </row>
    <row r="8" spans="1:13" ht="17" x14ac:dyDescent="0.2">
      <c r="A8" s="21" t="s">
        <v>4</v>
      </c>
      <c r="B8" s="15">
        <v>107.29</v>
      </c>
      <c r="C8" s="15">
        <v>106.63</v>
      </c>
      <c r="D8" s="15">
        <v>107.5</v>
      </c>
      <c r="E8" s="15" t="s">
        <v>95</v>
      </c>
      <c r="F8" s="15">
        <v>105.09</v>
      </c>
      <c r="G8" s="15">
        <v>103.23</v>
      </c>
      <c r="H8" s="15">
        <v>105.7</v>
      </c>
      <c r="I8" s="15" t="s">
        <v>95</v>
      </c>
      <c r="J8" s="15">
        <v>105.38</v>
      </c>
      <c r="K8" s="15">
        <v>104.67</v>
      </c>
      <c r="L8" s="15">
        <v>105.61</v>
      </c>
      <c r="M8" s="15" t="s">
        <v>95</v>
      </c>
    </row>
    <row r="9" spans="1:13" ht="17" x14ac:dyDescent="0.2">
      <c r="A9" s="21" t="s">
        <v>5</v>
      </c>
      <c r="B9" s="15">
        <v>103.48</v>
      </c>
      <c r="C9" s="15">
        <v>102.74</v>
      </c>
      <c r="D9" s="15">
        <v>105.33</v>
      </c>
      <c r="E9" s="15">
        <v>108.91</v>
      </c>
      <c r="F9" s="15">
        <v>102.65</v>
      </c>
      <c r="G9" s="15">
        <v>102.69</v>
      </c>
      <c r="H9" s="15">
        <v>102.55</v>
      </c>
      <c r="I9" s="15">
        <v>107.63</v>
      </c>
      <c r="J9" s="15">
        <v>102.24</v>
      </c>
      <c r="K9" s="15">
        <v>102.24</v>
      </c>
      <c r="L9" s="15">
        <v>102.24</v>
      </c>
      <c r="M9" s="15">
        <v>106.38</v>
      </c>
    </row>
    <row r="10" spans="1:13" ht="17" x14ac:dyDescent="0.2">
      <c r="A10" s="21" t="s">
        <v>6</v>
      </c>
      <c r="B10" s="15">
        <v>117.17</v>
      </c>
      <c r="C10" s="16">
        <v>118.01</v>
      </c>
      <c r="D10" s="15">
        <v>116.95</v>
      </c>
      <c r="E10" s="16" t="s">
        <v>95</v>
      </c>
      <c r="F10" s="15">
        <v>113.58</v>
      </c>
      <c r="G10" s="16">
        <v>112</v>
      </c>
      <c r="H10" s="15">
        <v>114.02</v>
      </c>
      <c r="I10" s="16" t="s">
        <v>95</v>
      </c>
      <c r="J10" s="15">
        <v>110.75</v>
      </c>
      <c r="K10" s="16">
        <v>109.38</v>
      </c>
      <c r="L10" s="15">
        <v>111.12</v>
      </c>
      <c r="M10" s="16" t="s">
        <v>95</v>
      </c>
    </row>
    <row r="11" spans="1:13" ht="17" x14ac:dyDescent="0.2">
      <c r="A11" s="21" t="s">
        <v>7</v>
      </c>
      <c r="B11" s="15">
        <v>115.85</v>
      </c>
      <c r="C11" s="15">
        <v>117.13</v>
      </c>
      <c r="D11" s="15">
        <v>115.17</v>
      </c>
      <c r="E11" s="16">
        <v>107.28</v>
      </c>
      <c r="F11" s="15">
        <v>112.32</v>
      </c>
      <c r="G11" s="15">
        <v>112.84</v>
      </c>
      <c r="H11" s="15">
        <v>112.08</v>
      </c>
      <c r="I11" s="16">
        <v>105.81</v>
      </c>
      <c r="J11" s="15">
        <v>111.72</v>
      </c>
      <c r="K11" s="15">
        <v>111.22</v>
      </c>
      <c r="L11" s="15">
        <v>112.06</v>
      </c>
      <c r="M11" s="16">
        <v>106.05</v>
      </c>
    </row>
    <row r="12" spans="1:13" ht="17" x14ac:dyDescent="0.2">
      <c r="A12" s="21" t="s">
        <v>8</v>
      </c>
      <c r="B12" s="15">
        <v>106.93</v>
      </c>
      <c r="C12" s="16">
        <v>108.99</v>
      </c>
      <c r="D12" s="15">
        <v>106.49</v>
      </c>
      <c r="E12" s="15" t="s">
        <v>95</v>
      </c>
      <c r="F12" s="15">
        <v>105.12</v>
      </c>
      <c r="G12" s="16">
        <v>109.8</v>
      </c>
      <c r="H12" s="15">
        <v>104.15</v>
      </c>
      <c r="I12" s="15" t="s">
        <v>95</v>
      </c>
      <c r="J12" s="15">
        <v>105.5</v>
      </c>
      <c r="K12" s="16">
        <v>109.29</v>
      </c>
      <c r="L12" s="15">
        <v>104.72</v>
      </c>
      <c r="M12" s="15" t="s">
        <v>95</v>
      </c>
    </row>
    <row r="13" spans="1:13" ht="17" x14ac:dyDescent="0.2">
      <c r="A13" s="21" t="s">
        <v>9</v>
      </c>
      <c r="B13" s="15">
        <v>118.56</v>
      </c>
      <c r="C13" s="15">
        <v>119.49</v>
      </c>
      <c r="D13" s="15">
        <v>117.77</v>
      </c>
      <c r="E13" s="15">
        <v>111.81</v>
      </c>
      <c r="F13" s="15">
        <v>110.36</v>
      </c>
      <c r="G13" s="15">
        <v>109.89</v>
      </c>
      <c r="H13" s="15">
        <v>110.79</v>
      </c>
      <c r="I13" s="15">
        <v>108.15</v>
      </c>
      <c r="J13" s="15">
        <v>109.11</v>
      </c>
      <c r="K13" s="15">
        <v>108.33</v>
      </c>
      <c r="L13" s="15">
        <v>109.81</v>
      </c>
      <c r="M13" s="15">
        <v>105.23</v>
      </c>
    </row>
    <row r="14" spans="1:13" ht="17" x14ac:dyDescent="0.2">
      <c r="A14" s="21" t="s">
        <v>10</v>
      </c>
      <c r="B14" s="15">
        <v>109.34</v>
      </c>
      <c r="C14" s="16">
        <v>108.36</v>
      </c>
      <c r="D14" s="15">
        <v>109.39</v>
      </c>
      <c r="E14" s="16" t="s">
        <v>95</v>
      </c>
      <c r="F14" s="15">
        <v>108.18</v>
      </c>
      <c r="G14" s="16">
        <v>119.65</v>
      </c>
      <c r="H14" s="15">
        <v>107.56</v>
      </c>
      <c r="I14" s="16" t="s">
        <v>95</v>
      </c>
      <c r="J14" s="15">
        <v>107.2</v>
      </c>
      <c r="K14" s="16">
        <v>123.81</v>
      </c>
      <c r="L14" s="15">
        <v>106.32</v>
      </c>
      <c r="M14" s="16" t="s">
        <v>95</v>
      </c>
    </row>
    <row r="15" spans="1:13" ht="17" x14ac:dyDescent="0.2">
      <c r="A15" s="21" t="s">
        <v>11</v>
      </c>
      <c r="B15" s="15">
        <v>109.87</v>
      </c>
      <c r="C15" s="16" t="s">
        <v>95</v>
      </c>
      <c r="D15" s="15">
        <v>109.96</v>
      </c>
      <c r="E15" s="15">
        <v>105.24</v>
      </c>
      <c r="F15" s="15">
        <v>107.15</v>
      </c>
      <c r="G15" s="16" t="s">
        <v>95</v>
      </c>
      <c r="H15" s="15">
        <v>107.19</v>
      </c>
      <c r="I15" s="15">
        <v>105.13</v>
      </c>
      <c r="J15" s="15">
        <v>104.2</v>
      </c>
      <c r="K15" s="16" t="s">
        <v>95</v>
      </c>
      <c r="L15" s="15">
        <v>104.19</v>
      </c>
      <c r="M15" s="15">
        <v>104.59</v>
      </c>
    </row>
    <row r="16" spans="1:13" ht="17" x14ac:dyDescent="0.2">
      <c r="A16" s="21" t="s">
        <v>12</v>
      </c>
      <c r="B16" s="15">
        <v>114.36</v>
      </c>
      <c r="C16" s="15">
        <v>123.59</v>
      </c>
      <c r="D16" s="15">
        <v>110.17</v>
      </c>
      <c r="E16" s="16" t="s">
        <v>95</v>
      </c>
      <c r="F16" s="15">
        <v>111.4</v>
      </c>
      <c r="G16" s="15">
        <v>120.24</v>
      </c>
      <c r="H16" s="15">
        <v>107.38</v>
      </c>
      <c r="I16" s="16" t="s">
        <v>95</v>
      </c>
      <c r="J16" s="15">
        <v>109.09</v>
      </c>
      <c r="K16" s="15">
        <v>114.24</v>
      </c>
      <c r="L16" s="15">
        <v>106.65</v>
      </c>
      <c r="M16" s="16" t="s">
        <v>95</v>
      </c>
    </row>
    <row r="17" spans="1:13" ht="17" x14ac:dyDescent="0.2">
      <c r="A17" s="21" t="s">
        <v>13</v>
      </c>
      <c r="B17" s="15">
        <v>104.99</v>
      </c>
      <c r="C17" s="15">
        <v>103.07</v>
      </c>
      <c r="D17" s="15">
        <v>105.96</v>
      </c>
      <c r="E17" s="15">
        <v>97.87</v>
      </c>
      <c r="F17" s="15">
        <v>101.71</v>
      </c>
      <c r="G17" s="15">
        <v>99.01</v>
      </c>
      <c r="H17" s="15">
        <v>103.03</v>
      </c>
      <c r="I17" s="15">
        <v>99.3</v>
      </c>
      <c r="J17" s="15">
        <v>102.87</v>
      </c>
      <c r="K17" s="15">
        <v>100.18</v>
      </c>
      <c r="L17" s="15">
        <v>104.16</v>
      </c>
      <c r="M17" s="15">
        <v>99.45</v>
      </c>
    </row>
    <row r="18" spans="1:13" ht="17" x14ac:dyDescent="0.2">
      <c r="A18" s="21" t="s">
        <v>14</v>
      </c>
      <c r="B18" s="15">
        <v>117.41</v>
      </c>
      <c r="C18" s="15">
        <v>117.68</v>
      </c>
      <c r="D18" s="15">
        <v>117.41</v>
      </c>
      <c r="E18" s="15">
        <v>117.34</v>
      </c>
      <c r="F18" s="15">
        <v>113.09</v>
      </c>
      <c r="G18" s="15">
        <v>113.27</v>
      </c>
      <c r="H18" s="15">
        <v>113.03</v>
      </c>
      <c r="I18" s="15">
        <v>114.59</v>
      </c>
      <c r="J18" s="15">
        <v>110.82</v>
      </c>
      <c r="K18" s="15">
        <v>113.25</v>
      </c>
      <c r="L18" s="15">
        <v>110.75</v>
      </c>
      <c r="M18" s="15">
        <v>111.3</v>
      </c>
    </row>
    <row r="19" spans="1:13" ht="17" x14ac:dyDescent="0.2">
      <c r="A19" s="21" t="s">
        <v>15</v>
      </c>
      <c r="B19" s="15">
        <v>122.04</v>
      </c>
      <c r="C19" s="15">
        <v>117.78</v>
      </c>
      <c r="D19" s="15">
        <v>122.39</v>
      </c>
      <c r="E19" s="15" t="s">
        <v>95</v>
      </c>
      <c r="F19" s="15">
        <v>114.43</v>
      </c>
      <c r="G19" s="15">
        <v>112.4</v>
      </c>
      <c r="H19" s="15">
        <v>114.6</v>
      </c>
      <c r="I19" s="15" t="s">
        <v>95</v>
      </c>
      <c r="J19" s="15">
        <v>111.53</v>
      </c>
      <c r="K19" s="15">
        <v>109.53</v>
      </c>
      <c r="L19" s="15">
        <v>111.69</v>
      </c>
      <c r="M19" s="15" t="s">
        <v>95</v>
      </c>
    </row>
    <row r="20" spans="1:13" ht="17" x14ac:dyDescent="0.2">
      <c r="A20" s="21" t="s">
        <v>16</v>
      </c>
      <c r="B20" s="15">
        <v>119.35</v>
      </c>
      <c r="C20" s="15">
        <v>114.9</v>
      </c>
      <c r="D20" s="15">
        <v>121.42</v>
      </c>
      <c r="E20" s="15" t="s">
        <v>95</v>
      </c>
      <c r="F20" s="15">
        <v>114.98</v>
      </c>
      <c r="G20" s="15">
        <v>110.64</v>
      </c>
      <c r="H20" s="15">
        <v>116.96</v>
      </c>
      <c r="I20" s="15" t="s">
        <v>95</v>
      </c>
      <c r="J20" s="15">
        <v>114.4</v>
      </c>
      <c r="K20" s="15">
        <v>107.72</v>
      </c>
      <c r="L20" s="15">
        <v>117.5</v>
      </c>
      <c r="M20" s="15" t="s">
        <v>95</v>
      </c>
    </row>
    <row r="21" spans="1:13" ht="17" x14ac:dyDescent="0.2">
      <c r="A21" s="21" t="s">
        <v>17</v>
      </c>
      <c r="B21" s="15">
        <v>114.05</v>
      </c>
      <c r="C21" s="15">
        <v>118.49</v>
      </c>
      <c r="D21" s="15">
        <v>111.06</v>
      </c>
      <c r="E21" s="15">
        <v>116.57</v>
      </c>
      <c r="F21" s="15">
        <v>111.64</v>
      </c>
      <c r="G21" s="15">
        <v>114.11</v>
      </c>
      <c r="H21" s="15">
        <v>109.82</v>
      </c>
      <c r="I21" s="15">
        <v>111.52</v>
      </c>
      <c r="J21" s="15">
        <v>110.3</v>
      </c>
      <c r="K21" s="15">
        <v>112.25</v>
      </c>
      <c r="L21" s="15">
        <v>108.79</v>
      </c>
      <c r="M21" s="15">
        <v>109.98</v>
      </c>
    </row>
    <row r="22" spans="1:13" ht="17" x14ac:dyDescent="0.2">
      <c r="A22" s="21" t="s">
        <v>18</v>
      </c>
      <c r="B22" s="15">
        <v>115.61</v>
      </c>
      <c r="C22" s="16" t="s">
        <v>95</v>
      </c>
      <c r="D22" s="15">
        <v>115.93</v>
      </c>
      <c r="E22" s="15">
        <v>105.36</v>
      </c>
      <c r="F22" s="15">
        <v>112.24</v>
      </c>
      <c r="G22" s="16" t="s">
        <v>95</v>
      </c>
      <c r="H22" s="15">
        <v>112.44</v>
      </c>
      <c r="I22" s="15">
        <v>105.69</v>
      </c>
      <c r="J22" s="15">
        <v>109.41</v>
      </c>
      <c r="K22" s="16" t="s">
        <v>95</v>
      </c>
      <c r="L22" s="15">
        <v>109.51</v>
      </c>
      <c r="M22" s="15">
        <v>106.09</v>
      </c>
    </row>
    <row r="23" spans="1:13" ht="17" x14ac:dyDescent="0.2">
      <c r="A23" s="21" t="s">
        <v>19</v>
      </c>
      <c r="B23" s="15">
        <v>113.27</v>
      </c>
      <c r="C23" s="15">
        <v>110.83</v>
      </c>
      <c r="D23" s="15">
        <v>114.63</v>
      </c>
      <c r="E23" s="15">
        <v>102.05</v>
      </c>
      <c r="F23" s="15">
        <v>111.96</v>
      </c>
      <c r="G23" s="15">
        <v>105.76</v>
      </c>
      <c r="H23" s="15">
        <v>114.36</v>
      </c>
      <c r="I23" s="15">
        <v>99.25</v>
      </c>
      <c r="J23" s="15">
        <v>109.05</v>
      </c>
      <c r="K23" s="15">
        <v>103.67</v>
      </c>
      <c r="L23" s="15">
        <v>111.14</v>
      </c>
      <c r="M23" s="15">
        <v>97.02</v>
      </c>
    </row>
    <row r="24" spans="1:13" ht="17" x14ac:dyDescent="0.2">
      <c r="A24" s="21" t="s">
        <v>20</v>
      </c>
      <c r="B24" s="15">
        <v>117.8</v>
      </c>
      <c r="C24" s="15">
        <v>116.07</v>
      </c>
      <c r="D24" s="15">
        <v>118.78</v>
      </c>
      <c r="E24" s="15">
        <v>107.09</v>
      </c>
      <c r="F24" s="15">
        <v>111.41</v>
      </c>
      <c r="G24" s="15">
        <v>110.43</v>
      </c>
      <c r="H24" s="15">
        <v>111.98</v>
      </c>
      <c r="I24" s="15">
        <v>104.48</v>
      </c>
      <c r="J24" s="15">
        <v>110.62</v>
      </c>
      <c r="K24" s="15">
        <v>107.21</v>
      </c>
      <c r="L24" s="15">
        <v>112.55</v>
      </c>
      <c r="M24" s="15">
        <v>105.69</v>
      </c>
    </row>
    <row r="25" spans="1:13" ht="34" x14ac:dyDescent="0.2">
      <c r="A25" s="21" t="s">
        <v>21</v>
      </c>
      <c r="B25" s="15">
        <v>106.24</v>
      </c>
      <c r="C25" s="15">
        <v>79.33</v>
      </c>
      <c r="D25" s="15">
        <v>105.03</v>
      </c>
      <c r="E25" s="15">
        <v>122.59</v>
      </c>
      <c r="F25" s="15">
        <v>104.63</v>
      </c>
      <c r="G25" s="15">
        <v>91.23</v>
      </c>
      <c r="H25" s="15">
        <v>103.41</v>
      </c>
      <c r="I25" s="15">
        <v>113.94</v>
      </c>
      <c r="J25" s="15">
        <v>106.14</v>
      </c>
      <c r="K25" s="15">
        <v>90.52</v>
      </c>
      <c r="L25" s="15">
        <v>105.96</v>
      </c>
      <c r="M25" s="15">
        <v>112.34</v>
      </c>
    </row>
    <row r="26" spans="1:13" s="11" customFormat="1" ht="24" customHeight="1" x14ac:dyDescent="0.2">
      <c r="A26" s="20" t="s">
        <v>22</v>
      </c>
      <c r="B26" s="14">
        <v>107.74</v>
      </c>
      <c r="C26" s="14">
        <v>107.65</v>
      </c>
      <c r="D26" s="14">
        <v>108.32</v>
      </c>
      <c r="E26" s="14">
        <v>103.5</v>
      </c>
      <c r="F26" s="14">
        <v>102.85</v>
      </c>
      <c r="G26" s="14">
        <v>103.85</v>
      </c>
      <c r="H26" s="14">
        <v>101.2</v>
      </c>
      <c r="I26" s="14">
        <v>100.54</v>
      </c>
      <c r="J26" s="14">
        <v>99.93</v>
      </c>
      <c r="K26" s="14">
        <v>100.77</v>
      </c>
      <c r="L26" s="14">
        <v>98.92</v>
      </c>
      <c r="M26" s="14">
        <v>94.08</v>
      </c>
    </row>
    <row r="27" spans="1:13" ht="17" x14ac:dyDescent="0.2">
      <c r="A27" s="21" t="s">
        <v>23</v>
      </c>
      <c r="B27" s="15">
        <v>120.83</v>
      </c>
      <c r="C27" s="15">
        <v>133</v>
      </c>
      <c r="D27" s="15">
        <v>119.54</v>
      </c>
      <c r="E27" s="15" t="s">
        <v>95</v>
      </c>
      <c r="F27" s="15">
        <v>114.81</v>
      </c>
      <c r="G27" s="15">
        <v>129.43</v>
      </c>
      <c r="H27" s="15">
        <v>113.33</v>
      </c>
      <c r="I27" s="15" t="s">
        <v>95</v>
      </c>
      <c r="J27" s="15">
        <v>112.87</v>
      </c>
      <c r="K27" s="15">
        <v>119.3</v>
      </c>
      <c r="L27" s="15">
        <v>112.18</v>
      </c>
      <c r="M27" s="15" t="s">
        <v>95</v>
      </c>
    </row>
    <row r="28" spans="1:13" ht="17" x14ac:dyDescent="0.2">
      <c r="A28" s="21" t="s">
        <v>24</v>
      </c>
      <c r="B28" s="15">
        <v>111.8</v>
      </c>
      <c r="C28" s="16" t="s">
        <v>95</v>
      </c>
      <c r="D28" s="15">
        <v>111.8</v>
      </c>
      <c r="E28" s="16" t="s">
        <v>95</v>
      </c>
      <c r="F28" s="15">
        <v>107.98</v>
      </c>
      <c r="G28" s="16" t="s">
        <v>95</v>
      </c>
      <c r="H28" s="15">
        <v>107.98</v>
      </c>
      <c r="I28" s="16" t="s">
        <v>95</v>
      </c>
      <c r="J28" s="15">
        <v>110.04</v>
      </c>
      <c r="K28" s="16" t="s">
        <v>95</v>
      </c>
      <c r="L28" s="15">
        <v>110.04</v>
      </c>
      <c r="M28" s="16" t="s">
        <v>95</v>
      </c>
    </row>
    <row r="29" spans="1:13" ht="17" x14ac:dyDescent="0.2">
      <c r="A29" s="21" t="s">
        <v>25</v>
      </c>
      <c r="B29" s="15">
        <v>106.28</v>
      </c>
      <c r="C29" s="16">
        <v>107.6</v>
      </c>
      <c r="D29" s="15">
        <v>106.09</v>
      </c>
      <c r="E29" s="15">
        <v>108.21</v>
      </c>
      <c r="F29" s="15">
        <v>106.56</v>
      </c>
      <c r="G29" s="16">
        <v>106.87</v>
      </c>
      <c r="H29" s="15">
        <v>106.51</v>
      </c>
      <c r="I29" s="15">
        <v>108.58</v>
      </c>
      <c r="J29" s="15">
        <v>107.86</v>
      </c>
      <c r="K29" s="16">
        <v>109.75</v>
      </c>
      <c r="L29" s="15">
        <v>107.61</v>
      </c>
      <c r="M29" s="15">
        <v>108.41</v>
      </c>
    </row>
    <row r="30" spans="1:13" ht="34" x14ac:dyDescent="0.2">
      <c r="A30" s="22" t="s">
        <v>107</v>
      </c>
      <c r="B30" s="15">
        <v>102.33</v>
      </c>
      <c r="C30" s="16" t="s">
        <v>95</v>
      </c>
      <c r="D30" s="15">
        <v>102.33</v>
      </c>
      <c r="E30" s="15" t="s">
        <v>95</v>
      </c>
      <c r="F30" s="15">
        <v>102.05</v>
      </c>
      <c r="G30" s="16" t="s">
        <v>95</v>
      </c>
      <c r="H30" s="15">
        <v>102.05</v>
      </c>
      <c r="I30" s="15" t="s">
        <v>95</v>
      </c>
      <c r="J30" s="15">
        <v>108.36</v>
      </c>
      <c r="K30" s="16" t="s">
        <v>95</v>
      </c>
      <c r="L30" s="15">
        <v>108.36</v>
      </c>
      <c r="M30" s="15" t="s">
        <v>95</v>
      </c>
    </row>
    <row r="31" spans="1:13" ht="34" x14ac:dyDescent="0.2">
      <c r="A31" s="22" t="s">
        <v>26</v>
      </c>
      <c r="B31" s="15">
        <v>106.78</v>
      </c>
      <c r="C31" s="16">
        <v>107.6</v>
      </c>
      <c r="D31" s="15">
        <v>106.64</v>
      </c>
      <c r="E31" s="15">
        <v>108.21</v>
      </c>
      <c r="F31" s="15">
        <v>107.13</v>
      </c>
      <c r="G31" s="16">
        <v>106.87</v>
      </c>
      <c r="H31" s="15">
        <v>107.16</v>
      </c>
      <c r="I31" s="15">
        <v>108.58</v>
      </c>
      <c r="J31" s="15">
        <v>107.79</v>
      </c>
      <c r="K31" s="16">
        <v>109.75</v>
      </c>
      <c r="L31" s="15">
        <v>107.5</v>
      </c>
      <c r="M31" s="15">
        <v>108.41</v>
      </c>
    </row>
    <row r="32" spans="1:13" ht="17" x14ac:dyDescent="0.2">
      <c r="A32" s="21" t="s">
        <v>27</v>
      </c>
      <c r="B32" s="15">
        <v>118.59</v>
      </c>
      <c r="C32" s="15">
        <v>119.23</v>
      </c>
      <c r="D32" s="15">
        <v>116.33</v>
      </c>
      <c r="E32" s="15">
        <v>111.73</v>
      </c>
      <c r="F32" s="15">
        <v>113.11</v>
      </c>
      <c r="G32" s="15">
        <v>113.69</v>
      </c>
      <c r="H32" s="15">
        <v>110.55</v>
      </c>
      <c r="I32" s="15">
        <v>113.69</v>
      </c>
      <c r="J32" s="15">
        <v>110.58</v>
      </c>
      <c r="K32" s="15">
        <v>110.96</v>
      </c>
      <c r="L32" s="15">
        <v>108.64</v>
      </c>
      <c r="M32" s="15">
        <v>115.25</v>
      </c>
    </row>
    <row r="33" spans="1:13" ht="17" x14ac:dyDescent="0.2">
      <c r="A33" s="21" t="s">
        <v>28</v>
      </c>
      <c r="B33" s="15">
        <v>112.03</v>
      </c>
      <c r="C33" s="15">
        <v>116.4</v>
      </c>
      <c r="D33" s="15">
        <v>108.12</v>
      </c>
      <c r="E33" s="15">
        <v>131.30000000000001</v>
      </c>
      <c r="F33" s="15">
        <v>106.99</v>
      </c>
      <c r="G33" s="15">
        <v>111.16</v>
      </c>
      <c r="H33" s="15">
        <v>103.17</v>
      </c>
      <c r="I33" s="15">
        <v>127.45</v>
      </c>
      <c r="J33" s="15">
        <v>106.72</v>
      </c>
      <c r="K33" s="15">
        <v>111.51</v>
      </c>
      <c r="L33" s="15">
        <v>102.78</v>
      </c>
      <c r="M33" s="15">
        <v>120.91</v>
      </c>
    </row>
    <row r="34" spans="1:13" ht="17" x14ac:dyDescent="0.2">
      <c r="A34" s="21" t="s">
        <v>29</v>
      </c>
      <c r="B34" s="15">
        <v>117.15</v>
      </c>
      <c r="C34" s="15">
        <v>110.3</v>
      </c>
      <c r="D34" s="16">
        <v>117.7</v>
      </c>
      <c r="E34" s="16" t="s">
        <v>95</v>
      </c>
      <c r="F34" s="15">
        <v>99.25</v>
      </c>
      <c r="G34" s="15">
        <v>101.79</v>
      </c>
      <c r="H34" s="16">
        <v>99.07</v>
      </c>
      <c r="I34" s="16" t="s">
        <v>95</v>
      </c>
      <c r="J34" s="15">
        <v>96.39</v>
      </c>
      <c r="K34" s="15">
        <v>97.04</v>
      </c>
      <c r="L34" s="16">
        <v>96.34</v>
      </c>
      <c r="M34" s="16" t="s">
        <v>95</v>
      </c>
    </row>
    <row r="35" spans="1:13" ht="17" x14ac:dyDescent="0.2">
      <c r="A35" s="21" t="s">
        <v>30</v>
      </c>
      <c r="B35" s="15">
        <v>114.12</v>
      </c>
      <c r="C35" s="15">
        <v>110.49</v>
      </c>
      <c r="D35" s="15">
        <v>118.57</v>
      </c>
      <c r="E35" s="16" t="s">
        <v>95</v>
      </c>
      <c r="F35" s="15">
        <v>110.54</v>
      </c>
      <c r="G35" s="15">
        <v>106.63</v>
      </c>
      <c r="H35" s="15">
        <v>115.4</v>
      </c>
      <c r="I35" s="16" t="s">
        <v>95</v>
      </c>
      <c r="J35" s="15">
        <v>110.04</v>
      </c>
      <c r="K35" s="15">
        <v>106.61</v>
      </c>
      <c r="L35" s="15">
        <v>114.24</v>
      </c>
      <c r="M35" s="16" t="s">
        <v>95</v>
      </c>
    </row>
    <row r="36" spans="1:13" ht="17" x14ac:dyDescent="0.2">
      <c r="A36" s="21" t="s">
        <v>31</v>
      </c>
      <c r="B36" s="15">
        <v>114.45</v>
      </c>
      <c r="C36" s="15">
        <v>115.4</v>
      </c>
      <c r="D36" s="15">
        <v>110.47</v>
      </c>
      <c r="E36" s="15" t="s">
        <v>95</v>
      </c>
      <c r="F36" s="15">
        <v>112.35</v>
      </c>
      <c r="G36" s="15">
        <v>112.77</v>
      </c>
      <c r="H36" s="15">
        <v>110.52</v>
      </c>
      <c r="I36" s="15" t="s">
        <v>95</v>
      </c>
      <c r="J36" s="15">
        <v>110.12</v>
      </c>
      <c r="K36" s="15">
        <v>110.31</v>
      </c>
      <c r="L36" s="15">
        <v>109.27</v>
      </c>
      <c r="M36" s="15" t="s">
        <v>95</v>
      </c>
    </row>
    <row r="37" spans="1:13" s="11" customFormat="1" ht="34" x14ac:dyDescent="0.2">
      <c r="A37" s="21" t="s">
        <v>32</v>
      </c>
      <c r="B37" s="15">
        <v>105.59</v>
      </c>
      <c r="C37" s="15">
        <v>106.86</v>
      </c>
      <c r="D37" s="15">
        <v>101.8</v>
      </c>
      <c r="E37" s="15">
        <v>102.75</v>
      </c>
      <c r="F37" s="15">
        <v>102.05</v>
      </c>
      <c r="G37" s="15">
        <v>103.16</v>
      </c>
      <c r="H37" s="15">
        <v>98.65</v>
      </c>
      <c r="I37" s="15">
        <v>99.74</v>
      </c>
      <c r="J37" s="15">
        <v>98.73</v>
      </c>
      <c r="K37" s="15">
        <v>99.96</v>
      </c>
      <c r="L37" s="15">
        <v>95.56</v>
      </c>
      <c r="M37" s="15">
        <v>93.2</v>
      </c>
    </row>
    <row r="38" spans="1:13" ht="21" customHeight="1" x14ac:dyDescent="0.2">
      <c r="A38" s="20" t="s">
        <v>106</v>
      </c>
      <c r="B38" s="14">
        <v>114.77</v>
      </c>
      <c r="C38" s="14">
        <v>111.41</v>
      </c>
      <c r="D38" s="14">
        <v>117.34</v>
      </c>
      <c r="E38" s="14">
        <v>118.8</v>
      </c>
      <c r="F38" s="14">
        <v>110.91</v>
      </c>
      <c r="G38" s="14">
        <v>107.84</v>
      </c>
      <c r="H38" s="14">
        <v>113.23</v>
      </c>
      <c r="I38" s="14">
        <v>113.3</v>
      </c>
      <c r="J38" s="14">
        <v>109.02</v>
      </c>
      <c r="K38" s="14">
        <v>106.77</v>
      </c>
      <c r="L38" s="14">
        <v>110.68</v>
      </c>
      <c r="M38" s="14">
        <v>112.39</v>
      </c>
    </row>
    <row r="39" spans="1:13" ht="17" x14ac:dyDescent="0.2">
      <c r="A39" s="21" t="s">
        <v>33</v>
      </c>
      <c r="B39" s="15">
        <v>133.19</v>
      </c>
      <c r="C39" s="15">
        <v>143.16999999999999</v>
      </c>
      <c r="D39" s="15">
        <v>121.38</v>
      </c>
      <c r="E39" s="16" t="s">
        <v>95</v>
      </c>
      <c r="F39" s="15">
        <v>129.31</v>
      </c>
      <c r="G39" s="15">
        <v>131.63999999999999</v>
      </c>
      <c r="H39" s="15">
        <v>126.38</v>
      </c>
      <c r="I39" s="16" t="s">
        <v>95</v>
      </c>
      <c r="J39" s="15">
        <v>121.68</v>
      </c>
      <c r="K39" s="15">
        <v>124.42</v>
      </c>
      <c r="L39" s="15">
        <v>118.21</v>
      </c>
      <c r="M39" s="16" t="s">
        <v>95</v>
      </c>
    </row>
    <row r="40" spans="1:13" ht="17" x14ac:dyDescent="0.2">
      <c r="A40" s="21" t="s">
        <v>34</v>
      </c>
      <c r="B40" s="15">
        <v>110.83</v>
      </c>
      <c r="C40" s="15">
        <v>112.68</v>
      </c>
      <c r="D40" s="15">
        <v>107.75</v>
      </c>
      <c r="E40" s="16" t="s">
        <v>95</v>
      </c>
      <c r="F40" s="15">
        <v>111.21</v>
      </c>
      <c r="G40" s="15">
        <v>114.31</v>
      </c>
      <c r="H40" s="15">
        <v>106.07</v>
      </c>
      <c r="I40" s="16" t="s">
        <v>95</v>
      </c>
      <c r="J40" s="15">
        <v>113.24</v>
      </c>
      <c r="K40" s="15">
        <v>117.49</v>
      </c>
      <c r="L40" s="15">
        <v>106.26</v>
      </c>
      <c r="M40" s="16" t="s">
        <v>95</v>
      </c>
    </row>
    <row r="41" spans="1:13" ht="17" x14ac:dyDescent="0.2">
      <c r="A41" s="21" t="s">
        <v>35</v>
      </c>
      <c r="B41" s="15">
        <v>106.45</v>
      </c>
      <c r="C41" s="15">
        <v>106.73</v>
      </c>
      <c r="D41" s="15">
        <v>106.25</v>
      </c>
      <c r="E41" s="15">
        <v>87.89</v>
      </c>
      <c r="F41" s="15">
        <v>104.86</v>
      </c>
      <c r="G41" s="15">
        <v>107.01</v>
      </c>
      <c r="H41" s="15">
        <v>100.8</v>
      </c>
      <c r="I41" s="15">
        <v>81.98</v>
      </c>
      <c r="J41" s="15">
        <v>103.66</v>
      </c>
      <c r="K41" s="15">
        <v>105.67</v>
      </c>
      <c r="L41" s="15">
        <v>99.69</v>
      </c>
      <c r="M41" s="15">
        <v>87.22</v>
      </c>
    </row>
    <row r="42" spans="1:13" ht="17" x14ac:dyDescent="0.2">
      <c r="A42" s="21" t="s">
        <v>36</v>
      </c>
      <c r="B42" s="15">
        <v>112.46</v>
      </c>
      <c r="C42" s="15">
        <v>110.71</v>
      </c>
      <c r="D42" s="15">
        <v>114.47</v>
      </c>
      <c r="E42" s="15">
        <v>98.49</v>
      </c>
      <c r="F42" s="15">
        <v>109.76</v>
      </c>
      <c r="G42" s="15">
        <v>106.42</v>
      </c>
      <c r="H42" s="15">
        <v>113.55</v>
      </c>
      <c r="I42" s="15">
        <v>90.33</v>
      </c>
      <c r="J42" s="15">
        <v>108.24</v>
      </c>
      <c r="K42" s="15">
        <v>105.48</v>
      </c>
      <c r="L42" s="15">
        <v>111.35</v>
      </c>
      <c r="M42" s="15">
        <v>90.04</v>
      </c>
    </row>
    <row r="43" spans="1:13" ht="17" x14ac:dyDescent="0.2">
      <c r="A43" s="21" t="s">
        <v>37</v>
      </c>
      <c r="B43" s="15">
        <v>114.06</v>
      </c>
      <c r="C43" s="15">
        <v>98.25</v>
      </c>
      <c r="D43" s="15">
        <v>116.14</v>
      </c>
      <c r="E43" s="16" t="s">
        <v>95</v>
      </c>
      <c r="F43" s="15">
        <v>109.98</v>
      </c>
      <c r="G43" s="15">
        <v>98.03</v>
      </c>
      <c r="H43" s="15">
        <v>111.47</v>
      </c>
      <c r="I43" s="16" t="s">
        <v>95</v>
      </c>
      <c r="J43" s="15">
        <v>109.28</v>
      </c>
      <c r="K43" s="15">
        <v>100.57</v>
      </c>
      <c r="L43" s="15">
        <v>110.32</v>
      </c>
      <c r="M43" s="16" t="s">
        <v>95</v>
      </c>
    </row>
    <row r="44" spans="1:13" ht="17" x14ac:dyDescent="0.2">
      <c r="A44" s="21" t="s">
        <v>38</v>
      </c>
      <c r="B44" s="15">
        <v>117.77</v>
      </c>
      <c r="C44" s="15">
        <v>117.6</v>
      </c>
      <c r="D44" s="15">
        <v>116.5</v>
      </c>
      <c r="E44" s="15">
        <v>134.15</v>
      </c>
      <c r="F44" s="15">
        <v>114.51</v>
      </c>
      <c r="G44" s="15">
        <v>113.72</v>
      </c>
      <c r="H44" s="15">
        <v>114.14</v>
      </c>
      <c r="I44" s="15">
        <v>126.83</v>
      </c>
      <c r="J44" s="15">
        <v>112.61</v>
      </c>
      <c r="K44" s="15">
        <v>111.49</v>
      </c>
      <c r="L44" s="15">
        <v>112.83</v>
      </c>
      <c r="M44" s="15">
        <v>121.55</v>
      </c>
    </row>
    <row r="45" spans="1:13" ht="17" x14ac:dyDescent="0.2">
      <c r="A45" s="21" t="s">
        <v>39</v>
      </c>
      <c r="B45" s="15">
        <v>121.88</v>
      </c>
      <c r="C45" s="15">
        <v>118.33</v>
      </c>
      <c r="D45" s="15">
        <v>122.9</v>
      </c>
      <c r="E45" s="15">
        <v>107.52</v>
      </c>
      <c r="F45" s="15">
        <v>114.06</v>
      </c>
      <c r="G45" s="15">
        <v>116.69</v>
      </c>
      <c r="H45" s="15">
        <v>113.64</v>
      </c>
      <c r="I45" s="15">
        <v>105.06</v>
      </c>
      <c r="J45" s="15">
        <v>110.77</v>
      </c>
      <c r="K45" s="15">
        <v>114.49</v>
      </c>
      <c r="L45" s="15">
        <v>110.02</v>
      </c>
      <c r="M45" s="15">
        <v>108.47</v>
      </c>
    </row>
    <row r="46" spans="1:13" s="11" customFormat="1" ht="17" x14ac:dyDescent="0.2">
      <c r="A46" s="21" t="s">
        <v>40</v>
      </c>
      <c r="B46" s="15">
        <v>83.17</v>
      </c>
      <c r="C46" s="15">
        <v>81.709999999999994</v>
      </c>
      <c r="D46" s="15">
        <v>100.07</v>
      </c>
      <c r="E46" s="16" t="s">
        <v>95</v>
      </c>
      <c r="F46" s="15">
        <v>82.27</v>
      </c>
      <c r="G46" s="15">
        <v>80.81</v>
      </c>
      <c r="H46" s="15">
        <v>99.51</v>
      </c>
      <c r="I46" s="16" t="s">
        <v>95</v>
      </c>
      <c r="J46" s="15">
        <v>85.06</v>
      </c>
      <c r="K46" s="15">
        <v>83.79</v>
      </c>
      <c r="L46" s="15">
        <v>99.53</v>
      </c>
      <c r="M46" s="16" t="s">
        <v>95</v>
      </c>
    </row>
    <row r="47" spans="1:13" ht="17" x14ac:dyDescent="0.2">
      <c r="A47" s="20" t="s">
        <v>41</v>
      </c>
      <c r="B47" s="14">
        <v>99.88</v>
      </c>
      <c r="C47" s="14">
        <v>95.86</v>
      </c>
      <c r="D47" s="14">
        <v>112.18</v>
      </c>
      <c r="E47" s="14">
        <v>109.06</v>
      </c>
      <c r="F47" s="14">
        <v>99.47</v>
      </c>
      <c r="G47" s="14">
        <v>95.67</v>
      </c>
      <c r="H47" s="14">
        <v>110.88</v>
      </c>
      <c r="I47" s="14">
        <v>108.69</v>
      </c>
      <c r="J47" s="14">
        <v>99.12</v>
      </c>
      <c r="K47" s="14">
        <v>95.34</v>
      </c>
      <c r="L47" s="14">
        <v>110.36</v>
      </c>
      <c r="M47" s="14">
        <v>108.84</v>
      </c>
    </row>
    <row r="48" spans="1:13" ht="17" x14ac:dyDescent="0.2">
      <c r="A48" s="21" t="s">
        <v>42</v>
      </c>
      <c r="B48" s="15">
        <v>129.49</v>
      </c>
      <c r="C48" s="15">
        <v>136.55000000000001</v>
      </c>
      <c r="D48" s="15">
        <v>127.29</v>
      </c>
      <c r="E48" s="15" t="s">
        <v>95</v>
      </c>
      <c r="F48" s="15">
        <v>126.21</v>
      </c>
      <c r="G48" s="15">
        <v>134.63</v>
      </c>
      <c r="H48" s="15">
        <v>123.63</v>
      </c>
      <c r="I48" s="15" t="s">
        <v>95</v>
      </c>
      <c r="J48" s="15">
        <v>122.56</v>
      </c>
      <c r="K48" s="15">
        <v>128.41999999999999</v>
      </c>
      <c r="L48" s="15">
        <v>120.72</v>
      </c>
      <c r="M48" s="15" t="s">
        <v>95</v>
      </c>
    </row>
    <row r="49" spans="1:13" ht="17" x14ac:dyDescent="0.2">
      <c r="A49" s="21" t="s">
        <v>43</v>
      </c>
      <c r="B49" s="15">
        <v>100.6</v>
      </c>
      <c r="C49" s="15">
        <v>100.13</v>
      </c>
      <c r="D49" s="16">
        <v>103.02</v>
      </c>
      <c r="E49" s="15">
        <v>102.22</v>
      </c>
      <c r="F49" s="15">
        <v>101.42</v>
      </c>
      <c r="G49" s="15">
        <v>101.03</v>
      </c>
      <c r="H49" s="16">
        <v>103.8</v>
      </c>
      <c r="I49" s="15">
        <v>102.65</v>
      </c>
      <c r="J49" s="15">
        <v>102.02</v>
      </c>
      <c r="K49" s="15">
        <v>101.73</v>
      </c>
      <c r="L49" s="16">
        <v>104.63</v>
      </c>
      <c r="M49" s="15">
        <v>102.8</v>
      </c>
    </row>
    <row r="50" spans="1:13" ht="17" x14ac:dyDescent="0.2">
      <c r="A50" s="21" t="s">
        <v>44</v>
      </c>
      <c r="B50" s="15">
        <v>86.97</v>
      </c>
      <c r="C50" s="15">
        <v>79.86</v>
      </c>
      <c r="D50" s="15">
        <v>105.26</v>
      </c>
      <c r="E50" s="15" t="s">
        <v>95</v>
      </c>
      <c r="F50" s="15">
        <v>96.53</v>
      </c>
      <c r="G50" s="15">
        <v>90.51</v>
      </c>
      <c r="H50" s="15">
        <v>110.49</v>
      </c>
      <c r="I50" s="15" t="s">
        <v>95</v>
      </c>
      <c r="J50" s="15">
        <v>100.29</v>
      </c>
      <c r="K50" s="15">
        <v>94.59</v>
      </c>
      <c r="L50" s="15">
        <v>113.03</v>
      </c>
      <c r="M50" s="15" t="s">
        <v>95</v>
      </c>
    </row>
    <row r="51" spans="1:13" ht="17" x14ac:dyDescent="0.2">
      <c r="A51" s="21" t="s">
        <v>45</v>
      </c>
      <c r="B51" s="15">
        <v>104.54</v>
      </c>
      <c r="C51" s="15">
        <v>100</v>
      </c>
      <c r="D51" s="15">
        <v>107.8</v>
      </c>
      <c r="E51" s="15">
        <v>100</v>
      </c>
      <c r="F51" s="15">
        <v>104.05</v>
      </c>
      <c r="G51" s="15">
        <v>100.35</v>
      </c>
      <c r="H51" s="15">
        <v>106.71</v>
      </c>
      <c r="I51" s="15">
        <v>100</v>
      </c>
      <c r="J51" s="15">
        <v>103.43</v>
      </c>
      <c r="K51" s="15">
        <v>100.48</v>
      </c>
      <c r="L51" s="15">
        <v>105.53</v>
      </c>
      <c r="M51" s="15">
        <v>100</v>
      </c>
    </row>
    <row r="52" spans="1:13" ht="17" x14ac:dyDescent="0.2">
      <c r="A52" s="21" t="s">
        <v>46</v>
      </c>
      <c r="B52" s="15">
        <v>110.71</v>
      </c>
      <c r="C52" s="15">
        <v>114.54</v>
      </c>
      <c r="D52" s="15">
        <v>109.28</v>
      </c>
      <c r="E52" s="15">
        <v>100.78</v>
      </c>
      <c r="F52" s="15">
        <v>110.14</v>
      </c>
      <c r="G52" s="15">
        <v>111.65</v>
      </c>
      <c r="H52" s="15">
        <v>109.92</v>
      </c>
      <c r="I52" s="15">
        <v>100.73</v>
      </c>
      <c r="J52" s="15">
        <v>110.54</v>
      </c>
      <c r="K52" s="15">
        <v>111.91</v>
      </c>
      <c r="L52" s="15">
        <v>110.43</v>
      </c>
      <c r="M52" s="15">
        <v>100.61</v>
      </c>
    </row>
    <row r="53" spans="1:13" ht="17" x14ac:dyDescent="0.2">
      <c r="A53" s="21" t="s">
        <v>47</v>
      </c>
      <c r="B53" s="15">
        <v>100.91</v>
      </c>
      <c r="C53" s="15">
        <v>100.86</v>
      </c>
      <c r="D53" s="15">
        <v>100.99</v>
      </c>
      <c r="E53" s="15">
        <v>100.56</v>
      </c>
      <c r="F53" s="15">
        <v>101.07</v>
      </c>
      <c r="G53" s="15">
        <v>101.04</v>
      </c>
      <c r="H53" s="15">
        <v>101.22</v>
      </c>
      <c r="I53" s="15">
        <v>100.15</v>
      </c>
      <c r="J53" s="15">
        <v>101.99</v>
      </c>
      <c r="K53" s="15">
        <v>101.39</v>
      </c>
      <c r="L53" s="15">
        <v>102.67</v>
      </c>
      <c r="M53" s="15">
        <v>100.12</v>
      </c>
    </row>
    <row r="54" spans="1:13" s="11" customFormat="1" ht="17" x14ac:dyDescent="0.2">
      <c r="A54" s="21" t="s">
        <v>48</v>
      </c>
      <c r="B54" s="15">
        <v>96.99</v>
      </c>
      <c r="C54" s="15">
        <v>94.46</v>
      </c>
      <c r="D54" s="15">
        <v>113.81</v>
      </c>
      <c r="E54" s="15">
        <v>125.42</v>
      </c>
      <c r="F54" s="15">
        <v>96.23</v>
      </c>
      <c r="G54" s="15">
        <v>93.99</v>
      </c>
      <c r="H54" s="15">
        <v>110.48</v>
      </c>
      <c r="I54" s="15">
        <v>123.85</v>
      </c>
      <c r="J54" s="15">
        <v>95.65</v>
      </c>
      <c r="K54" s="15">
        <v>93.5</v>
      </c>
      <c r="L54" s="15">
        <v>109.08</v>
      </c>
      <c r="M54" s="15">
        <v>124.52</v>
      </c>
    </row>
    <row r="55" spans="1:13" ht="17" x14ac:dyDescent="0.2">
      <c r="A55" s="20" t="s">
        <v>49</v>
      </c>
      <c r="B55" s="14">
        <v>116.69</v>
      </c>
      <c r="C55" s="14">
        <v>118.66</v>
      </c>
      <c r="D55" s="14">
        <v>115.67</v>
      </c>
      <c r="E55" s="14">
        <v>112.41</v>
      </c>
      <c r="F55" s="14">
        <v>112.49</v>
      </c>
      <c r="G55" s="14">
        <v>114.43</v>
      </c>
      <c r="H55" s="14">
        <v>111.38</v>
      </c>
      <c r="I55" s="14">
        <v>110.15</v>
      </c>
      <c r="J55" s="14">
        <v>110.6</v>
      </c>
      <c r="K55" s="14">
        <v>112.01</v>
      </c>
      <c r="L55" s="14">
        <v>109.77</v>
      </c>
      <c r="M55" s="14">
        <v>108.96</v>
      </c>
    </row>
    <row r="56" spans="1:13" ht="17" x14ac:dyDescent="0.2">
      <c r="A56" s="21" t="s">
        <v>50</v>
      </c>
      <c r="B56" s="15">
        <v>119.31</v>
      </c>
      <c r="C56" s="15">
        <v>119.15</v>
      </c>
      <c r="D56" s="15">
        <v>120.32</v>
      </c>
      <c r="E56" s="16">
        <v>111.28</v>
      </c>
      <c r="F56" s="15">
        <v>112.53</v>
      </c>
      <c r="G56" s="15">
        <v>111.47</v>
      </c>
      <c r="H56" s="15">
        <v>114.04</v>
      </c>
      <c r="I56" s="16">
        <v>109.45</v>
      </c>
      <c r="J56" s="15">
        <v>109.53</v>
      </c>
      <c r="K56" s="15">
        <v>108.15</v>
      </c>
      <c r="L56" s="15">
        <v>111.31</v>
      </c>
      <c r="M56" s="16">
        <v>107.41</v>
      </c>
    </row>
    <row r="57" spans="1:13" ht="17" x14ac:dyDescent="0.2">
      <c r="A57" s="21" t="s">
        <v>51</v>
      </c>
      <c r="B57" s="15">
        <v>115.68</v>
      </c>
      <c r="C57" s="15">
        <v>129.1</v>
      </c>
      <c r="D57" s="15">
        <v>112.12</v>
      </c>
      <c r="E57" s="16" t="s">
        <v>95</v>
      </c>
      <c r="F57" s="15">
        <v>115.47</v>
      </c>
      <c r="G57" s="15">
        <v>130.53</v>
      </c>
      <c r="H57" s="15">
        <v>111.36</v>
      </c>
      <c r="I57" s="16" t="s">
        <v>95</v>
      </c>
      <c r="J57" s="15">
        <v>117.17</v>
      </c>
      <c r="K57" s="15">
        <v>129.41999999999999</v>
      </c>
      <c r="L57" s="15">
        <v>113.71</v>
      </c>
      <c r="M57" s="16" t="s">
        <v>95</v>
      </c>
    </row>
    <row r="58" spans="1:13" ht="17" x14ac:dyDescent="0.2">
      <c r="A58" s="21" t="s">
        <v>52</v>
      </c>
      <c r="B58" s="15">
        <v>114.14</v>
      </c>
      <c r="C58" s="15">
        <v>111.82</v>
      </c>
      <c r="D58" s="15">
        <v>114.57</v>
      </c>
      <c r="E58" s="15" t="s">
        <v>95</v>
      </c>
      <c r="F58" s="15">
        <v>111.39</v>
      </c>
      <c r="G58" s="15">
        <v>111.69</v>
      </c>
      <c r="H58" s="15">
        <v>111.33</v>
      </c>
      <c r="I58" s="15" t="s">
        <v>95</v>
      </c>
      <c r="J58" s="15">
        <v>110.11</v>
      </c>
      <c r="K58" s="15">
        <v>110.08</v>
      </c>
      <c r="L58" s="15">
        <v>110.11</v>
      </c>
      <c r="M58" s="15" t="s">
        <v>95</v>
      </c>
    </row>
    <row r="59" spans="1:13" ht="17" x14ac:dyDescent="0.2">
      <c r="A59" s="21" t="s">
        <v>53</v>
      </c>
      <c r="B59" s="15">
        <v>118.12</v>
      </c>
      <c r="C59" s="15">
        <v>120.31</v>
      </c>
      <c r="D59" s="15">
        <v>115.89</v>
      </c>
      <c r="E59" s="15">
        <v>114.52</v>
      </c>
      <c r="F59" s="15">
        <v>114.08</v>
      </c>
      <c r="G59" s="15">
        <v>117.09</v>
      </c>
      <c r="H59" s="15">
        <v>111.04</v>
      </c>
      <c r="I59" s="15">
        <v>109.17</v>
      </c>
      <c r="J59" s="15">
        <v>111.51</v>
      </c>
      <c r="K59" s="15">
        <v>114.24</v>
      </c>
      <c r="L59" s="15">
        <v>108.69</v>
      </c>
      <c r="M59" s="15">
        <v>107.92</v>
      </c>
    </row>
    <row r="60" spans="1:13" ht="17" x14ac:dyDescent="0.2">
      <c r="A60" s="21" t="s">
        <v>54</v>
      </c>
      <c r="B60" s="15">
        <v>106.77</v>
      </c>
      <c r="C60" s="15">
        <v>107.62</v>
      </c>
      <c r="D60" s="15">
        <v>106.76</v>
      </c>
      <c r="E60" s="15">
        <v>102.76</v>
      </c>
      <c r="F60" s="15">
        <v>105.15</v>
      </c>
      <c r="G60" s="15">
        <v>108.3</v>
      </c>
      <c r="H60" s="15">
        <v>104.67</v>
      </c>
      <c r="I60" s="15">
        <v>103.43</v>
      </c>
      <c r="J60" s="15">
        <v>103.01</v>
      </c>
      <c r="K60" s="15">
        <v>105.3</v>
      </c>
      <c r="L60" s="15">
        <v>102.6</v>
      </c>
      <c r="M60" s="15">
        <v>103.79</v>
      </c>
    </row>
    <row r="61" spans="1:13" ht="17" x14ac:dyDescent="0.2">
      <c r="A61" s="21" t="s">
        <v>55</v>
      </c>
      <c r="B61" s="15">
        <v>113.05</v>
      </c>
      <c r="C61" s="15">
        <v>114.43</v>
      </c>
      <c r="D61" s="15">
        <v>113.13</v>
      </c>
      <c r="E61" s="15">
        <v>97.26</v>
      </c>
      <c r="F61" s="15">
        <v>112.9</v>
      </c>
      <c r="G61" s="15">
        <v>113.63</v>
      </c>
      <c r="H61" s="15">
        <v>113.33</v>
      </c>
      <c r="I61" s="15">
        <v>99.09</v>
      </c>
      <c r="J61" s="15">
        <v>113.66</v>
      </c>
      <c r="K61" s="15">
        <v>114.88</v>
      </c>
      <c r="L61" s="15">
        <v>113.58</v>
      </c>
      <c r="M61" s="15">
        <v>101</v>
      </c>
    </row>
    <row r="62" spans="1:13" ht="17" x14ac:dyDescent="0.2">
      <c r="A62" s="21" t="s">
        <v>56</v>
      </c>
      <c r="B62" s="15">
        <v>117.55</v>
      </c>
      <c r="C62" s="15">
        <v>122.71</v>
      </c>
      <c r="D62" s="15">
        <v>115.52</v>
      </c>
      <c r="E62" s="15">
        <v>121.28</v>
      </c>
      <c r="F62" s="15">
        <v>113.46</v>
      </c>
      <c r="G62" s="15">
        <v>115.9</v>
      </c>
      <c r="H62" s="15">
        <v>112.19</v>
      </c>
      <c r="I62" s="15">
        <v>120.35</v>
      </c>
      <c r="J62" s="15">
        <v>111.83</v>
      </c>
      <c r="K62" s="15">
        <v>111.52</v>
      </c>
      <c r="L62" s="15">
        <v>111.64</v>
      </c>
      <c r="M62" s="15">
        <v>116.92</v>
      </c>
    </row>
    <row r="63" spans="1:13" ht="17" x14ac:dyDescent="0.2">
      <c r="A63" s="21" t="s">
        <v>57</v>
      </c>
      <c r="B63" s="15">
        <v>116.42</v>
      </c>
      <c r="C63" s="15">
        <v>109.02</v>
      </c>
      <c r="D63" s="15">
        <v>119.87</v>
      </c>
      <c r="E63" s="15">
        <v>112.32</v>
      </c>
      <c r="F63" s="15">
        <v>113.23</v>
      </c>
      <c r="G63" s="15">
        <v>107.25</v>
      </c>
      <c r="H63" s="15">
        <v>115.97</v>
      </c>
      <c r="I63" s="15">
        <v>109.91</v>
      </c>
      <c r="J63" s="15">
        <v>113.04</v>
      </c>
      <c r="K63" s="15">
        <v>109.1</v>
      </c>
      <c r="L63" s="15">
        <v>114.83</v>
      </c>
      <c r="M63" s="15">
        <v>110.19</v>
      </c>
    </row>
    <row r="64" spans="1:13" ht="17" x14ac:dyDescent="0.2">
      <c r="A64" s="21" t="s">
        <v>58</v>
      </c>
      <c r="B64" s="15">
        <v>115.57</v>
      </c>
      <c r="C64" s="15">
        <v>116.61</v>
      </c>
      <c r="D64" s="15">
        <v>116.14</v>
      </c>
      <c r="E64" s="15">
        <v>107.32</v>
      </c>
      <c r="F64" s="15">
        <v>110.84</v>
      </c>
      <c r="G64" s="15">
        <v>112.31</v>
      </c>
      <c r="H64" s="15">
        <v>110.89</v>
      </c>
      <c r="I64" s="15">
        <v>106.06</v>
      </c>
      <c r="J64" s="15">
        <v>109.04</v>
      </c>
      <c r="K64" s="15">
        <v>110.85</v>
      </c>
      <c r="L64" s="15">
        <v>108.74</v>
      </c>
      <c r="M64" s="15">
        <v>106.62</v>
      </c>
    </row>
    <row r="65" spans="1:13" ht="17" x14ac:dyDescent="0.2">
      <c r="A65" s="21" t="s">
        <v>59</v>
      </c>
      <c r="B65" s="15">
        <v>110.86</v>
      </c>
      <c r="C65" s="15">
        <v>115.72</v>
      </c>
      <c r="D65" s="15">
        <v>107.78</v>
      </c>
      <c r="E65" s="16" t="s">
        <v>95</v>
      </c>
      <c r="F65" s="15">
        <v>109.18</v>
      </c>
      <c r="G65" s="15">
        <v>113.05</v>
      </c>
      <c r="H65" s="15">
        <v>106.7</v>
      </c>
      <c r="I65" s="16" t="s">
        <v>95</v>
      </c>
      <c r="J65" s="15">
        <v>110.11</v>
      </c>
      <c r="K65" s="15">
        <v>112.18</v>
      </c>
      <c r="L65" s="15">
        <v>108.76</v>
      </c>
      <c r="M65" s="16" t="s">
        <v>95</v>
      </c>
    </row>
    <row r="66" spans="1:13" ht="17" x14ac:dyDescent="0.2">
      <c r="A66" s="21" t="s">
        <v>60</v>
      </c>
      <c r="B66" s="15">
        <v>115.87</v>
      </c>
      <c r="C66" s="15">
        <v>111.73</v>
      </c>
      <c r="D66" s="15">
        <v>116.21</v>
      </c>
      <c r="E66" s="16">
        <v>109.42</v>
      </c>
      <c r="F66" s="15">
        <v>111.21</v>
      </c>
      <c r="G66" s="15">
        <v>116.33</v>
      </c>
      <c r="H66" s="15">
        <v>111.18</v>
      </c>
      <c r="I66" s="16">
        <v>108.66</v>
      </c>
      <c r="J66" s="15">
        <v>110.18</v>
      </c>
      <c r="K66" s="15">
        <v>116.78</v>
      </c>
      <c r="L66" s="15">
        <v>110.15</v>
      </c>
      <c r="M66" s="16">
        <v>106.66</v>
      </c>
    </row>
    <row r="67" spans="1:13" ht="17" x14ac:dyDescent="0.2">
      <c r="A67" s="21" t="s">
        <v>61</v>
      </c>
      <c r="B67" s="15">
        <v>120.44</v>
      </c>
      <c r="C67" s="15">
        <v>120.35</v>
      </c>
      <c r="D67" s="15">
        <v>119.81</v>
      </c>
      <c r="E67" s="15">
        <v>130.63999999999999</v>
      </c>
      <c r="F67" s="15">
        <v>113.64</v>
      </c>
      <c r="G67" s="15">
        <v>113.24</v>
      </c>
      <c r="H67" s="15">
        <v>113.35</v>
      </c>
      <c r="I67" s="15">
        <v>122.66</v>
      </c>
      <c r="J67" s="15">
        <v>111.59</v>
      </c>
      <c r="K67" s="15">
        <v>110.84</v>
      </c>
      <c r="L67" s="15">
        <v>111.77</v>
      </c>
      <c r="M67" s="15">
        <v>117.62</v>
      </c>
    </row>
    <row r="68" spans="1:13" ht="17" x14ac:dyDescent="0.2">
      <c r="A68" s="21" t="s">
        <v>62</v>
      </c>
      <c r="B68" s="15">
        <v>123.56</v>
      </c>
      <c r="C68" s="15">
        <v>123.74</v>
      </c>
      <c r="D68" s="15">
        <v>117.4</v>
      </c>
      <c r="E68" s="15">
        <v>123.04</v>
      </c>
      <c r="F68" s="15">
        <v>121.24</v>
      </c>
      <c r="G68" s="15">
        <v>121.54</v>
      </c>
      <c r="H68" s="15">
        <v>109.99</v>
      </c>
      <c r="I68" s="15">
        <v>122.18</v>
      </c>
      <c r="J68" s="15">
        <v>116.02</v>
      </c>
      <c r="K68" s="15">
        <v>116.19</v>
      </c>
      <c r="L68" s="15">
        <v>108.9</v>
      </c>
      <c r="M68" s="15">
        <v>117.31</v>
      </c>
    </row>
    <row r="69" spans="1:13" s="11" customFormat="1" ht="17" x14ac:dyDescent="0.2">
      <c r="A69" s="21" t="s">
        <v>63</v>
      </c>
      <c r="B69" s="15">
        <v>114.39</v>
      </c>
      <c r="C69" s="15">
        <v>112.32</v>
      </c>
      <c r="D69" s="15">
        <v>115.74</v>
      </c>
      <c r="E69" s="16" t="s">
        <v>95</v>
      </c>
      <c r="F69" s="15">
        <v>110.36</v>
      </c>
      <c r="G69" s="15">
        <v>109.89</v>
      </c>
      <c r="H69" s="15">
        <v>110.67</v>
      </c>
      <c r="I69" s="16" t="s">
        <v>95</v>
      </c>
      <c r="J69" s="15">
        <v>109.29</v>
      </c>
      <c r="K69" s="15">
        <v>110.27</v>
      </c>
      <c r="L69" s="15">
        <v>108.65</v>
      </c>
      <c r="M69" s="16" t="s">
        <v>95</v>
      </c>
    </row>
    <row r="70" spans="1:13" ht="17" x14ac:dyDescent="0.2">
      <c r="A70" s="20" t="s">
        <v>64</v>
      </c>
      <c r="B70" s="14">
        <v>114.38</v>
      </c>
      <c r="C70" s="14">
        <v>109.94</v>
      </c>
      <c r="D70" s="14">
        <v>115.65</v>
      </c>
      <c r="E70" s="14">
        <v>116.43</v>
      </c>
      <c r="F70" s="14">
        <v>111.6</v>
      </c>
      <c r="G70" s="14">
        <v>109.16</v>
      </c>
      <c r="H70" s="14">
        <v>112.17</v>
      </c>
      <c r="I70" s="14">
        <v>114.94</v>
      </c>
      <c r="J70" s="14">
        <v>111.19</v>
      </c>
      <c r="K70" s="14">
        <v>109.43</v>
      </c>
      <c r="L70" s="14">
        <v>111.33</v>
      </c>
      <c r="M70" s="14">
        <v>118.92</v>
      </c>
    </row>
    <row r="71" spans="1:13" ht="17" x14ac:dyDescent="0.2">
      <c r="A71" s="21" t="s">
        <v>65</v>
      </c>
      <c r="B71" s="15">
        <v>114.79</v>
      </c>
      <c r="C71" s="15">
        <v>117.55</v>
      </c>
      <c r="D71" s="15">
        <v>111.19</v>
      </c>
      <c r="E71" s="16" t="s">
        <v>95</v>
      </c>
      <c r="F71" s="15">
        <v>114.41</v>
      </c>
      <c r="G71" s="15">
        <v>113.78</v>
      </c>
      <c r="H71" s="15">
        <v>115.25</v>
      </c>
      <c r="I71" s="16" t="s">
        <v>95</v>
      </c>
      <c r="J71" s="15">
        <v>116.38</v>
      </c>
      <c r="K71" s="15">
        <v>115.61</v>
      </c>
      <c r="L71" s="15">
        <v>117.4</v>
      </c>
      <c r="M71" s="16" t="s">
        <v>95</v>
      </c>
    </row>
    <row r="72" spans="1:13" ht="17" x14ac:dyDescent="0.2">
      <c r="A72" s="21" t="s">
        <v>66</v>
      </c>
      <c r="B72" s="15">
        <v>115.28</v>
      </c>
      <c r="C72" s="15">
        <v>111.69</v>
      </c>
      <c r="D72" s="15">
        <v>115.88</v>
      </c>
      <c r="E72" s="15">
        <v>115.89</v>
      </c>
      <c r="F72" s="15">
        <v>111.74</v>
      </c>
      <c r="G72" s="15">
        <v>110.39</v>
      </c>
      <c r="H72" s="15">
        <v>111.6</v>
      </c>
      <c r="I72" s="15">
        <v>116.77</v>
      </c>
      <c r="J72" s="15">
        <v>110.86</v>
      </c>
      <c r="K72" s="15">
        <v>109.65</v>
      </c>
      <c r="L72" s="15">
        <v>110.25</v>
      </c>
      <c r="M72" s="15">
        <v>121.86</v>
      </c>
    </row>
    <row r="73" spans="1:13" ht="17" x14ac:dyDescent="0.2">
      <c r="A73" s="21" t="s">
        <v>67</v>
      </c>
      <c r="B73" s="15">
        <v>111.45</v>
      </c>
      <c r="C73" s="15">
        <v>106.15</v>
      </c>
      <c r="D73" s="15">
        <v>113.28</v>
      </c>
      <c r="E73" s="15">
        <v>111.76</v>
      </c>
      <c r="F73" s="15">
        <v>109.54</v>
      </c>
      <c r="G73" s="15">
        <v>107.07</v>
      </c>
      <c r="H73" s="15">
        <v>110.49</v>
      </c>
      <c r="I73" s="15">
        <v>105.7</v>
      </c>
      <c r="J73" s="15">
        <v>109.2</v>
      </c>
      <c r="K73" s="15">
        <v>107.77</v>
      </c>
      <c r="L73" s="15">
        <v>109.75</v>
      </c>
      <c r="M73" s="15">
        <v>106.97</v>
      </c>
    </row>
    <row r="74" spans="1:13" ht="34" x14ac:dyDescent="0.2">
      <c r="A74" s="22" t="s">
        <v>68</v>
      </c>
      <c r="B74" s="15">
        <v>118.68</v>
      </c>
      <c r="C74" s="15">
        <v>113.77</v>
      </c>
      <c r="D74" s="15">
        <v>119.85</v>
      </c>
      <c r="E74" s="16" t="s">
        <v>95</v>
      </c>
      <c r="F74" s="15">
        <v>112.59</v>
      </c>
      <c r="G74" s="15">
        <v>112.05</v>
      </c>
      <c r="H74" s="15">
        <v>112.71</v>
      </c>
      <c r="I74" s="16" t="s">
        <v>95</v>
      </c>
      <c r="J74" s="15">
        <v>108.52</v>
      </c>
      <c r="K74" s="15">
        <v>112.42</v>
      </c>
      <c r="L74" s="15">
        <v>107.61</v>
      </c>
      <c r="M74" s="16" t="s">
        <v>95</v>
      </c>
    </row>
    <row r="75" spans="1:13" ht="34" x14ac:dyDescent="0.2">
      <c r="A75" s="22" t="s">
        <v>69</v>
      </c>
      <c r="B75" s="15">
        <v>101.39</v>
      </c>
      <c r="C75" s="15">
        <v>100.83</v>
      </c>
      <c r="D75" s="15">
        <v>108.37</v>
      </c>
      <c r="E75" s="15" t="s">
        <v>95</v>
      </c>
      <c r="F75" s="15">
        <v>102.85</v>
      </c>
      <c r="G75" s="15">
        <v>102.41</v>
      </c>
      <c r="H75" s="15">
        <v>108.34</v>
      </c>
      <c r="I75" s="15" t="s">
        <v>95</v>
      </c>
      <c r="J75" s="15">
        <v>102.5</v>
      </c>
      <c r="K75" s="15">
        <v>102.25</v>
      </c>
      <c r="L75" s="15">
        <v>105.59</v>
      </c>
      <c r="M75" s="15" t="s">
        <v>95</v>
      </c>
    </row>
    <row r="76" spans="1:13" ht="51" x14ac:dyDescent="0.2">
      <c r="A76" s="22" t="s">
        <v>70</v>
      </c>
      <c r="B76" s="15">
        <v>110.42</v>
      </c>
      <c r="C76" s="15">
        <v>105.77</v>
      </c>
      <c r="D76" s="15">
        <v>111.87</v>
      </c>
      <c r="E76" s="15">
        <v>111.76</v>
      </c>
      <c r="F76" s="15">
        <v>109.19</v>
      </c>
      <c r="G76" s="15">
        <v>106.99</v>
      </c>
      <c r="H76" s="15">
        <v>110.02</v>
      </c>
      <c r="I76" s="15">
        <v>105.7</v>
      </c>
      <c r="J76" s="15">
        <v>109.61</v>
      </c>
      <c r="K76" s="15">
        <v>107.87</v>
      </c>
      <c r="L76" s="15">
        <v>110.25</v>
      </c>
      <c r="M76" s="15">
        <v>106.97</v>
      </c>
    </row>
    <row r="77" spans="1:13" s="11" customFormat="1" ht="17" x14ac:dyDescent="0.2">
      <c r="A77" s="21" t="s">
        <v>71</v>
      </c>
      <c r="B77" s="15">
        <v>121.37</v>
      </c>
      <c r="C77" s="15">
        <v>113.62</v>
      </c>
      <c r="D77" s="15">
        <v>125.06</v>
      </c>
      <c r="E77" s="15">
        <v>136.88</v>
      </c>
      <c r="F77" s="15">
        <v>117.37</v>
      </c>
      <c r="G77" s="15">
        <v>110.47</v>
      </c>
      <c r="H77" s="15">
        <v>120.59</v>
      </c>
      <c r="I77" s="15">
        <v>129.38</v>
      </c>
      <c r="J77" s="15">
        <v>117.66</v>
      </c>
      <c r="K77" s="15">
        <v>110.35</v>
      </c>
      <c r="L77" s="15">
        <v>121.03</v>
      </c>
      <c r="M77" s="15">
        <v>131.66</v>
      </c>
    </row>
    <row r="78" spans="1:13" ht="17" x14ac:dyDescent="0.2">
      <c r="A78" s="20" t="s">
        <v>72</v>
      </c>
      <c r="B78" s="14">
        <v>117.47</v>
      </c>
      <c r="C78" s="14">
        <v>120.94</v>
      </c>
      <c r="D78" s="14">
        <v>114.97</v>
      </c>
      <c r="E78" s="14">
        <v>122.02</v>
      </c>
      <c r="F78" s="14">
        <v>115.08</v>
      </c>
      <c r="G78" s="14">
        <v>119.68</v>
      </c>
      <c r="H78" s="14">
        <v>112.04</v>
      </c>
      <c r="I78" s="14">
        <v>118.03</v>
      </c>
      <c r="J78" s="14">
        <v>114.35</v>
      </c>
      <c r="K78" s="14">
        <v>118.66</v>
      </c>
      <c r="L78" s="14">
        <v>111.5</v>
      </c>
      <c r="M78" s="14">
        <v>116.87</v>
      </c>
    </row>
    <row r="79" spans="1:13" ht="17" x14ac:dyDescent="0.2">
      <c r="A79" s="21" t="s">
        <v>73</v>
      </c>
      <c r="B79" s="15">
        <v>116.96</v>
      </c>
      <c r="C79" s="15">
        <v>117.17</v>
      </c>
      <c r="D79" s="16">
        <v>111.11</v>
      </c>
      <c r="E79" s="16" t="s">
        <v>95</v>
      </c>
      <c r="F79" s="15">
        <v>117.48</v>
      </c>
      <c r="G79" s="15">
        <v>118.14</v>
      </c>
      <c r="H79" s="16">
        <v>100.46</v>
      </c>
      <c r="I79" s="16" t="s">
        <v>95</v>
      </c>
      <c r="J79" s="15">
        <v>116.09</v>
      </c>
      <c r="K79" s="15">
        <v>116.75</v>
      </c>
      <c r="L79" s="16">
        <v>98.97</v>
      </c>
      <c r="M79" s="16" t="s">
        <v>95</v>
      </c>
    </row>
    <row r="80" spans="1:13" ht="17" x14ac:dyDescent="0.2">
      <c r="A80" s="21" t="s">
        <v>108</v>
      </c>
      <c r="B80" s="15">
        <v>105.51</v>
      </c>
      <c r="C80" s="15">
        <v>106</v>
      </c>
      <c r="D80" s="16">
        <v>101.02</v>
      </c>
      <c r="E80" s="16" t="s">
        <v>95</v>
      </c>
      <c r="F80" s="15">
        <v>108.36</v>
      </c>
      <c r="G80" s="15">
        <v>109.27</v>
      </c>
      <c r="H80" s="16">
        <v>99.96</v>
      </c>
      <c r="I80" s="16" t="s">
        <v>95</v>
      </c>
      <c r="J80" s="15">
        <v>110.39</v>
      </c>
      <c r="K80" s="15">
        <v>111.47</v>
      </c>
      <c r="L80" s="16">
        <v>100.44</v>
      </c>
      <c r="M80" s="16" t="s">
        <v>95</v>
      </c>
    </row>
    <row r="81" spans="1:13" ht="17" x14ac:dyDescent="0.2">
      <c r="A81" s="21" t="s">
        <v>74</v>
      </c>
      <c r="B81" s="15">
        <v>110.48</v>
      </c>
      <c r="C81" s="15">
        <v>114.97</v>
      </c>
      <c r="D81" s="15">
        <v>107.91</v>
      </c>
      <c r="E81" s="16" t="s">
        <v>95</v>
      </c>
      <c r="F81" s="15">
        <v>107.31</v>
      </c>
      <c r="G81" s="15">
        <v>113.22</v>
      </c>
      <c r="H81" s="15">
        <v>104.02</v>
      </c>
      <c r="I81" s="16" t="s">
        <v>95</v>
      </c>
      <c r="J81" s="15">
        <v>106.14</v>
      </c>
      <c r="K81" s="15">
        <v>111.04</v>
      </c>
      <c r="L81" s="15">
        <v>103.42</v>
      </c>
      <c r="M81" s="16" t="s">
        <v>95</v>
      </c>
    </row>
    <row r="82" spans="1:13" ht="17" x14ac:dyDescent="0.2">
      <c r="A82" s="21" t="s">
        <v>75</v>
      </c>
      <c r="B82" s="15">
        <v>114.88</v>
      </c>
      <c r="C82" s="15">
        <v>112.83</v>
      </c>
      <c r="D82" s="15">
        <v>117.07</v>
      </c>
      <c r="E82" s="15">
        <v>115.89</v>
      </c>
      <c r="F82" s="15">
        <v>114.09</v>
      </c>
      <c r="G82" s="15">
        <v>113.26</v>
      </c>
      <c r="H82" s="15">
        <v>115</v>
      </c>
      <c r="I82" s="15">
        <v>114.36</v>
      </c>
      <c r="J82" s="15">
        <v>114.36</v>
      </c>
      <c r="K82" s="15">
        <v>113.17</v>
      </c>
      <c r="L82" s="15">
        <v>115.21</v>
      </c>
      <c r="M82" s="15">
        <v>118.86</v>
      </c>
    </row>
    <row r="83" spans="1:13" ht="17" x14ac:dyDescent="0.2">
      <c r="A83" s="21" t="s">
        <v>76</v>
      </c>
      <c r="B83" s="15">
        <v>112.35</v>
      </c>
      <c r="C83" s="15">
        <v>111.4</v>
      </c>
      <c r="D83" s="15">
        <v>110.92</v>
      </c>
      <c r="E83" s="16">
        <v>125.14</v>
      </c>
      <c r="F83" s="15">
        <v>110.17</v>
      </c>
      <c r="G83" s="15">
        <v>107.95</v>
      </c>
      <c r="H83" s="15">
        <v>109.29</v>
      </c>
      <c r="I83" s="16">
        <v>119.6</v>
      </c>
      <c r="J83" s="15">
        <v>110.21</v>
      </c>
      <c r="K83" s="15">
        <v>109.73</v>
      </c>
      <c r="L83" s="15">
        <v>109.41</v>
      </c>
      <c r="M83" s="16">
        <v>116.96</v>
      </c>
    </row>
    <row r="84" spans="1:13" ht="17" x14ac:dyDescent="0.2">
      <c r="A84" s="21" t="s">
        <v>77</v>
      </c>
      <c r="B84" s="15">
        <v>112.78</v>
      </c>
      <c r="C84" s="15">
        <v>110.41</v>
      </c>
      <c r="D84" s="15">
        <v>113.92</v>
      </c>
      <c r="E84" s="16" t="s">
        <v>95</v>
      </c>
      <c r="F84" s="15">
        <v>111.69</v>
      </c>
      <c r="G84" s="15">
        <v>110.24</v>
      </c>
      <c r="H84" s="15">
        <v>112.36</v>
      </c>
      <c r="I84" s="16" t="s">
        <v>95</v>
      </c>
      <c r="J84" s="15">
        <v>110.1</v>
      </c>
      <c r="K84" s="15">
        <v>109.57</v>
      </c>
      <c r="L84" s="15">
        <v>110.34</v>
      </c>
      <c r="M84" s="16" t="s">
        <v>95</v>
      </c>
    </row>
    <row r="85" spans="1:13" ht="17" x14ac:dyDescent="0.2">
      <c r="A85" s="21" t="s">
        <v>78</v>
      </c>
      <c r="B85" s="15">
        <v>104.74</v>
      </c>
      <c r="C85" s="15">
        <v>103.5</v>
      </c>
      <c r="D85" s="15">
        <v>105.58</v>
      </c>
      <c r="E85" s="16" t="s">
        <v>95</v>
      </c>
      <c r="F85" s="15">
        <v>104.32</v>
      </c>
      <c r="G85" s="15">
        <v>103.27</v>
      </c>
      <c r="H85" s="15">
        <v>105.02</v>
      </c>
      <c r="I85" s="16" t="s">
        <v>95</v>
      </c>
      <c r="J85" s="15">
        <v>104.81</v>
      </c>
      <c r="K85" s="15">
        <v>103.25</v>
      </c>
      <c r="L85" s="15">
        <v>105.86</v>
      </c>
      <c r="M85" s="16" t="s">
        <v>95</v>
      </c>
    </row>
    <row r="86" spans="1:13" ht="17" x14ac:dyDescent="0.2">
      <c r="A86" s="21" t="s">
        <v>79</v>
      </c>
      <c r="B86" s="15">
        <v>130.05000000000001</v>
      </c>
      <c r="C86" s="15">
        <v>134.63999999999999</v>
      </c>
      <c r="D86" s="15">
        <v>126.16</v>
      </c>
      <c r="E86" s="15">
        <v>120.23</v>
      </c>
      <c r="F86" s="15">
        <v>126.84</v>
      </c>
      <c r="G86" s="15">
        <v>133.56</v>
      </c>
      <c r="H86" s="15">
        <v>120</v>
      </c>
      <c r="I86" s="15">
        <v>116.49</v>
      </c>
      <c r="J86" s="15">
        <v>124.51</v>
      </c>
      <c r="K86" s="15">
        <v>130.94</v>
      </c>
      <c r="L86" s="15">
        <v>117.51</v>
      </c>
      <c r="M86" s="15">
        <v>115.66</v>
      </c>
    </row>
    <row r="87" spans="1:13" s="11" customFormat="1" ht="17" x14ac:dyDescent="0.2">
      <c r="A87" s="21" t="s">
        <v>80</v>
      </c>
      <c r="B87" s="15">
        <v>121.33</v>
      </c>
      <c r="C87" s="15">
        <v>123.16</v>
      </c>
      <c r="D87" s="15">
        <v>119.31</v>
      </c>
      <c r="E87" s="15">
        <v>128.72999999999999</v>
      </c>
      <c r="F87" s="15">
        <v>118.24</v>
      </c>
      <c r="G87" s="15">
        <v>119.87</v>
      </c>
      <c r="H87" s="15">
        <v>116.33</v>
      </c>
      <c r="I87" s="15">
        <v>126.12</v>
      </c>
      <c r="J87" s="15">
        <v>117.48</v>
      </c>
      <c r="K87" s="15">
        <v>119.21</v>
      </c>
      <c r="L87" s="15">
        <v>115.73</v>
      </c>
      <c r="M87" s="15">
        <v>121.53</v>
      </c>
    </row>
    <row r="88" spans="1:13" ht="17" x14ac:dyDescent="0.2">
      <c r="A88" s="21" t="s">
        <v>81</v>
      </c>
      <c r="B88" s="15">
        <v>116.27</v>
      </c>
      <c r="C88" s="15">
        <v>120.99</v>
      </c>
      <c r="D88" s="15">
        <v>115.51</v>
      </c>
      <c r="E88" s="16">
        <v>112.92</v>
      </c>
      <c r="F88" s="15">
        <v>111.29</v>
      </c>
      <c r="G88" s="15">
        <v>113.33</v>
      </c>
      <c r="H88" s="15">
        <v>110.9</v>
      </c>
      <c r="I88" s="16">
        <v>115.58</v>
      </c>
      <c r="J88" s="15">
        <v>111.05</v>
      </c>
      <c r="K88" s="15">
        <v>111.5</v>
      </c>
      <c r="L88" s="15">
        <v>110.93</v>
      </c>
      <c r="M88" s="16">
        <v>116.29</v>
      </c>
    </row>
    <row r="89" spans="1:13" ht="17" x14ac:dyDescent="0.2">
      <c r="A89" s="20" t="s">
        <v>82</v>
      </c>
      <c r="B89" s="14">
        <v>109.27</v>
      </c>
      <c r="C89" s="14">
        <v>109.85</v>
      </c>
      <c r="D89" s="14">
        <v>108.99</v>
      </c>
      <c r="E89" s="14">
        <v>104.47</v>
      </c>
      <c r="F89" s="14">
        <v>107.16</v>
      </c>
      <c r="G89" s="14">
        <v>107.91</v>
      </c>
      <c r="H89" s="14">
        <v>106.74</v>
      </c>
      <c r="I89" s="14">
        <v>103.7</v>
      </c>
      <c r="J89" s="14">
        <v>106.83</v>
      </c>
      <c r="K89" s="14">
        <v>107</v>
      </c>
      <c r="L89" s="14">
        <v>106.77</v>
      </c>
      <c r="M89" s="14">
        <v>103.74</v>
      </c>
    </row>
    <row r="90" spans="1:13" ht="17" x14ac:dyDescent="0.2">
      <c r="A90" s="21" t="s">
        <v>83</v>
      </c>
      <c r="B90" s="15">
        <v>113.97</v>
      </c>
      <c r="C90" s="15">
        <v>115.31</v>
      </c>
      <c r="D90" s="15">
        <v>112.87</v>
      </c>
      <c r="E90" s="16" t="s">
        <v>95</v>
      </c>
      <c r="F90" s="15">
        <v>111.29</v>
      </c>
      <c r="G90" s="15">
        <v>112.28</v>
      </c>
      <c r="H90" s="15">
        <v>110.47</v>
      </c>
      <c r="I90" s="16" t="s">
        <v>95</v>
      </c>
      <c r="J90" s="15">
        <v>107.66</v>
      </c>
      <c r="K90" s="15">
        <v>110.61</v>
      </c>
      <c r="L90" s="15">
        <v>105.23</v>
      </c>
      <c r="M90" s="16" t="s">
        <v>95</v>
      </c>
    </row>
    <row r="91" spans="1:13" ht="17" x14ac:dyDescent="0.2">
      <c r="A91" s="21" t="s">
        <v>84</v>
      </c>
      <c r="B91" s="15">
        <v>109.17</v>
      </c>
      <c r="C91" s="15">
        <v>108.68</v>
      </c>
      <c r="D91" s="15">
        <v>111.17</v>
      </c>
      <c r="E91" s="16" t="s">
        <v>95</v>
      </c>
      <c r="F91" s="15">
        <v>105.37</v>
      </c>
      <c r="G91" s="15">
        <v>105.02</v>
      </c>
      <c r="H91" s="15">
        <v>106.78</v>
      </c>
      <c r="I91" s="16" t="s">
        <v>95</v>
      </c>
      <c r="J91" s="15">
        <v>104.88</v>
      </c>
      <c r="K91" s="15">
        <v>104.27</v>
      </c>
      <c r="L91" s="15">
        <v>107.32</v>
      </c>
      <c r="M91" s="16" t="s">
        <v>95</v>
      </c>
    </row>
    <row r="92" spans="1:13" ht="17" x14ac:dyDescent="0.2">
      <c r="A92" s="21" t="s">
        <v>85</v>
      </c>
      <c r="B92" s="15">
        <v>114.87</v>
      </c>
      <c r="C92" s="16" t="s">
        <v>95</v>
      </c>
      <c r="D92" s="15">
        <v>114.87</v>
      </c>
      <c r="E92" s="16" t="s">
        <v>95</v>
      </c>
      <c r="F92" s="15">
        <v>109.28</v>
      </c>
      <c r="G92" s="16" t="s">
        <v>95</v>
      </c>
      <c r="H92" s="15">
        <v>109.28</v>
      </c>
      <c r="I92" s="16" t="s">
        <v>95</v>
      </c>
      <c r="J92" s="15">
        <v>109.38</v>
      </c>
      <c r="K92" s="16" t="s">
        <v>95</v>
      </c>
      <c r="L92" s="15">
        <v>109.38</v>
      </c>
      <c r="M92" s="16" t="s">
        <v>95</v>
      </c>
    </row>
    <row r="93" spans="1:13" ht="17" x14ac:dyDescent="0.2">
      <c r="A93" s="21" t="s">
        <v>86</v>
      </c>
      <c r="B93" s="15">
        <v>117.69</v>
      </c>
      <c r="C93" s="15">
        <v>105.88</v>
      </c>
      <c r="D93" s="15">
        <v>122.65</v>
      </c>
      <c r="E93" s="16" t="s">
        <v>95</v>
      </c>
      <c r="F93" s="15">
        <v>119.2</v>
      </c>
      <c r="G93" s="15">
        <v>105.88</v>
      </c>
      <c r="H93" s="15">
        <v>124.83</v>
      </c>
      <c r="I93" s="16" t="s">
        <v>95</v>
      </c>
      <c r="J93" s="15">
        <v>119.74</v>
      </c>
      <c r="K93" s="15">
        <v>104.2</v>
      </c>
      <c r="L93" s="15">
        <v>126.41</v>
      </c>
      <c r="M93" s="16" t="s">
        <v>95</v>
      </c>
    </row>
    <row r="94" spans="1:13" ht="17" x14ac:dyDescent="0.2">
      <c r="A94" s="21" t="s">
        <v>87</v>
      </c>
      <c r="B94" s="15">
        <v>108.47</v>
      </c>
      <c r="C94" s="15">
        <v>111.62</v>
      </c>
      <c r="D94" s="15">
        <v>107.31</v>
      </c>
      <c r="E94" s="15">
        <v>105.93</v>
      </c>
      <c r="F94" s="15">
        <v>105.52</v>
      </c>
      <c r="G94" s="15">
        <v>110.73</v>
      </c>
      <c r="H94" s="15">
        <v>103.47</v>
      </c>
      <c r="I94" s="15">
        <v>106.47</v>
      </c>
      <c r="J94" s="15">
        <v>105.42</v>
      </c>
      <c r="K94" s="15">
        <v>109.7</v>
      </c>
      <c r="L94" s="15">
        <v>103.76</v>
      </c>
      <c r="M94" s="15">
        <v>105.43</v>
      </c>
    </row>
    <row r="95" spans="1:13" ht="17" x14ac:dyDescent="0.2">
      <c r="A95" s="21" t="s">
        <v>88</v>
      </c>
      <c r="B95" s="15">
        <v>106.56</v>
      </c>
      <c r="C95" s="15">
        <v>104.19</v>
      </c>
      <c r="D95" s="15">
        <v>107.87</v>
      </c>
      <c r="E95" s="16">
        <v>103.2</v>
      </c>
      <c r="F95" s="15">
        <v>105.03</v>
      </c>
      <c r="G95" s="15">
        <v>100.41</v>
      </c>
      <c r="H95" s="15">
        <v>107.57</v>
      </c>
      <c r="I95" s="16">
        <v>100.39</v>
      </c>
      <c r="J95" s="15">
        <v>104.81</v>
      </c>
      <c r="K95" s="15">
        <v>98.28</v>
      </c>
      <c r="L95" s="15">
        <v>108.35</v>
      </c>
      <c r="M95" s="16">
        <v>100.89</v>
      </c>
    </row>
    <row r="96" spans="1:13" ht="17" x14ac:dyDescent="0.2">
      <c r="A96" s="21" t="s">
        <v>89</v>
      </c>
      <c r="B96" s="15">
        <v>113.48</v>
      </c>
      <c r="C96" s="15">
        <v>113.2</v>
      </c>
      <c r="D96" s="15">
        <v>114.89</v>
      </c>
      <c r="E96" s="16">
        <v>102.93</v>
      </c>
      <c r="F96" s="15">
        <v>113.12</v>
      </c>
      <c r="G96" s="15">
        <v>113.14</v>
      </c>
      <c r="H96" s="15">
        <v>113.15</v>
      </c>
      <c r="I96" s="16">
        <v>109.04</v>
      </c>
      <c r="J96" s="15">
        <v>112.45</v>
      </c>
      <c r="K96" s="15">
        <v>112.03</v>
      </c>
      <c r="L96" s="15">
        <v>114.09</v>
      </c>
      <c r="M96" s="16">
        <v>114.57</v>
      </c>
    </row>
    <row r="97" spans="1:13" ht="17" x14ac:dyDescent="0.2">
      <c r="A97" s="21" t="s">
        <v>90</v>
      </c>
      <c r="B97" s="15">
        <v>104.06</v>
      </c>
      <c r="C97" s="15">
        <v>104.06</v>
      </c>
      <c r="D97" s="15" t="s">
        <v>95</v>
      </c>
      <c r="E97" s="16" t="s">
        <v>95</v>
      </c>
      <c r="F97" s="15">
        <v>102.17</v>
      </c>
      <c r="G97" s="15">
        <v>102.17</v>
      </c>
      <c r="H97" s="15" t="s">
        <v>95</v>
      </c>
      <c r="I97" s="16" t="s">
        <v>95</v>
      </c>
      <c r="J97" s="15">
        <v>101.56</v>
      </c>
      <c r="K97" s="15">
        <v>101.56</v>
      </c>
      <c r="L97" s="15" t="s">
        <v>95</v>
      </c>
      <c r="M97" s="16" t="s">
        <v>95</v>
      </c>
    </row>
    <row r="98" spans="1:13" ht="17" x14ac:dyDescent="0.2">
      <c r="A98" s="21" t="s">
        <v>91</v>
      </c>
      <c r="B98" s="15">
        <v>104.09</v>
      </c>
      <c r="C98" s="15">
        <v>101.98</v>
      </c>
      <c r="D98" s="15">
        <v>104.41</v>
      </c>
      <c r="E98" s="16" t="s">
        <v>95</v>
      </c>
      <c r="F98" s="15">
        <v>105.66</v>
      </c>
      <c r="G98" s="15">
        <v>101.86</v>
      </c>
      <c r="H98" s="15">
        <v>106.22</v>
      </c>
      <c r="I98" s="16" t="s">
        <v>95</v>
      </c>
      <c r="J98" s="15">
        <v>107</v>
      </c>
      <c r="K98" s="15">
        <v>112.69</v>
      </c>
      <c r="L98" s="15">
        <v>106.16</v>
      </c>
      <c r="M98" s="16" t="s">
        <v>95</v>
      </c>
    </row>
    <row r="99" spans="1:13" ht="17" x14ac:dyDescent="0.2">
      <c r="A99" s="21" t="s">
        <v>109</v>
      </c>
      <c r="B99" s="16">
        <v>111.19</v>
      </c>
      <c r="C99" s="16" t="s">
        <v>95</v>
      </c>
      <c r="D99" s="16">
        <v>111.19</v>
      </c>
      <c r="E99" s="16" t="s">
        <v>95</v>
      </c>
      <c r="F99" s="16">
        <v>113.84</v>
      </c>
      <c r="G99" s="16" t="s">
        <v>95</v>
      </c>
      <c r="H99" s="16">
        <v>113.84</v>
      </c>
      <c r="I99" s="16" t="s">
        <v>95</v>
      </c>
      <c r="J99" s="16">
        <v>116.27</v>
      </c>
      <c r="K99" s="16" t="s">
        <v>95</v>
      </c>
      <c r="L99" s="16">
        <v>116.27</v>
      </c>
      <c r="M99" s="16" t="s">
        <v>95</v>
      </c>
    </row>
    <row r="100" spans="1:13" ht="17" x14ac:dyDescent="0.2">
      <c r="A100" s="23" t="s">
        <v>110</v>
      </c>
      <c r="B100" s="17">
        <v>100</v>
      </c>
      <c r="C100" s="17">
        <v>100</v>
      </c>
      <c r="D100" s="17">
        <v>100</v>
      </c>
      <c r="E100" s="17" t="s">
        <v>95</v>
      </c>
      <c r="F100" s="17">
        <v>100</v>
      </c>
      <c r="G100" s="17">
        <v>100</v>
      </c>
      <c r="H100" s="17">
        <v>100</v>
      </c>
      <c r="I100" s="17" t="s">
        <v>95</v>
      </c>
      <c r="J100" s="17">
        <v>100</v>
      </c>
      <c r="K100" s="17">
        <v>100</v>
      </c>
      <c r="L100" s="17">
        <v>100</v>
      </c>
      <c r="M100" s="17" t="s">
        <v>95</v>
      </c>
    </row>
    <row r="101" spans="1:13" ht="16" x14ac:dyDescent="0.2">
      <c r="A101" s="4"/>
      <c r="B101" s="4"/>
      <c r="C101" s="4"/>
      <c r="D101" s="4"/>
      <c r="E101" s="4"/>
    </row>
    <row r="102" spans="1:13" ht="33.75" customHeight="1" x14ac:dyDescent="0.2">
      <c r="A102" s="45" t="s">
        <v>116</v>
      </c>
      <c r="B102" s="45"/>
      <c r="C102" s="45"/>
      <c r="D102" s="45"/>
      <c r="E102" s="45"/>
    </row>
    <row r="103" spans="1:13" ht="16" x14ac:dyDescent="0.2">
      <c r="A103" s="24"/>
      <c r="B103" s="24"/>
      <c r="C103" s="24"/>
      <c r="D103" s="24"/>
      <c r="E103" s="24"/>
    </row>
    <row r="104" spans="1:13" ht="16" x14ac:dyDescent="0.2">
      <c r="A104" s="8" t="s">
        <v>96</v>
      </c>
      <c r="B104" s="4"/>
      <c r="C104" s="4"/>
      <c r="D104" s="4"/>
      <c r="E104" s="4"/>
    </row>
  </sheetData>
  <mergeCells count="13">
    <mergeCell ref="J3:M3"/>
    <mergeCell ref="J4:J5"/>
    <mergeCell ref="K4:M4"/>
    <mergeCell ref="B1:M1"/>
    <mergeCell ref="H2:M2"/>
    <mergeCell ref="F3:I3"/>
    <mergeCell ref="F4:F5"/>
    <mergeCell ref="G4:I4"/>
    <mergeCell ref="A3:A5"/>
    <mergeCell ref="A102:E102"/>
    <mergeCell ref="B3:E3"/>
    <mergeCell ref="C4:E4"/>
    <mergeCell ref="B4:B5"/>
  </mergeCells>
  <hyperlinks>
    <hyperlink ref="A1" location="Содержание!A1" display="К содержанию" xr:uid="{00000000-0004-0000-0400-000000000000}"/>
  </hyperlinks>
  <pageMargins left="0.55118110236220474" right="0.47244094488188981" top="0.78740157480314965" bottom="0.59055118110236227" header="0.31496062992125984" footer="0.31496062992125984"/>
  <pageSetup paperSize="9" orientation="landscape" verticalDpi="0" r:id="rId1"/>
  <headerFooter differentFirst="1">
    <oddHeader>&amp;C&amp;P</oddHeader>
    <oddFooter>&amp;Lза период с начала года, в % к соответствующему периоду предыдущего года</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Содержание</vt:lpstr>
      <vt:lpstr>квартал к кварталу</vt:lpstr>
      <vt:lpstr>к IV кварталу</vt:lpstr>
      <vt:lpstr>к соотв. кварталу пред. года</vt:lpstr>
      <vt:lpstr>период к периоду</vt:lpstr>
      <vt:lpstr>'к IV кварталу'!Print_Titles</vt:lpstr>
      <vt:lpstr>'к соотв. кварталу пред. года'!Print_Titles</vt:lpstr>
      <vt:lpstr>'квартал к кварталу'!Print_Titles</vt:lpstr>
      <vt:lpstr>'период к периоду'!Print_Titles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Трамова Алевтина Долхатовна</dc:creator>
  <cp:lastModifiedBy>Alexander Kvapel</cp:lastModifiedBy>
  <cp:lastPrinted>2023-04-27T17:11:14Z</cp:lastPrinted>
  <dcterms:created xsi:type="dcterms:W3CDTF">2021-09-09T12:42:07Z</dcterms:created>
  <dcterms:modified xsi:type="dcterms:W3CDTF">2023-11-16T21:05:41Z</dcterms:modified>
</cp:coreProperties>
</file>