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# Projects\ERPREPORTS\Docs\9.) RM Breakdown per JO Report\"/>
    </mc:Choice>
  </mc:AlternateContent>
  <xr:revisionPtr revIDLastSave="0" documentId="13_ncr:1_{1ADC8467-8DC5-41D6-8822-A4E79F6F8883}" xr6:coauthVersionLast="47" xr6:coauthVersionMax="47" xr10:uidLastSave="{00000000-0000-0000-0000-000000000000}"/>
  <bookViews>
    <workbookView xWindow="-120" yWindow="-120" windowWidth="29040" windowHeight="15840" xr2:uid="{AB645063-45E2-42D4-864B-13CD0856CC32}"/>
  </bookViews>
  <sheets>
    <sheet name="RM Breakdown per JO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4" i="1"/>
  <c r="F13" i="1"/>
  <c r="F12" i="1"/>
  <c r="F11" i="1"/>
  <c r="F10" i="1"/>
  <c r="F9" i="1"/>
  <c r="F8" i="1"/>
  <c r="D18" i="1"/>
  <c r="D17" i="1"/>
  <c r="D16" i="1"/>
  <c r="D14" i="1"/>
  <c r="D13" i="1"/>
  <c r="D12" i="1"/>
  <c r="D11" i="1"/>
  <c r="D10" i="1"/>
  <c r="D8" i="1"/>
  <c r="R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R28" i="1"/>
  <c r="S28" i="1"/>
  <c r="T28" i="1"/>
  <c r="U28" i="1"/>
  <c r="V28" i="1"/>
  <c r="W28" i="1"/>
  <c r="X28" i="1"/>
  <c r="R29" i="1"/>
  <c r="S29" i="1"/>
  <c r="T29" i="1"/>
  <c r="U29" i="1"/>
  <c r="V29" i="1"/>
  <c r="W29" i="1"/>
  <c r="X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R33" i="1"/>
  <c r="S33" i="1"/>
  <c r="T33" i="1"/>
  <c r="U33" i="1"/>
  <c r="V33" i="1"/>
  <c r="W33" i="1"/>
  <c r="X33" i="1"/>
  <c r="R34" i="1"/>
  <c r="S34" i="1"/>
  <c r="T34" i="1"/>
  <c r="U34" i="1"/>
  <c r="V34" i="1"/>
  <c r="W34" i="1"/>
  <c r="X34" i="1"/>
  <c r="R35" i="1"/>
  <c r="S35" i="1"/>
  <c r="T35" i="1"/>
  <c r="U35" i="1"/>
  <c r="V35" i="1"/>
  <c r="W35" i="1"/>
  <c r="X35" i="1"/>
  <c r="R36" i="1"/>
  <c r="S36" i="1"/>
  <c r="T36" i="1"/>
  <c r="U36" i="1"/>
  <c r="V36" i="1"/>
  <c r="W36" i="1"/>
  <c r="X36" i="1"/>
  <c r="R37" i="1"/>
  <c r="Y37" i="1" s="1"/>
  <c r="S37" i="1"/>
  <c r="T37" i="1"/>
  <c r="U37" i="1"/>
  <c r="V37" i="1"/>
  <c r="W37" i="1"/>
  <c r="X37" i="1"/>
  <c r="R38" i="1"/>
  <c r="S38" i="1"/>
  <c r="T38" i="1"/>
  <c r="U38" i="1"/>
  <c r="V38" i="1"/>
  <c r="W38" i="1"/>
  <c r="X38" i="1"/>
  <c r="R39" i="1"/>
  <c r="S39" i="1"/>
  <c r="T39" i="1"/>
  <c r="U39" i="1"/>
  <c r="V39" i="1"/>
  <c r="W39" i="1"/>
  <c r="X39" i="1"/>
  <c r="R40" i="1"/>
  <c r="S40" i="1"/>
  <c r="T40" i="1"/>
  <c r="U40" i="1"/>
  <c r="V40" i="1"/>
  <c r="W40" i="1"/>
  <c r="X40" i="1"/>
  <c r="R41" i="1"/>
  <c r="Y41" i="1" s="1"/>
  <c r="S41" i="1"/>
  <c r="T41" i="1"/>
  <c r="U41" i="1"/>
  <c r="V41" i="1"/>
  <c r="W41" i="1"/>
  <c r="X41" i="1"/>
  <c r="R42" i="1"/>
  <c r="S42" i="1"/>
  <c r="T42" i="1"/>
  <c r="U42" i="1"/>
  <c r="V42" i="1"/>
  <c r="W42" i="1"/>
  <c r="X42" i="1"/>
  <c r="R43" i="1"/>
  <c r="S43" i="1"/>
  <c r="T43" i="1"/>
  <c r="U43" i="1"/>
  <c r="V43" i="1"/>
  <c r="W43" i="1"/>
  <c r="X43" i="1"/>
  <c r="R44" i="1"/>
  <c r="S44" i="1"/>
  <c r="T44" i="1"/>
  <c r="U44" i="1"/>
  <c r="V44" i="1"/>
  <c r="W44" i="1"/>
  <c r="X44" i="1"/>
  <c r="R45" i="1"/>
  <c r="Y45" i="1" s="1"/>
  <c r="S45" i="1"/>
  <c r="T45" i="1"/>
  <c r="U45" i="1"/>
  <c r="V45" i="1"/>
  <c r="W45" i="1"/>
  <c r="X45" i="1"/>
  <c r="R46" i="1"/>
  <c r="S46" i="1"/>
  <c r="T46" i="1"/>
  <c r="U46" i="1"/>
  <c r="V46" i="1"/>
  <c r="W46" i="1"/>
  <c r="X46" i="1"/>
  <c r="R47" i="1"/>
  <c r="S47" i="1"/>
  <c r="T47" i="1"/>
  <c r="U47" i="1"/>
  <c r="V47" i="1"/>
  <c r="W47" i="1"/>
  <c r="X47" i="1"/>
  <c r="R48" i="1"/>
  <c r="S48" i="1"/>
  <c r="T48" i="1"/>
  <c r="U48" i="1"/>
  <c r="V48" i="1"/>
  <c r="W48" i="1"/>
  <c r="X48" i="1"/>
  <c r="R49" i="1"/>
  <c r="Y49" i="1" s="1"/>
  <c r="S49" i="1"/>
  <c r="T49" i="1"/>
  <c r="U49" i="1"/>
  <c r="V49" i="1"/>
  <c r="W49" i="1"/>
  <c r="X49" i="1"/>
  <c r="R50" i="1"/>
  <c r="S50" i="1"/>
  <c r="Y50" i="1" s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W52" i="1"/>
  <c r="X52" i="1"/>
  <c r="R53" i="1"/>
  <c r="S53" i="1"/>
  <c r="T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W60" i="1"/>
  <c r="X60" i="1"/>
  <c r="R61" i="1"/>
  <c r="S61" i="1"/>
  <c r="T61" i="1"/>
  <c r="U61" i="1"/>
  <c r="V61" i="1"/>
  <c r="W61" i="1"/>
  <c r="X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W64" i="1"/>
  <c r="X64" i="1"/>
  <c r="R65" i="1"/>
  <c r="S65" i="1"/>
  <c r="T65" i="1"/>
  <c r="U65" i="1"/>
  <c r="V65" i="1"/>
  <c r="W65" i="1"/>
  <c r="X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W68" i="1"/>
  <c r="X68" i="1"/>
  <c r="R69" i="1"/>
  <c r="S69" i="1"/>
  <c r="T69" i="1"/>
  <c r="U69" i="1"/>
  <c r="V69" i="1"/>
  <c r="W69" i="1"/>
  <c r="X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W72" i="1"/>
  <c r="X72" i="1"/>
  <c r="R73" i="1"/>
  <c r="S73" i="1"/>
  <c r="T73" i="1"/>
  <c r="U73" i="1"/>
  <c r="V73" i="1"/>
  <c r="W73" i="1"/>
  <c r="X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W84" i="1"/>
  <c r="X84" i="1"/>
  <c r="R85" i="1"/>
  <c r="S85" i="1"/>
  <c r="T85" i="1"/>
  <c r="U85" i="1"/>
  <c r="V85" i="1"/>
  <c r="W85" i="1"/>
  <c r="X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W88" i="1"/>
  <c r="X88" i="1"/>
  <c r="R89" i="1"/>
  <c r="S89" i="1"/>
  <c r="T89" i="1"/>
  <c r="U89" i="1"/>
  <c r="V89" i="1"/>
  <c r="W89" i="1"/>
  <c r="X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W96" i="1"/>
  <c r="X96" i="1"/>
  <c r="R97" i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W100" i="1"/>
  <c r="X100" i="1"/>
  <c r="R101" i="1"/>
  <c r="S101" i="1"/>
  <c r="T101" i="1"/>
  <c r="U101" i="1"/>
  <c r="V101" i="1"/>
  <c r="W101" i="1"/>
  <c r="X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W104" i="1"/>
  <c r="X104" i="1"/>
  <c r="R105" i="1"/>
  <c r="S105" i="1"/>
  <c r="T105" i="1"/>
  <c r="U105" i="1"/>
  <c r="V105" i="1"/>
  <c r="W105" i="1"/>
  <c r="X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W108" i="1"/>
  <c r="X108" i="1"/>
  <c r="R109" i="1"/>
  <c r="S109" i="1"/>
  <c r="T109" i="1"/>
  <c r="U109" i="1"/>
  <c r="V109" i="1"/>
  <c r="W109" i="1"/>
  <c r="X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W112" i="1"/>
  <c r="X112" i="1"/>
  <c r="R113" i="1"/>
  <c r="S113" i="1"/>
  <c r="T113" i="1"/>
  <c r="U113" i="1"/>
  <c r="V113" i="1"/>
  <c r="W113" i="1"/>
  <c r="X113" i="1"/>
  <c r="R114" i="1"/>
  <c r="S114" i="1"/>
  <c r="Y114" i="1" s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W116" i="1"/>
  <c r="X116" i="1"/>
  <c r="R117" i="1"/>
  <c r="Y117" i="1" s="1"/>
  <c r="S117" i="1"/>
  <c r="T117" i="1"/>
  <c r="U117" i="1"/>
  <c r="V117" i="1"/>
  <c r="W117" i="1"/>
  <c r="X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W120" i="1"/>
  <c r="X120" i="1"/>
  <c r="R121" i="1"/>
  <c r="S121" i="1"/>
  <c r="T121" i="1"/>
  <c r="U121" i="1"/>
  <c r="V121" i="1"/>
  <c r="W121" i="1"/>
  <c r="X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W124" i="1"/>
  <c r="X124" i="1"/>
  <c r="R125" i="1"/>
  <c r="Y125" i="1" s="1"/>
  <c r="S125" i="1"/>
  <c r="T125" i="1"/>
  <c r="U125" i="1"/>
  <c r="V125" i="1"/>
  <c r="W125" i="1"/>
  <c r="X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W128" i="1"/>
  <c r="X128" i="1"/>
  <c r="R129" i="1"/>
  <c r="S129" i="1"/>
  <c r="T129" i="1"/>
  <c r="U129" i="1"/>
  <c r="V129" i="1"/>
  <c r="W129" i="1"/>
  <c r="X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W132" i="1"/>
  <c r="X132" i="1"/>
  <c r="R133" i="1"/>
  <c r="Y133" i="1" s="1"/>
  <c r="S133" i="1"/>
  <c r="T133" i="1"/>
  <c r="U133" i="1"/>
  <c r="V133" i="1"/>
  <c r="W133" i="1"/>
  <c r="X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W136" i="1"/>
  <c r="X136" i="1"/>
  <c r="R137" i="1"/>
  <c r="Y137" i="1" s="1"/>
  <c r="S137" i="1"/>
  <c r="T137" i="1"/>
  <c r="U137" i="1"/>
  <c r="V137" i="1"/>
  <c r="W137" i="1"/>
  <c r="X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W140" i="1"/>
  <c r="X140" i="1"/>
  <c r="R141" i="1"/>
  <c r="S141" i="1"/>
  <c r="T141" i="1"/>
  <c r="U141" i="1"/>
  <c r="V141" i="1"/>
  <c r="W141" i="1"/>
  <c r="X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W144" i="1"/>
  <c r="X144" i="1"/>
  <c r="R145" i="1"/>
  <c r="Y145" i="1" s="1"/>
  <c r="S145" i="1"/>
  <c r="T145" i="1"/>
  <c r="U145" i="1"/>
  <c r="V145" i="1"/>
  <c r="W145" i="1"/>
  <c r="X145" i="1"/>
  <c r="R146" i="1"/>
  <c r="S146" i="1"/>
  <c r="Y146" i="1" s="1"/>
  <c r="T146" i="1"/>
  <c r="U146" i="1"/>
  <c r="V146" i="1"/>
  <c r="W146" i="1"/>
  <c r="X146" i="1"/>
  <c r="S25" i="1"/>
  <c r="T25" i="1"/>
  <c r="U25" i="1"/>
  <c r="V25" i="1"/>
  <c r="W25" i="1"/>
  <c r="X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25" i="1"/>
  <c r="Y57" i="1" l="1"/>
  <c r="Y29" i="1"/>
  <c r="Y126" i="1"/>
  <c r="Y33" i="1"/>
  <c r="Y142" i="1"/>
  <c r="Y141" i="1"/>
  <c r="Y129" i="1"/>
  <c r="Y122" i="1"/>
  <c r="Y113" i="1"/>
  <c r="Y110" i="1"/>
  <c r="Y109" i="1"/>
  <c r="Y105" i="1"/>
  <c r="Y102" i="1"/>
  <c r="Y101" i="1"/>
  <c r="Y97" i="1"/>
  <c r="Y93" i="1"/>
  <c r="Y89" i="1"/>
  <c r="Y85" i="1"/>
  <c r="Y82" i="1"/>
  <c r="Y81" i="1"/>
  <c r="Y78" i="1"/>
  <c r="Y77" i="1"/>
  <c r="Y73" i="1"/>
  <c r="Y70" i="1"/>
  <c r="Y69" i="1"/>
  <c r="Y65" i="1"/>
  <c r="Y61" i="1"/>
  <c r="Y58" i="1"/>
  <c r="Y54" i="1"/>
  <c r="Y25" i="1"/>
  <c r="Y144" i="1"/>
  <c r="Y143" i="1"/>
  <c r="Y140" i="1"/>
  <c r="Y139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30" i="1"/>
  <c r="Y118" i="1"/>
  <c r="Y90" i="1"/>
  <c r="Y62" i="1"/>
  <c r="Y42" i="1"/>
  <c r="Y38" i="1"/>
  <c r="Y34" i="1"/>
  <c r="Y26" i="1"/>
  <c r="Y138" i="1"/>
  <c r="Y134" i="1"/>
  <c r="Y121" i="1"/>
  <c r="Y106" i="1"/>
  <c r="Y98" i="1"/>
  <c r="Y94" i="1"/>
  <c r="Y86" i="1"/>
  <c r="Y74" i="1"/>
  <c r="Y66" i="1"/>
  <c r="Y53" i="1"/>
  <c r="Y46" i="1"/>
  <c r="Y30" i="1"/>
  <c r="Y27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</calcChain>
</file>

<file path=xl/sharedStrings.xml><?xml version="1.0" encoding="utf-8"?>
<sst xmlns="http://schemas.openxmlformats.org/spreadsheetml/2006/main" count="245" uniqueCount="135">
  <si>
    <t>RM Breakdown</t>
  </si>
  <si>
    <t>JO#</t>
  </si>
  <si>
    <t>STANDARD</t>
  </si>
  <si>
    <t>ACTUAL</t>
  </si>
  <si>
    <t>Material Std. Cost, PHP</t>
  </si>
  <si>
    <t>Landed Cost, PHP</t>
  </si>
  <si>
    <t>Resin Cost, PHP</t>
  </si>
  <si>
    <t>Proc + Misc. Cost, PHP</t>
  </si>
  <si>
    <t>Hidden Profit, PHP</t>
  </si>
  <si>
    <t>Labor Cost of SF parts, PHP</t>
  </si>
  <si>
    <t>Overhead Cost of SF parts, PHP</t>
  </si>
  <si>
    <t>Labor hours of FG</t>
  </si>
  <si>
    <t>Labor Cost of FG, PHP</t>
  </si>
  <si>
    <t>Overhead Cost of FG, PHP</t>
  </si>
  <si>
    <t>COGS, PHP</t>
  </si>
  <si>
    <t>STANDARD COST PER UNIT</t>
  </si>
  <si>
    <t>TOTAL STANDARD COST</t>
  </si>
  <si>
    <t>ACTUAL COST PER UNIT</t>
  </si>
  <si>
    <t>TOTAL ACTUAL COST</t>
  </si>
  <si>
    <t>COST DIFFERENCE (STANDARD VS ACTUAL)</t>
  </si>
  <si>
    <t>Part</t>
  </si>
  <si>
    <t>Part Description</t>
  </si>
  <si>
    <t>Qty Issued</t>
  </si>
  <si>
    <t>Labor Cost, PHP</t>
  </si>
  <si>
    <t>Overhead Cost, PHP</t>
  </si>
  <si>
    <t>Total Unit Cost</t>
  </si>
  <si>
    <t>Total Cost</t>
  </si>
  <si>
    <t>Unit Difference</t>
  </si>
  <si>
    <t>Unit Diff w/o Landed Cost</t>
  </si>
  <si>
    <t>Actual &amp; Standard Diff.</t>
  </si>
  <si>
    <t>PO#</t>
  </si>
  <si>
    <t>PI-FG-MDK3002</t>
  </si>
  <si>
    <t>RM-PDK3026</t>
  </si>
  <si>
    <t>RM-S04Z844</t>
  </si>
  <si>
    <t>RM-SC17-2F2006SZC3</t>
  </si>
  <si>
    <t>RM-SC17-B2006SBZC3</t>
  </si>
  <si>
    <t>RM-ZDK3022</t>
  </si>
  <si>
    <t>SF-3DK3001</t>
  </si>
  <si>
    <t>RM-ZDK3023</t>
  </si>
  <si>
    <t>RM-ZDK5024</t>
  </si>
  <si>
    <t>SF-3DK3002</t>
  </si>
  <si>
    <t>RM-CP74-104</t>
  </si>
  <si>
    <t>RM-CP74-120</t>
  </si>
  <si>
    <t>RM-DD-1SS184</t>
  </si>
  <si>
    <t>RM-RE41-104</t>
  </si>
  <si>
    <t>RM-RE41-155</t>
  </si>
  <si>
    <t>RM-RE41-684</t>
  </si>
  <si>
    <t>RM-TR-2SA1162Y</t>
  </si>
  <si>
    <t>RM-XL-C002RX-32.768</t>
  </si>
  <si>
    <t>SF-3DK3005</t>
  </si>
  <si>
    <t>RM-7DK3001</t>
  </si>
  <si>
    <t>RM-ALW29S-S</t>
  </si>
  <si>
    <t>RM-EO 1061-V24</t>
  </si>
  <si>
    <t>RM-EPOTEK H20E</t>
  </si>
  <si>
    <t>RM-IC-SH66P13AH-AH824</t>
  </si>
  <si>
    <t>SF-3DK3003</t>
  </si>
  <si>
    <t>RM-7DK3002</t>
  </si>
  <si>
    <t>RM-PDK3004</t>
  </si>
  <si>
    <t>SF-ZDK3018</t>
  </si>
  <si>
    <t>RM-ZDK3018</t>
  </si>
  <si>
    <t>SF-3DK3004</t>
  </si>
  <si>
    <t>RM-7DK3003</t>
  </si>
  <si>
    <t>SF-ZDK3019</t>
  </si>
  <si>
    <t>RM-ZDK3019</t>
  </si>
  <si>
    <t>PI-FG-MDK3003</t>
  </si>
  <si>
    <t>SF-PDK3005</t>
  </si>
  <si>
    <t>SF-ZDK3027</t>
  </si>
  <si>
    <t>PI-FG-MDK3001</t>
  </si>
  <si>
    <t>PI-FG-MDK3011</t>
  </si>
  <si>
    <t>RM-BA-CR 1632</t>
  </si>
  <si>
    <t>RM-MDK3012</t>
  </si>
  <si>
    <t>RM-MDK3013</t>
  </si>
  <si>
    <t>RM-PDK3014</t>
  </si>
  <si>
    <t>RM-MDK3016</t>
  </si>
  <si>
    <t>RM-MDK3017</t>
  </si>
  <si>
    <t>RM-PDK3031</t>
  </si>
  <si>
    <t>RM-4DK3001</t>
  </si>
  <si>
    <t>RM-SB-0261</t>
  </si>
  <si>
    <t>RM-SB-0262</t>
  </si>
  <si>
    <t>SF-SB-0316</t>
  </si>
  <si>
    <t>RM-FOAMSHEET</t>
  </si>
  <si>
    <t>SF-ZDK3034</t>
  </si>
  <si>
    <t>RM-ZDK3029</t>
  </si>
  <si>
    <t>Unit Cost</t>
  </si>
  <si>
    <t>matl</t>
  </si>
  <si>
    <t>matl_desc</t>
  </si>
  <si>
    <t>actl_matl_qty</t>
  </si>
  <si>
    <t>matl_unit_cost_php</t>
  </si>
  <si>
    <t>matl_landed_cost_php</t>
  </si>
  <si>
    <t>pi_resin_php</t>
  </si>
  <si>
    <t>pi_fg_process_php</t>
  </si>
  <si>
    <t>pi_hidden_profit_php</t>
  </si>
  <si>
    <t>sf_lbr_cost_php + fg_lbr_cost_php</t>
  </si>
  <si>
    <t>sf_ovhd_cost_php + fg_ovhd_cost_php</t>
  </si>
  <si>
    <t>matl_unit_cost_php * actl_matl_qty</t>
  </si>
  <si>
    <t>matl_landed_cost_php * actl_matl_qty</t>
  </si>
  <si>
    <t>pi_resin_php * actl_matl_qty</t>
  </si>
  <si>
    <t>pi_fg_process_php * actl_matl_qty</t>
  </si>
  <si>
    <t>pi_hidden_profit_php * actl_matl_qty</t>
  </si>
  <si>
    <t>(sf_lbr_cost_php + fg_lbr_cost_php) * actl_matl_qty</t>
  </si>
  <si>
    <t>(sf_ovhd_cost_php + fg_ovhd_cost_php) * actl_matl_qty</t>
  </si>
  <si>
    <t>STANDARD COST</t>
  </si>
  <si>
    <t>ACTUAL COST</t>
  </si>
  <si>
    <t>std_matl_unit</t>
  </si>
  <si>
    <t>std_process_unit</t>
  </si>
  <si>
    <t>pi_resin_unit</t>
  </si>
  <si>
    <t>pi_hidden_unit</t>
  </si>
  <si>
    <t>sf_lbr_unit</t>
  </si>
  <si>
    <t>sf_ovhd_unit</t>
  </si>
  <si>
    <t>fg_lbr_unit</t>
  </si>
  <si>
    <t>fg_ovhd_unit</t>
  </si>
  <si>
    <t>sf_lbr_unit + fg_lbr_unit</t>
  </si>
  <si>
    <t>sf_ovhd_unit + fg_ovhd_unit</t>
  </si>
  <si>
    <t>std_matl_unit * actl_matl_qty</t>
  </si>
  <si>
    <t>pi_resin_unit * actl_matl_qty</t>
  </si>
  <si>
    <t>std_process_unit * actl_matl_qty</t>
  </si>
  <si>
    <t>pi_hidden_unit * actl_matl_qty</t>
  </si>
  <si>
    <t>(sf_lbr_unit + fg_lbr_unit) * actl_matl_qty</t>
  </si>
  <si>
    <t>(sf_ovhd_unit + fg_ovhd_unit) * actl_matl_qty</t>
  </si>
  <si>
    <t>total_std_unit</t>
  </si>
  <si>
    <t>total_std_unit * actl_matl_qty</t>
  </si>
  <si>
    <t>total_actl_unit</t>
  </si>
  <si>
    <t>total_actl_unit * actl_matl_qty</t>
  </si>
  <si>
    <t>total_std_unit - total_actl_unit</t>
  </si>
  <si>
    <t>total_std_unit - nolanded_actl_unit</t>
  </si>
  <si>
    <t>(total_std_unit * actl_matl_qty) - (total_actl_unit *  actl_matl_qty)</t>
  </si>
  <si>
    <t>@PONumber</t>
  </si>
  <si>
    <t>@JONumber</t>
  </si>
  <si>
    <t>NOTE: SF Cost is based on the SF JO Released Quantity, not on SF cost issued to parent JO.</t>
  </si>
  <si>
    <t>fg_ovhd_cost_php</t>
  </si>
  <si>
    <t>sf_ovhd_cost_php</t>
  </si>
  <si>
    <t>sf_lbr_cost_php</t>
  </si>
  <si>
    <t>fg_lbr_cost_php</t>
  </si>
  <si>
    <t>StdLbrHrs</t>
  </si>
  <si>
    <t>ActlLbrHrs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</si>
</sst>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indent="2"/>
    </xf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 applyAlignment="1">
      <alignment vertical="top" wrapText="1"/>
    </xf>
    <xf numFmtId="0" fontId="2" fillId="0" borderId="0" xfId="0" quotePrefix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2419350</xdr:colOff>
      <xdr:row>4</xdr:row>
      <xdr:rowOff>104775</xdr:rowOff>
    </xdr:from>
    <xdr:to>
      <xdr:col>7</xdr:col>
      <xdr:colOff>228600</xdr:colOff>
      <xdr:row>18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DD623B-A263-4E3C-9C90-E7FF8B42E82C}"/>
            </a:ext>
          </a:extLst>
        </xdr:cNvPr>
        <xdr:cNvSpPr/>
      </xdr:nvSpPr>
      <xdr:spPr>
        <a:xfrm>
          <a:off x="4352925" y="866775"/>
          <a:ext cx="6772275" cy="2733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695325</xdr:colOff>
      <xdr:row>3</xdr:row>
      <xdr:rowOff>171450</xdr:rowOff>
    </xdr:from>
    <xdr:to>
      <xdr:col>9</xdr:col>
      <xdr:colOff>276225</xdr:colOff>
      <xdr:row>6</xdr:row>
      <xdr:rowOff>85725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56DBA565-AAB5-42E7-89A3-8B57B2125CF3}"/>
            </a:ext>
          </a:extLst>
        </xdr:cNvPr>
        <xdr:cNvSpPr/>
      </xdr:nvSpPr>
      <xdr:spPr>
        <a:xfrm>
          <a:off x="11591925" y="742950"/>
          <a:ext cx="1828800" cy="485775"/>
        </a:xfrm>
        <a:prstGeom prst="wedgeRectCallout">
          <a:avLst>
            <a:gd name="adj1" fmla="val -70833"/>
            <a:gd name="adj2" fmla="val 51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/>
            <a:t>WHERE Level ==</a:t>
          </a:r>
          <a:r>
            <a:rPr lang="en-PH" sz="1600" baseline="0"/>
            <a:t> 0</a:t>
          </a:r>
          <a:endParaRPr lang="en-PH" sz="1600"/>
        </a:p>
      </xdr:txBody>
    </xdr:sp>
    <xdr:clientData/>
  </xdr:twoCellAnchor>
  <xdr:twoCellAnchor>
    <xdr:from>
      <xdr:col>8</xdr:col>
      <xdr:colOff>190500</xdr:colOff>
      <xdr:row>16</xdr:row>
      <xdr:rowOff>38100</xdr:rowOff>
    </xdr:from>
    <xdr:to>
      <xdr:col>9</xdr:col>
      <xdr:colOff>762000</xdr:colOff>
      <xdr:row>18</xdr:row>
      <xdr:rowOff>142875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E9D24417-0F3B-4684-9F89-1BF343F51E38}"/>
            </a:ext>
          </a:extLst>
        </xdr:cNvPr>
        <xdr:cNvSpPr/>
      </xdr:nvSpPr>
      <xdr:spPr>
        <a:xfrm>
          <a:off x="12077700" y="3086100"/>
          <a:ext cx="1828800" cy="485775"/>
        </a:xfrm>
        <a:prstGeom prst="wedgeRectCallout">
          <a:avLst>
            <a:gd name="adj1" fmla="val -45312"/>
            <a:gd name="adj2" fmla="val 1049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/>
            <a:t>WHERE Level &gt;</a:t>
          </a:r>
          <a:r>
            <a:rPr lang="en-PH" sz="1600" baseline="0"/>
            <a:t> 0</a:t>
          </a:r>
          <a:endParaRPr lang="en-PH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F22D-1A88-4829-8F0A-533C681DBCCB}">
  <dimension ref="A1:AJ146"/>
  <sheetViews>
    <sheetView tabSelected="1" zoomScaleNormal="100" workbookViewId="0">
      <selection activeCell="J9" sqref="J9"/>
    </sheetView>
  </sheetViews>
  <sheetFormatPr defaultRowHeight="15" x14ac:dyDescent="0.25"/>
  <cols>
    <col min="1" max="1" width="29" bestFit="1" customWidth="1"/>
    <col min="2" max="2" width="36.7109375" customWidth="1"/>
    <col min="3" max="3" width="16.140625" bestFit="1" customWidth="1"/>
    <col min="4" max="4" width="21.7109375" bestFit="1" customWidth="1"/>
    <col min="5" max="5" width="21.5703125" bestFit="1" customWidth="1"/>
    <col min="6" max="6" width="20.5703125" bestFit="1" customWidth="1"/>
    <col min="7" max="7" width="17.7109375" bestFit="1" customWidth="1"/>
    <col min="8" max="8" width="14.85546875" bestFit="1" customWidth="1"/>
    <col min="9" max="9" width="18.85546875" bestFit="1" customWidth="1"/>
    <col min="10" max="10" width="14.85546875" customWidth="1"/>
    <col min="11" max="11" width="21.7109375" bestFit="1" customWidth="1"/>
    <col min="12" max="12" width="14.85546875" bestFit="1" customWidth="1"/>
    <col min="13" max="13" width="20.5703125" bestFit="1" customWidth="1"/>
    <col min="14" max="14" width="17.7109375" bestFit="1" customWidth="1"/>
    <col min="15" max="15" width="14.85546875" bestFit="1" customWidth="1"/>
    <col min="16" max="16" width="18.85546875" bestFit="1" customWidth="1"/>
    <col min="17" max="17" width="16" customWidth="1"/>
    <col min="18" max="18" width="20.7109375" customWidth="1"/>
    <col min="19" max="19" width="23.42578125" customWidth="1"/>
    <col min="20" max="25" width="20.7109375" customWidth="1"/>
    <col min="26" max="26" width="21.7109375" bestFit="1" customWidth="1"/>
    <col min="27" max="27" width="16.42578125" bestFit="1" customWidth="1"/>
    <col min="28" max="28" width="14.85546875" bestFit="1" customWidth="1"/>
    <col min="29" max="29" width="20.5703125" bestFit="1" customWidth="1"/>
    <col min="30" max="30" width="17.7109375" bestFit="1" customWidth="1"/>
    <col min="31" max="31" width="18" customWidth="1"/>
    <col min="32" max="32" width="18.85546875" bestFit="1" customWidth="1"/>
    <col min="33" max="33" width="17.140625" customWidth="1"/>
    <col min="34" max="34" width="14.85546875" bestFit="1" customWidth="1"/>
    <col min="35" max="35" width="24.140625" bestFit="1" customWidth="1"/>
    <col min="36" max="36" width="21.5703125" bestFit="1" customWidth="1"/>
  </cols>
  <sheetData>
    <row r="1" spans="1:6" x14ac:dyDescent="0.25">
      <c r="A1" s="2" t="s">
        <v>0</v>
      </c>
    </row>
    <row r="3" spans="1:6" x14ac:dyDescent="0.25">
      <c r="A3" t="s">
        <v>30</v>
      </c>
      <c r="B3" s="12" t="s">
        <v>126</v>
      </c>
    </row>
    <row r="4" spans="1:6" x14ac:dyDescent="0.25">
      <c r="A4" t="s">
        <v>1</v>
      </c>
      <c r="B4" s="12" t="s">
        <v>127</v>
      </c>
    </row>
    <row r="6" spans="1:6" x14ac:dyDescent="0.25">
      <c r="C6" s="15" t="s">
        <v>2</v>
      </c>
      <c r="D6" s="15"/>
      <c r="E6" s="15" t="s">
        <v>3</v>
      </c>
      <c r="F6" s="15"/>
    </row>
    <row r="7" spans="1:6" x14ac:dyDescent="0.25">
      <c r="C7" s="13" t="s">
        <v>83</v>
      </c>
      <c r="D7" s="13" t="s">
        <v>26</v>
      </c>
      <c r="E7" s="13" t="s">
        <v>83</v>
      </c>
      <c r="F7" s="13" t="s">
        <v>26</v>
      </c>
    </row>
    <row r="8" spans="1:6" x14ac:dyDescent="0.25">
      <c r="B8" s="1" t="s">
        <v>4</v>
      </c>
      <c r="C8" s="1" t="s">
        <v>103</v>
      </c>
      <c r="D8" s="1" t="str">
        <f>CONCATENATE(C8," * ",$C$24)</f>
        <v>std_matl_unit * actl_matl_qty</v>
      </c>
      <c r="E8" s="1" t="s">
        <v>87</v>
      </c>
      <c r="F8" s="1" t="str">
        <f>CONCATENATE(E8," * ",$C$24)</f>
        <v>matl_unit_cost_php * actl_matl_qty</v>
      </c>
    </row>
    <row r="9" spans="1:6" x14ac:dyDescent="0.25">
      <c r="B9" s="1" t="s">
        <v>5</v>
      </c>
      <c r="C9">
        <v>0</v>
      </c>
      <c r="D9" s="1">
        <v>0</v>
      </c>
      <c r="E9" s="1" t="s">
        <v>88</v>
      </c>
      <c r="F9" s="1" t="str">
        <f t="shared" ref="F9:F14" si="0">CONCATENATE(E9," * ",$C$24)</f>
        <v>matl_landed_cost_php * actl_matl_qty</v>
      </c>
    </row>
    <row r="10" spans="1:6" x14ac:dyDescent="0.25">
      <c r="B10" s="1" t="s">
        <v>6</v>
      </c>
      <c r="C10" s="1" t="s">
        <v>105</v>
      </c>
      <c r="D10" s="1" t="str">
        <f t="shared" ref="D10:D14" si="1">CONCATENATE(C10," * ",$C$24)</f>
        <v>pi_resin_unit * actl_matl_qty</v>
      </c>
      <c r="E10" s="1" t="s">
        <v>89</v>
      </c>
      <c r="F10" s="1" t="str">
        <f t="shared" si="0"/>
        <v>pi_resin_php * actl_matl_qty</v>
      </c>
    </row>
    <row r="11" spans="1:6" x14ac:dyDescent="0.25">
      <c r="B11" s="1" t="s">
        <v>7</v>
      </c>
      <c r="C11" s="1" t="s">
        <v>104</v>
      </c>
      <c r="D11" s="1" t="str">
        <f t="shared" si="1"/>
        <v>std_process_unit * actl_matl_qty</v>
      </c>
      <c r="E11" s="1" t="s">
        <v>90</v>
      </c>
      <c r="F11" s="1" t="str">
        <f t="shared" si="0"/>
        <v>pi_fg_process_php * actl_matl_qty</v>
      </c>
    </row>
    <row r="12" spans="1:6" x14ac:dyDescent="0.25">
      <c r="B12" s="1" t="s">
        <v>8</v>
      </c>
      <c r="C12" s="1" t="s">
        <v>106</v>
      </c>
      <c r="D12" s="1" t="str">
        <f t="shared" si="1"/>
        <v>pi_hidden_unit * actl_matl_qty</v>
      </c>
      <c r="E12" s="1" t="s">
        <v>91</v>
      </c>
      <c r="F12" s="1" t="str">
        <f t="shared" si="0"/>
        <v>pi_hidden_profit_php * actl_matl_qty</v>
      </c>
    </row>
    <row r="13" spans="1:6" x14ac:dyDescent="0.25">
      <c r="B13" s="1" t="s">
        <v>9</v>
      </c>
      <c r="C13" s="1" t="s">
        <v>107</v>
      </c>
      <c r="D13" s="1" t="str">
        <f t="shared" si="1"/>
        <v>sf_lbr_unit * actl_matl_qty</v>
      </c>
      <c r="E13" s="1" t="s">
        <v>131</v>
      </c>
      <c r="F13" s="1" t="str">
        <f t="shared" si="0"/>
        <v>sf_lbr_cost_php * actl_matl_qty</v>
      </c>
    </row>
    <row r="14" spans="1:6" x14ac:dyDescent="0.25">
      <c r="B14" s="1" t="s">
        <v>10</v>
      </c>
      <c r="C14" s="1" t="s">
        <v>108</v>
      </c>
      <c r="D14" s="1" t="str">
        <f t="shared" si="1"/>
        <v>sf_ovhd_unit * actl_matl_qty</v>
      </c>
      <c r="E14" s="1" t="s">
        <v>130</v>
      </c>
      <c r="F14" s="1" t="str">
        <f t="shared" si="0"/>
        <v>sf_ovhd_cost_php * actl_matl_qty</v>
      </c>
    </row>
    <row r="15" spans="1:6" x14ac:dyDescent="0.25">
      <c r="B15" s="1" t="s">
        <v>11</v>
      </c>
      <c r="C15" s="1" t="s">
        <v>133</v>
      </c>
      <c r="D15" s="1"/>
      <c r="E15" s="1" t="s">
        <v>134</v>
      </c>
      <c r="F15" s="1"/>
    </row>
    <row r="16" spans="1:6" x14ac:dyDescent="0.25">
      <c r="B16" s="1" t="s">
        <v>12</v>
      </c>
      <c r="C16" s="1" t="s">
        <v>109</v>
      </c>
      <c r="D16" s="1" t="str">
        <f t="shared" ref="D16:D18" si="2">CONCATENATE(C16," * ",$C$24)</f>
        <v>fg_lbr_unit * actl_matl_qty</v>
      </c>
      <c r="E16" s="1" t="s">
        <v>132</v>
      </c>
      <c r="F16" s="1" t="str">
        <f t="shared" ref="F16:F17" si="3">CONCATENATE(E16," * ",$C$24)</f>
        <v>fg_lbr_cost_php * actl_matl_qty</v>
      </c>
    </row>
    <row r="17" spans="1:36" x14ac:dyDescent="0.25">
      <c r="B17" s="1" t="s">
        <v>13</v>
      </c>
      <c r="C17" s="1" t="s">
        <v>110</v>
      </c>
      <c r="D17" s="1" t="str">
        <f t="shared" si="2"/>
        <v>fg_ovhd_unit * actl_matl_qty</v>
      </c>
      <c r="E17" s="1" t="s">
        <v>129</v>
      </c>
      <c r="F17" s="1" t="str">
        <f t="shared" si="3"/>
        <v>fg_ovhd_cost_php * actl_matl_qty</v>
      </c>
    </row>
    <row r="18" spans="1:36" x14ac:dyDescent="0.25">
      <c r="B18" s="1" t="s">
        <v>14</v>
      </c>
      <c r="C18" s="1" t="s">
        <v>119</v>
      </c>
      <c r="D18" s="1" t="str">
        <f t="shared" si="2"/>
        <v>total_std_unit * actl_matl_qty</v>
      </c>
      <c r="E18" s="1" t="s">
        <v>121</v>
      </c>
      <c r="F18" s="1"/>
    </row>
    <row r="19" spans="1:36" x14ac:dyDescent="0.25">
      <c r="B19" s="20" t="s">
        <v>128</v>
      </c>
      <c r="C19" s="20"/>
      <c r="D19" s="20"/>
      <c r="E19" s="20"/>
      <c r="F19" s="20"/>
    </row>
    <row r="21" spans="1:36" x14ac:dyDescent="0.25">
      <c r="D21" s="18" t="s">
        <v>101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 t="s">
        <v>102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6" s="2" customFormat="1" x14ac:dyDescent="0.25">
      <c r="D22" s="16" t="s">
        <v>15</v>
      </c>
      <c r="E22" s="16"/>
      <c r="F22" s="16"/>
      <c r="G22" s="16"/>
      <c r="H22" s="16"/>
      <c r="I22" s="16"/>
      <c r="J22" s="16"/>
      <c r="K22" s="17" t="s">
        <v>16</v>
      </c>
      <c r="L22" s="17"/>
      <c r="M22" s="17"/>
      <c r="N22" s="17"/>
      <c r="O22" s="17"/>
      <c r="P22" s="17"/>
      <c r="Q22" s="17"/>
      <c r="R22" s="16" t="s">
        <v>17</v>
      </c>
      <c r="S22" s="16"/>
      <c r="T22" s="16"/>
      <c r="U22" s="16"/>
      <c r="V22" s="16"/>
      <c r="W22" s="16"/>
      <c r="X22" s="16"/>
      <c r="Y22" s="16"/>
      <c r="Z22" s="17" t="s">
        <v>18</v>
      </c>
      <c r="AA22" s="17"/>
      <c r="AB22" s="17"/>
      <c r="AC22" s="17"/>
      <c r="AD22" s="17"/>
      <c r="AE22" s="17"/>
      <c r="AF22" s="17"/>
      <c r="AG22" s="17"/>
      <c r="AH22" s="14" t="s">
        <v>19</v>
      </c>
      <c r="AI22" s="14"/>
      <c r="AJ22" s="14"/>
    </row>
    <row r="23" spans="1:36" s="2" customFormat="1" x14ac:dyDescent="0.25">
      <c r="A23" s="2" t="s">
        <v>20</v>
      </c>
      <c r="B23" s="2" t="s">
        <v>21</v>
      </c>
      <c r="C23" s="2" t="s">
        <v>22</v>
      </c>
      <c r="D23" s="9" t="s">
        <v>4</v>
      </c>
      <c r="E23" s="9" t="s">
        <v>6</v>
      </c>
      <c r="F23" s="9" t="s">
        <v>7</v>
      </c>
      <c r="G23" s="9" t="s">
        <v>8</v>
      </c>
      <c r="H23" s="9" t="s">
        <v>23</v>
      </c>
      <c r="I23" s="9" t="s">
        <v>24</v>
      </c>
      <c r="J23" s="9" t="s">
        <v>25</v>
      </c>
      <c r="K23" s="10" t="s">
        <v>4</v>
      </c>
      <c r="L23" s="10" t="s">
        <v>6</v>
      </c>
      <c r="M23" s="10" t="s">
        <v>7</v>
      </c>
      <c r="N23" s="10" t="s">
        <v>8</v>
      </c>
      <c r="O23" s="10" t="s">
        <v>23</v>
      </c>
      <c r="P23" s="10" t="s">
        <v>24</v>
      </c>
      <c r="Q23" s="10" t="s">
        <v>26</v>
      </c>
      <c r="R23" s="9" t="s">
        <v>4</v>
      </c>
      <c r="S23" s="9" t="s">
        <v>5</v>
      </c>
      <c r="T23" s="9" t="s">
        <v>6</v>
      </c>
      <c r="U23" s="9" t="s">
        <v>7</v>
      </c>
      <c r="V23" s="9" t="s">
        <v>8</v>
      </c>
      <c r="W23" s="9" t="s">
        <v>23</v>
      </c>
      <c r="X23" s="9" t="s">
        <v>24</v>
      </c>
      <c r="Y23" s="9" t="s">
        <v>25</v>
      </c>
      <c r="Z23" s="10" t="s">
        <v>4</v>
      </c>
      <c r="AA23" s="10" t="s">
        <v>5</v>
      </c>
      <c r="AB23" s="10" t="s">
        <v>6</v>
      </c>
      <c r="AC23" s="10" t="s">
        <v>7</v>
      </c>
      <c r="AD23" s="10" t="s">
        <v>8</v>
      </c>
      <c r="AE23" s="10" t="s">
        <v>23</v>
      </c>
      <c r="AF23" s="10" t="s">
        <v>24</v>
      </c>
      <c r="AG23" s="10" t="s">
        <v>26</v>
      </c>
      <c r="AH23" s="2" t="s">
        <v>27</v>
      </c>
      <c r="AI23" s="2" t="s">
        <v>28</v>
      </c>
      <c r="AJ23" s="2" t="s">
        <v>29</v>
      </c>
    </row>
    <row r="24" spans="1:36" s="11" customFormat="1" ht="60" x14ac:dyDescent="0.25">
      <c r="A24" s="11" t="s">
        <v>84</v>
      </c>
      <c r="B24" s="11" t="s">
        <v>85</v>
      </c>
      <c r="C24" s="11" t="s">
        <v>86</v>
      </c>
      <c r="D24" s="11" t="s">
        <v>103</v>
      </c>
      <c r="E24" s="11" t="s">
        <v>105</v>
      </c>
      <c r="F24" s="11" t="s">
        <v>104</v>
      </c>
      <c r="G24" s="11" t="s">
        <v>106</v>
      </c>
      <c r="H24" s="11" t="s">
        <v>111</v>
      </c>
      <c r="I24" s="11" t="s">
        <v>112</v>
      </c>
      <c r="J24" s="11" t="s">
        <v>119</v>
      </c>
      <c r="K24" s="11" t="s">
        <v>113</v>
      </c>
      <c r="L24" s="11" t="s">
        <v>114</v>
      </c>
      <c r="M24" s="11" t="s">
        <v>115</v>
      </c>
      <c r="N24" s="11" t="s">
        <v>116</v>
      </c>
      <c r="O24" s="11" t="s">
        <v>117</v>
      </c>
      <c r="P24" s="11" t="s">
        <v>118</v>
      </c>
      <c r="Q24" s="11" t="s">
        <v>120</v>
      </c>
      <c r="R24" s="11" t="s">
        <v>87</v>
      </c>
      <c r="S24" s="11" t="s">
        <v>88</v>
      </c>
      <c r="T24" s="11" t="s">
        <v>89</v>
      </c>
      <c r="U24" s="11" t="s">
        <v>90</v>
      </c>
      <c r="V24" s="11" t="s">
        <v>91</v>
      </c>
      <c r="W24" s="11" t="s">
        <v>92</v>
      </c>
      <c r="X24" s="11" t="s">
        <v>93</v>
      </c>
      <c r="Y24" s="11" t="s">
        <v>121</v>
      </c>
      <c r="Z24" s="11" t="s">
        <v>94</v>
      </c>
      <c r="AA24" s="11" t="s">
        <v>95</v>
      </c>
      <c r="AB24" s="11" t="s">
        <v>96</v>
      </c>
      <c r="AC24" s="11" t="s">
        <v>97</v>
      </c>
      <c r="AD24" s="11" t="s">
        <v>98</v>
      </c>
      <c r="AE24" s="11" t="s">
        <v>99</v>
      </c>
      <c r="AF24" s="11" t="s">
        <v>100</v>
      </c>
      <c r="AG24" s="11" t="s">
        <v>122</v>
      </c>
      <c r="AH24" s="11" t="s">
        <v>123</v>
      </c>
      <c r="AI24" s="11" t="s">
        <v>124</v>
      </c>
      <c r="AJ24" s="11" t="s">
        <v>125</v>
      </c>
    </row>
    <row r="25" spans="1:36" x14ac:dyDescent="0.25">
      <c r="A25" s="3" t="s">
        <v>31</v>
      </c>
      <c r="C25">
        <v>200</v>
      </c>
      <c r="R25">
        <f>Z25/$C25</f>
        <v>0</v>
      </c>
      <c r="S25">
        <f t="shared" ref="S25:X25" si="4">AA25/$C25</f>
        <v>0</v>
      </c>
      <c r="T25">
        <f t="shared" si="4"/>
        <v>1.2888919999999999</v>
      </c>
      <c r="U25">
        <f t="shared" si="4"/>
        <v>2.8014760000000001</v>
      </c>
      <c r="V25">
        <f t="shared" si="4"/>
        <v>-2.4925679999999999</v>
      </c>
      <c r="W25">
        <f t="shared" si="4"/>
        <v>0</v>
      </c>
      <c r="X25">
        <f t="shared" si="4"/>
        <v>0</v>
      </c>
      <c r="Y25">
        <f>SUM(R25:X25)</f>
        <v>1.5977999999999999</v>
      </c>
      <c r="Z25">
        <v>0</v>
      </c>
      <c r="AA25">
        <v>0</v>
      </c>
      <c r="AB25">
        <v>257.77839999999998</v>
      </c>
      <c r="AC25">
        <v>560.29520000000002</v>
      </c>
      <c r="AD25">
        <v>-498.5136</v>
      </c>
      <c r="AE25">
        <v>0</v>
      </c>
      <c r="AF25">
        <v>0</v>
      </c>
      <c r="AG25">
        <f>Z25+AA25+AB25+AC25+AD25+AE25+AF25</f>
        <v>319.55999999999995</v>
      </c>
    </row>
    <row r="26" spans="1:36" x14ac:dyDescent="0.25">
      <c r="A26" s="3" t="s">
        <v>32</v>
      </c>
      <c r="C26">
        <v>200</v>
      </c>
      <c r="R26">
        <f t="shared" ref="R26:R89" si="5">Z26/$C26</f>
        <v>0.56289999999999996</v>
      </c>
      <c r="S26">
        <f t="shared" ref="S26:S89" si="6">AA26/$C26</f>
        <v>0</v>
      </c>
      <c r="T26">
        <f t="shared" ref="T26:T89" si="7">AB26/$C26</f>
        <v>0</v>
      </c>
      <c r="U26">
        <f t="shared" ref="U26:U89" si="8">AC26/$C26</f>
        <v>0</v>
      </c>
      <c r="V26">
        <f t="shared" ref="V26:V89" si="9">AD26/$C26</f>
        <v>0</v>
      </c>
      <c r="W26">
        <f t="shared" ref="W26:W89" si="10">AE26/$C26</f>
        <v>0</v>
      </c>
      <c r="X26">
        <f t="shared" ref="X26:X89" si="11">AF26/$C26</f>
        <v>0</v>
      </c>
      <c r="Y26">
        <f t="shared" ref="Y26:Y89" si="12">SUM(R26:X26)</f>
        <v>0.56289999999999996</v>
      </c>
      <c r="Z26">
        <v>112.58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ref="AG26:AG89" si="13">Z26+AA26+AB26+AC26+AD26+AE26+AF26</f>
        <v>112.58</v>
      </c>
    </row>
    <row r="27" spans="1:36" x14ac:dyDescent="0.25">
      <c r="A27" s="3" t="s">
        <v>33</v>
      </c>
      <c r="C27">
        <v>200</v>
      </c>
      <c r="R27">
        <f t="shared" si="5"/>
        <v>9.1818000000000011E-2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Y27">
        <f t="shared" si="12"/>
        <v>9.1818000000000011E-2</v>
      </c>
      <c r="Z27">
        <v>18.363600000000002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13"/>
        <v>18.363600000000002</v>
      </c>
    </row>
    <row r="28" spans="1:36" x14ac:dyDescent="0.25">
      <c r="A28" s="3" t="s">
        <v>34</v>
      </c>
      <c r="C28">
        <v>400</v>
      </c>
      <c r="R28">
        <f t="shared" si="5"/>
        <v>0.32512479999999999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0.32512479999999999</v>
      </c>
      <c r="Z28">
        <v>130.04991999999999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13"/>
        <v>130.04991999999999</v>
      </c>
    </row>
    <row r="29" spans="1:36" x14ac:dyDescent="0.25">
      <c r="A29" s="3" t="s">
        <v>35</v>
      </c>
      <c r="C29">
        <v>600</v>
      </c>
      <c r="R29">
        <f t="shared" si="5"/>
        <v>0.42314999999999997</v>
      </c>
      <c r="S29">
        <f t="shared" si="6"/>
        <v>1.0470249999999999E-2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0.43362024999999998</v>
      </c>
      <c r="Z29">
        <v>253.89</v>
      </c>
      <c r="AA29">
        <v>6.2821499999999997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13"/>
        <v>260.17214999999999</v>
      </c>
    </row>
    <row r="30" spans="1:36" x14ac:dyDescent="0.25">
      <c r="A30" s="3" t="s">
        <v>36</v>
      </c>
      <c r="C30">
        <v>200</v>
      </c>
      <c r="R30">
        <f t="shared" si="5"/>
        <v>2.9456000000000002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2.9456000000000002</v>
      </c>
      <c r="Z30">
        <v>589.12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13"/>
        <v>589.12</v>
      </c>
    </row>
    <row r="31" spans="1:36" x14ac:dyDescent="0.25">
      <c r="A31" s="7" t="s">
        <v>37</v>
      </c>
      <c r="C31">
        <v>63</v>
      </c>
      <c r="R31">
        <f t="shared" si="5"/>
        <v>58.271250746031747</v>
      </c>
      <c r="S31">
        <f t="shared" si="6"/>
        <v>4.1586254444444446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13.095105</v>
      </c>
      <c r="X31">
        <f t="shared" si="11"/>
        <v>32.737762507936509</v>
      </c>
      <c r="Y31">
        <f t="shared" si="12"/>
        <v>108.26274369841271</v>
      </c>
      <c r="Z31">
        <v>3671.0887969999999</v>
      </c>
      <c r="AA31">
        <v>261.993403</v>
      </c>
      <c r="AB31">
        <v>0</v>
      </c>
      <c r="AC31">
        <v>0</v>
      </c>
      <c r="AD31">
        <v>0</v>
      </c>
      <c r="AE31">
        <v>824.99161500000002</v>
      </c>
      <c r="AF31">
        <v>2062.4790379999999</v>
      </c>
      <c r="AG31">
        <f t="shared" si="13"/>
        <v>6820.5528529999992</v>
      </c>
    </row>
    <row r="32" spans="1:36" x14ac:dyDescent="0.25">
      <c r="A32" s="4" t="s">
        <v>38</v>
      </c>
      <c r="C32">
        <v>79</v>
      </c>
      <c r="R32">
        <f t="shared" si="5"/>
        <v>16.274999999999999</v>
      </c>
      <c r="S32">
        <f t="shared" si="6"/>
        <v>1.5676079999999999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17.842607999999998</v>
      </c>
      <c r="Z32">
        <v>1285.7249999999999</v>
      </c>
      <c r="AA32">
        <v>123.841032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13"/>
        <v>1409.566032</v>
      </c>
    </row>
    <row r="33" spans="1:33" x14ac:dyDescent="0.25">
      <c r="A33" s="4" t="s">
        <v>38</v>
      </c>
      <c r="C33">
        <v>232</v>
      </c>
      <c r="R33">
        <f t="shared" si="5"/>
        <v>15.834</v>
      </c>
      <c r="S33">
        <f t="shared" si="6"/>
        <v>1.8332605215517241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17.667260521551725</v>
      </c>
      <c r="Z33">
        <v>3673.4879999999998</v>
      </c>
      <c r="AA33">
        <v>425.316441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13"/>
        <v>4098.8044410000002</v>
      </c>
    </row>
    <row r="34" spans="1:33" x14ac:dyDescent="0.25">
      <c r="A34" s="4" t="s">
        <v>39</v>
      </c>
      <c r="C34">
        <v>15.55</v>
      </c>
      <c r="R34">
        <f t="shared" si="5"/>
        <v>51.067799999999998</v>
      </c>
      <c r="S34">
        <f t="shared" si="6"/>
        <v>0.28795987138263668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51.355759871382638</v>
      </c>
      <c r="Z34">
        <v>794.10428999999999</v>
      </c>
      <c r="AA34">
        <v>4.4777760000000004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13"/>
        <v>798.58206599999994</v>
      </c>
    </row>
    <row r="35" spans="1:33" x14ac:dyDescent="0.25">
      <c r="A35" s="8" t="s">
        <v>40</v>
      </c>
      <c r="C35">
        <v>10</v>
      </c>
      <c r="R35">
        <f t="shared" si="5"/>
        <v>39.967293400000003</v>
      </c>
      <c r="S35">
        <f t="shared" si="6"/>
        <v>2.4531622999999998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8.1539289999999998</v>
      </c>
      <c r="X35">
        <f t="shared" si="11"/>
        <v>20.384822500000002</v>
      </c>
      <c r="Y35">
        <f t="shared" si="12"/>
        <v>70.959207200000009</v>
      </c>
      <c r="Z35">
        <v>399.672934</v>
      </c>
      <c r="AA35">
        <v>24.531623</v>
      </c>
      <c r="AB35">
        <v>0</v>
      </c>
      <c r="AC35">
        <v>0</v>
      </c>
      <c r="AD35">
        <v>0</v>
      </c>
      <c r="AE35">
        <v>81.539289999999994</v>
      </c>
      <c r="AF35">
        <v>203.84822500000001</v>
      </c>
      <c r="AG35">
        <f t="shared" si="13"/>
        <v>709.59207200000003</v>
      </c>
    </row>
    <row r="36" spans="1:33" x14ac:dyDescent="0.25">
      <c r="A36" s="5" t="s">
        <v>41</v>
      </c>
      <c r="C36">
        <v>600</v>
      </c>
      <c r="R36">
        <f t="shared" si="5"/>
        <v>0.186366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0.186366</v>
      </c>
      <c r="Z36">
        <v>111.81959999999999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13"/>
        <v>111.81959999999999</v>
      </c>
    </row>
    <row r="37" spans="1:33" x14ac:dyDescent="0.25">
      <c r="A37" s="5" t="s">
        <v>42</v>
      </c>
      <c r="C37">
        <v>600</v>
      </c>
      <c r="R37">
        <f t="shared" si="5"/>
        <v>0.33642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0.33642</v>
      </c>
      <c r="Z37">
        <v>201.852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13"/>
        <v>201.852</v>
      </c>
    </row>
    <row r="38" spans="1:33" x14ac:dyDescent="0.25">
      <c r="A38" s="5" t="s">
        <v>43</v>
      </c>
      <c r="C38">
        <v>600</v>
      </c>
      <c r="R38">
        <f t="shared" si="5"/>
        <v>1.28104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1.28104</v>
      </c>
      <c r="Z38">
        <v>768.62400000000002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13"/>
        <v>768.62400000000002</v>
      </c>
    </row>
    <row r="39" spans="1:33" x14ac:dyDescent="0.25">
      <c r="A39" s="5" t="s">
        <v>44</v>
      </c>
      <c r="C39">
        <v>600</v>
      </c>
      <c r="R39">
        <f t="shared" si="5"/>
        <v>0.12864</v>
      </c>
      <c r="S39">
        <f t="shared" si="6"/>
        <v>1.46864E-2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Y39">
        <f t="shared" si="12"/>
        <v>0.14332639999999999</v>
      </c>
      <c r="Z39">
        <v>77.183999999999997</v>
      </c>
      <c r="AA39">
        <v>8.8118400000000001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13"/>
        <v>85.995840000000001</v>
      </c>
    </row>
    <row r="40" spans="1:33" x14ac:dyDescent="0.25">
      <c r="A40" s="5" t="s">
        <v>45</v>
      </c>
      <c r="C40">
        <v>300</v>
      </c>
      <c r="R40">
        <f t="shared" si="5"/>
        <v>4.7424000000000001E-2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4.7424000000000001E-2</v>
      </c>
      <c r="Z40">
        <v>14.2272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13"/>
        <v>14.2272</v>
      </c>
    </row>
    <row r="41" spans="1:33" x14ac:dyDescent="0.25">
      <c r="A41" s="5" t="s">
        <v>46</v>
      </c>
      <c r="C41">
        <v>300</v>
      </c>
      <c r="R41">
        <f t="shared" si="5"/>
        <v>0.21076</v>
      </c>
      <c r="S41">
        <f t="shared" si="6"/>
        <v>4.9107080000000004E-2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0.25986708000000003</v>
      </c>
      <c r="Z41">
        <v>63.228000000000002</v>
      </c>
      <c r="AA41">
        <v>14.732124000000001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13"/>
        <v>77.960124000000008</v>
      </c>
    </row>
    <row r="42" spans="1:33" x14ac:dyDescent="0.25">
      <c r="A42" s="5" t="s">
        <v>47</v>
      </c>
      <c r="C42">
        <v>300</v>
      </c>
      <c r="R42">
        <f t="shared" si="5"/>
        <v>0.99063600000000007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0.99063600000000007</v>
      </c>
      <c r="Z42">
        <v>297.19080000000002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13"/>
        <v>297.19080000000002</v>
      </c>
    </row>
    <row r="43" spans="1:33" x14ac:dyDescent="0.25">
      <c r="A43" s="5" t="s">
        <v>48</v>
      </c>
      <c r="C43">
        <v>300</v>
      </c>
      <c r="R43">
        <f t="shared" si="5"/>
        <v>3.6644999999999999</v>
      </c>
      <c r="S43">
        <f t="shared" si="6"/>
        <v>0.51994019999999996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4.1844402000000001</v>
      </c>
      <c r="Z43">
        <v>1099.3499999999999</v>
      </c>
      <c r="AA43">
        <v>155.98205999999999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13"/>
        <v>1255.33206</v>
      </c>
    </row>
    <row r="44" spans="1:33" x14ac:dyDescent="0.25">
      <c r="A44" s="5" t="s">
        <v>49</v>
      </c>
      <c r="C44">
        <v>300</v>
      </c>
      <c r="R44">
        <f t="shared" si="5"/>
        <v>31.189041400000001</v>
      </c>
      <c r="S44">
        <f t="shared" si="6"/>
        <v>1.8547421899999998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1.8983999999999999</v>
      </c>
      <c r="X44">
        <f t="shared" si="11"/>
        <v>4.7459999999999996</v>
      </c>
      <c r="Y44">
        <f t="shared" si="12"/>
        <v>39.688183590000008</v>
      </c>
      <c r="Z44">
        <v>9356.7124199999998</v>
      </c>
      <c r="AA44">
        <v>556.42265699999996</v>
      </c>
      <c r="AB44">
        <v>0</v>
      </c>
      <c r="AC44">
        <v>0</v>
      </c>
      <c r="AD44">
        <v>0</v>
      </c>
      <c r="AE44">
        <v>569.52</v>
      </c>
      <c r="AF44">
        <v>1423.8</v>
      </c>
      <c r="AG44">
        <f t="shared" si="13"/>
        <v>11906.455076999999</v>
      </c>
    </row>
    <row r="45" spans="1:33" x14ac:dyDescent="0.25">
      <c r="A45" s="6" t="s">
        <v>50</v>
      </c>
      <c r="C45">
        <v>716</v>
      </c>
      <c r="R45">
        <f t="shared" si="5"/>
        <v>8.4489999999999998</v>
      </c>
      <c r="S45">
        <f t="shared" si="6"/>
        <v>1.6399508999999999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X45">
        <f t="shared" si="11"/>
        <v>0</v>
      </c>
      <c r="Y45">
        <f t="shared" si="12"/>
        <v>10.0889509</v>
      </c>
      <c r="Z45">
        <v>6049.4840000000004</v>
      </c>
      <c r="AA45">
        <v>1174.2048444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si="13"/>
        <v>7223.6888444000006</v>
      </c>
    </row>
    <row r="46" spans="1:33" x14ac:dyDescent="0.25">
      <c r="A46" s="6" t="s">
        <v>50</v>
      </c>
      <c r="C46">
        <v>1284</v>
      </c>
      <c r="R46">
        <f t="shared" si="5"/>
        <v>9.0541999999999998</v>
      </c>
      <c r="S46">
        <f t="shared" si="6"/>
        <v>1.4399373600000001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X46">
        <f t="shared" si="11"/>
        <v>0</v>
      </c>
      <c r="Y46">
        <f t="shared" si="12"/>
        <v>10.49413736</v>
      </c>
      <c r="Z46">
        <v>11625.5928</v>
      </c>
      <c r="AA46">
        <v>1848.87957024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13"/>
        <v>13474.472370240001</v>
      </c>
    </row>
    <row r="47" spans="1:33" x14ac:dyDescent="0.25">
      <c r="A47" s="6" t="s">
        <v>51</v>
      </c>
      <c r="C47">
        <v>0.52</v>
      </c>
      <c r="R47">
        <f t="shared" si="5"/>
        <v>2140.7999999999997</v>
      </c>
      <c r="S47">
        <f t="shared" si="6"/>
        <v>1319.9999395192308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3460.7999395192305</v>
      </c>
      <c r="Z47">
        <v>1113.2159999999999</v>
      </c>
      <c r="AA47">
        <v>686.39996855000004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13"/>
        <v>1799.6159685499999</v>
      </c>
    </row>
    <row r="48" spans="1:33" x14ac:dyDescent="0.25">
      <c r="A48" s="6" t="s">
        <v>52</v>
      </c>
      <c r="C48">
        <v>20</v>
      </c>
      <c r="R48">
        <f t="shared" si="5"/>
        <v>919.53750000000002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Y48">
        <f t="shared" si="12"/>
        <v>919.53750000000002</v>
      </c>
      <c r="Z48">
        <v>18390.75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13"/>
        <v>18390.75</v>
      </c>
    </row>
    <row r="49" spans="1:33" x14ac:dyDescent="0.25">
      <c r="A49" s="6" t="s">
        <v>53</v>
      </c>
      <c r="C49">
        <v>2</v>
      </c>
      <c r="R49">
        <f t="shared" si="5"/>
        <v>1391.52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Y49">
        <f t="shared" si="12"/>
        <v>1391.52</v>
      </c>
      <c r="Z49">
        <v>2783.04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 t="shared" si="13"/>
        <v>2783.04</v>
      </c>
    </row>
    <row r="50" spans="1:33" x14ac:dyDescent="0.25">
      <c r="A50" s="6" t="s">
        <v>54</v>
      </c>
      <c r="C50">
        <v>2000</v>
      </c>
      <c r="R50">
        <f t="shared" si="5"/>
        <v>11.208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Y50">
        <f t="shared" si="12"/>
        <v>11.208</v>
      </c>
      <c r="Z50">
        <v>22416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13"/>
        <v>22416</v>
      </c>
    </row>
    <row r="51" spans="1:33" x14ac:dyDescent="0.25">
      <c r="A51" s="8" t="s">
        <v>40</v>
      </c>
      <c r="C51">
        <v>2</v>
      </c>
      <c r="R51">
        <f t="shared" si="5"/>
        <v>39.672912500000002</v>
      </c>
      <c r="S51">
        <f t="shared" si="6"/>
        <v>2.1678320000000002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8.1539289999999998</v>
      </c>
      <c r="X51">
        <f t="shared" si="11"/>
        <v>20.384822499999999</v>
      </c>
      <c r="Y51">
        <f t="shared" si="12"/>
        <v>70.379495999999989</v>
      </c>
      <c r="Z51">
        <v>79.345825000000005</v>
      </c>
      <c r="AA51">
        <v>4.3356640000000004</v>
      </c>
      <c r="AB51">
        <v>0</v>
      </c>
      <c r="AC51">
        <v>0</v>
      </c>
      <c r="AD51">
        <v>0</v>
      </c>
      <c r="AE51">
        <v>16.307858</v>
      </c>
      <c r="AF51">
        <v>40.769644999999997</v>
      </c>
      <c r="AG51">
        <f t="shared" si="13"/>
        <v>140.75899199999998</v>
      </c>
    </row>
    <row r="52" spans="1:33" x14ac:dyDescent="0.25">
      <c r="A52" s="5" t="s">
        <v>41</v>
      </c>
      <c r="C52">
        <v>596</v>
      </c>
      <c r="R52">
        <f t="shared" si="5"/>
        <v>0.186366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Y52">
        <f t="shared" si="12"/>
        <v>0.186366</v>
      </c>
      <c r="Z52">
        <v>111.074136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f t="shared" si="13"/>
        <v>111.074136</v>
      </c>
    </row>
    <row r="53" spans="1:33" x14ac:dyDescent="0.25">
      <c r="A53" s="5" t="s">
        <v>49</v>
      </c>
      <c r="C53">
        <v>298</v>
      </c>
      <c r="R53">
        <f t="shared" si="5"/>
        <v>30.978443000000002</v>
      </c>
      <c r="S53">
        <f t="shared" si="6"/>
        <v>1.547404010067114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1.8984000000000001</v>
      </c>
      <c r="X53">
        <f t="shared" si="11"/>
        <v>4.7459999999999996</v>
      </c>
      <c r="Y53">
        <f t="shared" si="12"/>
        <v>39.170247010067122</v>
      </c>
      <c r="Z53">
        <v>9231.5760140000002</v>
      </c>
      <c r="AA53">
        <v>461.126395</v>
      </c>
      <c r="AB53">
        <v>0</v>
      </c>
      <c r="AC53">
        <v>0</v>
      </c>
      <c r="AD53">
        <v>0</v>
      </c>
      <c r="AE53">
        <v>565.72320000000002</v>
      </c>
      <c r="AF53">
        <v>1414.308</v>
      </c>
      <c r="AG53">
        <f t="shared" si="13"/>
        <v>11672.733608999999</v>
      </c>
    </row>
    <row r="54" spans="1:33" x14ac:dyDescent="0.25">
      <c r="A54" s="6" t="s">
        <v>50</v>
      </c>
      <c r="C54">
        <v>1500</v>
      </c>
      <c r="R54">
        <f t="shared" si="5"/>
        <v>9.0541999999999998</v>
      </c>
      <c r="S54">
        <f t="shared" si="6"/>
        <v>1.4399373599999998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  <c r="X54">
        <f t="shared" si="11"/>
        <v>0</v>
      </c>
      <c r="Y54">
        <f t="shared" si="12"/>
        <v>10.49413736</v>
      </c>
      <c r="Z54">
        <v>13581.3</v>
      </c>
      <c r="AA54">
        <v>2159.9060399999998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13"/>
        <v>15741.206039999999</v>
      </c>
    </row>
    <row r="55" spans="1:33" x14ac:dyDescent="0.25">
      <c r="A55" s="6" t="s">
        <v>51</v>
      </c>
      <c r="C55">
        <v>0.39</v>
      </c>
      <c r="R55">
        <f t="shared" si="5"/>
        <v>2108.8000000000002</v>
      </c>
      <c r="S55">
        <f t="shared" si="6"/>
        <v>413.33328792307691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  <c r="X55">
        <f t="shared" si="11"/>
        <v>0</v>
      </c>
      <c r="Y55">
        <f t="shared" si="12"/>
        <v>2522.1332879230772</v>
      </c>
      <c r="Z55">
        <v>822.43200000000002</v>
      </c>
      <c r="AA55">
        <v>161.19998229000001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13"/>
        <v>983.63198229</v>
      </c>
    </row>
    <row r="56" spans="1:33" x14ac:dyDescent="0.25">
      <c r="A56" s="6" t="s">
        <v>52</v>
      </c>
      <c r="C56">
        <v>15</v>
      </c>
      <c r="R56">
        <f t="shared" si="5"/>
        <v>881.56949999999995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0</v>
      </c>
      <c r="X56">
        <f t="shared" si="11"/>
        <v>0</v>
      </c>
      <c r="Y56">
        <f t="shared" si="12"/>
        <v>881.56949999999995</v>
      </c>
      <c r="Z56">
        <v>13223.5425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13"/>
        <v>13223.5425</v>
      </c>
    </row>
    <row r="57" spans="1:33" x14ac:dyDescent="0.25">
      <c r="A57" s="6" t="s">
        <v>53</v>
      </c>
      <c r="C57">
        <v>1.5</v>
      </c>
      <c r="R57">
        <f t="shared" si="5"/>
        <v>1352.26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Y57">
        <f t="shared" si="12"/>
        <v>1352.26</v>
      </c>
      <c r="Z57">
        <v>2028.39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13"/>
        <v>2028.39</v>
      </c>
    </row>
    <row r="58" spans="1:33" x14ac:dyDescent="0.25">
      <c r="A58" s="6" t="s">
        <v>54</v>
      </c>
      <c r="C58">
        <v>1500</v>
      </c>
      <c r="R58">
        <f t="shared" si="5"/>
        <v>11.208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  <c r="Y58">
        <f t="shared" si="12"/>
        <v>11.208</v>
      </c>
      <c r="Z58">
        <v>16812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13"/>
        <v>16812</v>
      </c>
    </row>
    <row r="59" spans="1:33" x14ac:dyDescent="0.25">
      <c r="A59" s="5" t="s">
        <v>42</v>
      </c>
      <c r="C59">
        <v>596</v>
      </c>
      <c r="R59">
        <f t="shared" si="5"/>
        <v>0.32980500000000001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  <c r="Y59">
        <f t="shared" si="12"/>
        <v>0.32980500000000001</v>
      </c>
      <c r="Z59">
        <v>196.56378000000001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13"/>
        <v>196.56378000000001</v>
      </c>
    </row>
    <row r="60" spans="1:33" x14ac:dyDescent="0.25">
      <c r="A60" s="5" t="s">
        <v>43</v>
      </c>
      <c r="C60">
        <v>596</v>
      </c>
      <c r="R60">
        <f t="shared" si="5"/>
        <v>1.2454289999999999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  <c r="Y60">
        <f t="shared" si="12"/>
        <v>1.2454289999999999</v>
      </c>
      <c r="Z60">
        <v>742.27568399999996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13"/>
        <v>742.27568399999996</v>
      </c>
    </row>
    <row r="61" spans="1:33" x14ac:dyDescent="0.25">
      <c r="A61" s="5" t="s">
        <v>44</v>
      </c>
      <c r="C61">
        <v>596</v>
      </c>
      <c r="R61">
        <f t="shared" si="5"/>
        <v>0.12506400000000001</v>
      </c>
      <c r="S61">
        <f t="shared" si="6"/>
        <v>5.5757701342281875E-3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0</v>
      </c>
      <c r="Y61">
        <f t="shared" si="12"/>
        <v>0.1306397701342282</v>
      </c>
      <c r="Z61">
        <v>74.538144000000003</v>
      </c>
      <c r="AA61">
        <v>3.323159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 t="shared" si="13"/>
        <v>77.861303000000007</v>
      </c>
    </row>
    <row r="62" spans="1:33" x14ac:dyDescent="0.25">
      <c r="A62" s="5" t="s">
        <v>45</v>
      </c>
      <c r="C62">
        <v>250</v>
      </c>
      <c r="R62">
        <f t="shared" si="5"/>
        <v>4.7424000000000001E-2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0</v>
      </c>
      <c r="Y62">
        <f t="shared" si="12"/>
        <v>4.7424000000000001E-2</v>
      </c>
      <c r="Z62">
        <v>11.856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 t="shared" si="13"/>
        <v>11.856</v>
      </c>
    </row>
    <row r="63" spans="1:33" x14ac:dyDescent="0.25">
      <c r="A63" s="5" t="s">
        <v>45</v>
      </c>
      <c r="C63">
        <v>48</v>
      </c>
      <c r="R63">
        <f t="shared" si="5"/>
        <v>0.15834000000000001</v>
      </c>
      <c r="S63">
        <f t="shared" si="6"/>
        <v>0.24975495833333336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0</v>
      </c>
      <c r="Y63">
        <f t="shared" si="12"/>
        <v>0.40809495833333337</v>
      </c>
      <c r="Z63">
        <v>7.60032</v>
      </c>
      <c r="AA63">
        <v>11.988238000000001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 t="shared" si="13"/>
        <v>19.588557999999999</v>
      </c>
    </row>
    <row r="64" spans="1:33" x14ac:dyDescent="0.25">
      <c r="A64" s="5" t="s">
        <v>46</v>
      </c>
      <c r="C64">
        <v>298</v>
      </c>
      <c r="R64">
        <f t="shared" si="5"/>
        <v>0.21076</v>
      </c>
      <c r="S64">
        <f t="shared" si="6"/>
        <v>4.9107080536912755E-2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0</v>
      </c>
      <c r="Y64">
        <f t="shared" si="12"/>
        <v>0.25986708053691276</v>
      </c>
      <c r="Z64">
        <v>62.806480000000001</v>
      </c>
      <c r="AA64">
        <v>14.63391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 t="shared" si="13"/>
        <v>77.440390000000008</v>
      </c>
    </row>
    <row r="65" spans="1:33" x14ac:dyDescent="0.25">
      <c r="A65" s="5" t="s">
        <v>47</v>
      </c>
      <c r="C65">
        <v>298</v>
      </c>
      <c r="R65">
        <f t="shared" si="5"/>
        <v>0.98059199999999991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0</v>
      </c>
      <c r="Y65">
        <f t="shared" si="12"/>
        <v>0.98059199999999991</v>
      </c>
      <c r="Z65">
        <v>292.21641599999998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 t="shared" si="13"/>
        <v>292.21641599999998</v>
      </c>
    </row>
    <row r="66" spans="1:33" x14ac:dyDescent="0.25">
      <c r="A66" s="5" t="s">
        <v>48</v>
      </c>
      <c r="C66">
        <v>298</v>
      </c>
      <c r="R66">
        <f t="shared" si="5"/>
        <v>3.6644999999999999</v>
      </c>
      <c r="S66">
        <f t="shared" si="6"/>
        <v>0.51994020134228192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0</v>
      </c>
      <c r="Y66">
        <f t="shared" si="12"/>
        <v>4.1844402013422819</v>
      </c>
      <c r="Z66">
        <v>1092.021</v>
      </c>
      <c r="AA66">
        <v>154.94218000000001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 t="shared" si="13"/>
        <v>1246.96318</v>
      </c>
    </row>
    <row r="67" spans="1:33" x14ac:dyDescent="0.25">
      <c r="A67" s="8" t="s">
        <v>40</v>
      </c>
      <c r="C67">
        <v>299</v>
      </c>
      <c r="R67">
        <f t="shared" si="5"/>
        <v>39.765962999999999</v>
      </c>
      <c r="S67">
        <f t="shared" si="6"/>
        <v>2.3773577892976587</v>
      </c>
      <c r="T67">
        <f t="shared" si="7"/>
        <v>0</v>
      </c>
      <c r="U67">
        <f t="shared" si="8"/>
        <v>0</v>
      </c>
      <c r="V67">
        <f t="shared" si="9"/>
        <v>0</v>
      </c>
      <c r="W67">
        <f t="shared" si="10"/>
        <v>8.1539289999999998</v>
      </c>
      <c r="X67">
        <f t="shared" si="11"/>
        <v>20.38482250167224</v>
      </c>
      <c r="Y67">
        <f t="shared" si="12"/>
        <v>70.682072290969899</v>
      </c>
      <c r="Z67">
        <v>11890.022937</v>
      </c>
      <c r="AA67">
        <v>710.82997899999998</v>
      </c>
      <c r="AB67">
        <v>0</v>
      </c>
      <c r="AC67">
        <v>0</v>
      </c>
      <c r="AD67">
        <v>0</v>
      </c>
      <c r="AE67">
        <v>2438.0247709999999</v>
      </c>
      <c r="AF67">
        <v>6095.0619280000001</v>
      </c>
      <c r="AG67">
        <f t="shared" si="13"/>
        <v>21133.939614999999</v>
      </c>
    </row>
    <row r="68" spans="1:33" x14ac:dyDescent="0.25">
      <c r="A68" s="5" t="s">
        <v>41</v>
      </c>
      <c r="C68">
        <v>600</v>
      </c>
      <c r="R68">
        <f t="shared" si="5"/>
        <v>0.186366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0</v>
      </c>
      <c r="W68">
        <f t="shared" si="10"/>
        <v>0</v>
      </c>
      <c r="X68">
        <f t="shared" si="11"/>
        <v>0</v>
      </c>
      <c r="Y68">
        <f t="shared" si="12"/>
        <v>0.186366</v>
      </c>
      <c r="Z68">
        <v>111.81959999999999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f t="shared" si="13"/>
        <v>111.81959999999999</v>
      </c>
    </row>
    <row r="69" spans="1:33" x14ac:dyDescent="0.25">
      <c r="A69" s="5" t="s">
        <v>42</v>
      </c>
      <c r="C69">
        <v>600</v>
      </c>
      <c r="R69">
        <f t="shared" si="5"/>
        <v>0.32980500000000001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9"/>
        <v>0</v>
      </c>
      <c r="W69">
        <f t="shared" si="10"/>
        <v>0</v>
      </c>
      <c r="X69">
        <f t="shared" si="11"/>
        <v>0</v>
      </c>
      <c r="Y69">
        <f t="shared" si="12"/>
        <v>0.32980500000000001</v>
      </c>
      <c r="Z69">
        <v>197.88300000000001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f t="shared" si="13"/>
        <v>197.88300000000001</v>
      </c>
    </row>
    <row r="70" spans="1:33" x14ac:dyDescent="0.25">
      <c r="A70" s="5" t="s">
        <v>43</v>
      </c>
      <c r="C70">
        <v>600</v>
      </c>
      <c r="R70">
        <f t="shared" si="5"/>
        <v>1.2454289999999999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9"/>
        <v>0</v>
      </c>
      <c r="W70">
        <f t="shared" si="10"/>
        <v>0</v>
      </c>
      <c r="X70">
        <f t="shared" si="11"/>
        <v>0</v>
      </c>
      <c r="Y70">
        <f t="shared" si="12"/>
        <v>1.2454289999999999</v>
      </c>
      <c r="Z70">
        <v>747.25739999999996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13"/>
        <v>747.25739999999996</v>
      </c>
    </row>
    <row r="71" spans="1:33" x14ac:dyDescent="0.25">
      <c r="A71" s="5" t="s">
        <v>44</v>
      </c>
      <c r="C71">
        <v>600</v>
      </c>
      <c r="R71">
        <f t="shared" si="5"/>
        <v>0.12506399999999998</v>
      </c>
      <c r="S71">
        <f t="shared" si="6"/>
        <v>5.5757699999999999E-3</v>
      </c>
      <c r="T71">
        <f t="shared" si="7"/>
        <v>0</v>
      </c>
      <c r="U71">
        <f t="shared" si="8"/>
        <v>0</v>
      </c>
      <c r="V71">
        <f t="shared" si="9"/>
        <v>0</v>
      </c>
      <c r="W71">
        <f t="shared" si="10"/>
        <v>0</v>
      </c>
      <c r="X71">
        <f t="shared" si="11"/>
        <v>0</v>
      </c>
      <c r="Y71">
        <f t="shared" si="12"/>
        <v>0.13063976999999999</v>
      </c>
      <c r="Z71">
        <v>75.038399999999996</v>
      </c>
      <c r="AA71">
        <v>3.3454619999999999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f t="shared" si="13"/>
        <v>78.383861999999993</v>
      </c>
    </row>
    <row r="72" spans="1:33" x14ac:dyDescent="0.25">
      <c r="A72" s="5" t="s">
        <v>45</v>
      </c>
      <c r="C72">
        <v>300</v>
      </c>
      <c r="R72">
        <f t="shared" si="5"/>
        <v>0.15834000000000001</v>
      </c>
      <c r="S72">
        <f t="shared" si="6"/>
        <v>0.24975496000000003</v>
      </c>
      <c r="T72">
        <f t="shared" si="7"/>
        <v>0</v>
      </c>
      <c r="U72">
        <f t="shared" si="8"/>
        <v>0</v>
      </c>
      <c r="V72">
        <f t="shared" si="9"/>
        <v>0</v>
      </c>
      <c r="W72">
        <f t="shared" si="10"/>
        <v>0</v>
      </c>
      <c r="X72">
        <f t="shared" si="11"/>
        <v>0</v>
      </c>
      <c r="Y72">
        <f t="shared" si="12"/>
        <v>0.40809496000000001</v>
      </c>
      <c r="Z72">
        <v>47.502000000000002</v>
      </c>
      <c r="AA72">
        <v>74.926488000000006</v>
      </c>
      <c r="AB72">
        <v>0</v>
      </c>
      <c r="AC72">
        <v>0</v>
      </c>
      <c r="AD72">
        <v>0</v>
      </c>
      <c r="AE72">
        <v>0</v>
      </c>
      <c r="AF72">
        <v>0</v>
      </c>
      <c r="AG72">
        <f t="shared" si="13"/>
        <v>122.42848800000002</v>
      </c>
    </row>
    <row r="73" spans="1:33" x14ac:dyDescent="0.25">
      <c r="A73" s="5" t="s">
        <v>46</v>
      </c>
      <c r="C73">
        <v>300</v>
      </c>
      <c r="R73">
        <f t="shared" si="5"/>
        <v>0.21076</v>
      </c>
      <c r="S73">
        <f t="shared" si="6"/>
        <v>4.9107080000000004E-2</v>
      </c>
      <c r="T73">
        <f t="shared" si="7"/>
        <v>0</v>
      </c>
      <c r="U73">
        <f t="shared" si="8"/>
        <v>0</v>
      </c>
      <c r="V73">
        <f t="shared" si="9"/>
        <v>0</v>
      </c>
      <c r="W73">
        <f t="shared" si="10"/>
        <v>0</v>
      </c>
      <c r="X73">
        <f t="shared" si="11"/>
        <v>0</v>
      </c>
      <c r="Y73">
        <f t="shared" si="12"/>
        <v>0.25986708000000003</v>
      </c>
      <c r="Z73">
        <v>63.228000000000002</v>
      </c>
      <c r="AA73">
        <v>14.732124000000001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f t="shared" si="13"/>
        <v>77.960124000000008</v>
      </c>
    </row>
    <row r="74" spans="1:33" x14ac:dyDescent="0.25">
      <c r="A74" s="5" t="s">
        <v>47</v>
      </c>
      <c r="C74">
        <v>300</v>
      </c>
      <c r="R74">
        <f t="shared" si="5"/>
        <v>0.98059199999999991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0</v>
      </c>
      <c r="W74">
        <f t="shared" si="10"/>
        <v>0</v>
      </c>
      <c r="X74">
        <f t="shared" si="11"/>
        <v>0</v>
      </c>
      <c r="Y74">
        <f t="shared" si="12"/>
        <v>0.98059199999999991</v>
      </c>
      <c r="Z74">
        <v>294.17759999999998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f t="shared" si="13"/>
        <v>294.17759999999998</v>
      </c>
    </row>
    <row r="75" spans="1:33" x14ac:dyDescent="0.25">
      <c r="A75" s="5" t="s">
        <v>48</v>
      </c>
      <c r="C75">
        <v>300</v>
      </c>
      <c r="R75">
        <f t="shared" si="5"/>
        <v>3.6644999999999999</v>
      </c>
      <c r="S75">
        <f t="shared" si="6"/>
        <v>0.51994019999999996</v>
      </c>
      <c r="T75">
        <f t="shared" si="7"/>
        <v>0</v>
      </c>
      <c r="U75">
        <f t="shared" si="8"/>
        <v>0</v>
      </c>
      <c r="V75">
        <f t="shared" si="9"/>
        <v>0</v>
      </c>
      <c r="W75">
        <f t="shared" si="10"/>
        <v>0</v>
      </c>
      <c r="X75">
        <f t="shared" si="11"/>
        <v>0</v>
      </c>
      <c r="Y75">
        <f t="shared" si="12"/>
        <v>4.1844402000000001</v>
      </c>
      <c r="Z75">
        <v>1099.3499999999999</v>
      </c>
      <c r="AA75">
        <v>155.98205999999999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f t="shared" si="13"/>
        <v>1255.33206</v>
      </c>
    </row>
    <row r="76" spans="1:33" x14ac:dyDescent="0.25">
      <c r="A76" s="5" t="s">
        <v>49</v>
      </c>
      <c r="C76">
        <v>300</v>
      </c>
      <c r="R76">
        <f t="shared" si="5"/>
        <v>30.978443000000002</v>
      </c>
      <c r="S76">
        <f t="shared" si="6"/>
        <v>1.5474040099999999</v>
      </c>
      <c r="T76">
        <f t="shared" si="7"/>
        <v>0</v>
      </c>
      <c r="U76">
        <f t="shared" si="8"/>
        <v>0</v>
      </c>
      <c r="V76">
        <f t="shared" si="9"/>
        <v>0</v>
      </c>
      <c r="W76">
        <f t="shared" si="10"/>
        <v>1.8983999999999999</v>
      </c>
      <c r="X76">
        <f t="shared" si="11"/>
        <v>4.7459999999999996</v>
      </c>
      <c r="Y76">
        <f t="shared" si="12"/>
        <v>39.170247010000004</v>
      </c>
      <c r="Z76">
        <v>9293.5329000000002</v>
      </c>
      <c r="AA76">
        <v>464.221203</v>
      </c>
      <c r="AB76">
        <v>0</v>
      </c>
      <c r="AC76">
        <v>0</v>
      </c>
      <c r="AD76">
        <v>0</v>
      </c>
      <c r="AE76">
        <v>569.52</v>
      </c>
      <c r="AF76">
        <v>1423.8</v>
      </c>
      <c r="AG76">
        <f t="shared" si="13"/>
        <v>11751.074102999999</v>
      </c>
    </row>
    <row r="77" spans="1:33" x14ac:dyDescent="0.25">
      <c r="A77" s="6" t="s">
        <v>50</v>
      </c>
      <c r="C77">
        <v>1500</v>
      </c>
      <c r="R77">
        <f t="shared" si="5"/>
        <v>9.0541999999999998</v>
      </c>
      <c r="S77">
        <f t="shared" si="6"/>
        <v>1.4399373599999998</v>
      </c>
      <c r="T77">
        <f t="shared" si="7"/>
        <v>0</v>
      </c>
      <c r="U77">
        <f t="shared" si="8"/>
        <v>0</v>
      </c>
      <c r="V77">
        <f t="shared" si="9"/>
        <v>0</v>
      </c>
      <c r="W77">
        <f t="shared" si="10"/>
        <v>0</v>
      </c>
      <c r="X77">
        <f t="shared" si="11"/>
        <v>0</v>
      </c>
      <c r="Y77">
        <f t="shared" si="12"/>
        <v>10.49413736</v>
      </c>
      <c r="Z77">
        <v>13581.3</v>
      </c>
      <c r="AA77">
        <v>2159.9060399999998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f t="shared" si="13"/>
        <v>15741.206039999999</v>
      </c>
    </row>
    <row r="78" spans="1:33" x14ac:dyDescent="0.25">
      <c r="A78" s="6" t="s">
        <v>51</v>
      </c>
      <c r="C78">
        <v>0.39</v>
      </c>
      <c r="R78">
        <f t="shared" si="5"/>
        <v>2108.8000000000002</v>
      </c>
      <c r="S78">
        <f t="shared" si="6"/>
        <v>413.33328792307691</v>
      </c>
      <c r="T78">
        <f t="shared" si="7"/>
        <v>0</v>
      </c>
      <c r="U78">
        <f t="shared" si="8"/>
        <v>0</v>
      </c>
      <c r="V78">
        <f t="shared" si="9"/>
        <v>0</v>
      </c>
      <c r="W78">
        <f t="shared" si="10"/>
        <v>0</v>
      </c>
      <c r="X78">
        <f t="shared" si="11"/>
        <v>0</v>
      </c>
      <c r="Y78">
        <f t="shared" si="12"/>
        <v>2522.1332879230772</v>
      </c>
      <c r="Z78">
        <v>822.43200000000002</v>
      </c>
      <c r="AA78">
        <v>161.19998229000001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f t="shared" si="13"/>
        <v>983.63198229</v>
      </c>
    </row>
    <row r="79" spans="1:33" x14ac:dyDescent="0.25">
      <c r="A79" s="6" t="s">
        <v>52</v>
      </c>
      <c r="C79">
        <v>15</v>
      </c>
      <c r="R79">
        <f t="shared" si="5"/>
        <v>881.56949999999995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9"/>
        <v>0</v>
      </c>
      <c r="W79">
        <f t="shared" si="10"/>
        <v>0</v>
      </c>
      <c r="X79">
        <f t="shared" si="11"/>
        <v>0</v>
      </c>
      <c r="Y79">
        <f t="shared" si="12"/>
        <v>881.56949999999995</v>
      </c>
      <c r="Z79">
        <v>13223.5425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f t="shared" si="13"/>
        <v>13223.5425</v>
      </c>
    </row>
    <row r="80" spans="1:33" x14ac:dyDescent="0.25">
      <c r="A80" s="6" t="s">
        <v>53</v>
      </c>
      <c r="C80">
        <v>1.5</v>
      </c>
      <c r="R80">
        <f t="shared" si="5"/>
        <v>1352.26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0</v>
      </c>
      <c r="W80">
        <f t="shared" si="10"/>
        <v>0</v>
      </c>
      <c r="X80">
        <f t="shared" si="11"/>
        <v>0</v>
      </c>
      <c r="Y80">
        <f t="shared" si="12"/>
        <v>1352.26</v>
      </c>
      <c r="Z80">
        <v>2028.39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f t="shared" si="13"/>
        <v>2028.39</v>
      </c>
    </row>
    <row r="81" spans="1:33" x14ac:dyDescent="0.25">
      <c r="A81" s="6" t="s">
        <v>54</v>
      </c>
      <c r="C81">
        <v>1500</v>
      </c>
      <c r="R81">
        <f t="shared" si="5"/>
        <v>11.208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0</v>
      </c>
      <c r="W81">
        <f t="shared" si="10"/>
        <v>0</v>
      </c>
      <c r="X81">
        <f t="shared" si="11"/>
        <v>0</v>
      </c>
      <c r="Y81">
        <f t="shared" si="12"/>
        <v>11.208</v>
      </c>
      <c r="Z81">
        <v>16812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 t="shared" si="13"/>
        <v>16812</v>
      </c>
    </row>
    <row r="82" spans="1:33" x14ac:dyDescent="0.25">
      <c r="A82" s="3" t="s">
        <v>37</v>
      </c>
      <c r="C82">
        <v>137</v>
      </c>
      <c r="R82">
        <f t="shared" si="5"/>
        <v>58.367013</v>
      </c>
      <c r="S82">
        <f t="shared" si="6"/>
        <v>4.5323544817518249</v>
      </c>
      <c r="T82">
        <f t="shared" si="7"/>
        <v>0</v>
      </c>
      <c r="U82">
        <f t="shared" si="8"/>
        <v>0</v>
      </c>
      <c r="V82">
        <f t="shared" si="9"/>
        <v>0</v>
      </c>
      <c r="W82">
        <f t="shared" si="10"/>
        <v>13.095105</v>
      </c>
      <c r="X82">
        <f t="shared" si="11"/>
        <v>32.737762503649634</v>
      </c>
      <c r="Y82">
        <f t="shared" si="12"/>
        <v>108.73223498540146</v>
      </c>
      <c r="Z82">
        <v>7996.2807810000004</v>
      </c>
      <c r="AA82">
        <v>620.93256399999996</v>
      </c>
      <c r="AB82">
        <v>0</v>
      </c>
      <c r="AC82">
        <v>0</v>
      </c>
      <c r="AD82">
        <v>0</v>
      </c>
      <c r="AE82">
        <v>1794.029385</v>
      </c>
      <c r="AF82">
        <v>4485.0734629999997</v>
      </c>
      <c r="AG82">
        <f t="shared" si="13"/>
        <v>14896.316192999999</v>
      </c>
    </row>
    <row r="83" spans="1:33" x14ac:dyDescent="0.25">
      <c r="A83" s="4" t="s">
        <v>38</v>
      </c>
      <c r="C83">
        <v>302</v>
      </c>
      <c r="R83">
        <f t="shared" si="5"/>
        <v>15.834000000000001</v>
      </c>
      <c r="S83">
        <f t="shared" si="6"/>
        <v>1.8332605198675496</v>
      </c>
      <c r="T83">
        <f t="shared" si="7"/>
        <v>0</v>
      </c>
      <c r="U83">
        <f t="shared" si="8"/>
        <v>0</v>
      </c>
      <c r="V83">
        <f t="shared" si="9"/>
        <v>0</v>
      </c>
      <c r="W83">
        <f t="shared" si="10"/>
        <v>0</v>
      </c>
      <c r="X83">
        <f t="shared" si="11"/>
        <v>0</v>
      </c>
      <c r="Y83">
        <f t="shared" si="12"/>
        <v>17.667260519867551</v>
      </c>
      <c r="Z83">
        <v>4781.8680000000004</v>
      </c>
      <c r="AA83">
        <v>553.644677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 t="shared" si="13"/>
        <v>5335.5126770000006</v>
      </c>
    </row>
    <row r="84" spans="1:33" x14ac:dyDescent="0.25">
      <c r="A84" s="4" t="s">
        <v>39</v>
      </c>
      <c r="C84">
        <v>15.1</v>
      </c>
      <c r="R84">
        <f t="shared" si="5"/>
        <v>51.067800000000005</v>
      </c>
      <c r="S84">
        <f t="shared" si="6"/>
        <v>0.2879598675496689</v>
      </c>
      <c r="T84">
        <f t="shared" si="7"/>
        <v>0</v>
      </c>
      <c r="U84">
        <f t="shared" si="8"/>
        <v>0</v>
      </c>
      <c r="V84">
        <f t="shared" si="9"/>
        <v>0</v>
      </c>
      <c r="W84">
        <f t="shared" si="10"/>
        <v>0</v>
      </c>
      <c r="X84">
        <f t="shared" si="11"/>
        <v>0</v>
      </c>
      <c r="Y84">
        <f t="shared" si="12"/>
        <v>51.355759867549672</v>
      </c>
      <c r="Z84">
        <v>771.12378000000001</v>
      </c>
      <c r="AA84">
        <v>4.3481940000000003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f t="shared" si="13"/>
        <v>775.47197400000005</v>
      </c>
    </row>
    <row r="85" spans="1:33" x14ac:dyDescent="0.25">
      <c r="A85" s="4" t="s">
        <v>40</v>
      </c>
      <c r="C85">
        <v>302</v>
      </c>
      <c r="R85">
        <f t="shared" si="5"/>
        <v>39.979622999999997</v>
      </c>
      <c r="S85">
        <f t="shared" si="6"/>
        <v>2.6846959701986757</v>
      </c>
      <c r="T85">
        <f t="shared" si="7"/>
        <v>0</v>
      </c>
      <c r="U85">
        <f t="shared" si="8"/>
        <v>0</v>
      </c>
      <c r="V85">
        <f t="shared" si="9"/>
        <v>0</v>
      </c>
      <c r="W85">
        <f t="shared" si="10"/>
        <v>8.1539289999999998</v>
      </c>
      <c r="X85">
        <f t="shared" si="11"/>
        <v>20.384822500000002</v>
      </c>
      <c r="Y85">
        <f t="shared" si="12"/>
        <v>71.203070470198668</v>
      </c>
      <c r="Z85">
        <v>12073.846146</v>
      </c>
      <c r="AA85">
        <v>810.77818300000001</v>
      </c>
      <c r="AB85">
        <v>0</v>
      </c>
      <c r="AC85">
        <v>0</v>
      </c>
      <c r="AD85">
        <v>0</v>
      </c>
      <c r="AE85">
        <v>2462.4865580000001</v>
      </c>
      <c r="AF85">
        <v>6156.2163950000004</v>
      </c>
      <c r="AG85">
        <f t="shared" si="13"/>
        <v>21503.327282000002</v>
      </c>
    </row>
    <row r="86" spans="1:33" x14ac:dyDescent="0.25">
      <c r="A86" s="5" t="s">
        <v>41</v>
      </c>
      <c r="C86">
        <v>600</v>
      </c>
      <c r="R86">
        <f t="shared" si="5"/>
        <v>0.1878968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  <c r="W86">
        <f t="shared" si="10"/>
        <v>0</v>
      </c>
      <c r="X86">
        <f t="shared" si="11"/>
        <v>0</v>
      </c>
      <c r="Y86">
        <f t="shared" si="12"/>
        <v>0.1878968</v>
      </c>
      <c r="Z86">
        <v>112.73808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 t="shared" si="13"/>
        <v>112.73808</v>
      </c>
    </row>
    <row r="87" spans="1:33" x14ac:dyDescent="0.25">
      <c r="A87" s="5" t="s">
        <v>42</v>
      </c>
      <c r="C87">
        <v>600</v>
      </c>
      <c r="R87">
        <f t="shared" si="5"/>
        <v>0.32980500000000001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9"/>
        <v>0</v>
      </c>
      <c r="W87">
        <f t="shared" si="10"/>
        <v>0</v>
      </c>
      <c r="X87">
        <f t="shared" si="11"/>
        <v>0</v>
      </c>
      <c r="Y87">
        <f t="shared" si="12"/>
        <v>0.32980500000000001</v>
      </c>
      <c r="Z87">
        <v>197.88300000000001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 t="shared" si="13"/>
        <v>197.88300000000001</v>
      </c>
    </row>
    <row r="88" spans="1:33" x14ac:dyDescent="0.25">
      <c r="A88" s="5" t="s">
        <v>43</v>
      </c>
      <c r="C88">
        <v>600</v>
      </c>
      <c r="R88">
        <f t="shared" si="5"/>
        <v>1.2454289999999999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9"/>
        <v>0</v>
      </c>
      <c r="W88">
        <f t="shared" si="10"/>
        <v>0</v>
      </c>
      <c r="X88">
        <f t="shared" si="11"/>
        <v>0</v>
      </c>
      <c r="Y88">
        <f t="shared" si="12"/>
        <v>1.2454289999999999</v>
      </c>
      <c r="Z88">
        <v>747.25739999999996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13"/>
        <v>747.25739999999996</v>
      </c>
    </row>
    <row r="89" spans="1:33" x14ac:dyDescent="0.25">
      <c r="A89" s="5" t="s">
        <v>44</v>
      </c>
      <c r="C89">
        <v>600</v>
      </c>
      <c r="R89">
        <f t="shared" si="5"/>
        <v>0.12506399999999998</v>
      </c>
      <c r="S89">
        <f t="shared" si="6"/>
        <v>5.5757699999999999E-3</v>
      </c>
      <c r="T89">
        <f t="shared" si="7"/>
        <v>0</v>
      </c>
      <c r="U89">
        <f t="shared" si="8"/>
        <v>0</v>
      </c>
      <c r="V89">
        <f t="shared" si="9"/>
        <v>0</v>
      </c>
      <c r="W89">
        <f t="shared" si="10"/>
        <v>0</v>
      </c>
      <c r="X89">
        <f t="shared" si="11"/>
        <v>0</v>
      </c>
      <c r="Y89">
        <f t="shared" si="12"/>
        <v>0.13063976999999999</v>
      </c>
      <c r="Z89">
        <v>75.038399999999996</v>
      </c>
      <c r="AA89">
        <v>3.3454619999999999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 t="shared" si="13"/>
        <v>78.383861999999993</v>
      </c>
    </row>
    <row r="90" spans="1:33" x14ac:dyDescent="0.25">
      <c r="A90" s="5" t="s">
        <v>45</v>
      </c>
      <c r="C90">
        <v>300</v>
      </c>
      <c r="R90">
        <f t="shared" ref="R90:R146" si="14">Z90/$C90</f>
        <v>0.15834000000000001</v>
      </c>
      <c r="S90">
        <f t="shared" ref="S90:S146" si="15">AA90/$C90</f>
        <v>0.24975496000000003</v>
      </c>
      <c r="T90">
        <f t="shared" ref="T90:T146" si="16">AB90/$C90</f>
        <v>0</v>
      </c>
      <c r="U90">
        <f t="shared" ref="U90:U146" si="17">AC90/$C90</f>
        <v>0</v>
      </c>
      <c r="V90">
        <f t="shared" ref="V90:V146" si="18">AD90/$C90</f>
        <v>0</v>
      </c>
      <c r="W90">
        <f t="shared" ref="W90:W146" si="19">AE90/$C90</f>
        <v>0</v>
      </c>
      <c r="X90">
        <f t="shared" ref="X90:X146" si="20">AF90/$C90</f>
        <v>0</v>
      </c>
      <c r="Y90">
        <f t="shared" ref="Y90:Y146" si="21">SUM(R90:X90)</f>
        <v>0.40809496000000001</v>
      </c>
      <c r="Z90">
        <v>47.502000000000002</v>
      </c>
      <c r="AA90">
        <v>74.926488000000006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 t="shared" ref="AG90:AG146" si="22">Z90+AA90+AB90+AC90+AD90+AE90+AF90</f>
        <v>122.42848800000002</v>
      </c>
    </row>
    <row r="91" spans="1:33" x14ac:dyDescent="0.25">
      <c r="A91" s="5" t="s">
        <v>46</v>
      </c>
      <c r="C91">
        <v>300</v>
      </c>
      <c r="R91">
        <f t="shared" si="14"/>
        <v>0.21076</v>
      </c>
      <c r="S91">
        <f t="shared" si="15"/>
        <v>4.9107080000000004E-2</v>
      </c>
      <c r="T91">
        <f t="shared" si="16"/>
        <v>0</v>
      </c>
      <c r="U91">
        <f t="shared" si="17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0.25986708000000003</v>
      </c>
      <c r="Z91">
        <v>63.228000000000002</v>
      </c>
      <c r="AA91">
        <v>14.732124000000001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 t="shared" si="22"/>
        <v>77.960124000000008</v>
      </c>
    </row>
    <row r="92" spans="1:33" x14ac:dyDescent="0.25">
      <c r="A92" s="5" t="s">
        <v>47</v>
      </c>
      <c r="C92">
        <v>300</v>
      </c>
      <c r="R92">
        <f t="shared" si="14"/>
        <v>0.98059199999999991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0.98059199999999991</v>
      </c>
      <c r="Z92">
        <v>294.17759999999998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 t="shared" si="22"/>
        <v>294.17759999999998</v>
      </c>
    </row>
    <row r="93" spans="1:33" x14ac:dyDescent="0.25">
      <c r="A93" s="5" t="s">
        <v>48</v>
      </c>
      <c r="C93">
        <v>300</v>
      </c>
      <c r="R93">
        <f t="shared" si="14"/>
        <v>3.6644999999999999</v>
      </c>
      <c r="S93">
        <f t="shared" si="15"/>
        <v>0.51994019999999996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4.1844402000000001</v>
      </c>
      <c r="Z93">
        <v>1099.3499999999999</v>
      </c>
      <c r="AA93">
        <v>155.98205999999999</v>
      </c>
      <c r="AB93">
        <v>0</v>
      </c>
      <c r="AC93">
        <v>0</v>
      </c>
      <c r="AD93">
        <v>0</v>
      </c>
      <c r="AE93">
        <v>0</v>
      </c>
      <c r="AF93">
        <v>0</v>
      </c>
      <c r="AG93">
        <f t="shared" si="22"/>
        <v>1255.33206</v>
      </c>
    </row>
    <row r="94" spans="1:33" x14ac:dyDescent="0.25">
      <c r="A94" s="5" t="s">
        <v>49</v>
      </c>
      <c r="C94">
        <v>300</v>
      </c>
      <c r="R94">
        <f t="shared" si="14"/>
        <v>31.189041400000001</v>
      </c>
      <c r="S94">
        <f t="shared" si="15"/>
        <v>1.8547421899999998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1.8983999999999999</v>
      </c>
      <c r="X94">
        <f t="shared" si="20"/>
        <v>4.7459999999999996</v>
      </c>
      <c r="Y94">
        <f t="shared" si="21"/>
        <v>39.688183590000008</v>
      </c>
      <c r="Z94">
        <v>9356.7124199999998</v>
      </c>
      <c r="AA94">
        <v>556.42265699999996</v>
      </c>
      <c r="AB94">
        <v>0</v>
      </c>
      <c r="AC94">
        <v>0</v>
      </c>
      <c r="AD94">
        <v>0</v>
      </c>
      <c r="AE94">
        <v>569.52</v>
      </c>
      <c r="AF94">
        <v>1423.8</v>
      </c>
      <c r="AG94">
        <f t="shared" si="22"/>
        <v>11906.455076999999</v>
      </c>
    </row>
    <row r="95" spans="1:33" x14ac:dyDescent="0.25">
      <c r="A95" s="6" t="s">
        <v>50</v>
      </c>
      <c r="C95">
        <v>716</v>
      </c>
      <c r="R95">
        <f t="shared" si="14"/>
        <v>8.4489999999999998</v>
      </c>
      <c r="S95">
        <f t="shared" si="15"/>
        <v>1.6399508999999999</v>
      </c>
      <c r="T95">
        <f t="shared" si="16"/>
        <v>0</v>
      </c>
      <c r="U95">
        <f t="shared" si="17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10.0889509</v>
      </c>
      <c r="Z95">
        <v>6049.4840000000004</v>
      </c>
      <c r="AA95">
        <v>1174.2048444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f t="shared" si="22"/>
        <v>7223.6888444000006</v>
      </c>
    </row>
    <row r="96" spans="1:33" x14ac:dyDescent="0.25">
      <c r="A96" s="6" t="s">
        <v>50</v>
      </c>
      <c r="C96">
        <v>1284</v>
      </c>
      <c r="R96">
        <f t="shared" si="14"/>
        <v>9.0541999999999998</v>
      </c>
      <c r="S96">
        <f t="shared" si="15"/>
        <v>1.4399373600000001</v>
      </c>
      <c r="T96">
        <f t="shared" si="16"/>
        <v>0</v>
      </c>
      <c r="U96">
        <f t="shared" si="17"/>
        <v>0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10.49413736</v>
      </c>
      <c r="Z96">
        <v>11625.5928</v>
      </c>
      <c r="AA96">
        <v>1848.87957024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22"/>
        <v>13474.472370240001</v>
      </c>
    </row>
    <row r="97" spans="1:33" x14ac:dyDescent="0.25">
      <c r="A97" s="6" t="s">
        <v>51</v>
      </c>
      <c r="C97">
        <v>0.52</v>
      </c>
      <c r="R97">
        <f t="shared" si="14"/>
        <v>2140.7999999999997</v>
      </c>
      <c r="S97">
        <f t="shared" si="15"/>
        <v>1319.9999395192308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0</v>
      </c>
      <c r="X97">
        <f t="shared" si="20"/>
        <v>0</v>
      </c>
      <c r="Y97">
        <f t="shared" si="21"/>
        <v>3460.7999395192305</v>
      </c>
      <c r="Z97">
        <v>1113.2159999999999</v>
      </c>
      <c r="AA97">
        <v>686.39996855000004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f t="shared" si="22"/>
        <v>1799.6159685499999</v>
      </c>
    </row>
    <row r="98" spans="1:33" x14ac:dyDescent="0.25">
      <c r="A98" s="6" t="s">
        <v>52</v>
      </c>
      <c r="C98">
        <v>20</v>
      </c>
      <c r="R98">
        <f t="shared" si="14"/>
        <v>919.53750000000002</v>
      </c>
      <c r="S98">
        <f t="shared" si="15"/>
        <v>0</v>
      </c>
      <c r="T98">
        <f t="shared" si="16"/>
        <v>0</v>
      </c>
      <c r="U98">
        <f t="shared" si="17"/>
        <v>0</v>
      </c>
      <c r="V98">
        <f t="shared" si="18"/>
        <v>0</v>
      </c>
      <c r="W98">
        <f t="shared" si="19"/>
        <v>0</v>
      </c>
      <c r="X98">
        <f t="shared" si="20"/>
        <v>0</v>
      </c>
      <c r="Y98">
        <f t="shared" si="21"/>
        <v>919.53750000000002</v>
      </c>
      <c r="Z98">
        <v>18390.75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f t="shared" si="22"/>
        <v>18390.75</v>
      </c>
    </row>
    <row r="99" spans="1:33" x14ac:dyDescent="0.25">
      <c r="A99" s="6" t="s">
        <v>53</v>
      </c>
      <c r="C99">
        <v>2</v>
      </c>
      <c r="R99">
        <f t="shared" si="14"/>
        <v>1391.52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1391.52</v>
      </c>
      <c r="Z99">
        <v>2783.04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f t="shared" si="22"/>
        <v>2783.04</v>
      </c>
    </row>
    <row r="100" spans="1:33" x14ac:dyDescent="0.25">
      <c r="A100" s="6" t="s">
        <v>54</v>
      </c>
      <c r="C100">
        <v>2000</v>
      </c>
      <c r="R100">
        <f t="shared" si="14"/>
        <v>11.208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11.208</v>
      </c>
      <c r="Z100">
        <v>22416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f t="shared" si="22"/>
        <v>22416</v>
      </c>
    </row>
    <row r="101" spans="1:33" x14ac:dyDescent="0.25">
      <c r="A101" s="3" t="s">
        <v>55</v>
      </c>
      <c r="C101">
        <v>93</v>
      </c>
      <c r="R101">
        <f t="shared" si="14"/>
        <v>30.553169999999998</v>
      </c>
      <c r="S101">
        <f t="shared" si="15"/>
        <v>1.024446623655914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3.3600000000000003</v>
      </c>
      <c r="X101">
        <f t="shared" si="20"/>
        <v>8.4</v>
      </c>
      <c r="Y101">
        <f t="shared" si="21"/>
        <v>43.337616623655911</v>
      </c>
      <c r="Z101">
        <v>2841.44481</v>
      </c>
      <c r="AA101">
        <v>95.273536000000007</v>
      </c>
      <c r="AB101">
        <v>0</v>
      </c>
      <c r="AC101">
        <v>0</v>
      </c>
      <c r="AD101">
        <v>0</v>
      </c>
      <c r="AE101">
        <v>312.48</v>
      </c>
      <c r="AF101">
        <v>781.2</v>
      </c>
      <c r="AG101">
        <f t="shared" si="22"/>
        <v>4030.3983459999999</v>
      </c>
    </row>
    <row r="102" spans="1:33" x14ac:dyDescent="0.25">
      <c r="A102" s="4" t="s">
        <v>56</v>
      </c>
      <c r="C102">
        <v>200</v>
      </c>
      <c r="R102">
        <f t="shared" si="14"/>
        <v>8.5406399999999998</v>
      </c>
      <c r="S102">
        <f t="shared" si="15"/>
        <v>0.12109784</v>
      </c>
      <c r="T102">
        <f t="shared" si="16"/>
        <v>0</v>
      </c>
      <c r="U102">
        <f t="shared" si="17"/>
        <v>0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8.6617378399999989</v>
      </c>
      <c r="Z102">
        <v>1708.1279999999999</v>
      </c>
      <c r="AA102">
        <v>24.219567999999999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f t="shared" si="22"/>
        <v>1732.3475679999999</v>
      </c>
    </row>
    <row r="103" spans="1:33" x14ac:dyDescent="0.25">
      <c r="A103" s="4" t="s">
        <v>57</v>
      </c>
      <c r="C103">
        <v>600</v>
      </c>
      <c r="R103">
        <f t="shared" si="14"/>
        <v>4.6751100000000001</v>
      </c>
      <c r="S103">
        <f t="shared" si="15"/>
        <v>0.15995914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4.8350691399999999</v>
      </c>
      <c r="Z103">
        <v>2805.0659999999998</v>
      </c>
      <c r="AA103">
        <v>95.975483999999994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 t="shared" si="22"/>
        <v>2901.0414839999999</v>
      </c>
    </row>
    <row r="104" spans="1:33" x14ac:dyDescent="0.25">
      <c r="A104" s="4" t="s">
        <v>58</v>
      </c>
      <c r="C104">
        <v>200</v>
      </c>
      <c r="R104">
        <f t="shared" si="14"/>
        <v>7.9872000000000005</v>
      </c>
      <c r="S104">
        <f t="shared" si="15"/>
        <v>0.42347135999999996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f t="shared" si="19"/>
        <v>1.61</v>
      </c>
      <c r="X104">
        <f t="shared" si="20"/>
        <v>4.0250000000000004</v>
      </c>
      <c r="Y104">
        <f t="shared" si="21"/>
        <v>14.04567136</v>
      </c>
      <c r="Z104">
        <v>1597.44</v>
      </c>
      <c r="AA104">
        <v>84.694271999999998</v>
      </c>
      <c r="AB104">
        <v>0</v>
      </c>
      <c r="AC104">
        <v>0</v>
      </c>
      <c r="AD104">
        <v>0</v>
      </c>
      <c r="AE104">
        <v>322</v>
      </c>
      <c r="AF104">
        <v>805</v>
      </c>
      <c r="AG104">
        <f t="shared" si="22"/>
        <v>2809.1342720000002</v>
      </c>
    </row>
    <row r="105" spans="1:33" x14ac:dyDescent="0.25">
      <c r="A105" s="5" t="s">
        <v>59</v>
      </c>
      <c r="C105">
        <v>541</v>
      </c>
      <c r="R105">
        <f t="shared" si="14"/>
        <v>7.9872000000000005</v>
      </c>
      <c r="S105">
        <f t="shared" si="15"/>
        <v>0.42347136044362294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8.4106713604436241</v>
      </c>
      <c r="Z105">
        <v>4321.0752000000002</v>
      </c>
      <c r="AA105">
        <v>229.098006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f t="shared" si="22"/>
        <v>4550.1732060000004</v>
      </c>
    </row>
    <row r="106" spans="1:33" x14ac:dyDescent="0.25">
      <c r="A106" s="3" t="s">
        <v>55</v>
      </c>
      <c r="C106">
        <v>107</v>
      </c>
      <c r="R106">
        <f t="shared" si="14"/>
        <v>30.553170000000001</v>
      </c>
      <c r="S106">
        <f t="shared" si="15"/>
        <v>1.0244466168224298</v>
      </c>
      <c r="T106">
        <f t="shared" si="16"/>
        <v>0</v>
      </c>
      <c r="U106">
        <f t="shared" si="17"/>
        <v>0</v>
      </c>
      <c r="V106">
        <f t="shared" si="18"/>
        <v>0</v>
      </c>
      <c r="W106">
        <f t="shared" si="19"/>
        <v>3.36</v>
      </c>
      <c r="X106">
        <f t="shared" si="20"/>
        <v>8.4</v>
      </c>
      <c r="Y106">
        <f t="shared" si="21"/>
        <v>43.33761661682243</v>
      </c>
      <c r="Z106">
        <v>3269.1891900000001</v>
      </c>
      <c r="AA106">
        <v>109.61578799999999</v>
      </c>
      <c r="AB106">
        <v>0</v>
      </c>
      <c r="AC106">
        <v>0</v>
      </c>
      <c r="AD106">
        <v>0</v>
      </c>
      <c r="AE106">
        <v>359.52</v>
      </c>
      <c r="AF106">
        <v>898.8</v>
      </c>
      <c r="AG106">
        <f t="shared" si="22"/>
        <v>4637.1249779999998</v>
      </c>
    </row>
    <row r="107" spans="1:33" x14ac:dyDescent="0.25">
      <c r="A107" s="4" t="s">
        <v>56</v>
      </c>
      <c r="C107">
        <v>200</v>
      </c>
      <c r="R107">
        <f t="shared" si="14"/>
        <v>8.5406399999999998</v>
      </c>
      <c r="S107">
        <f t="shared" si="15"/>
        <v>0.12109784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8.6617378399999989</v>
      </c>
      <c r="Z107">
        <v>1708.1279999999999</v>
      </c>
      <c r="AA107">
        <v>24.219567999999999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 t="shared" si="22"/>
        <v>1732.3475679999999</v>
      </c>
    </row>
    <row r="108" spans="1:33" x14ac:dyDescent="0.25">
      <c r="A108" s="4" t="s">
        <v>57</v>
      </c>
      <c r="C108">
        <v>600</v>
      </c>
      <c r="R108">
        <f t="shared" si="14"/>
        <v>4.6751100000000001</v>
      </c>
      <c r="S108">
        <f t="shared" si="15"/>
        <v>0.15995914</v>
      </c>
      <c r="T108">
        <f t="shared" si="16"/>
        <v>0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4.8350691399999999</v>
      </c>
      <c r="Z108">
        <v>2805.0659999999998</v>
      </c>
      <c r="AA108">
        <v>95.975483999999994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 t="shared" si="22"/>
        <v>2901.0414839999999</v>
      </c>
    </row>
    <row r="109" spans="1:33" x14ac:dyDescent="0.25">
      <c r="A109" s="4" t="s">
        <v>58</v>
      </c>
      <c r="C109">
        <v>200</v>
      </c>
      <c r="R109">
        <f t="shared" si="14"/>
        <v>7.9872000000000005</v>
      </c>
      <c r="S109">
        <f t="shared" si="15"/>
        <v>0.42347135999999996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1.61</v>
      </c>
      <c r="X109">
        <f t="shared" si="20"/>
        <v>4.0250000000000004</v>
      </c>
      <c r="Y109">
        <f t="shared" si="21"/>
        <v>14.04567136</v>
      </c>
      <c r="Z109">
        <v>1597.44</v>
      </c>
      <c r="AA109">
        <v>84.694271999999998</v>
      </c>
      <c r="AB109">
        <v>0</v>
      </c>
      <c r="AC109">
        <v>0</v>
      </c>
      <c r="AD109">
        <v>0</v>
      </c>
      <c r="AE109">
        <v>322</v>
      </c>
      <c r="AF109">
        <v>805</v>
      </c>
      <c r="AG109">
        <f t="shared" si="22"/>
        <v>2809.1342720000002</v>
      </c>
    </row>
    <row r="110" spans="1:33" x14ac:dyDescent="0.25">
      <c r="A110" s="5" t="s">
        <v>59</v>
      </c>
      <c r="C110">
        <v>541</v>
      </c>
      <c r="R110">
        <f t="shared" si="14"/>
        <v>7.9872000000000005</v>
      </c>
      <c r="S110">
        <f t="shared" si="15"/>
        <v>0.42347136044362294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8.4106713604436241</v>
      </c>
      <c r="Z110">
        <v>4321.0752000000002</v>
      </c>
      <c r="AA110">
        <v>229.098006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f t="shared" si="22"/>
        <v>4550.1732060000004</v>
      </c>
    </row>
    <row r="111" spans="1:33" x14ac:dyDescent="0.25">
      <c r="A111" s="3" t="s">
        <v>60</v>
      </c>
      <c r="C111">
        <v>113</v>
      </c>
      <c r="R111">
        <f t="shared" si="14"/>
        <v>17.118400000000001</v>
      </c>
      <c r="S111">
        <f t="shared" si="15"/>
        <v>0.36384920353982303</v>
      </c>
      <c r="T111">
        <f t="shared" si="16"/>
        <v>0</v>
      </c>
      <c r="U111">
        <f t="shared" si="17"/>
        <v>0</v>
      </c>
      <c r="V111">
        <f t="shared" si="18"/>
        <v>0</v>
      </c>
      <c r="W111">
        <f t="shared" si="19"/>
        <v>3.5</v>
      </c>
      <c r="X111">
        <f t="shared" si="20"/>
        <v>8.75</v>
      </c>
      <c r="Y111">
        <f t="shared" si="21"/>
        <v>29.732249203539823</v>
      </c>
      <c r="Z111">
        <v>1934.3792000000001</v>
      </c>
      <c r="AA111">
        <v>41.114960000000004</v>
      </c>
      <c r="AB111">
        <v>0</v>
      </c>
      <c r="AC111">
        <v>0</v>
      </c>
      <c r="AD111">
        <v>0</v>
      </c>
      <c r="AE111">
        <v>395.5</v>
      </c>
      <c r="AF111">
        <v>988.75</v>
      </c>
      <c r="AG111">
        <f t="shared" si="22"/>
        <v>3359.7441600000002</v>
      </c>
    </row>
    <row r="112" spans="1:33" x14ac:dyDescent="0.25">
      <c r="A112" s="4" t="s">
        <v>61</v>
      </c>
      <c r="C112">
        <v>300</v>
      </c>
      <c r="R112">
        <f t="shared" si="14"/>
        <v>8.6831999999999994</v>
      </c>
      <c r="S112">
        <f t="shared" si="15"/>
        <v>0.1558688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8.8390687999999997</v>
      </c>
      <c r="Z112">
        <v>2604.96</v>
      </c>
      <c r="AA112">
        <v>46.760640000000002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f t="shared" si="22"/>
        <v>2651.72064</v>
      </c>
    </row>
    <row r="113" spans="1:33" x14ac:dyDescent="0.25">
      <c r="A113" s="4" t="s">
        <v>62</v>
      </c>
      <c r="C113">
        <v>300</v>
      </c>
      <c r="R113">
        <f t="shared" si="14"/>
        <v>8.4352</v>
      </c>
      <c r="S113">
        <f t="shared" si="15"/>
        <v>0.20798040000000001</v>
      </c>
      <c r="T113">
        <f t="shared" si="16"/>
        <v>0</v>
      </c>
      <c r="U113">
        <f t="shared" si="17"/>
        <v>0</v>
      </c>
      <c r="V113">
        <f t="shared" si="18"/>
        <v>0</v>
      </c>
      <c r="W113">
        <f t="shared" si="19"/>
        <v>1.61</v>
      </c>
      <c r="X113">
        <f t="shared" si="20"/>
        <v>4.0250000000000004</v>
      </c>
      <c r="Y113">
        <f t="shared" si="21"/>
        <v>14.2781804</v>
      </c>
      <c r="Z113">
        <v>2530.56</v>
      </c>
      <c r="AA113">
        <v>62.394120000000001</v>
      </c>
      <c r="AB113">
        <v>0</v>
      </c>
      <c r="AC113">
        <v>0</v>
      </c>
      <c r="AD113">
        <v>0</v>
      </c>
      <c r="AE113">
        <v>483</v>
      </c>
      <c r="AF113">
        <v>1207.5</v>
      </c>
      <c r="AG113">
        <f t="shared" si="22"/>
        <v>4283.4541200000003</v>
      </c>
    </row>
    <row r="114" spans="1:33" x14ac:dyDescent="0.25">
      <c r="A114" s="5" t="s">
        <v>63</v>
      </c>
      <c r="C114">
        <v>500</v>
      </c>
      <c r="R114">
        <f t="shared" si="14"/>
        <v>8.4352</v>
      </c>
      <c r="S114">
        <f t="shared" si="15"/>
        <v>0.20798040000000001</v>
      </c>
      <c r="T114">
        <f t="shared" si="16"/>
        <v>0</v>
      </c>
      <c r="U114">
        <f t="shared" si="17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8.6431804000000003</v>
      </c>
      <c r="Z114">
        <v>4217.6000000000004</v>
      </c>
      <c r="AA114">
        <v>103.9902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 t="shared" si="22"/>
        <v>4321.5902000000006</v>
      </c>
    </row>
    <row r="115" spans="1:33" x14ac:dyDescent="0.25">
      <c r="A115" s="3" t="s">
        <v>64</v>
      </c>
      <c r="C115">
        <v>200</v>
      </c>
      <c r="R115">
        <f t="shared" si="14"/>
        <v>0</v>
      </c>
      <c r="S115">
        <f t="shared" si="15"/>
        <v>0</v>
      </c>
      <c r="T115">
        <f t="shared" si="16"/>
        <v>0.13527799999999998</v>
      </c>
      <c r="U115">
        <f t="shared" si="17"/>
        <v>2.7315750000000003</v>
      </c>
      <c r="V115">
        <f t="shared" si="18"/>
        <v>0.72321700000000011</v>
      </c>
      <c r="W115">
        <f t="shared" si="19"/>
        <v>0</v>
      </c>
      <c r="X115">
        <f t="shared" si="20"/>
        <v>0</v>
      </c>
      <c r="Y115">
        <f t="shared" si="21"/>
        <v>3.5900700000000003</v>
      </c>
      <c r="Z115">
        <v>0</v>
      </c>
      <c r="AA115">
        <v>0</v>
      </c>
      <c r="AB115">
        <v>27.055599999999998</v>
      </c>
      <c r="AC115">
        <v>546.31500000000005</v>
      </c>
      <c r="AD115">
        <v>144.64340000000001</v>
      </c>
      <c r="AE115">
        <v>0</v>
      </c>
      <c r="AF115">
        <v>0</v>
      </c>
      <c r="AG115">
        <f t="shared" si="22"/>
        <v>718.01400000000012</v>
      </c>
    </row>
    <row r="116" spans="1:33" x14ac:dyDescent="0.25">
      <c r="A116" s="3" t="s">
        <v>60</v>
      </c>
      <c r="C116">
        <v>87</v>
      </c>
      <c r="R116">
        <f t="shared" si="14"/>
        <v>17.118400000000001</v>
      </c>
      <c r="S116">
        <f t="shared" si="15"/>
        <v>0.36384919540229882</v>
      </c>
      <c r="T116">
        <f t="shared" si="16"/>
        <v>0</v>
      </c>
      <c r="U116">
        <f t="shared" si="17"/>
        <v>0</v>
      </c>
      <c r="V116">
        <f t="shared" si="18"/>
        <v>0</v>
      </c>
      <c r="W116">
        <f t="shared" si="19"/>
        <v>3.5</v>
      </c>
      <c r="X116">
        <f t="shared" si="20"/>
        <v>8.75</v>
      </c>
      <c r="Y116">
        <f t="shared" si="21"/>
        <v>29.7322491954023</v>
      </c>
      <c r="Z116">
        <v>1489.3008</v>
      </c>
      <c r="AA116">
        <v>31.654879999999999</v>
      </c>
      <c r="AB116">
        <v>0</v>
      </c>
      <c r="AC116">
        <v>0</v>
      </c>
      <c r="AD116">
        <v>0</v>
      </c>
      <c r="AE116">
        <v>304.5</v>
      </c>
      <c r="AF116">
        <v>761.25</v>
      </c>
      <c r="AG116">
        <f t="shared" si="22"/>
        <v>2586.70568</v>
      </c>
    </row>
    <row r="117" spans="1:33" x14ac:dyDescent="0.25">
      <c r="A117" s="4" t="s">
        <v>61</v>
      </c>
      <c r="C117">
        <v>200</v>
      </c>
      <c r="R117">
        <f t="shared" si="14"/>
        <v>8.6832000000000011</v>
      </c>
      <c r="S117">
        <f t="shared" si="15"/>
        <v>0.1558688</v>
      </c>
      <c r="T117">
        <f t="shared" si="16"/>
        <v>0</v>
      </c>
      <c r="U117">
        <f t="shared" si="17"/>
        <v>0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8.8390688000000015</v>
      </c>
      <c r="Z117">
        <v>1736.64</v>
      </c>
      <c r="AA117">
        <v>31.173760000000001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f t="shared" si="22"/>
        <v>1767.81376</v>
      </c>
    </row>
    <row r="118" spans="1:33" x14ac:dyDescent="0.25">
      <c r="A118" s="4" t="s">
        <v>62</v>
      </c>
      <c r="C118">
        <v>200</v>
      </c>
      <c r="R118">
        <f t="shared" si="14"/>
        <v>8.4352</v>
      </c>
      <c r="S118">
        <f t="shared" si="15"/>
        <v>0.20798040000000001</v>
      </c>
      <c r="T118">
        <f t="shared" si="16"/>
        <v>0</v>
      </c>
      <c r="U118">
        <f t="shared" si="17"/>
        <v>0</v>
      </c>
      <c r="V118">
        <f t="shared" si="18"/>
        <v>0</v>
      </c>
      <c r="W118">
        <f t="shared" si="19"/>
        <v>1.61</v>
      </c>
      <c r="X118">
        <f t="shared" si="20"/>
        <v>4.0250000000000004</v>
      </c>
      <c r="Y118">
        <f t="shared" si="21"/>
        <v>14.2781804</v>
      </c>
      <c r="Z118">
        <v>1687.04</v>
      </c>
      <c r="AA118">
        <v>41.596080000000001</v>
      </c>
      <c r="AB118">
        <v>0</v>
      </c>
      <c r="AC118">
        <v>0</v>
      </c>
      <c r="AD118">
        <v>0</v>
      </c>
      <c r="AE118">
        <v>322</v>
      </c>
      <c r="AF118">
        <v>805</v>
      </c>
      <c r="AG118">
        <f t="shared" si="22"/>
        <v>2855.6360800000002</v>
      </c>
    </row>
    <row r="119" spans="1:33" x14ac:dyDescent="0.25">
      <c r="A119" s="5" t="s">
        <v>63</v>
      </c>
      <c r="C119">
        <v>500</v>
      </c>
      <c r="R119">
        <f t="shared" si="14"/>
        <v>8.4352</v>
      </c>
      <c r="S119">
        <f t="shared" si="15"/>
        <v>0.20798040000000001</v>
      </c>
      <c r="T119">
        <f t="shared" si="16"/>
        <v>0</v>
      </c>
      <c r="U119">
        <f t="shared" si="17"/>
        <v>0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8.6431804000000003</v>
      </c>
      <c r="Z119">
        <v>4217.6000000000004</v>
      </c>
      <c r="AA119">
        <v>103.9902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f t="shared" si="22"/>
        <v>4321.5902000000006</v>
      </c>
    </row>
    <row r="120" spans="1:33" x14ac:dyDescent="0.25">
      <c r="A120" s="3" t="s">
        <v>65</v>
      </c>
      <c r="C120">
        <v>200</v>
      </c>
      <c r="R120">
        <f t="shared" si="14"/>
        <v>7.5245500000000005</v>
      </c>
      <c r="S120">
        <f t="shared" si="15"/>
        <v>0</v>
      </c>
      <c r="T120">
        <f t="shared" si="16"/>
        <v>0</v>
      </c>
      <c r="U120">
        <f t="shared" si="17"/>
        <v>0</v>
      </c>
      <c r="V120">
        <f t="shared" si="18"/>
        <v>0</v>
      </c>
      <c r="W120">
        <f t="shared" si="19"/>
        <v>0</v>
      </c>
      <c r="X120">
        <f t="shared" si="20"/>
        <v>0</v>
      </c>
      <c r="Y120">
        <f t="shared" si="21"/>
        <v>7.5245500000000005</v>
      </c>
      <c r="Z120">
        <v>1504.91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f t="shared" si="22"/>
        <v>1504.91</v>
      </c>
    </row>
    <row r="121" spans="1:33" x14ac:dyDescent="0.25">
      <c r="A121" s="3" t="s">
        <v>66</v>
      </c>
      <c r="C121">
        <v>92</v>
      </c>
      <c r="R121">
        <f t="shared" si="14"/>
        <v>0</v>
      </c>
      <c r="S121">
        <f t="shared" si="15"/>
        <v>0</v>
      </c>
      <c r="T121">
        <f t="shared" si="16"/>
        <v>1.255745695652174</v>
      </c>
      <c r="U121">
        <f t="shared" si="17"/>
        <v>2.5792287282608695</v>
      </c>
      <c r="V121">
        <f t="shared" si="18"/>
        <v>-2.2718055108695649</v>
      </c>
      <c r="W121">
        <f t="shared" si="19"/>
        <v>0.71589000000000003</v>
      </c>
      <c r="X121">
        <f t="shared" si="20"/>
        <v>1.789725</v>
      </c>
      <c r="Y121">
        <f t="shared" si="21"/>
        <v>4.068783913043478</v>
      </c>
      <c r="Z121">
        <v>0</v>
      </c>
      <c r="AA121">
        <v>0</v>
      </c>
      <c r="AB121">
        <v>115.528604</v>
      </c>
      <c r="AC121">
        <v>237.28904299999999</v>
      </c>
      <c r="AD121">
        <v>-209.00610699999999</v>
      </c>
      <c r="AE121">
        <v>65.861879999999999</v>
      </c>
      <c r="AF121">
        <v>164.65469999999999</v>
      </c>
      <c r="AG121">
        <f t="shared" si="22"/>
        <v>374.32811999999996</v>
      </c>
    </row>
    <row r="122" spans="1:33" x14ac:dyDescent="0.25">
      <c r="A122" s="4" t="s">
        <v>67</v>
      </c>
      <c r="C122">
        <v>9</v>
      </c>
      <c r="R122">
        <f t="shared" si="14"/>
        <v>0</v>
      </c>
      <c r="S122">
        <f t="shared" si="15"/>
        <v>0</v>
      </c>
      <c r="T122">
        <f t="shared" si="16"/>
        <v>1.253441</v>
      </c>
      <c r="U122">
        <f t="shared" si="17"/>
        <v>2.5744950000000002</v>
      </c>
      <c r="V122">
        <f t="shared" si="18"/>
        <v>-2.267636</v>
      </c>
      <c r="W122">
        <f t="shared" si="19"/>
        <v>0</v>
      </c>
      <c r="X122">
        <f t="shared" si="20"/>
        <v>0</v>
      </c>
      <c r="Y122">
        <f t="shared" si="21"/>
        <v>1.5603000000000002</v>
      </c>
      <c r="Z122">
        <v>0</v>
      </c>
      <c r="AA122">
        <v>0</v>
      </c>
      <c r="AB122">
        <v>11.280969000000001</v>
      </c>
      <c r="AC122">
        <v>23.170455</v>
      </c>
      <c r="AD122">
        <v>-20.408723999999999</v>
      </c>
      <c r="AE122">
        <v>0</v>
      </c>
      <c r="AF122">
        <v>0</v>
      </c>
      <c r="AG122">
        <f t="shared" si="22"/>
        <v>14.042700000000004</v>
      </c>
    </row>
    <row r="123" spans="1:33" x14ac:dyDescent="0.25">
      <c r="A123" s="4" t="s">
        <v>67</v>
      </c>
      <c r="C123">
        <v>197</v>
      </c>
      <c r="R123">
        <f t="shared" si="14"/>
        <v>0</v>
      </c>
      <c r="S123">
        <f t="shared" si="15"/>
        <v>0</v>
      </c>
      <c r="T123">
        <f t="shared" si="16"/>
        <v>1.2558510000000001</v>
      </c>
      <c r="U123">
        <f t="shared" si="17"/>
        <v>2.5794450000000002</v>
      </c>
      <c r="V123">
        <f t="shared" si="18"/>
        <v>-2.2719960000000001</v>
      </c>
      <c r="W123">
        <f t="shared" si="19"/>
        <v>0</v>
      </c>
      <c r="X123">
        <f t="shared" si="20"/>
        <v>0</v>
      </c>
      <c r="Y123">
        <f t="shared" si="21"/>
        <v>1.5633000000000004</v>
      </c>
      <c r="Z123">
        <v>0</v>
      </c>
      <c r="AA123">
        <v>0</v>
      </c>
      <c r="AB123">
        <v>247.402647</v>
      </c>
      <c r="AC123">
        <v>508.150665</v>
      </c>
      <c r="AD123">
        <v>-447.583212</v>
      </c>
      <c r="AE123">
        <v>0</v>
      </c>
      <c r="AF123">
        <v>0</v>
      </c>
      <c r="AG123">
        <f t="shared" si="22"/>
        <v>307.9701</v>
      </c>
    </row>
    <row r="124" spans="1:33" x14ac:dyDescent="0.25">
      <c r="A124" s="3" t="s">
        <v>66</v>
      </c>
      <c r="C124">
        <v>108</v>
      </c>
      <c r="R124">
        <f t="shared" si="14"/>
        <v>0</v>
      </c>
      <c r="S124">
        <f t="shared" si="15"/>
        <v>0</v>
      </c>
      <c r="T124">
        <f t="shared" si="16"/>
        <v>1.2613939999999999</v>
      </c>
      <c r="U124">
        <f t="shared" si="17"/>
        <v>2.59083</v>
      </c>
      <c r="V124">
        <f t="shared" si="18"/>
        <v>-2.2820240000000003</v>
      </c>
      <c r="W124">
        <f t="shared" si="19"/>
        <v>0.71589000000000003</v>
      </c>
      <c r="X124">
        <f t="shared" si="20"/>
        <v>1.789725</v>
      </c>
      <c r="Y124">
        <f t="shared" si="21"/>
        <v>4.0758149999999995</v>
      </c>
      <c r="Z124">
        <v>0</v>
      </c>
      <c r="AA124">
        <v>0</v>
      </c>
      <c r="AB124">
        <v>136.23055199999999</v>
      </c>
      <c r="AC124">
        <v>279.80964</v>
      </c>
      <c r="AD124">
        <v>-246.45859200000001</v>
      </c>
      <c r="AE124">
        <v>77.316119999999998</v>
      </c>
      <c r="AF124">
        <v>193.2903</v>
      </c>
      <c r="AG124">
        <f t="shared" si="22"/>
        <v>440.18801999999999</v>
      </c>
    </row>
    <row r="125" spans="1:33" x14ac:dyDescent="0.25">
      <c r="A125" s="4" t="s">
        <v>67</v>
      </c>
      <c r="C125">
        <v>300</v>
      </c>
      <c r="R125">
        <f t="shared" si="14"/>
        <v>0</v>
      </c>
      <c r="S125">
        <f t="shared" si="15"/>
        <v>0</v>
      </c>
      <c r="T125">
        <f t="shared" si="16"/>
        <v>1.2613940000000001</v>
      </c>
      <c r="U125">
        <f t="shared" si="17"/>
        <v>2.59083</v>
      </c>
      <c r="V125">
        <f t="shared" si="18"/>
        <v>-2.2820240000000003</v>
      </c>
      <c r="W125">
        <f t="shared" si="19"/>
        <v>0</v>
      </c>
      <c r="X125">
        <f t="shared" si="20"/>
        <v>0</v>
      </c>
      <c r="Y125">
        <f t="shared" si="21"/>
        <v>1.5701999999999998</v>
      </c>
      <c r="Z125">
        <v>0</v>
      </c>
      <c r="AA125">
        <v>0</v>
      </c>
      <c r="AB125">
        <v>378.41820000000001</v>
      </c>
      <c r="AC125">
        <v>777.24900000000002</v>
      </c>
      <c r="AD125">
        <v>-684.60720000000003</v>
      </c>
      <c r="AE125">
        <v>0</v>
      </c>
      <c r="AF125">
        <v>0</v>
      </c>
      <c r="AG125">
        <f t="shared" si="22"/>
        <v>471.06000000000006</v>
      </c>
    </row>
    <row r="126" spans="1:33" x14ac:dyDescent="0.25">
      <c r="A126" s="3" t="s">
        <v>68</v>
      </c>
      <c r="C126">
        <v>200</v>
      </c>
      <c r="R126">
        <f t="shared" si="14"/>
        <v>0</v>
      </c>
      <c r="S126">
        <f t="shared" si="15"/>
        <v>0</v>
      </c>
      <c r="T126">
        <f t="shared" si="16"/>
        <v>0.25679999999999997</v>
      </c>
      <c r="U126">
        <f t="shared" si="17"/>
        <v>1.319952</v>
      </c>
      <c r="V126">
        <f t="shared" si="18"/>
        <v>1.2994079999999999</v>
      </c>
      <c r="W126">
        <f t="shared" si="19"/>
        <v>0</v>
      </c>
      <c r="X126">
        <f t="shared" si="20"/>
        <v>0</v>
      </c>
      <c r="Y126">
        <f t="shared" si="21"/>
        <v>2.8761599999999996</v>
      </c>
      <c r="Z126">
        <v>0</v>
      </c>
      <c r="AA126">
        <v>0</v>
      </c>
      <c r="AB126">
        <v>51.36</v>
      </c>
      <c r="AC126">
        <v>263.99040000000002</v>
      </c>
      <c r="AD126">
        <v>259.88159999999999</v>
      </c>
      <c r="AE126">
        <v>0</v>
      </c>
      <c r="AF126">
        <v>0</v>
      </c>
      <c r="AG126">
        <f t="shared" si="22"/>
        <v>575.23199999999997</v>
      </c>
    </row>
    <row r="127" spans="1:33" x14ac:dyDescent="0.25">
      <c r="A127" s="3" t="s">
        <v>69</v>
      </c>
      <c r="C127">
        <v>200</v>
      </c>
      <c r="R127">
        <f t="shared" si="14"/>
        <v>38.577033</v>
      </c>
      <c r="S127">
        <f t="shared" si="15"/>
        <v>0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38.577033</v>
      </c>
      <c r="Z127">
        <v>7715.4066000000003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f t="shared" si="22"/>
        <v>7715.4066000000003</v>
      </c>
    </row>
    <row r="128" spans="1:33" x14ac:dyDescent="0.25">
      <c r="A128" s="3" t="s">
        <v>70</v>
      </c>
      <c r="C128">
        <v>120</v>
      </c>
      <c r="R128">
        <f t="shared" si="14"/>
        <v>4.032</v>
      </c>
      <c r="S128">
        <f t="shared" si="15"/>
        <v>0.93995999999999991</v>
      </c>
      <c r="T128">
        <f t="shared" si="16"/>
        <v>0</v>
      </c>
      <c r="U128">
        <f t="shared" si="17"/>
        <v>0</v>
      </c>
      <c r="V128">
        <f t="shared" si="18"/>
        <v>0</v>
      </c>
      <c r="W128">
        <f t="shared" si="19"/>
        <v>0</v>
      </c>
      <c r="X128">
        <f t="shared" si="20"/>
        <v>0</v>
      </c>
      <c r="Y128">
        <f t="shared" si="21"/>
        <v>4.9719600000000002</v>
      </c>
      <c r="Z128">
        <v>483.84</v>
      </c>
      <c r="AA128">
        <v>112.79519999999999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f t="shared" si="22"/>
        <v>596.63519999999994</v>
      </c>
    </row>
    <row r="129" spans="1:33" x14ac:dyDescent="0.25">
      <c r="A129" s="3" t="s">
        <v>70</v>
      </c>
      <c r="C129">
        <v>80</v>
      </c>
      <c r="R129">
        <f t="shared" si="14"/>
        <v>4.1760000000000002</v>
      </c>
      <c r="S129">
        <f t="shared" si="15"/>
        <v>0.42657840000000002</v>
      </c>
      <c r="T129">
        <f t="shared" si="16"/>
        <v>0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4.6025784000000005</v>
      </c>
      <c r="Z129">
        <v>334.08</v>
      </c>
      <c r="AA129">
        <v>34.126272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f t="shared" si="22"/>
        <v>368.20627200000001</v>
      </c>
    </row>
    <row r="130" spans="1:33" x14ac:dyDescent="0.25">
      <c r="A130" s="3" t="s">
        <v>71</v>
      </c>
      <c r="C130">
        <v>200</v>
      </c>
      <c r="R130">
        <f t="shared" si="14"/>
        <v>4.1760000000000002</v>
      </c>
      <c r="S130">
        <f t="shared" si="15"/>
        <v>0.85326120000000005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0</v>
      </c>
      <c r="X130">
        <f t="shared" si="20"/>
        <v>0</v>
      </c>
      <c r="Y130">
        <f t="shared" si="21"/>
        <v>5.0292612000000005</v>
      </c>
      <c r="Z130">
        <v>835.2</v>
      </c>
      <c r="AA130">
        <v>170.65224000000001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f t="shared" si="22"/>
        <v>1005.8522400000001</v>
      </c>
    </row>
    <row r="131" spans="1:33" x14ac:dyDescent="0.25">
      <c r="A131" s="3" t="s">
        <v>57</v>
      </c>
      <c r="C131">
        <v>400</v>
      </c>
      <c r="R131">
        <f t="shared" si="14"/>
        <v>4.6751100000000001</v>
      </c>
      <c r="S131">
        <f t="shared" si="15"/>
        <v>0.15995914</v>
      </c>
      <c r="T131">
        <f t="shared" si="16"/>
        <v>0</v>
      </c>
      <c r="U131">
        <f t="shared" si="17"/>
        <v>0</v>
      </c>
      <c r="V131">
        <f t="shared" si="18"/>
        <v>0</v>
      </c>
      <c r="W131">
        <f t="shared" si="19"/>
        <v>0</v>
      </c>
      <c r="X131">
        <f t="shared" si="20"/>
        <v>0</v>
      </c>
      <c r="Y131">
        <f t="shared" si="21"/>
        <v>4.8350691399999999</v>
      </c>
      <c r="Z131">
        <v>1870.0440000000001</v>
      </c>
      <c r="AA131">
        <v>63.983656000000003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f t="shared" si="22"/>
        <v>1934.0276560000002</v>
      </c>
    </row>
    <row r="132" spans="1:33" x14ac:dyDescent="0.25">
      <c r="A132" s="3" t="s">
        <v>72</v>
      </c>
      <c r="C132">
        <v>400</v>
      </c>
      <c r="R132">
        <f t="shared" si="14"/>
        <v>0.99009000000000003</v>
      </c>
      <c r="S132">
        <f t="shared" si="15"/>
        <v>4.8722849999999998E-2</v>
      </c>
      <c r="T132">
        <f t="shared" si="16"/>
        <v>0</v>
      </c>
      <c r="U132">
        <f t="shared" si="17"/>
        <v>0</v>
      </c>
      <c r="V132">
        <f t="shared" si="18"/>
        <v>0</v>
      </c>
      <c r="W132">
        <f t="shared" si="19"/>
        <v>0</v>
      </c>
      <c r="X132">
        <f t="shared" si="20"/>
        <v>0</v>
      </c>
      <c r="Y132">
        <f t="shared" si="21"/>
        <v>1.03881285</v>
      </c>
      <c r="Z132">
        <v>396.036</v>
      </c>
      <c r="AA132">
        <v>19.489139999999999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f t="shared" si="22"/>
        <v>415.52514000000002</v>
      </c>
    </row>
    <row r="133" spans="1:33" x14ac:dyDescent="0.25">
      <c r="A133" s="3" t="s">
        <v>73</v>
      </c>
      <c r="C133">
        <v>200</v>
      </c>
      <c r="R133">
        <f t="shared" si="14"/>
        <v>5.6641750000000002</v>
      </c>
      <c r="S133">
        <f t="shared" si="15"/>
        <v>1.81005957</v>
      </c>
      <c r="T133">
        <f t="shared" si="16"/>
        <v>0</v>
      </c>
      <c r="U133">
        <f t="shared" si="17"/>
        <v>0</v>
      </c>
      <c r="V133">
        <f t="shared" si="18"/>
        <v>0</v>
      </c>
      <c r="W133">
        <f t="shared" si="19"/>
        <v>0</v>
      </c>
      <c r="X133">
        <f t="shared" si="20"/>
        <v>0</v>
      </c>
      <c r="Y133">
        <f t="shared" si="21"/>
        <v>7.4742345700000001</v>
      </c>
      <c r="Z133">
        <v>1132.835</v>
      </c>
      <c r="AA133">
        <v>362.01191399999999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f t="shared" si="22"/>
        <v>1494.846914</v>
      </c>
    </row>
    <row r="134" spans="1:33" x14ac:dyDescent="0.25">
      <c r="A134" s="3" t="s">
        <v>74</v>
      </c>
      <c r="C134">
        <v>200</v>
      </c>
      <c r="R134">
        <f t="shared" si="14"/>
        <v>5.6641750000000002</v>
      </c>
      <c r="S134">
        <f t="shared" si="15"/>
        <v>6.4597939999999993E-2</v>
      </c>
      <c r="T134">
        <f t="shared" si="16"/>
        <v>0</v>
      </c>
      <c r="U134">
        <f t="shared" si="17"/>
        <v>0</v>
      </c>
      <c r="V134">
        <f t="shared" si="18"/>
        <v>0</v>
      </c>
      <c r="W134">
        <f t="shared" si="19"/>
        <v>0</v>
      </c>
      <c r="X134">
        <f t="shared" si="20"/>
        <v>0</v>
      </c>
      <c r="Y134">
        <f t="shared" si="21"/>
        <v>5.7287729399999998</v>
      </c>
      <c r="Z134">
        <v>1132.835</v>
      </c>
      <c r="AA134">
        <v>12.919587999999999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f t="shared" si="22"/>
        <v>1145.754588</v>
      </c>
    </row>
    <row r="135" spans="1:33" x14ac:dyDescent="0.25">
      <c r="A135" s="3" t="s">
        <v>75</v>
      </c>
      <c r="C135">
        <v>200</v>
      </c>
      <c r="R135">
        <f t="shared" si="14"/>
        <v>1.02376</v>
      </c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>
        <f t="shared" si="19"/>
        <v>0</v>
      </c>
      <c r="X135">
        <f t="shared" si="20"/>
        <v>0</v>
      </c>
      <c r="Y135">
        <f t="shared" si="21"/>
        <v>1.02376</v>
      </c>
      <c r="Z135">
        <v>204.75200000000001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f t="shared" si="22"/>
        <v>204.75200000000001</v>
      </c>
    </row>
    <row r="136" spans="1:33" x14ac:dyDescent="0.25">
      <c r="A136" s="3" t="s">
        <v>76</v>
      </c>
      <c r="C136">
        <v>200</v>
      </c>
      <c r="R136">
        <f t="shared" si="14"/>
        <v>1.242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>
        <f t="shared" si="19"/>
        <v>0</v>
      </c>
      <c r="X136">
        <f t="shared" si="20"/>
        <v>0</v>
      </c>
      <c r="Y136">
        <f t="shared" si="21"/>
        <v>1.242</v>
      </c>
      <c r="Z136">
        <v>248.4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f t="shared" si="22"/>
        <v>248.4</v>
      </c>
    </row>
    <row r="137" spans="1:33" x14ac:dyDescent="0.25">
      <c r="A137" s="3" t="s">
        <v>33</v>
      </c>
      <c r="C137">
        <v>200</v>
      </c>
      <c r="R137">
        <f t="shared" si="14"/>
        <v>9.1818000000000011E-2</v>
      </c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>
        <f t="shared" si="19"/>
        <v>0</v>
      </c>
      <c r="X137">
        <f t="shared" si="20"/>
        <v>0</v>
      </c>
      <c r="Y137">
        <f t="shared" si="21"/>
        <v>9.1818000000000011E-2</v>
      </c>
      <c r="Z137">
        <v>18.363600000000002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f t="shared" si="22"/>
        <v>18.363600000000002</v>
      </c>
    </row>
    <row r="138" spans="1:33" x14ac:dyDescent="0.25">
      <c r="A138" s="3" t="s">
        <v>77</v>
      </c>
      <c r="C138">
        <v>80</v>
      </c>
      <c r="R138">
        <f t="shared" si="14"/>
        <v>2.2999999999999998</v>
      </c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>
        <f t="shared" si="19"/>
        <v>0</v>
      </c>
      <c r="X138">
        <f t="shared" si="20"/>
        <v>0</v>
      </c>
      <c r="Y138">
        <f t="shared" si="21"/>
        <v>2.2999999999999998</v>
      </c>
      <c r="Z138">
        <v>184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f t="shared" si="22"/>
        <v>184</v>
      </c>
    </row>
    <row r="139" spans="1:33" x14ac:dyDescent="0.25">
      <c r="A139" s="3" t="s">
        <v>77</v>
      </c>
      <c r="C139">
        <v>120</v>
      </c>
      <c r="R139">
        <f t="shared" si="14"/>
        <v>2.2999999999999998</v>
      </c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>
        <f t="shared" si="19"/>
        <v>0</v>
      </c>
      <c r="X139">
        <f t="shared" si="20"/>
        <v>0</v>
      </c>
      <c r="Y139">
        <f t="shared" si="21"/>
        <v>2.2999999999999998</v>
      </c>
      <c r="Z139">
        <v>276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f t="shared" si="22"/>
        <v>276</v>
      </c>
    </row>
    <row r="140" spans="1:33" x14ac:dyDescent="0.25">
      <c r="A140" s="3" t="s">
        <v>78</v>
      </c>
      <c r="C140">
        <v>20</v>
      </c>
      <c r="R140">
        <f t="shared" si="14"/>
        <v>9.5259999999999998</v>
      </c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>
        <f t="shared" si="19"/>
        <v>0</v>
      </c>
      <c r="X140">
        <f t="shared" si="20"/>
        <v>0</v>
      </c>
      <c r="Y140">
        <f t="shared" si="21"/>
        <v>9.5259999999999998</v>
      </c>
      <c r="Z140">
        <v>190.52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 t="shared" si="22"/>
        <v>190.52</v>
      </c>
    </row>
    <row r="141" spans="1:33" x14ac:dyDescent="0.25">
      <c r="A141" s="3" t="s">
        <v>79</v>
      </c>
      <c r="C141">
        <v>200</v>
      </c>
      <c r="R141">
        <f t="shared" si="14"/>
        <v>0.3876</v>
      </c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>
        <f t="shared" si="19"/>
        <v>1.5441180000000001</v>
      </c>
      <c r="X141">
        <f t="shared" si="20"/>
        <v>3.8602949999999998</v>
      </c>
      <c r="Y141">
        <f t="shared" si="21"/>
        <v>5.7920129999999999</v>
      </c>
      <c r="Z141">
        <v>77.52</v>
      </c>
      <c r="AA141">
        <v>0</v>
      </c>
      <c r="AB141">
        <v>0</v>
      </c>
      <c r="AC141">
        <v>0</v>
      </c>
      <c r="AD141">
        <v>0</v>
      </c>
      <c r="AE141">
        <v>308.8236</v>
      </c>
      <c r="AF141">
        <v>772.05899999999997</v>
      </c>
      <c r="AG141">
        <f t="shared" si="22"/>
        <v>1158.4025999999999</v>
      </c>
    </row>
    <row r="142" spans="1:33" x14ac:dyDescent="0.25">
      <c r="A142" s="4" t="s">
        <v>80</v>
      </c>
      <c r="C142">
        <v>5.0999999999999997E-2</v>
      </c>
      <c r="R142">
        <f t="shared" si="14"/>
        <v>2280</v>
      </c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>
        <f t="shared" si="19"/>
        <v>0</v>
      </c>
      <c r="X142">
        <f t="shared" si="20"/>
        <v>0</v>
      </c>
      <c r="Y142">
        <f t="shared" si="21"/>
        <v>2280</v>
      </c>
      <c r="Z142">
        <v>116.28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f t="shared" si="22"/>
        <v>116.28</v>
      </c>
    </row>
    <row r="143" spans="1:33" x14ac:dyDescent="0.25">
      <c r="A143" s="3" t="s">
        <v>81</v>
      </c>
      <c r="C143">
        <v>84</v>
      </c>
      <c r="R143">
        <f t="shared" si="14"/>
        <v>0.2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>
        <f t="shared" si="19"/>
        <v>0</v>
      </c>
      <c r="X143">
        <f t="shared" si="20"/>
        <v>0</v>
      </c>
      <c r="Y143">
        <f t="shared" si="21"/>
        <v>0.2</v>
      </c>
      <c r="Z143">
        <v>16.8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f t="shared" si="22"/>
        <v>16.8</v>
      </c>
    </row>
    <row r="144" spans="1:33" x14ac:dyDescent="0.25">
      <c r="A144" s="4" t="s">
        <v>82</v>
      </c>
      <c r="C144">
        <v>288</v>
      </c>
      <c r="R144">
        <f t="shared" si="14"/>
        <v>0.2</v>
      </c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>
        <f t="shared" si="19"/>
        <v>0</v>
      </c>
      <c r="X144">
        <f t="shared" si="20"/>
        <v>0</v>
      </c>
      <c r="Y144">
        <f t="shared" si="21"/>
        <v>0.2</v>
      </c>
      <c r="Z144">
        <v>57.6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f t="shared" si="22"/>
        <v>57.6</v>
      </c>
    </row>
    <row r="145" spans="1:33" x14ac:dyDescent="0.25">
      <c r="A145" s="3" t="s">
        <v>81</v>
      </c>
      <c r="C145">
        <v>136</v>
      </c>
      <c r="R145">
        <f t="shared" si="14"/>
        <v>0.19999999999999998</v>
      </c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>
        <f t="shared" si="19"/>
        <v>0</v>
      </c>
      <c r="X145">
        <f t="shared" si="20"/>
        <v>0</v>
      </c>
      <c r="Y145">
        <f t="shared" si="21"/>
        <v>0.19999999999999998</v>
      </c>
      <c r="Z145">
        <v>27.2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f t="shared" si="22"/>
        <v>27.2</v>
      </c>
    </row>
    <row r="146" spans="1:33" x14ac:dyDescent="0.25">
      <c r="A146" s="4" t="s">
        <v>82</v>
      </c>
      <c r="C146">
        <v>192</v>
      </c>
      <c r="R146">
        <f t="shared" si="14"/>
        <v>0.19999999999999998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>
        <f t="shared" si="19"/>
        <v>0</v>
      </c>
      <c r="X146">
        <f t="shared" si="20"/>
        <v>0</v>
      </c>
      <c r="Y146">
        <f t="shared" si="21"/>
        <v>0.19999999999999998</v>
      </c>
      <c r="Z146">
        <v>38.4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f t="shared" si="22"/>
        <v>38.4</v>
      </c>
    </row>
  </sheetData>
  <mergeCells count="10">
    <mergeCell ref="AH22:AJ22"/>
    <mergeCell ref="C6:D6"/>
    <mergeCell ref="E6:F6"/>
    <mergeCell ref="D22:J22"/>
    <mergeCell ref="K22:Q22"/>
    <mergeCell ref="R22:Y22"/>
    <mergeCell ref="Z22:AG22"/>
    <mergeCell ref="D21:Q21"/>
    <mergeCell ref="R21:AG21"/>
    <mergeCell ref="B19:F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Breakdown per JO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Jay-R</cp:lastModifiedBy>
  <dcterms:created xsi:type="dcterms:W3CDTF">2021-03-28T10:40:45Z</dcterms:created>
  <dcterms:modified xsi:type="dcterms:W3CDTF">2021-09-05T15:20:31Z</dcterms:modified>
</cp:coreProperties>
</file>