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on\Desktop\LSPI ERP Report Project\GitHub Repo\ERPREPORTS\Docs\5.) Miscellaneous Transaction Report\"/>
    </mc:Choice>
  </mc:AlternateContent>
  <xr:revisionPtr revIDLastSave="0" documentId="13_ncr:1_{18BE86EF-EFF1-4B3B-91F3-DD7A8D07943F}" xr6:coauthVersionLast="46" xr6:coauthVersionMax="46" xr10:uidLastSave="{00000000-0000-0000-0000-000000000000}"/>
  <bookViews>
    <workbookView xWindow="-120" yWindow="-120" windowWidth="29040" windowHeight="15840" activeTab="1" xr2:uid="{19047677-52E3-4862-B250-CAC27AB74A4A}"/>
  </bookViews>
  <sheets>
    <sheet name="Summary_Notes" sheetId="3" r:id="rId1"/>
    <sheet name="Summary" sheetId="2" r:id="rId2"/>
    <sheet name="Sheet1" sheetId="1" r:id="rId3"/>
  </sheets>
  <definedNames>
    <definedName name="_xlnm._FilterDatabase" localSheetId="2" hidden="1">Sheet1!$A$1:$Y$56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5" i="1" l="1"/>
  <c r="Z51" i="1"/>
  <c r="Z41" i="1"/>
  <c r="Z34" i="1"/>
  <c r="I6" i="2"/>
  <c r="C6" i="2"/>
  <c r="I5" i="2"/>
  <c r="Z32" i="1"/>
  <c r="AA31" i="1"/>
  <c r="Z31" i="1"/>
  <c r="I44" i="2"/>
  <c r="H44" i="2"/>
  <c r="G44" i="2"/>
  <c r="F44" i="2"/>
  <c r="E44" i="2"/>
  <c r="D44" i="2"/>
  <c r="C44" i="2"/>
  <c r="AD25" i="1"/>
  <c r="AC25" i="1"/>
  <c r="AB25" i="1"/>
  <c r="AA25" i="1"/>
  <c r="Z25" i="1"/>
  <c r="AE25" i="1" s="1"/>
  <c r="AD24" i="1"/>
  <c r="AC24" i="1"/>
  <c r="AB24" i="1"/>
  <c r="AA24" i="1"/>
  <c r="Z24" i="1"/>
  <c r="AE24" i="1" s="1"/>
  <c r="AD23" i="1"/>
  <c r="AC23" i="1"/>
  <c r="AB23" i="1"/>
  <c r="AA23" i="1"/>
  <c r="Z23" i="1"/>
  <c r="AE23" i="1" s="1"/>
  <c r="AD22" i="1"/>
  <c r="AC22" i="1"/>
  <c r="AB22" i="1"/>
  <c r="AA22" i="1"/>
  <c r="Z22" i="1"/>
  <c r="AD21" i="1"/>
  <c r="AC21" i="1"/>
  <c r="AB21" i="1"/>
  <c r="AA21" i="1"/>
  <c r="Z21" i="1"/>
  <c r="AE21" i="1" s="1"/>
  <c r="AD20" i="1"/>
  <c r="AC20" i="1"/>
  <c r="AB20" i="1"/>
  <c r="AA20" i="1"/>
  <c r="Z20" i="1"/>
  <c r="AE20" i="1" s="1"/>
  <c r="AD19" i="1"/>
  <c r="AC19" i="1"/>
  <c r="AB19" i="1"/>
  <c r="AA19" i="1"/>
  <c r="Z19" i="1"/>
  <c r="AE19" i="1" s="1"/>
  <c r="AD18" i="1"/>
  <c r="AC18" i="1"/>
  <c r="AB18" i="1"/>
  <c r="AA18" i="1"/>
  <c r="Z18" i="1"/>
  <c r="AE18" i="1" s="1"/>
  <c r="I36" i="2"/>
  <c r="AD17" i="1"/>
  <c r="AC17" i="1"/>
  <c r="AB17" i="1"/>
  <c r="AA17" i="1"/>
  <c r="Z17" i="1"/>
  <c r="AE17" i="1" s="1"/>
  <c r="AD16" i="1"/>
  <c r="AC16" i="1"/>
  <c r="AB16" i="1"/>
  <c r="AA16" i="1"/>
  <c r="Z16" i="1"/>
  <c r="AE16" i="1" s="1"/>
  <c r="I35" i="2"/>
  <c r="AD15" i="1"/>
  <c r="AC15" i="1"/>
  <c r="AB15" i="1"/>
  <c r="AA15" i="1"/>
  <c r="Z15" i="1"/>
  <c r="AE15" i="1" s="1"/>
  <c r="AD14" i="1"/>
  <c r="AC14" i="1"/>
  <c r="AB14" i="1"/>
  <c r="AA14" i="1"/>
  <c r="Z14" i="1"/>
  <c r="AE14" i="1" s="1"/>
  <c r="AE13" i="1"/>
  <c r="AE12" i="1"/>
  <c r="AD13" i="1"/>
  <c r="AC13" i="1"/>
  <c r="AB13" i="1"/>
  <c r="AA13" i="1"/>
  <c r="AD12" i="1"/>
  <c r="AC12" i="1"/>
  <c r="AB12" i="1"/>
  <c r="AA12" i="1"/>
  <c r="Z13" i="1"/>
  <c r="Z12" i="1"/>
  <c r="I51" i="2"/>
  <c r="H51" i="2"/>
  <c r="G51" i="2"/>
  <c r="F51" i="2"/>
  <c r="E51" i="2"/>
  <c r="D51" i="2"/>
  <c r="C51" i="2"/>
  <c r="I29" i="2"/>
  <c r="H29" i="2"/>
  <c r="G29" i="2"/>
  <c r="F29" i="2"/>
  <c r="E29" i="2"/>
  <c r="D29" i="2"/>
  <c r="C29" i="2"/>
  <c r="I21" i="2"/>
  <c r="H21" i="2"/>
  <c r="G21" i="2"/>
  <c r="F21" i="2"/>
  <c r="E21" i="2"/>
  <c r="D21" i="2"/>
  <c r="C21" i="2"/>
  <c r="AB6" i="1"/>
  <c r="AB8" i="1" s="1"/>
  <c r="Z7" i="1"/>
  <c r="AA7" i="1"/>
  <c r="AA6" i="1"/>
  <c r="AA8" i="1" s="1"/>
  <c r="Z6" i="1"/>
  <c r="AE22" i="1" l="1"/>
  <c r="Z8" i="1"/>
</calcChain>
</file>

<file path=xl/sharedStrings.xml><?xml version="1.0" encoding="utf-8"?>
<sst xmlns="http://schemas.openxmlformats.org/spreadsheetml/2006/main" count="936" uniqueCount="256">
  <si>
    <t>TransDate</t>
  </si>
  <si>
    <t>TransType</t>
  </si>
  <si>
    <t>TransDesc</t>
  </si>
  <si>
    <t>SummaryGroup</t>
  </si>
  <si>
    <t>JobOrLot</t>
  </si>
  <si>
    <t>Suffix</t>
  </si>
  <si>
    <t>Item</t>
  </si>
  <si>
    <t>ItemDesc</t>
  </si>
  <si>
    <t>QtyCompleted</t>
  </si>
  <si>
    <t>QtyScrapped</t>
  </si>
  <si>
    <t>OperNum</t>
  </si>
  <si>
    <t>Wc</t>
  </si>
  <si>
    <t>Employee</t>
  </si>
  <si>
    <t>MiscTransClass</t>
  </si>
  <si>
    <t>ReasonCode</t>
  </si>
  <si>
    <t>ReasonDesc</t>
  </si>
  <si>
    <t>TransQty</t>
  </si>
  <si>
    <t>MatlCost_PHP</t>
  </si>
  <si>
    <t>MatlLandedCost_PHP</t>
  </si>
  <si>
    <t>PIFGProcess_PHP</t>
  </si>
  <si>
    <t>PIResin_PHP</t>
  </si>
  <si>
    <t>PIHiddenProfit_PHP</t>
  </si>
  <si>
    <t>SFAddedCost_PHP</t>
  </si>
  <si>
    <t>FGAddedCost_PHP</t>
  </si>
  <si>
    <t>TotalCost_PHP</t>
  </si>
  <si>
    <t>G</t>
  </si>
  <si>
    <t>Miscellaneous Issue</t>
  </si>
  <si>
    <t>191004-50791</t>
  </si>
  <si>
    <t>RM-KLP0047908</t>
  </si>
  <si>
    <t>MOEBIUS SPECIAL LUB</t>
  </si>
  <si>
    <t>NULL</t>
  </si>
  <si>
    <t>ARM</t>
  </si>
  <si>
    <t>Additional RM Usage</t>
  </si>
  <si>
    <t>200103-LSP-5109</t>
  </si>
  <si>
    <t>RM-ZRS2015</t>
  </si>
  <si>
    <t>BALL - ROHS</t>
  </si>
  <si>
    <t>SR</t>
  </si>
  <si>
    <t>Supplier's Reject</t>
  </si>
  <si>
    <t>20OL-00001</t>
  </si>
  <si>
    <t>SF-ZOL018</t>
  </si>
  <si>
    <t>PROCESSED LIMIT GEAR A- ROHS</t>
  </si>
  <si>
    <t>TRF</t>
  </si>
  <si>
    <t>Transfer to Other Code</t>
  </si>
  <si>
    <t>Breakdown of Request</t>
  </si>
  <si>
    <t>190625-LSP-5093</t>
  </si>
  <si>
    <t>RM-PM4008</t>
  </si>
  <si>
    <t>RUBBER SPACER -ROHS</t>
  </si>
  <si>
    <t>R</t>
  </si>
  <si>
    <t>ECE</t>
  </si>
  <si>
    <t>Electronics Engineering Section Request</t>
  </si>
  <si>
    <t>200311-177404</t>
  </si>
  <si>
    <t>PC-OPTION 3</t>
  </si>
  <si>
    <t>MASTER BOX (SET) 410 x 360 x 380 350lbs.</t>
  </si>
  <si>
    <t>IMP</t>
  </si>
  <si>
    <t>Impex Supplies</t>
  </si>
  <si>
    <t>B</t>
  </si>
  <si>
    <t>Cycle Count</t>
  </si>
  <si>
    <t>20EP-00001</t>
  </si>
  <si>
    <t>SF-PH017</t>
  </si>
  <si>
    <t>COUNT PLATE</t>
  </si>
  <si>
    <t>N</t>
  </si>
  <si>
    <t>190204-LSP-5078</t>
  </si>
  <si>
    <t>RM-SC21-40</t>
  </si>
  <si>
    <t>PLAIN WASHER</t>
  </si>
  <si>
    <t>BIL</t>
  </si>
  <si>
    <t>Billed to LSJ</t>
  </si>
  <si>
    <t>200124-14876</t>
  </si>
  <si>
    <t>PI-RM-PPO 2C</t>
  </si>
  <si>
    <t>XYRON 340V (GRAY-ACZ2101)</t>
  </si>
  <si>
    <t>ETS</t>
  </si>
  <si>
    <t>Endorsed to Supplier (for Billing)</t>
  </si>
  <si>
    <t>0-STOCK</t>
  </si>
  <si>
    <t>SF-ZRY064</t>
  </si>
  <si>
    <t>PRINTED MIDDLE WHEEL (YELLOW PRINT)</t>
  </si>
  <si>
    <t>ADJ</t>
  </si>
  <si>
    <t>Inventory Adjustment</t>
  </si>
  <si>
    <t>200205-0085400</t>
  </si>
  <si>
    <t>PI-RM-POM 4A</t>
  </si>
  <si>
    <t>DURACON OL-10 (NATURAL)</t>
  </si>
  <si>
    <t>PIU</t>
  </si>
  <si>
    <t>Plastic Injection Usage</t>
  </si>
  <si>
    <t>Scrap Item</t>
  </si>
  <si>
    <t>Scrap Description</t>
  </si>
  <si>
    <t>SCRAP</t>
  </si>
  <si>
    <t>Scrap</t>
  </si>
  <si>
    <t>Request Item</t>
  </si>
  <si>
    <t>Request Description</t>
  </si>
  <si>
    <t>REQ</t>
  </si>
  <si>
    <t>Section Requests</t>
  </si>
  <si>
    <t>191126-260150</t>
  </si>
  <si>
    <t>RM-PMF014</t>
  </si>
  <si>
    <t>POSITIONER -ROHS</t>
  </si>
  <si>
    <t>SUP</t>
  </si>
  <si>
    <t>Supplied by LSP to Supplier</t>
  </si>
  <si>
    <t>191007-19-0165</t>
  </si>
  <si>
    <t>PI-FG-MW02001</t>
  </si>
  <si>
    <t>BLANK MIDDLE WHEEL-ROHS</t>
  </si>
  <si>
    <t>MDE</t>
  </si>
  <si>
    <t>Mechanical Engineering Section Request</t>
  </si>
  <si>
    <t>170804-20170706</t>
  </si>
  <si>
    <t>RM-BA-CR2032</t>
  </si>
  <si>
    <t>LITHIUM BATTERY</t>
  </si>
  <si>
    <t>PIR</t>
  </si>
  <si>
    <t>Plastic Injection Request</t>
  </si>
  <si>
    <t>18RY-00016</t>
  </si>
  <si>
    <t>SF-PRY052</t>
  </si>
  <si>
    <t>FRAME WITH SPINDLE BUSH</t>
  </si>
  <si>
    <t>PDN</t>
  </si>
  <si>
    <t>Production Engineering Section Request</t>
  </si>
  <si>
    <t>Breakdown of Scrap</t>
  </si>
  <si>
    <t>200115-LSP-5115</t>
  </si>
  <si>
    <t>RM-PMU056</t>
  </si>
  <si>
    <t>PCB- printed wiring board(A115) - ROHS</t>
  </si>
  <si>
    <t>S</t>
  </si>
  <si>
    <t>SCW</t>
  </si>
  <si>
    <t>Coil Winding Section Scrap</t>
  </si>
  <si>
    <t>190912-19013</t>
  </si>
  <si>
    <t>RM-TMF027</t>
  </si>
  <si>
    <t>WHEEL SHAFT (6D) -ROHS</t>
  </si>
  <si>
    <t>SEM</t>
  </si>
  <si>
    <t>Electromagnetic Section Scrap</t>
  </si>
  <si>
    <t>19SP-00032</t>
  </si>
  <si>
    <t>SF-3SP016 (REAMED)</t>
  </si>
  <si>
    <t>FRAME-COVER ASSY FOR SP1-101-4(1)</t>
  </si>
  <si>
    <t>SMC</t>
  </si>
  <si>
    <t>Mechanical Section Scrap</t>
  </si>
  <si>
    <t>1206-S012060007</t>
  </si>
  <si>
    <t>RM-PTM5008</t>
  </si>
  <si>
    <t>OVERLAY (TM5000)</t>
  </si>
  <si>
    <t>SEL</t>
  </si>
  <si>
    <t>Electronic Section Scrap</t>
  </si>
  <si>
    <t>190910-LSP-5097</t>
  </si>
  <si>
    <t>RM-BA-LR03</t>
  </si>
  <si>
    <t>AAA ALKALINE BATTERY</t>
  </si>
  <si>
    <t>QAR</t>
  </si>
  <si>
    <t>Quality Assurance Section Request</t>
  </si>
  <si>
    <t>190426-T190422A</t>
  </si>
  <si>
    <t>RM-ZDK3023</t>
  </si>
  <si>
    <t>LCD (SD2797B)</t>
  </si>
  <si>
    <t>SHT</t>
  </si>
  <si>
    <t>Heatseal Section Scrap</t>
  </si>
  <si>
    <t>190510-131903</t>
  </si>
  <si>
    <t>RM-ZMU095</t>
  </si>
  <si>
    <t>UL NAMEPLATE WITH CE MARKING -ROHS</t>
  </si>
  <si>
    <t>NMP</t>
  </si>
  <si>
    <t>Nameplate Production Scrap</t>
  </si>
  <si>
    <t>1309-LSP-4820</t>
  </si>
  <si>
    <t>RM-LA-0358</t>
  </si>
  <si>
    <t>LABEL</t>
  </si>
  <si>
    <t>SNP</t>
  </si>
  <si>
    <t>Nameplate Set-up Scrap</t>
  </si>
  <si>
    <t>SF Scrap Data</t>
  </si>
  <si>
    <t>20HS-00041</t>
  </si>
  <si>
    <t>SF-EP4A04091</t>
  </si>
  <si>
    <t>PRINTED PRESET WHEEL NO. 3</t>
  </si>
  <si>
    <t>HSTAMP</t>
  </si>
  <si>
    <t>SF Scrap</t>
  </si>
  <si>
    <t>20HS-00023</t>
  </si>
  <si>
    <t>SF-MRM004</t>
  </si>
  <si>
    <t>PRINTED WHEEL W/ PRINT ROHS</t>
  </si>
  <si>
    <t>PIS</t>
  </si>
  <si>
    <t>Plastic Injection Section Scrap</t>
  </si>
  <si>
    <t>190607-19050302</t>
  </si>
  <si>
    <t>RM-LE-CM1-4002LR00</t>
  </si>
  <si>
    <t>4-INCH 7-SEGMENT LED</t>
  </si>
  <si>
    <t>SRF</t>
  </si>
  <si>
    <t>Reflow Section Scrap</t>
  </si>
  <si>
    <t>171113-32973</t>
  </si>
  <si>
    <t>SF-3OL005</t>
  </si>
  <si>
    <t>FRAME ASSY FOR OL-CLS,2E &amp; 2ES</t>
  </si>
  <si>
    <t>DES</t>
  </si>
  <si>
    <t>Scrap due to Design Problem</t>
  </si>
  <si>
    <t>H</t>
  </si>
  <si>
    <t>Miscellaneous Receipt</t>
  </si>
  <si>
    <t>0STOCK</t>
  </si>
  <si>
    <t>RM-SB-0371</t>
  </si>
  <si>
    <t>PE POLYBAG (11 X 19 X .06)</t>
  </si>
  <si>
    <t>RM-SC11-P3008SZC3</t>
  </si>
  <si>
    <t>PAN HEAD SCREW - ROHS</t>
  </si>
  <si>
    <t>RET</t>
  </si>
  <si>
    <t>Returned Goods from Customer</t>
  </si>
  <si>
    <t>SF-ZOL017</t>
  </si>
  <si>
    <t>PROCESSED LIMIT GEAR B- ROHS</t>
  </si>
  <si>
    <t>Transfer from other code</t>
  </si>
  <si>
    <t>120531-0-STOCK</t>
  </si>
  <si>
    <t>FG-KF02A</t>
  </si>
  <si>
    <t>KF02A</t>
  </si>
  <si>
    <t>180129-34598</t>
  </si>
  <si>
    <t>190523-14183148</t>
  </si>
  <si>
    <t>RM-RE41-102</t>
  </si>
  <si>
    <t>CHIP RESISTOR - ROHS</t>
  </si>
  <si>
    <t>20HS-00032</t>
  </si>
  <si>
    <t>SF-ZLB1014</t>
  </si>
  <si>
    <t>PRINTED WHEELS -ROHS</t>
  </si>
  <si>
    <t>190807-LSP-5096</t>
  </si>
  <si>
    <t>RM-LA-0295</t>
  </si>
  <si>
    <t>190820-134705</t>
  </si>
  <si>
    <t>RM-ZW02004</t>
  </si>
  <si>
    <t>PRODUCT NAMEPLATE -ROHS</t>
  </si>
  <si>
    <t>180820-T180815B</t>
  </si>
  <si>
    <t>RM-ZGR2017</t>
  </si>
  <si>
    <t>GR2 LCD</t>
  </si>
  <si>
    <t>190902-T190828A</t>
  </si>
  <si>
    <t>RM-ZTM5015</t>
  </si>
  <si>
    <t>LCD - ROHS</t>
  </si>
  <si>
    <t>18SP-00054</t>
  </si>
  <si>
    <t>SF-3SP017 (REAMED)</t>
  </si>
  <si>
    <t>FRAME-COVER ASSY FOR SP1-101-4(2)</t>
  </si>
  <si>
    <t>200306-20-0041R</t>
  </si>
  <si>
    <t>PI-FG-MMZ017</t>
  </si>
  <si>
    <t>S-TYPE COVER -ROHS</t>
  </si>
  <si>
    <t>191202-19-0204</t>
  </si>
  <si>
    <t>PI-FG-MCU4M178</t>
  </si>
  <si>
    <t>BOBBIN</t>
  </si>
  <si>
    <t>RM-SC17-2F2005SZC3</t>
  </si>
  <si>
    <t>FLAT HEAD SCREW -ROHS</t>
  </si>
  <si>
    <t>200221-260228</t>
  </si>
  <si>
    <t>RM-C5210R-H 0.1x50mm</t>
  </si>
  <si>
    <t>PHOSPHOR BRONZE MATERIAL</t>
  </si>
  <si>
    <t>1102-02-28611IR</t>
  </si>
  <si>
    <t>PI-RM-POM 6A</t>
  </si>
  <si>
    <t>DURACON YF-10 (NATURAL)</t>
  </si>
  <si>
    <t>14HS-0000000018</t>
  </si>
  <si>
    <t>190705-LSP-5091</t>
  </si>
  <si>
    <t>20HS-00015</t>
  </si>
  <si>
    <t>190713-167040</t>
  </si>
  <si>
    <t>PC-MB3</t>
  </si>
  <si>
    <t>MASTER BOX (SET) 410 x 375 x 350 350lbs.</t>
  </si>
  <si>
    <t>1309-63068</t>
  </si>
  <si>
    <t>RM-ZDK2018</t>
  </si>
  <si>
    <t>ROUND METAL DOME</t>
  </si>
  <si>
    <t>200113-397723</t>
  </si>
  <si>
    <t>RM-SMZ067</t>
  </si>
  <si>
    <t>ANCHOR SPRING -ROHS</t>
  </si>
  <si>
    <t>Miscellaneous Transaction Report</t>
  </si>
  <si>
    <t>Material Cost</t>
  </si>
  <si>
    <t>Landed Cost</t>
  </si>
  <si>
    <t>Resin Cost</t>
  </si>
  <si>
    <t>PI-FG Processing</t>
  </si>
  <si>
    <t>PI Hidden Profit</t>
  </si>
  <si>
    <t>Added Value</t>
  </si>
  <si>
    <t>TOTAL COST</t>
  </si>
  <si>
    <t>TOTAL</t>
  </si>
  <si>
    <t xml:space="preserve"> SF Scrap</t>
  </si>
  <si>
    <t>Iif(Fields!misc_trans_class.Value = "S", "Breakdown of Scrap", Iif(Fields!misc_trans_class.Value = "R", "Breakdown of Request", Fields!trans_desc.Value))</t>
  </si>
  <si>
    <t>SUM(MatlCost_PHP x TransQty)</t>
  </si>
  <si>
    <t>SUM(MatlLandedCost_PHP x TransQty)</t>
  </si>
  <si>
    <t>SUM(PIResin_PHP x TransQty)</t>
  </si>
  <si>
    <t>SUM(PIFGProcess_PHP x TransQty)</t>
  </si>
  <si>
    <t>SUM(PIHiddenProfit_PHP x TransQty)</t>
  </si>
  <si>
    <t>SUM( SFAddedCost_PHP + FGAddedCost_PHP)  x TransQty)</t>
  </si>
  <si>
    <t>SUM(TotalCost_PHP)</t>
  </si>
  <si>
    <t>reason_desc</t>
  </si>
  <si>
    <t>wc</t>
  </si>
  <si>
    <t>PPD</t>
  </si>
  <si>
    <t>REFLOW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</si>
</sst>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m/d/yyyy\ h:mm:ss\ AM/PM"/>
    <numFmt numFmtId="165" formatCode="[$-10409]#,##0.00;\(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5"/>
      <color indexed="8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9A6E4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14" fontId="0" fillId="0" borderId="0" xfId="0" applyNumberFormat="1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1" xfId="0" applyBorder="1" applyAlignment="1" applyProtection="1">
      <alignment vertical="top" wrapText="1"/>
      <protection locked="0"/>
    </xf>
    <xf numFmtId="164" fontId="3" fillId="0" borderId="0" xfId="0" applyNumberFormat="1" applyFont="1" applyAlignment="1" applyProtection="1">
      <alignment horizontal="left" vertical="top" wrapText="1" readingOrder="1"/>
      <protection locked="0"/>
    </xf>
    <xf numFmtId="0" fontId="0" fillId="0" borderId="0" xfId="0"/>
    <xf numFmtId="0" fontId="3" fillId="0" borderId="2" xfId="0" applyFont="1" applyBorder="1" applyAlignment="1" applyProtection="1">
      <alignment horizontal="center" vertical="center" wrapText="1" readingOrder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3" fillId="0" borderId="4" xfId="0" applyFont="1" applyBorder="1" applyAlignment="1" applyProtection="1">
      <alignment horizontal="center" vertical="center" wrapText="1" readingOrder="1"/>
      <protection locked="0"/>
    </xf>
    <xf numFmtId="0" fontId="3" fillId="0" borderId="5" xfId="0" applyFont="1" applyBorder="1" applyAlignment="1" applyProtection="1">
      <alignment horizontal="center" vertical="center" wrapText="1" readingOrder="1"/>
      <protection locked="0"/>
    </xf>
    <xf numFmtId="0" fontId="3" fillId="0" borderId="6" xfId="0" applyFont="1" applyBorder="1" applyAlignment="1" applyProtection="1">
      <alignment horizontal="center" vertical="center" wrapText="1" readingOrder="1"/>
      <protection locked="0"/>
    </xf>
    <xf numFmtId="0" fontId="3" fillId="0" borderId="2" xfId="0" applyFont="1" applyBorder="1" applyAlignment="1" applyProtection="1">
      <alignment horizontal="center" vertical="center" wrapText="1" readingOrder="1"/>
      <protection locked="0"/>
    </xf>
    <xf numFmtId="0" fontId="4" fillId="2" borderId="2" xfId="0" applyFont="1" applyFill="1" applyBorder="1" applyAlignment="1" applyProtection="1">
      <alignment horizontal="left" vertical="top" wrapText="1" readingOrder="1"/>
      <protection locked="0"/>
    </xf>
    <xf numFmtId="0" fontId="0" fillId="2" borderId="3" xfId="0" applyFill="1" applyBorder="1" applyAlignment="1" applyProtection="1">
      <alignment vertical="top" wrapText="1"/>
      <protection locked="0"/>
    </xf>
    <xf numFmtId="165" fontId="4" fillId="2" borderId="7" xfId="0" applyNumberFormat="1" applyFont="1" applyFill="1" applyBorder="1" applyAlignment="1" applyProtection="1">
      <alignment horizontal="right" vertical="top" wrapText="1" readingOrder="1"/>
      <protection locked="0"/>
    </xf>
    <xf numFmtId="165" fontId="4" fillId="2" borderId="2" xfId="0" applyNumberFormat="1" applyFont="1" applyFill="1" applyBorder="1" applyAlignment="1" applyProtection="1">
      <alignment horizontal="right" vertical="top" wrapText="1" readingOrder="1"/>
      <protection locked="0"/>
    </xf>
    <xf numFmtId="165" fontId="4" fillId="2" borderId="8" xfId="0" applyNumberFormat="1" applyFont="1" applyFill="1" applyBorder="1" applyAlignment="1" applyProtection="1">
      <alignment horizontal="right" vertical="top" wrapText="1" readingOrder="1"/>
      <protection locked="0"/>
    </xf>
    <xf numFmtId="0" fontId="3" fillId="0" borderId="2" xfId="0" applyFont="1" applyBorder="1" applyAlignment="1" applyProtection="1">
      <alignment horizontal="right" vertical="top" wrapText="1" readingOrder="1"/>
      <protection locked="0"/>
    </xf>
    <xf numFmtId="165" fontId="3" fillId="0" borderId="5" xfId="0" applyNumberFormat="1" applyFont="1" applyBorder="1" applyAlignment="1" applyProtection="1">
      <alignment horizontal="right" vertical="top" wrapText="1" readingOrder="1"/>
      <protection locked="0"/>
    </xf>
    <xf numFmtId="165" fontId="3" fillId="0" borderId="2" xfId="0" applyNumberFormat="1" applyFont="1" applyBorder="1" applyAlignment="1" applyProtection="1">
      <alignment horizontal="right" vertical="top" wrapText="1" readingOrder="1"/>
      <protection locked="0"/>
    </xf>
    <xf numFmtId="0" fontId="3" fillId="0" borderId="0" xfId="0" applyFont="1" applyAlignment="1" applyProtection="1">
      <alignment horizontal="right" vertical="top" wrapText="1" readingOrder="1"/>
      <protection locked="0"/>
    </xf>
    <xf numFmtId="0" fontId="4" fillId="0" borderId="0" xfId="0" applyFont="1" applyAlignment="1" applyProtection="1">
      <alignment horizontal="right" vertical="top" wrapText="1" readingOrder="1"/>
      <protection locked="0"/>
    </xf>
    <xf numFmtId="0" fontId="3" fillId="3" borderId="9" xfId="0" applyFont="1" applyFill="1" applyBorder="1" applyAlignment="1" applyProtection="1">
      <alignment horizontal="center" vertical="center" wrapText="1" readingOrder="1"/>
      <protection locked="0"/>
    </xf>
    <xf numFmtId="0" fontId="0" fillId="3" borderId="10" xfId="0" applyFill="1" applyBorder="1" applyAlignment="1" applyProtection="1">
      <alignment vertical="top" wrapText="1"/>
      <protection locked="0"/>
    </xf>
    <xf numFmtId="0" fontId="3" fillId="3" borderId="11" xfId="0" applyFont="1" applyFill="1" applyBorder="1" applyAlignment="1" applyProtection="1">
      <alignment horizontal="center" vertical="center" wrapText="1" readingOrder="1"/>
      <protection locked="0"/>
    </xf>
    <xf numFmtId="0" fontId="3" fillId="3" borderId="12" xfId="0" applyFont="1" applyFill="1" applyBorder="1" applyAlignment="1" applyProtection="1">
      <alignment horizontal="center" vertical="center" wrapText="1" readingOrder="1"/>
      <protection locked="0"/>
    </xf>
    <xf numFmtId="0" fontId="3" fillId="3" borderId="13" xfId="0" applyFont="1" applyFill="1" applyBorder="1" applyAlignment="1" applyProtection="1">
      <alignment horizontal="center" vertical="center" wrapText="1" readingOrder="1"/>
      <protection locked="0"/>
    </xf>
    <xf numFmtId="0" fontId="3" fillId="3" borderId="3" xfId="0" applyFont="1" applyFill="1" applyBorder="1" applyAlignment="1" applyProtection="1">
      <alignment horizontal="center" vertical="center" wrapText="1" readingOrder="1"/>
      <protection locked="0"/>
    </xf>
    <xf numFmtId="0" fontId="0" fillId="3" borderId="14" xfId="0" applyFill="1" applyBorder="1"/>
    <xf numFmtId="0" fontId="0" fillId="3" borderId="15" xfId="0" applyFill="1" applyBorder="1"/>
    <xf numFmtId="165" fontId="4" fillId="3" borderId="16" xfId="0" applyNumberFormat="1" applyFont="1" applyFill="1" applyBorder="1" applyAlignment="1" applyProtection="1">
      <alignment horizontal="right" vertical="top" wrapText="1" readingOrder="1"/>
      <protection locked="0"/>
    </xf>
    <xf numFmtId="165" fontId="4" fillId="3" borderId="2" xfId="0" applyNumberFormat="1" applyFont="1" applyFill="1" applyBorder="1" applyAlignment="1" applyProtection="1">
      <alignment horizontal="right" vertical="top" wrapText="1" readingOrder="1"/>
      <protection locked="0"/>
    </xf>
    <xf numFmtId="165" fontId="4" fillId="3" borderId="17" xfId="0" applyNumberFormat="1" applyFont="1" applyFill="1" applyBorder="1" applyAlignment="1" applyProtection="1">
      <alignment horizontal="right" vertical="top" wrapText="1" readingOrder="1"/>
      <protection locked="0"/>
    </xf>
    <xf numFmtId="165" fontId="4" fillId="3" borderId="3" xfId="0" applyNumberFormat="1" applyFont="1" applyFill="1" applyBorder="1" applyAlignment="1" applyProtection="1">
      <alignment horizontal="right" vertical="top" wrapText="1" readingOrder="1"/>
      <protection locked="0"/>
    </xf>
    <xf numFmtId="39" fontId="0" fillId="0" borderId="0" xfId="0" applyNumberFormat="1"/>
    <xf numFmtId="165" fontId="4" fillId="3" borderId="18" xfId="0" applyNumberFormat="1" applyFont="1" applyFill="1" applyBorder="1" applyAlignment="1" applyProtection="1">
      <alignment horizontal="right" vertical="top" wrapText="1" readingOrder="1"/>
      <protection locked="0"/>
    </xf>
    <xf numFmtId="165" fontId="4" fillId="3" borderId="19" xfId="0" applyNumberFormat="1" applyFont="1" applyFill="1" applyBorder="1" applyAlignment="1" applyProtection="1">
      <alignment horizontal="right" vertical="top" wrapText="1" readingOrder="1"/>
      <protection locked="0"/>
    </xf>
    <xf numFmtId="165" fontId="4" fillId="3" borderId="20" xfId="0" applyNumberFormat="1" applyFont="1" applyFill="1" applyBorder="1" applyAlignment="1" applyProtection="1">
      <alignment horizontal="right" vertical="top" wrapText="1" readingOrder="1"/>
      <protection locked="0"/>
    </xf>
    <xf numFmtId="0" fontId="3" fillId="0" borderId="21" xfId="0" applyFont="1" applyBorder="1" applyAlignment="1" applyProtection="1">
      <alignment horizontal="right" vertical="top" wrapText="1" readingOrder="1"/>
      <protection locked="0"/>
    </xf>
    <xf numFmtId="0" fontId="0" fillId="0" borderId="22" xfId="0" applyBorder="1" applyAlignment="1" applyProtection="1">
      <alignment vertical="top" wrapText="1"/>
      <protection locked="0"/>
    </xf>
    <xf numFmtId="165" fontId="3" fillId="0" borderId="21" xfId="0" applyNumberFormat="1" applyFont="1" applyBorder="1" applyAlignment="1" applyProtection="1">
      <alignment horizontal="right" vertical="top" wrapText="1" readingOrder="1"/>
      <protection locked="0"/>
    </xf>
    <xf numFmtId="0" fontId="4" fillId="4" borderId="2" xfId="0" applyFont="1" applyFill="1" applyBorder="1" applyAlignment="1" applyProtection="1">
      <alignment horizontal="left" vertical="top" wrapText="1" readingOrder="1"/>
      <protection locked="0"/>
    </xf>
    <xf numFmtId="0" fontId="0" fillId="4" borderId="3" xfId="0" applyFill="1" applyBorder="1" applyAlignment="1" applyProtection="1">
      <alignment vertical="top" wrapText="1"/>
      <protection locked="0"/>
    </xf>
    <xf numFmtId="165" fontId="4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165" fontId="4" fillId="4" borderId="2" xfId="0" applyNumberFormat="1" applyFont="1" applyFill="1" applyBorder="1" applyAlignment="1" applyProtection="1">
      <alignment horizontal="right" vertical="top" wrapText="1" readingOrder="1"/>
      <protection locked="0"/>
    </xf>
    <xf numFmtId="165" fontId="4" fillId="4" borderId="8" xfId="0" applyNumberFormat="1" applyFont="1" applyFill="1" applyBorder="1" applyAlignment="1" applyProtection="1">
      <alignment horizontal="right" vertical="top" wrapText="1" readingOrder="1"/>
      <protection locked="0"/>
    </xf>
    <xf numFmtId="165" fontId="0" fillId="0" borderId="0" xfId="0" applyNumberFormat="1"/>
    <xf numFmtId="0" fontId="4" fillId="5" borderId="2" xfId="0" applyFont="1" applyFill="1" applyBorder="1" applyAlignment="1" applyProtection="1">
      <alignment horizontal="left" vertical="top" wrapText="1" readingOrder="1"/>
      <protection locked="0"/>
    </xf>
    <xf numFmtId="0" fontId="0" fillId="5" borderId="3" xfId="0" applyFill="1" applyBorder="1" applyAlignment="1" applyProtection="1">
      <alignment vertical="top" wrapText="1"/>
      <protection locked="0"/>
    </xf>
    <xf numFmtId="165" fontId="4" fillId="5" borderId="7" xfId="0" applyNumberFormat="1" applyFont="1" applyFill="1" applyBorder="1" applyAlignment="1" applyProtection="1">
      <alignment horizontal="right" vertical="top" wrapText="1" readingOrder="1"/>
      <protection locked="0"/>
    </xf>
    <xf numFmtId="165" fontId="4" fillId="5" borderId="2" xfId="0" applyNumberFormat="1" applyFont="1" applyFill="1" applyBorder="1" applyAlignment="1" applyProtection="1">
      <alignment horizontal="right" vertical="top" wrapText="1" readingOrder="1"/>
      <protection locked="0"/>
    </xf>
    <xf numFmtId="165" fontId="4" fillId="5" borderId="8" xfId="0" applyNumberFormat="1" applyFont="1" applyFill="1" applyBorder="1" applyAlignment="1" applyProtection="1">
      <alignment horizontal="right" vertical="top" wrapText="1" readingOrder="1"/>
      <protection locked="0"/>
    </xf>
    <xf numFmtId="0" fontId="4" fillId="5" borderId="2" xfId="0" applyFont="1" applyFill="1" applyBorder="1" applyAlignment="1" applyProtection="1">
      <alignment horizontal="right" vertical="top" wrapText="1" readingOrder="1"/>
      <protection locked="0"/>
    </xf>
    <xf numFmtId="0" fontId="4" fillId="5" borderId="2" xfId="0" applyFont="1" applyFill="1" applyBorder="1" applyAlignment="1" applyProtection="1">
      <alignment horizontal="left" vertical="top" wrapText="1" readingOrder="1"/>
      <protection locked="0"/>
    </xf>
    <xf numFmtId="0" fontId="4" fillId="6" borderId="2" xfId="0" applyFont="1" applyFill="1" applyBorder="1" applyAlignment="1" applyProtection="1">
      <alignment horizontal="left" vertical="top" wrapText="1" readingOrder="1"/>
      <protection locked="0"/>
    </xf>
    <xf numFmtId="0" fontId="0" fillId="6" borderId="3" xfId="0" applyFill="1" applyBorder="1" applyAlignment="1" applyProtection="1">
      <alignment vertical="top" wrapText="1"/>
      <protection locked="0"/>
    </xf>
    <xf numFmtId="165" fontId="4" fillId="6" borderId="7" xfId="0" applyNumberFormat="1" applyFont="1" applyFill="1" applyBorder="1" applyAlignment="1" applyProtection="1">
      <alignment horizontal="right" vertical="top" wrapText="1" readingOrder="1"/>
      <protection locked="0"/>
    </xf>
    <xf numFmtId="165" fontId="4" fillId="6" borderId="2" xfId="0" applyNumberFormat="1" applyFont="1" applyFill="1" applyBorder="1" applyAlignment="1" applyProtection="1">
      <alignment horizontal="right" vertical="top" wrapText="1" readingOrder="1"/>
      <protection locked="0"/>
    </xf>
    <xf numFmtId="165" fontId="4" fillId="6" borderId="8" xfId="0" applyNumberFormat="1" applyFont="1" applyFill="1" applyBorder="1" applyAlignment="1" applyProtection="1">
      <alignment horizontal="right" vertical="top" wrapText="1" readingOrder="1"/>
      <protection locked="0"/>
    </xf>
    <xf numFmtId="0" fontId="3" fillId="5" borderId="23" xfId="0" applyFont="1" applyFill="1" applyBorder="1" applyAlignment="1" applyProtection="1">
      <alignment horizontal="center" vertical="center" wrapText="1" readingOrder="1"/>
      <protection locked="0"/>
    </xf>
    <xf numFmtId="0" fontId="3" fillId="5" borderId="24" xfId="0" applyFont="1" applyFill="1" applyBorder="1" applyAlignment="1" applyProtection="1">
      <alignment horizontal="center" vertical="center" wrapText="1" readingOrder="1"/>
      <protection locked="0"/>
    </xf>
    <xf numFmtId="0" fontId="3" fillId="5" borderId="25" xfId="0" applyFont="1" applyFill="1" applyBorder="1" applyAlignment="1" applyProtection="1">
      <alignment horizontal="center" vertical="center" wrapText="1" readingOrder="1"/>
      <protection locked="0"/>
    </xf>
    <xf numFmtId="0" fontId="3" fillId="5" borderId="21" xfId="0" applyFont="1" applyFill="1" applyBorder="1" applyAlignment="1" applyProtection="1">
      <alignment horizontal="center" vertical="center" wrapText="1" readingOrder="1"/>
      <protection locked="0"/>
    </xf>
    <xf numFmtId="0" fontId="3" fillId="5" borderId="26" xfId="0" applyFont="1" applyFill="1" applyBorder="1" applyAlignment="1" applyProtection="1">
      <alignment horizontal="center" vertical="center" wrapText="1" readingOrder="1"/>
      <protection locked="0"/>
    </xf>
    <xf numFmtId="0" fontId="3" fillId="5" borderId="2" xfId="0" applyFont="1" applyFill="1" applyBorder="1" applyAlignment="1" applyProtection="1">
      <alignment horizontal="center" vertical="center" wrapText="1" readingOrder="1"/>
      <protection locked="0"/>
    </xf>
    <xf numFmtId="0" fontId="0" fillId="4" borderId="0" xfId="0" applyFill="1"/>
    <xf numFmtId="165" fontId="4" fillId="0" borderId="7" xfId="0" applyNumberFormat="1" applyFont="1" applyBorder="1" applyAlignment="1" applyProtection="1">
      <alignment horizontal="right" vertical="top" wrapText="1" readingOrder="1"/>
      <protection locked="0"/>
    </xf>
    <xf numFmtId="165" fontId="4" fillId="0" borderId="2" xfId="0" applyNumberFormat="1" applyFont="1" applyBorder="1" applyAlignment="1" applyProtection="1">
      <alignment horizontal="right" vertical="top" wrapText="1" readingOrder="1"/>
      <protection locked="0"/>
    </xf>
    <xf numFmtId="165" fontId="4" fillId="0" borderId="8" xfId="0" applyNumberFormat="1" applyFont="1" applyBorder="1" applyAlignment="1" applyProtection="1">
      <alignment horizontal="right" vertical="top" wrapText="1" readingOrder="1"/>
      <protection locked="0"/>
    </xf>
    <xf numFmtId="0" fontId="3" fillId="7" borderId="2" xfId="0" applyFont="1" applyFill="1" applyBorder="1" applyAlignment="1" applyProtection="1">
      <alignment horizontal="center" vertical="center" wrapText="1" readingOrder="1"/>
      <protection locked="0"/>
    </xf>
    <xf numFmtId="0" fontId="0" fillId="7" borderId="3" xfId="0" applyFill="1" applyBorder="1" applyAlignment="1" applyProtection="1">
      <alignment vertical="top" wrapText="1"/>
      <protection locked="0"/>
    </xf>
    <xf numFmtId="0" fontId="3" fillId="7" borderId="4" xfId="0" applyFont="1" applyFill="1" applyBorder="1" applyAlignment="1" applyProtection="1">
      <alignment horizontal="center" vertical="center" wrapText="1" readingOrder="1"/>
      <protection locked="0"/>
    </xf>
    <xf numFmtId="0" fontId="3" fillId="7" borderId="5" xfId="0" applyFont="1" applyFill="1" applyBorder="1" applyAlignment="1" applyProtection="1">
      <alignment horizontal="center" vertical="center" wrapText="1" readingOrder="1"/>
      <protection locked="0"/>
    </xf>
    <xf numFmtId="0" fontId="3" fillId="7" borderId="6" xfId="0" applyFont="1" applyFill="1" applyBorder="1" applyAlignment="1" applyProtection="1">
      <alignment horizontal="center" vertical="center" wrapText="1" readingOrder="1"/>
      <protection locked="0"/>
    </xf>
    <xf numFmtId="0" fontId="3" fillId="7" borderId="2" xfId="0" applyFont="1" applyFill="1" applyBorder="1" applyAlignment="1" applyProtection="1">
      <alignment horizontal="center" vertical="center" wrapText="1" readingOrder="1"/>
      <protection locked="0"/>
    </xf>
    <xf numFmtId="0" fontId="5" fillId="4" borderId="27" xfId="0" applyFont="1" applyFill="1" applyBorder="1" applyAlignment="1">
      <alignment horizontal="center" vertical="center" textRotation="90"/>
    </xf>
    <xf numFmtId="0" fontId="6" fillId="4" borderId="27" xfId="0" applyFont="1" applyFill="1" applyBorder="1" applyAlignment="1">
      <alignment horizontal="center" vertical="center" textRotation="90"/>
    </xf>
    <xf numFmtId="0" fontId="5" fillId="0" borderId="27" xfId="0" applyFont="1" applyBorder="1" applyAlignment="1">
      <alignment vertical="center" textRotation="90"/>
    </xf>
    <xf numFmtId="0" fontId="7" fillId="3" borderId="9" xfId="0" applyFont="1" applyFill="1" applyBorder="1" applyAlignment="1" applyProtection="1">
      <alignment horizontal="center" vertical="center" textRotation="90" wrapText="1" readingOrder="1"/>
      <protection locked="0"/>
    </xf>
    <xf numFmtId="0" fontId="4" fillId="3" borderId="2" xfId="0" applyFont="1" applyFill="1" applyBorder="1" applyAlignment="1" applyProtection="1">
      <alignment horizontal="left" vertical="top" wrapText="1" readingOrder="1"/>
      <protection locked="0"/>
    </xf>
    <xf numFmtId="0" fontId="7" fillId="3" borderId="28" xfId="0" applyFont="1" applyFill="1" applyBorder="1" applyAlignment="1" applyProtection="1">
      <alignment horizontal="center" vertical="center" textRotation="90" wrapText="1" readingOrder="1"/>
      <protection locked="0"/>
    </xf>
    <xf numFmtId="0" fontId="7" fillId="3" borderId="21" xfId="0" applyFont="1" applyFill="1" applyBorder="1" applyAlignment="1" applyProtection="1">
      <alignment horizontal="center" vertical="center" textRotation="90" wrapText="1" readingOrder="1"/>
      <protection locked="0"/>
    </xf>
    <xf numFmtId="14" fontId="0" fillId="4" borderId="0" xfId="0" applyNumberFormat="1" applyFill="1"/>
    <xf numFmtId="14" fontId="0" fillId="5" borderId="0" xfId="0" applyNumberFormat="1" applyFill="1"/>
    <xf numFmtId="0" fontId="0" fillId="5" borderId="0" xfId="0" applyFill="1"/>
    <xf numFmtId="0" fontId="1" fillId="5" borderId="0" xfId="0" applyFont="1" applyFill="1"/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6" borderId="0" xfId="0" applyNumberForma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A6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2D6AB-547C-41DD-8C3B-C005D6DE8C82}">
  <sheetPr codeName="Sheet3"/>
  <dimension ref="A1:K56"/>
  <sheetViews>
    <sheetView topLeftCell="A4" workbookViewId="0">
      <selection activeCell="K38" sqref="K38"/>
    </sheetView>
  </sheetViews>
  <sheetFormatPr defaultRowHeight="15" x14ac:dyDescent="0.25"/>
  <cols>
    <col min="1" max="1" width="17" customWidth="1"/>
    <col min="2" max="2" width="7.42578125" customWidth="1"/>
    <col min="3" max="3" width="35.28515625" customWidth="1"/>
    <col min="4" max="9" width="19" customWidth="1"/>
    <col min="10" max="10" width="15.7109375" customWidth="1"/>
    <col min="11" max="11" width="7.7109375" customWidth="1"/>
    <col min="258" max="258" width="7.42578125" customWidth="1"/>
    <col min="259" max="259" width="18" customWidth="1"/>
    <col min="260" max="260" width="11.7109375" customWidth="1"/>
    <col min="261" max="261" width="11.140625" customWidth="1"/>
    <col min="262" max="262" width="10.42578125" customWidth="1"/>
    <col min="263" max="263" width="13.7109375" customWidth="1"/>
    <col min="264" max="264" width="12.28515625" customWidth="1"/>
    <col min="265" max="265" width="12.140625" customWidth="1"/>
    <col min="266" max="266" width="15.7109375" customWidth="1"/>
    <col min="267" max="267" width="7.7109375" customWidth="1"/>
    <col min="514" max="514" width="7.42578125" customWidth="1"/>
    <col min="515" max="515" width="18" customWidth="1"/>
    <col min="516" max="516" width="11.7109375" customWidth="1"/>
    <col min="517" max="517" width="11.140625" customWidth="1"/>
    <col min="518" max="518" width="10.42578125" customWidth="1"/>
    <col min="519" max="519" width="13.7109375" customWidth="1"/>
    <col min="520" max="520" width="12.28515625" customWidth="1"/>
    <col min="521" max="521" width="12.140625" customWidth="1"/>
    <col min="522" max="522" width="15.7109375" customWidth="1"/>
    <col min="523" max="523" width="7.7109375" customWidth="1"/>
    <col min="770" max="770" width="7.42578125" customWidth="1"/>
    <col min="771" max="771" width="18" customWidth="1"/>
    <col min="772" max="772" width="11.7109375" customWidth="1"/>
    <col min="773" max="773" width="11.140625" customWidth="1"/>
    <col min="774" max="774" width="10.42578125" customWidth="1"/>
    <col min="775" max="775" width="13.7109375" customWidth="1"/>
    <col min="776" max="776" width="12.28515625" customWidth="1"/>
    <col min="777" max="777" width="12.140625" customWidth="1"/>
    <col min="778" max="778" width="15.7109375" customWidth="1"/>
    <col min="779" max="779" width="7.7109375" customWidth="1"/>
    <col min="1026" max="1026" width="7.42578125" customWidth="1"/>
    <col min="1027" max="1027" width="18" customWidth="1"/>
    <col min="1028" max="1028" width="11.7109375" customWidth="1"/>
    <col min="1029" max="1029" width="11.140625" customWidth="1"/>
    <col min="1030" max="1030" width="10.42578125" customWidth="1"/>
    <col min="1031" max="1031" width="13.7109375" customWidth="1"/>
    <col min="1032" max="1032" width="12.28515625" customWidth="1"/>
    <col min="1033" max="1033" width="12.140625" customWidth="1"/>
    <col min="1034" max="1034" width="15.7109375" customWidth="1"/>
    <col min="1035" max="1035" width="7.7109375" customWidth="1"/>
    <col min="1282" max="1282" width="7.42578125" customWidth="1"/>
    <col min="1283" max="1283" width="18" customWidth="1"/>
    <col min="1284" max="1284" width="11.7109375" customWidth="1"/>
    <col min="1285" max="1285" width="11.140625" customWidth="1"/>
    <col min="1286" max="1286" width="10.42578125" customWidth="1"/>
    <col min="1287" max="1287" width="13.7109375" customWidth="1"/>
    <col min="1288" max="1288" width="12.28515625" customWidth="1"/>
    <col min="1289" max="1289" width="12.140625" customWidth="1"/>
    <col min="1290" max="1290" width="15.7109375" customWidth="1"/>
    <col min="1291" max="1291" width="7.7109375" customWidth="1"/>
    <col min="1538" max="1538" width="7.42578125" customWidth="1"/>
    <col min="1539" max="1539" width="18" customWidth="1"/>
    <col min="1540" max="1540" width="11.7109375" customWidth="1"/>
    <col min="1541" max="1541" width="11.140625" customWidth="1"/>
    <col min="1542" max="1542" width="10.42578125" customWidth="1"/>
    <col min="1543" max="1543" width="13.7109375" customWidth="1"/>
    <col min="1544" max="1544" width="12.28515625" customWidth="1"/>
    <col min="1545" max="1545" width="12.140625" customWidth="1"/>
    <col min="1546" max="1546" width="15.7109375" customWidth="1"/>
    <col min="1547" max="1547" width="7.7109375" customWidth="1"/>
    <col min="1794" max="1794" width="7.42578125" customWidth="1"/>
    <col min="1795" max="1795" width="18" customWidth="1"/>
    <col min="1796" max="1796" width="11.7109375" customWidth="1"/>
    <col min="1797" max="1797" width="11.140625" customWidth="1"/>
    <col min="1798" max="1798" width="10.42578125" customWidth="1"/>
    <col min="1799" max="1799" width="13.7109375" customWidth="1"/>
    <col min="1800" max="1800" width="12.28515625" customWidth="1"/>
    <col min="1801" max="1801" width="12.140625" customWidth="1"/>
    <col min="1802" max="1802" width="15.7109375" customWidth="1"/>
    <col min="1803" max="1803" width="7.7109375" customWidth="1"/>
    <col min="2050" max="2050" width="7.42578125" customWidth="1"/>
    <col min="2051" max="2051" width="18" customWidth="1"/>
    <col min="2052" max="2052" width="11.7109375" customWidth="1"/>
    <col min="2053" max="2053" width="11.140625" customWidth="1"/>
    <col min="2054" max="2054" width="10.42578125" customWidth="1"/>
    <col min="2055" max="2055" width="13.7109375" customWidth="1"/>
    <col min="2056" max="2056" width="12.28515625" customWidth="1"/>
    <col min="2057" max="2057" width="12.140625" customWidth="1"/>
    <col min="2058" max="2058" width="15.7109375" customWidth="1"/>
    <col min="2059" max="2059" width="7.7109375" customWidth="1"/>
    <col min="2306" max="2306" width="7.42578125" customWidth="1"/>
    <col min="2307" max="2307" width="18" customWidth="1"/>
    <col min="2308" max="2308" width="11.7109375" customWidth="1"/>
    <col min="2309" max="2309" width="11.140625" customWidth="1"/>
    <col min="2310" max="2310" width="10.42578125" customWidth="1"/>
    <col min="2311" max="2311" width="13.7109375" customWidth="1"/>
    <col min="2312" max="2312" width="12.28515625" customWidth="1"/>
    <col min="2313" max="2313" width="12.140625" customWidth="1"/>
    <col min="2314" max="2314" width="15.7109375" customWidth="1"/>
    <col min="2315" max="2315" width="7.7109375" customWidth="1"/>
    <col min="2562" max="2562" width="7.42578125" customWidth="1"/>
    <col min="2563" max="2563" width="18" customWidth="1"/>
    <col min="2564" max="2564" width="11.7109375" customWidth="1"/>
    <col min="2565" max="2565" width="11.140625" customWidth="1"/>
    <col min="2566" max="2566" width="10.42578125" customWidth="1"/>
    <col min="2567" max="2567" width="13.7109375" customWidth="1"/>
    <col min="2568" max="2568" width="12.28515625" customWidth="1"/>
    <col min="2569" max="2569" width="12.140625" customWidth="1"/>
    <col min="2570" max="2570" width="15.7109375" customWidth="1"/>
    <col min="2571" max="2571" width="7.7109375" customWidth="1"/>
    <col min="2818" max="2818" width="7.42578125" customWidth="1"/>
    <col min="2819" max="2819" width="18" customWidth="1"/>
    <col min="2820" max="2820" width="11.7109375" customWidth="1"/>
    <col min="2821" max="2821" width="11.140625" customWidth="1"/>
    <col min="2822" max="2822" width="10.42578125" customWidth="1"/>
    <col min="2823" max="2823" width="13.7109375" customWidth="1"/>
    <col min="2824" max="2824" width="12.28515625" customWidth="1"/>
    <col min="2825" max="2825" width="12.140625" customWidth="1"/>
    <col min="2826" max="2826" width="15.7109375" customWidth="1"/>
    <col min="2827" max="2827" width="7.7109375" customWidth="1"/>
    <col min="3074" max="3074" width="7.42578125" customWidth="1"/>
    <col min="3075" max="3075" width="18" customWidth="1"/>
    <col min="3076" max="3076" width="11.7109375" customWidth="1"/>
    <col min="3077" max="3077" width="11.140625" customWidth="1"/>
    <col min="3078" max="3078" width="10.42578125" customWidth="1"/>
    <col min="3079" max="3079" width="13.7109375" customWidth="1"/>
    <col min="3080" max="3080" width="12.28515625" customWidth="1"/>
    <col min="3081" max="3081" width="12.140625" customWidth="1"/>
    <col min="3082" max="3082" width="15.7109375" customWidth="1"/>
    <col min="3083" max="3083" width="7.7109375" customWidth="1"/>
    <col min="3330" max="3330" width="7.42578125" customWidth="1"/>
    <col min="3331" max="3331" width="18" customWidth="1"/>
    <col min="3332" max="3332" width="11.7109375" customWidth="1"/>
    <col min="3333" max="3333" width="11.140625" customWidth="1"/>
    <col min="3334" max="3334" width="10.42578125" customWidth="1"/>
    <col min="3335" max="3335" width="13.7109375" customWidth="1"/>
    <col min="3336" max="3336" width="12.28515625" customWidth="1"/>
    <col min="3337" max="3337" width="12.140625" customWidth="1"/>
    <col min="3338" max="3338" width="15.7109375" customWidth="1"/>
    <col min="3339" max="3339" width="7.7109375" customWidth="1"/>
    <col min="3586" max="3586" width="7.42578125" customWidth="1"/>
    <col min="3587" max="3587" width="18" customWidth="1"/>
    <col min="3588" max="3588" width="11.7109375" customWidth="1"/>
    <col min="3589" max="3589" width="11.140625" customWidth="1"/>
    <col min="3590" max="3590" width="10.42578125" customWidth="1"/>
    <col min="3591" max="3591" width="13.7109375" customWidth="1"/>
    <col min="3592" max="3592" width="12.28515625" customWidth="1"/>
    <col min="3593" max="3593" width="12.140625" customWidth="1"/>
    <col min="3594" max="3594" width="15.7109375" customWidth="1"/>
    <col min="3595" max="3595" width="7.7109375" customWidth="1"/>
    <col min="3842" max="3842" width="7.42578125" customWidth="1"/>
    <col min="3843" max="3843" width="18" customWidth="1"/>
    <col min="3844" max="3844" width="11.7109375" customWidth="1"/>
    <col min="3845" max="3845" width="11.140625" customWidth="1"/>
    <col min="3846" max="3846" width="10.42578125" customWidth="1"/>
    <col min="3847" max="3847" width="13.7109375" customWidth="1"/>
    <col min="3848" max="3848" width="12.28515625" customWidth="1"/>
    <col min="3849" max="3849" width="12.140625" customWidth="1"/>
    <col min="3850" max="3850" width="15.7109375" customWidth="1"/>
    <col min="3851" max="3851" width="7.7109375" customWidth="1"/>
    <col min="4098" max="4098" width="7.42578125" customWidth="1"/>
    <col min="4099" max="4099" width="18" customWidth="1"/>
    <col min="4100" max="4100" width="11.7109375" customWidth="1"/>
    <col min="4101" max="4101" width="11.140625" customWidth="1"/>
    <col min="4102" max="4102" width="10.42578125" customWidth="1"/>
    <col min="4103" max="4103" width="13.7109375" customWidth="1"/>
    <col min="4104" max="4104" width="12.28515625" customWidth="1"/>
    <col min="4105" max="4105" width="12.140625" customWidth="1"/>
    <col min="4106" max="4106" width="15.7109375" customWidth="1"/>
    <col min="4107" max="4107" width="7.7109375" customWidth="1"/>
    <col min="4354" max="4354" width="7.42578125" customWidth="1"/>
    <col min="4355" max="4355" width="18" customWidth="1"/>
    <col min="4356" max="4356" width="11.7109375" customWidth="1"/>
    <col min="4357" max="4357" width="11.140625" customWidth="1"/>
    <col min="4358" max="4358" width="10.42578125" customWidth="1"/>
    <col min="4359" max="4359" width="13.7109375" customWidth="1"/>
    <col min="4360" max="4360" width="12.28515625" customWidth="1"/>
    <col min="4361" max="4361" width="12.140625" customWidth="1"/>
    <col min="4362" max="4362" width="15.7109375" customWidth="1"/>
    <col min="4363" max="4363" width="7.7109375" customWidth="1"/>
    <col min="4610" max="4610" width="7.42578125" customWidth="1"/>
    <col min="4611" max="4611" width="18" customWidth="1"/>
    <col min="4612" max="4612" width="11.7109375" customWidth="1"/>
    <col min="4613" max="4613" width="11.140625" customWidth="1"/>
    <col min="4614" max="4614" width="10.42578125" customWidth="1"/>
    <col min="4615" max="4615" width="13.7109375" customWidth="1"/>
    <col min="4616" max="4616" width="12.28515625" customWidth="1"/>
    <col min="4617" max="4617" width="12.140625" customWidth="1"/>
    <col min="4618" max="4618" width="15.7109375" customWidth="1"/>
    <col min="4619" max="4619" width="7.7109375" customWidth="1"/>
    <col min="4866" max="4866" width="7.42578125" customWidth="1"/>
    <col min="4867" max="4867" width="18" customWidth="1"/>
    <col min="4868" max="4868" width="11.7109375" customWidth="1"/>
    <col min="4869" max="4869" width="11.140625" customWidth="1"/>
    <col min="4870" max="4870" width="10.42578125" customWidth="1"/>
    <col min="4871" max="4871" width="13.7109375" customWidth="1"/>
    <col min="4872" max="4872" width="12.28515625" customWidth="1"/>
    <col min="4873" max="4873" width="12.140625" customWidth="1"/>
    <col min="4874" max="4874" width="15.7109375" customWidth="1"/>
    <col min="4875" max="4875" width="7.7109375" customWidth="1"/>
    <col min="5122" max="5122" width="7.42578125" customWidth="1"/>
    <col min="5123" max="5123" width="18" customWidth="1"/>
    <col min="5124" max="5124" width="11.7109375" customWidth="1"/>
    <col min="5125" max="5125" width="11.140625" customWidth="1"/>
    <col min="5126" max="5126" width="10.42578125" customWidth="1"/>
    <col min="5127" max="5127" width="13.7109375" customWidth="1"/>
    <col min="5128" max="5128" width="12.28515625" customWidth="1"/>
    <col min="5129" max="5129" width="12.140625" customWidth="1"/>
    <col min="5130" max="5130" width="15.7109375" customWidth="1"/>
    <col min="5131" max="5131" width="7.7109375" customWidth="1"/>
    <col min="5378" max="5378" width="7.42578125" customWidth="1"/>
    <col min="5379" max="5379" width="18" customWidth="1"/>
    <col min="5380" max="5380" width="11.7109375" customWidth="1"/>
    <col min="5381" max="5381" width="11.140625" customWidth="1"/>
    <col min="5382" max="5382" width="10.42578125" customWidth="1"/>
    <col min="5383" max="5383" width="13.7109375" customWidth="1"/>
    <col min="5384" max="5384" width="12.28515625" customWidth="1"/>
    <col min="5385" max="5385" width="12.140625" customWidth="1"/>
    <col min="5386" max="5386" width="15.7109375" customWidth="1"/>
    <col min="5387" max="5387" width="7.7109375" customWidth="1"/>
    <col min="5634" max="5634" width="7.42578125" customWidth="1"/>
    <col min="5635" max="5635" width="18" customWidth="1"/>
    <col min="5636" max="5636" width="11.7109375" customWidth="1"/>
    <col min="5637" max="5637" width="11.140625" customWidth="1"/>
    <col min="5638" max="5638" width="10.42578125" customWidth="1"/>
    <col min="5639" max="5639" width="13.7109375" customWidth="1"/>
    <col min="5640" max="5640" width="12.28515625" customWidth="1"/>
    <col min="5641" max="5641" width="12.140625" customWidth="1"/>
    <col min="5642" max="5642" width="15.7109375" customWidth="1"/>
    <col min="5643" max="5643" width="7.7109375" customWidth="1"/>
    <col min="5890" max="5890" width="7.42578125" customWidth="1"/>
    <col min="5891" max="5891" width="18" customWidth="1"/>
    <col min="5892" max="5892" width="11.7109375" customWidth="1"/>
    <col min="5893" max="5893" width="11.140625" customWidth="1"/>
    <col min="5894" max="5894" width="10.42578125" customWidth="1"/>
    <col min="5895" max="5895" width="13.7109375" customWidth="1"/>
    <col min="5896" max="5896" width="12.28515625" customWidth="1"/>
    <col min="5897" max="5897" width="12.140625" customWidth="1"/>
    <col min="5898" max="5898" width="15.7109375" customWidth="1"/>
    <col min="5899" max="5899" width="7.7109375" customWidth="1"/>
    <col min="6146" max="6146" width="7.42578125" customWidth="1"/>
    <col min="6147" max="6147" width="18" customWidth="1"/>
    <col min="6148" max="6148" width="11.7109375" customWidth="1"/>
    <col min="6149" max="6149" width="11.140625" customWidth="1"/>
    <col min="6150" max="6150" width="10.42578125" customWidth="1"/>
    <col min="6151" max="6151" width="13.7109375" customWidth="1"/>
    <col min="6152" max="6152" width="12.28515625" customWidth="1"/>
    <col min="6153" max="6153" width="12.140625" customWidth="1"/>
    <col min="6154" max="6154" width="15.7109375" customWidth="1"/>
    <col min="6155" max="6155" width="7.7109375" customWidth="1"/>
    <col min="6402" max="6402" width="7.42578125" customWidth="1"/>
    <col min="6403" max="6403" width="18" customWidth="1"/>
    <col min="6404" max="6404" width="11.7109375" customWidth="1"/>
    <col min="6405" max="6405" width="11.140625" customWidth="1"/>
    <col min="6406" max="6406" width="10.42578125" customWidth="1"/>
    <col min="6407" max="6407" width="13.7109375" customWidth="1"/>
    <col min="6408" max="6408" width="12.28515625" customWidth="1"/>
    <col min="6409" max="6409" width="12.140625" customWidth="1"/>
    <col min="6410" max="6410" width="15.7109375" customWidth="1"/>
    <col min="6411" max="6411" width="7.7109375" customWidth="1"/>
    <col min="6658" max="6658" width="7.42578125" customWidth="1"/>
    <col min="6659" max="6659" width="18" customWidth="1"/>
    <col min="6660" max="6660" width="11.7109375" customWidth="1"/>
    <col min="6661" max="6661" width="11.140625" customWidth="1"/>
    <col min="6662" max="6662" width="10.42578125" customWidth="1"/>
    <col min="6663" max="6663" width="13.7109375" customWidth="1"/>
    <col min="6664" max="6664" width="12.28515625" customWidth="1"/>
    <col min="6665" max="6665" width="12.140625" customWidth="1"/>
    <col min="6666" max="6666" width="15.7109375" customWidth="1"/>
    <col min="6667" max="6667" width="7.7109375" customWidth="1"/>
    <col min="6914" max="6914" width="7.42578125" customWidth="1"/>
    <col min="6915" max="6915" width="18" customWidth="1"/>
    <col min="6916" max="6916" width="11.7109375" customWidth="1"/>
    <col min="6917" max="6917" width="11.140625" customWidth="1"/>
    <col min="6918" max="6918" width="10.42578125" customWidth="1"/>
    <col min="6919" max="6919" width="13.7109375" customWidth="1"/>
    <col min="6920" max="6920" width="12.28515625" customWidth="1"/>
    <col min="6921" max="6921" width="12.140625" customWidth="1"/>
    <col min="6922" max="6922" width="15.7109375" customWidth="1"/>
    <col min="6923" max="6923" width="7.7109375" customWidth="1"/>
    <col min="7170" max="7170" width="7.42578125" customWidth="1"/>
    <col min="7171" max="7171" width="18" customWidth="1"/>
    <col min="7172" max="7172" width="11.7109375" customWidth="1"/>
    <col min="7173" max="7173" width="11.140625" customWidth="1"/>
    <col min="7174" max="7174" width="10.42578125" customWidth="1"/>
    <col min="7175" max="7175" width="13.7109375" customWidth="1"/>
    <col min="7176" max="7176" width="12.28515625" customWidth="1"/>
    <col min="7177" max="7177" width="12.140625" customWidth="1"/>
    <col min="7178" max="7178" width="15.7109375" customWidth="1"/>
    <col min="7179" max="7179" width="7.7109375" customWidth="1"/>
    <col min="7426" max="7426" width="7.42578125" customWidth="1"/>
    <col min="7427" max="7427" width="18" customWidth="1"/>
    <col min="7428" max="7428" width="11.7109375" customWidth="1"/>
    <col min="7429" max="7429" width="11.140625" customWidth="1"/>
    <col min="7430" max="7430" width="10.42578125" customWidth="1"/>
    <col min="7431" max="7431" width="13.7109375" customWidth="1"/>
    <col min="7432" max="7432" width="12.28515625" customWidth="1"/>
    <col min="7433" max="7433" width="12.140625" customWidth="1"/>
    <col min="7434" max="7434" width="15.7109375" customWidth="1"/>
    <col min="7435" max="7435" width="7.7109375" customWidth="1"/>
    <col min="7682" max="7682" width="7.42578125" customWidth="1"/>
    <col min="7683" max="7683" width="18" customWidth="1"/>
    <col min="7684" max="7684" width="11.7109375" customWidth="1"/>
    <col min="7685" max="7685" width="11.140625" customWidth="1"/>
    <col min="7686" max="7686" width="10.42578125" customWidth="1"/>
    <col min="7687" max="7687" width="13.7109375" customWidth="1"/>
    <col min="7688" max="7688" width="12.28515625" customWidth="1"/>
    <col min="7689" max="7689" width="12.140625" customWidth="1"/>
    <col min="7690" max="7690" width="15.7109375" customWidth="1"/>
    <col min="7691" max="7691" width="7.7109375" customWidth="1"/>
    <col min="7938" max="7938" width="7.42578125" customWidth="1"/>
    <col min="7939" max="7939" width="18" customWidth="1"/>
    <col min="7940" max="7940" width="11.7109375" customWidth="1"/>
    <col min="7941" max="7941" width="11.140625" customWidth="1"/>
    <col min="7942" max="7942" width="10.42578125" customWidth="1"/>
    <col min="7943" max="7943" width="13.7109375" customWidth="1"/>
    <col min="7944" max="7944" width="12.28515625" customWidth="1"/>
    <col min="7945" max="7945" width="12.140625" customWidth="1"/>
    <col min="7946" max="7946" width="15.7109375" customWidth="1"/>
    <col min="7947" max="7947" width="7.7109375" customWidth="1"/>
    <col min="8194" max="8194" width="7.42578125" customWidth="1"/>
    <col min="8195" max="8195" width="18" customWidth="1"/>
    <col min="8196" max="8196" width="11.7109375" customWidth="1"/>
    <col min="8197" max="8197" width="11.140625" customWidth="1"/>
    <col min="8198" max="8198" width="10.42578125" customWidth="1"/>
    <col min="8199" max="8199" width="13.7109375" customWidth="1"/>
    <col min="8200" max="8200" width="12.28515625" customWidth="1"/>
    <col min="8201" max="8201" width="12.140625" customWidth="1"/>
    <col min="8202" max="8202" width="15.7109375" customWidth="1"/>
    <col min="8203" max="8203" width="7.7109375" customWidth="1"/>
    <col min="8450" max="8450" width="7.42578125" customWidth="1"/>
    <col min="8451" max="8451" width="18" customWidth="1"/>
    <col min="8452" max="8452" width="11.7109375" customWidth="1"/>
    <col min="8453" max="8453" width="11.140625" customWidth="1"/>
    <col min="8454" max="8454" width="10.42578125" customWidth="1"/>
    <col min="8455" max="8455" width="13.7109375" customWidth="1"/>
    <col min="8456" max="8456" width="12.28515625" customWidth="1"/>
    <col min="8457" max="8457" width="12.140625" customWidth="1"/>
    <col min="8458" max="8458" width="15.7109375" customWidth="1"/>
    <col min="8459" max="8459" width="7.7109375" customWidth="1"/>
    <col min="8706" max="8706" width="7.42578125" customWidth="1"/>
    <col min="8707" max="8707" width="18" customWidth="1"/>
    <col min="8708" max="8708" width="11.7109375" customWidth="1"/>
    <col min="8709" max="8709" width="11.140625" customWidth="1"/>
    <col min="8710" max="8710" width="10.42578125" customWidth="1"/>
    <col min="8711" max="8711" width="13.7109375" customWidth="1"/>
    <col min="8712" max="8712" width="12.28515625" customWidth="1"/>
    <col min="8713" max="8713" width="12.140625" customWidth="1"/>
    <col min="8714" max="8714" width="15.7109375" customWidth="1"/>
    <col min="8715" max="8715" width="7.7109375" customWidth="1"/>
    <col min="8962" max="8962" width="7.42578125" customWidth="1"/>
    <col min="8963" max="8963" width="18" customWidth="1"/>
    <col min="8964" max="8964" width="11.7109375" customWidth="1"/>
    <col min="8965" max="8965" width="11.140625" customWidth="1"/>
    <col min="8966" max="8966" width="10.42578125" customWidth="1"/>
    <col min="8967" max="8967" width="13.7109375" customWidth="1"/>
    <col min="8968" max="8968" width="12.28515625" customWidth="1"/>
    <col min="8969" max="8969" width="12.140625" customWidth="1"/>
    <col min="8970" max="8970" width="15.7109375" customWidth="1"/>
    <col min="8971" max="8971" width="7.7109375" customWidth="1"/>
    <col min="9218" max="9218" width="7.42578125" customWidth="1"/>
    <col min="9219" max="9219" width="18" customWidth="1"/>
    <col min="9220" max="9220" width="11.7109375" customWidth="1"/>
    <col min="9221" max="9221" width="11.140625" customWidth="1"/>
    <col min="9222" max="9222" width="10.42578125" customWidth="1"/>
    <col min="9223" max="9223" width="13.7109375" customWidth="1"/>
    <col min="9224" max="9224" width="12.28515625" customWidth="1"/>
    <col min="9225" max="9225" width="12.140625" customWidth="1"/>
    <col min="9226" max="9226" width="15.7109375" customWidth="1"/>
    <col min="9227" max="9227" width="7.7109375" customWidth="1"/>
    <col min="9474" max="9474" width="7.42578125" customWidth="1"/>
    <col min="9475" max="9475" width="18" customWidth="1"/>
    <col min="9476" max="9476" width="11.7109375" customWidth="1"/>
    <col min="9477" max="9477" width="11.140625" customWidth="1"/>
    <col min="9478" max="9478" width="10.42578125" customWidth="1"/>
    <col min="9479" max="9479" width="13.7109375" customWidth="1"/>
    <col min="9480" max="9480" width="12.28515625" customWidth="1"/>
    <col min="9481" max="9481" width="12.140625" customWidth="1"/>
    <col min="9482" max="9482" width="15.7109375" customWidth="1"/>
    <col min="9483" max="9483" width="7.7109375" customWidth="1"/>
    <col min="9730" max="9730" width="7.42578125" customWidth="1"/>
    <col min="9731" max="9731" width="18" customWidth="1"/>
    <col min="9732" max="9732" width="11.7109375" customWidth="1"/>
    <col min="9733" max="9733" width="11.140625" customWidth="1"/>
    <col min="9734" max="9734" width="10.42578125" customWidth="1"/>
    <col min="9735" max="9735" width="13.7109375" customWidth="1"/>
    <col min="9736" max="9736" width="12.28515625" customWidth="1"/>
    <col min="9737" max="9737" width="12.140625" customWidth="1"/>
    <col min="9738" max="9738" width="15.7109375" customWidth="1"/>
    <col min="9739" max="9739" width="7.7109375" customWidth="1"/>
    <col min="9986" max="9986" width="7.42578125" customWidth="1"/>
    <col min="9987" max="9987" width="18" customWidth="1"/>
    <col min="9988" max="9988" width="11.7109375" customWidth="1"/>
    <col min="9989" max="9989" width="11.140625" customWidth="1"/>
    <col min="9990" max="9990" width="10.42578125" customWidth="1"/>
    <col min="9991" max="9991" width="13.7109375" customWidth="1"/>
    <col min="9992" max="9992" width="12.28515625" customWidth="1"/>
    <col min="9993" max="9993" width="12.140625" customWidth="1"/>
    <col min="9994" max="9994" width="15.7109375" customWidth="1"/>
    <col min="9995" max="9995" width="7.7109375" customWidth="1"/>
    <col min="10242" max="10242" width="7.42578125" customWidth="1"/>
    <col min="10243" max="10243" width="18" customWidth="1"/>
    <col min="10244" max="10244" width="11.7109375" customWidth="1"/>
    <col min="10245" max="10245" width="11.140625" customWidth="1"/>
    <col min="10246" max="10246" width="10.42578125" customWidth="1"/>
    <col min="10247" max="10247" width="13.7109375" customWidth="1"/>
    <col min="10248" max="10248" width="12.28515625" customWidth="1"/>
    <col min="10249" max="10249" width="12.140625" customWidth="1"/>
    <col min="10250" max="10250" width="15.7109375" customWidth="1"/>
    <col min="10251" max="10251" width="7.7109375" customWidth="1"/>
    <col min="10498" max="10498" width="7.42578125" customWidth="1"/>
    <col min="10499" max="10499" width="18" customWidth="1"/>
    <col min="10500" max="10500" width="11.7109375" customWidth="1"/>
    <col min="10501" max="10501" width="11.140625" customWidth="1"/>
    <col min="10502" max="10502" width="10.42578125" customWidth="1"/>
    <col min="10503" max="10503" width="13.7109375" customWidth="1"/>
    <col min="10504" max="10504" width="12.28515625" customWidth="1"/>
    <col min="10505" max="10505" width="12.140625" customWidth="1"/>
    <col min="10506" max="10506" width="15.7109375" customWidth="1"/>
    <col min="10507" max="10507" width="7.7109375" customWidth="1"/>
    <col min="10754" max="10754" width="7.42578125" customWidth="1"/>
    <col min="10755" max="10755" width="18" customWidth="1"/>
    <col min="10756" max="10756" width="11.7109375" customWidth="1"/>
    <col min="10757" max="10757" width="11.140625" customWidth="1"/>
    <col min="10758" max="10758" width="10.42578125" customWidth="1"/>
    <col min="10759" max="10759" width="13.7109375" customWidth="1"/>
    <col min="10760" max="10760" width="12.28515625" customWidth="1"/>
    <col min="10761" max="10761" width="12.140625" customWidth="1"/>
    <col min="10762" max="10762" width="15.7109375" customWidth="1"/>
    <col min="10763" max="10763" width="7.7109375" customWidth="1"/>
    <col min="11010" max="11010" width="7.42578125" customWidth="1"/>
    <col min="11011" max="11011" width="18" customWidth="1"/>
    <col min="11012" max="11012" width="11.7109375" customWidth="1"/>
    <col min="11013" max="11013" width="11.140625" customWidth="1"/>
    <col min="11014" max="11014" width="10.42578125" customWidth="1"/>
    <col min="11015" max="11015" width="13.7109375" customWidth="1"/>
    <col min="11016" max="11016" width="12.28515625" customWidth="1"/>
    <col min="11017" max="11017" width="12.140625" customWidth="1"/>
    <col min="11018" max="11018" width="15.7109375" customWidth="1"/>
    <col min="11019" max="11019" width="7.7109375" customWidth="1"/>
    <col min="11266" max="11266" width="7.42578125" customWidth="1"/>
    <col min="11267" max="11267" width="18" customWidth="1"/>
    <col min="11268" max="11268" width="11.7109375" customWidth="1"/>
    <col min="11269" max="11269" width="11.140625" customWidth="1"/>
    <col min="11270" max="11270" width="10.42578125" customWidth="1"/>
    <col min="11271" max="11271" width="13.7109375" customWidth="1"/>
    <col min="11272" max="11272" width="12.28515625" customWidth="1"/>
    <col min="11273" max="11273" width="12.140625" customWidth="1"/>
    <col min="11274" max="11274" width="15.7109375" customWidth="1"/>
    <col min="11275" max="11275" width="7.7109375" customWidth="1"/>
    <col min="11522" max="11522" width="7.42578125" customWidth="1"/>
    <col min="11523" max="11523" width="18" customWidth="1"/>
    <col min="11524" max="11524" width="11.7109375" customWidth="1"/>
    <col min="11525" max="11525" width="11.140625" customWidth="1"/>
    <col min="11526" max="11526" width="10.42578125" customWidth="1"/>
    <col min="11527" max="11527" width="13.7109375" customWidth="1"/>
    <col min="11528" max="11528" width="12.28515625" customWidth="1"/>
    <col min="11529" max="11529" width="12.140625" customWidth="1"/>
    <col min="11530" max="11530" width="15.7109375" customWidth="1"/>
    <col min="11531" max="11531" width="7.7109375" customWidth="1"/>
    <col min="11778" max="11778" width="7.42578125" customWidth="1"/>
    <col min="11779" max="11779" width="18" customWidth="1"/>
    <col min="11780" max="11780" width="11.7109375" customWidth="1"/>
    <col min="11781" max="11781" width="11.140625" customWidth="1"/>
    <col min="11782" max="11782" width="10.42578125" customWidth="1"/>
    <col min="11783" max="11783" width="13.7109375" customWidth="1"/>
    <col min="11784" max="11784" width="12.28515625" customWidth="1"/>
    <col min="11785" max="11785" width="12.140625" customWidth="1"/>
    <col min="11786" max="11786" width="15.7109375" customWidth="1"/>
    <col min="11787" max="11787" width="7.7109375" customWidth="1"/>
    <col min="12034" max="12034" width="7.42578125" customWidth="1"/>
    <col min="12035" max="12035" width="18" customWidth="1"/>
    <col min="12036" max="12036" width="11.7109375" customWidth="1"/>
    <col min="12037" max="12037" width="11.140625" customWidth="1"/>
    <col min="12038" max="12038" width="10.42578125" customWidth="1"/>
    <col min="12039" max="12039" width="13.7109375" customWidth="1"/>
    <col min="12040" max="12040" width="12.28515625" customWidth="1"/>
    <col min="12041" max="12041" width="12.140625" customWidth="1"/>
    <col min="12042" max="12042" width="15.7109375" customWidth="1"/>
    <col min="12043" max="12043" width="7.7109375" customWidth="1"/>
    <col min="12290" max="12290" width="7.42578125" customWidth="1"/>
    <col min="12291" max="12291" width="18" customWidth="1"/>
    <col min="12292" max="12292" width="11.7109375" customWidth="1"/>
    <col min="12293" max="12293" width="11.140625" customWidth="1"/>
    <col min="12294" max="12294" width="10.42578125" customWidth="1"/>
    <col min="12295" max="12295" width="13.7109375" customWidth="1"/>
    <col min="12296" max="12296" width="12.28515625" customWidth="1"/>
    <col min="12297" max="12297" width="12.140625" customWidth="1"/>
    <col min="12298" max="12298" width="15.7109375" customWidth="1"/>
    <col min="12299" max="12299" width="7.7109375" customWidth="1"/>
    <col min="12546" max="12546" width="7.42578125" customWidth="1"/>
    <col min="12547" max="12547" width="18" customWidth="1"/>
    <col min="12548" max="12548" width="11.7109375" customWidth="1"/>
    <col min="12549" max="12549" width="11.140625" customWidth="1"/>
    <col min="12550" max="12550" width="10.42578125" customWidth="1"/>
    <col min="12551" max="12551" width="13.7109375" customWidth="1"/>
    <col min="12552" max="12552" width="12.28515625" customWidth="1"/>
    <col min="12553" max="12553" width="12.140625" customWidth="1"/>
    <col min="12554" max="12554" width="15.7109375" customWidth="1"/>
    <col min="12555" max="12555" width="7.7109375" customWidth="1"/>
    <col min="12802" max="12802" width="7.42578125" customWidth="1"/>
    <col min="12803" max="12803" width="18" customWidth="1"/>
    <col min="12804" max="12804" width="11.7109375" customWidth="1"/>
    <col min="12805" max="12805" width="11.140625" customWidth="1"/>
    <col min="12806" max="12806" width="10.42578125" customWidth="1"/>
    <col min="12807" max="12807" width="13.7109375" customWidth="1"/>
    <col min="12808" max="12808" width="12.28515625" customWidth="1"/>
    <col min="12809" max="12809" width="12.140625" customWidth="1"/>
    <col min="12810" max="12810" width="15.7109375" customWidth="1"/>
    <col min="12811" max="12811" width="7.7109375" customWidth="1"/>
    <col min="13058" max="13058" width="7.42578125" customWidth="1"/>
    <col min="13059" max="13059" width="18" customWidth="1"/>
    <col min="13060" max="13060" width="11.7109375" customWidth="1"/>
    <col min="13061" max="13061" width="11.140625" customWidth="1"/>
    <col min="13062" max="13062" width="10.42578125" customWidth="1"/>
    <col min="13063" max="13063" width="13.7109375" customWidth="1"/>
    <col min="13064" max="13064" width="12.28515625" customWidth="1"/>
    <col min="13065" max="13065" width="12.140625" customWidth="1"/>
    <col min="13066" max="13066" width="15.7109375" customWidth="1"/>
    <col min="13067" max="13067" width="7.7109375" customWidth="1"/>
    <col min="13314" max="13314" width="7.42578125" customWidth="1"/>
    <col min="13315" max="13315" width="18" customWidth="1"/>
    <col min="13316" max="13316" width="11.7109375" customWidth="1"/>
    <col min="13317" max="13317" width="11.140625" customWidth="1"/>
    <col min="13318" max="13318" width="10.42578125" customWidth="1"/>
    <col min="13319" max="13319" width="13.7109375" customWidth="1"/>
    <col min="13320" max="13320" width="12.28515625" customWidth="1"/>
    <col min="13321" max="13321" width="12.140625" customWidth="1"/>
    <col min="13322" max="13322" width="15.7109375" customWidth="1"/>
    <col min="13323" max="13323" width="7.7109375" customWidth="1"/>
    <col min="13570" max="13570" width="7.42578125" customWidth="1"/>
    <col min="13571" max="13571" width="18" customWidth="1"/>
    <col min="13572" max="13572" width="11.7109375" customWidth="1"/>
    <col min="13573" max="13573" width="11.140625" customWidth="1"/>
    <col min="13574" max="13574" width="10.42578125" customWidth="1"/>
    <col min="13575" max="13575" width="13.7109375" customWidth="1"/>
    <col min="13576" max="13576" width="12.28515625" customWidth="1"/>
    <col min="13577" max="13577" width="12.140625" customWidth="1"/>
    <col min="13578" max="13578" width="15.7109375" customWidth="1"/>
    <col min="13579" max="13579" width="7.7109375" customWidth="1"/>
    <col min="13826" max="13826" width="7.42578125" customWidth="1"/>
    <col min="13827" max="13827" width="18" customWidth="1"/>
    <col min="13828" max="13828" width="11.7109375" customWidth="1"/>
    <col min="13829" max="13829" width="11.140625" customWidth="1"/>
    <col min="13830" max="13830" width="10.42578125" customWidth="1"/>
    <col min="13831" max="13831" width="13.7109375" customWidth="1"/>
    <col min="13832" max="13832" width="12.28515625" customWidth="1"/>
    <col min="13833" max="13833" width="12.140625" customWidth="1"/>
    <col min="13834" max="13834" width="15.7109375" customWidth="1"/>
    <col min="13835" max="13835" width="7.7109375" customWidth="1"/>
    <col min="14082" max="14082" width="7.42578125" customWidth="1"/>
    <col min="14083" max="14083" width="18" customWidth="1"/>
    <col min="14084" max="14084" width="11.7109375" customWidth="1"/>
    <col min="14085" max="14085" width="11.140625" customWidth="1"/>
    <col min="14086" max="14086" width="10.42578125" customWidth="1"/>
    <col min="14087" max="14087" width="13.7109375" customWidth="1"/>
    <col min="14088" max="14088" width="12.28515625" customWidth="1"/>
    <col min="14089" max="14089" width="12.140625" customWidth="1"/>
    <col min="14090" max="14090" width="15.7109375" customWidth="1"/>
    <col min="14091" max="14091" width="7.7109375" customWidth="1"/>
    <col min="14338" max="14338" width="7.42578125" customWidth="1"/>
    <col min="14339" max="14339" width="18" customWidth="1"/>
    <col min="14340" max="14340" width="11.7109375" customWidth="1"/>
    <col min="14341" max="14341" width="11.140625" customWidth="1"/>
    <col min="14342" max="14342" width="10.42578125" customWidth="1"/>
    <col min="14343" max="14343" width="13.7109375" customWidth="1"/>
    <col min="14344" max="14344" width="12.28515625" customWidth="1"/>
    <col min="14345" max="14345" width="12.140625" customWidth="1"/>
    <col min="14346" max="14346" width="15.7109375" customWidth="1"/>
    <col min="14347" max="14347" width="7.7109375" customWidth="1"/>
    <col min="14594" max="14594" width="7.42578125" customWidth="1"/>
    <col min="14595" max="14595" width="18" customWidth="1"/>
    <col min="14596" max="14596" width="11.7109375" customWidth="1"/>
    <col min="14597" max="14597" width="11.140625" customWidth="1"/>
    <col min="14598" max="14598" width="10.42578125" customWidth="1"/>
    <col min="14599" max="14599" width="13.7109375" customWidth="1"/>
    <col min="14600" max="14600" width="12.28515625" customWidth="1"/>
    <col min="14601" max="14601" width="12.140625" customWidth="1"/>
    <col min="14602" max="14602" width="15.7109375" customWidth="1"/>
    <col min="14603" max="14603" width="7.7109375" customWidth="1"/>
    <col min="14850" max="14850" width="7.42578125" customWidth="1"/>
    <col min="14851" max="14851" width="18" customWidth="1"/>
    <col min="14852" max="14852" width="11.7109375" customWidth="1"/>
    <col min="14853" max="14853" width="11.140625" customWidth="1"/>
    <col min="14854" max="14854" width="10.42578125" customWidth="1"/>
    <col min="14855" max="14855" width="13.7109375" customWidth="1"/>
    <col min="14856" max="14856" width="12.28515625" customWidth="1"/>
    <col min="14857" max="14857" width="12.140625" customWidth="1"/>
    <col min="14858" max="14858" width="15.7109375" customWidth="1"/>
    <col min="14859" max="14859" width="7.7109375" customWidth="1"/>
    <col min="15106" max="15106" width="7.42578125" customWidth="1"/>
    <col min="15107" max="15107" width="18" customWidth="1"/>
    <col min="15108" max="15108" width="11.7109375" customWidth="1"/>
    <col min="15109" max="15109" width="11.140625" customWidth="1"/>
    <col min="15110" max="15110" width="10.42578125" customWidth="1"/>
    <col min="15111" max="15111" width="13.7109375" customWidth="1"/>
    <col min="15112" max="15112" width="12.28515625" customWidth="1"/>
    <col min="15113" max="15113" width="12.140625" customWidth="1"/>
    <col min="15114" max="15114" width="15.7109375" customWidth="1"/>
    <col min="15115" max="15115" width="7.7109375" customWidth="1"/>
    <col min="15362" max="15362" width="7.42578125" customWidth="1"/>
    <col min="15363" max="15363" width="18" customWidth="1"/>
    <col min="15364" max="15364" width="11.7109375" customWidth="1"/>
    <col min="15365" max="15365" width="11.140625" customWidth="1"/>
    <col min="15366" max="15366" width="10.42578125" customWidth="1"/>
    <col min="15367" max="15367" width="13.7109375" customWidth="1"/>
    <col min="15368" max="15368" width="12.28515625" customWidth="1"/>
    <col min="15369" max="15369" width="12.140625" customWidth="1"/>
    <col min="15370" max="15370" width="15.7109375" customWidth="1"/>
    <col min="15371" max="15371" width="7.7109375" customWidth="1"/>
    <col min="15618" max="15618" width="7.42578125" customWidth="1"/>
    <col min="15619" max="15619" width="18" customWidth="1"/>
    <col min="15620" max="15620" width="11.7109375" customWidth="1"/>
    <col min="15621" max="15621" width="11.140625" customWidth="1"/>
    <col min="15622" max="15622" width="10.42578125" customWidth="1"/>
    <col min="15623" max="15623" width="13.7109375" customWidth="1"/>
    <col min="15624" max="15624" width="12.28515625" customWidth="1"/>
    <col min="15625" max="15625" width="12.140625" customWidth="1"/>
    <col min="15626" max="15626" width="15.7109375" customWidth="1"/>
    <col min="15627" max="15627" width="7.7109375" customWidth="1"/>
    <col min="15874" max="15874" width="7.42578125" customWidth="1"/>
    <col min="15875" max="15875" width="18" customWidth="1"/>
    <col min="15876" max="15876" width="11.7109375" customWidth="1"/>
    <col min="15877" max="15877" width="11.140625" customWidth="1"/>
    <col min="15878" max="15878" width="10.42578125" customWidth="1"/>
    <col min="15879" max="15879" width="13.7109375" customWidth="1"/>
    <col min="15880" max="15880" width="12.28515625" customWidth="1"/>
    <col min="15881" max="15881" width="12.140625" customWidth="1"/>
    <col min="15882" max="15882" width="15.7109375" customWidth="1"/>
    <col min="15883" max="15883" width="7.7109375" customWidth="1"/>
    <col min="16130" max="16130" width="7.42578125" customWidth="1"/>
    <col min="16131" max="16131" width="18" customWidth="1"/>
    <col min="16132" max="16132" width="11.7109375" customWidth="1"/>
    <col min="16133" max="16133" width="11.140625" customWidth="1"/>
    <col min="16134" max="16134" width="10.42578125" customWidth="1"/>
    <col min="16135" max="16135" width="13.7109375" customWidth="1"/>
    <col min="16136" max="16136" width="12.28515625" customWidth="1"/>
    <col min="16137" max="16137" width="12.140625" customWidth="1"/>
    <col min="16138" max="16138" width="15.7109375" customWidth="1"/>
    <col min="16139" max="16139" width="7.7109375" customWidth="1"/>
  </cols>
  <sheetData>
    <row r="1" spans="1:11" ht="22.35" customHeight="1" x14ac:dyDescent="0.25">
      <c r="B1" s="2" t="s">
        <v>234</v>
      </c>
      <c r="C1" s="2"/>
      <c r="D1" s="2"/>
      <c r="E1" s="2"/>
      <c r="F1" s="2"/>
      <c r="G1" s="2"/>
      <c r="H1" s="2"/>
      <c r="I1" s="2"/>
      <c r="J1" s="2"/>
      <c r="K1" s="3"/>
    </row>
    <row r="2" spans="1:11" ht="18" customHeight="1" x14ac:dyDescent="0.25">
      <c r="B2" s="4"/>
      <c r="C2" s="5"/>
      <c r="D2" s="5"/>
    </row>
    <row r="3" spans="1:11" ht="9" customHeight="1" thickBot="1" x14ac:dyDescent="0.3"/>
    <row r="4" spans="1:11" ht="15.75" thickTop="1" x14ac:dyDescent="0.25">
      <c r="B4" s="6" t="s">
        <v>56</v>
      </c>
      <c r="C4" s="7"/>
      <c r="D4" s="8" t="s">
        <v>235</v>
      </c>
      <c r="E4" s="9" t="s">
        <v>236</v>
      </c>
      <c r="F4" s="9" t="s">
        <v>237</v>
      </c>
      <c r="G4" s="9" t="s">
        <v>238</v>
      </c>
      <c r="H4" s="9" t="s">
        <v>239</v>
      </c>
      <c r="I4" s="10" t="s">
        <v>240</v>
      </c>
      <c r="J4" s="11" t="s">
        <v>241</v>
      </c>
    </row>
    <row r="5" spans="1:11" ht="63" customHeight="1" x14ac:dyDescent="0.25">
      <c r="B5" s="59" t="s">
        <v>244</v>
      </c>
      <c r="C5" s="60"/>
      <c r="D5" s="61" t="s">
        <v>245</v>
      </c>
      <c r="E5" s="62" t="s">
        <v>246</v>
      </c>
      <c r="F5" s="62" t="s">
        <v>247</v>
      </c>
      <c r="G5" s="62" t="s">
        <v>248</v>
      </c>
      <c r="H5" s="62" t="s">
        <v>249</v>
      </c>
      <c r="I5" s="63" t="s">
        <v>250</v>
      </c>
      <c r="J5" s="64" t="s">
        <v>251</v>
      </c>
    </row>
    <row r="6" spans="1:11" ht="15.75" thickBot="1" x14ac:dyDescent="0.3">
      <c r="A6" s="65" t="s">
        <v>15</v>
      </c>
      <c r="B6" s="41" t="s">
        <v>56</v>
      </c>
      <c r="C6" s="42"/>
      <c r="D6" s="66"/>
      <c r="E6" s="67"/>
      <c r="F6" s="67"/>
      <c r="G6" s="67"/>
      <c r="H6" s="67"/>
      <c r="I6" s="68"/>
      <c r="J6" s="67"/>
    </row>
    <row r="7" spans="1:11" ht="15.75" thickTop="1" x14ac:dyDescent="0.25">
      <c r="B7" s="17" t="s">
        <v>242</v>
      </c>
      <c r="C7" s="7"/>
      <c r="D7" s="18"/>
      <c r="E7" s="18"/>
      <c r="F7" s="18"/>
      <c r="G7" s="18"/>
      <c r="H7" s="18"/>
      <c r="I7" s="18"/>
      <c r="J7" s="19"/>
    </row>
    <row r="8" spans="1:11" ht="18" customHeight="1" x14ac:dyDescent="0.25">
      <c r="B8" s="20"/>
      <c r="C8" s="5"/>
      <c r="D8" s="5"/>
      <c r="E8" s="5"/>
      <c r="F8" s="5"/>
      <c r="G8" s="5"/>
      <c r="H8" s="5"/>
      <c r="I8" s="5"/>
      <c r="J8" s="5"/>
    </row>
    <row r="9" spans="1:11" ht="18" customHeight="1" thickBot="1" x14ac:dyDescent="0.3">
      <c r="B9" s="21"/>
      <c r="C9" s="5"/>
      <c r="D9" s="5"/>
      <c r="E9" s="5"/>
      <c r="F9" s="5"/>
      <c r="G9" s="5"/>
      <c r="H9" s="5"/>
      <c r="I9" s="5"/>
      <c r="J9" s="5"/>
    </row>
    <row r="10" spans="1:11" ht="15.75" thickTop="1" x14ac:dyDescent="0.25">
      <c r="B10" s="69" t="s">
        <v>26</v>
      </c>
      <c r="C10" s="70"/>
      <c r="D10" s="71" t="s">
        <v>235</v>
      </c>
      <c r="E10" s="72" t="s">
        <v>236</v>
      </c>
      <c r="F10" s="72" t="s">
        <v>237</v>
      </c>
      <c r="G10" s="72" t="s">
        <v>238</v>
      </c>
      <c r="H10" s="72" t="s">
        <v>239</v>
      </c>
      <c r="I10" s="73" t="s">
        <v>240</v>
      </c>
      <c r="J10" s="74" t="s">
        <v>241</v>
      </c>
    </row>
    <row r="11" spans="1:11" x14ac:dyDescent="0.25">
      <c r="A11" s="75" t="s">
        <v>252</v>
      </c>
      <c r="B11" s="41" t="s">
        <v>32</v>
      </c>
      <c r="C11" s="42"/>
      <c r="D11" s="66">
        <v>-52786.955248899998</v>
      </c>
      <c r="E11" s="67">
        <v>-153.90197674999999</v>
      </c>
      <c r="F11" s="67">
        <v>0</v>
      </c>
      <c r="G11" s="67">
        <v>0</v>
      </c>
      <c r="H11" s="67">
        <v>0</v>
      </c>
      <c r="I11" s="68">
        <v>0</v>
      </c>
      <c r="J11" s="67">
        <v>-52940.857225649997</v>
      </c>
    </row>
    <row r="12" spans="1:11" x14ac:dyDescent="0.25">
      <c r="A12" s="75"/>
      <c r="B12" s="41" t="s">
        <v>65</v>
      </c>
      <c r="C12" s="42"/>
      <c r="D12" s="66">
        <v>-901.00118999999995</v>
      </c>
      <c r="E12" s="67">
        <v>-96.254182950000001</v>
      </c>
      <c r="F12" s="67">
        <v>0</v>
      </c>
      <c r="G12" s="67">
        <v>0</v>
      </c>
      <c r="H12" s="67">
        <v>0</v>
      </c>
      <c r="I12" s="68">
        <v>0</v>
      </c>
      <c r="J12" s="67">
        <v>-997.25537295000004</v>
      </c>
    </row>
    <row r="13" spans="1:11" x14ac:dyDescent="0.25">
      <c r="A13" s="75"/>
      <c r="B13" s="41" t="s">
        <v>70</v>
      </c>
      <c r="C13" s="42"/>
      <c r="D13" s="66">
        <v>-32727.299999999996</v>
      </c>
      <c r="E13" s="67">
        <v>0</v>
      </c>
      <c r="F13" s="67">
        <v>0</v>
      </c>
      <c r="G13" s="67">
        <v>0</v>
      </c>
      <c r="H13" s="67">
        <v>0</v>
      </c>
      <c r="I13" s="68">
        <v>0</v>
      </c>
      <c r="J13" s="67">
        <v>-32727.299999999996</v>
      </c>
    </row>
    <row r="14" spans="1:11" x14ac:dyDescent="0.25">
      <c r="A14" s="75"/>
      <c r="B14" s="41" t="s">
        <v>54</v>
      </c>
      <c r="C14" s="42"/>
      <c r="D14" s="66">
        <v>-14073.97</v>
      </c>
      <c r="E14" s="67">
        <v>0</v>
      </c>
      <c r="F14" s="67">
        <v>0</v>
      </c>
      <c r="G14" s="67">
        <v>0</v>
      </c>
      <c r="H14" s="67">
        <v>0</v>
      </c>
      <c r="I14" s="68">
        <v>0</v>
      </c>
      <c r="J14" s="67">
        <v>-14073.97</v>
      </c>
    </row>
    <row r="15" spans="1:11" x14ac:dyDescent="0.25">
      <c r="A15" s="75"/>
      <c r="B15" s="41" t="s">
        <v>75</v>
      </c>
      <c r="C15" s="42"/>
      <c r="D15" s="66">
        <v>-306.94066576</v>
      </c>
      <c r="E15" s="67">
        <v>0</v>
      </c>
      <c r="F15" s="67">
        <v>0</v>
      </c>
      <c r="G15" s="67">
        <v>0</v>
      </c>
      <c r="H15" s="67">
        <v>0</v>
      </c>
      <c r="I15" s="68">
        <v>-126.86982</v>
      </c>
      <c r="J15" s="67">
        <v>-433.81048576000001</v>
      </c>
    </row>
    <row r="16" spans="1:11" x14ac:dyDescent="0.25">
      <c r="A16" s="75"/>
      <c r="B16" s="41" t="s">
        <v>80</v>
      </c>
      <c r="C16" s="42"/>
      <c r="D16" s="66">
        <v>-114402.92135999999</v>
      </c>
      <c r="E16" s="67">
        <v>0</v>
      </c>
      <c r="F16" s="67">
        <v>0</v>
      </c>
      <c r="G16" s="67">
        <v>0</v>
      </c>
      <c r="H16" s="67">
        <v>0</v>
      </c>
      <c r="I16" s="68">
        <v>0</v>
      </c>
      <c r="J16" s="67">
        <v>-114402.92135999999</v>
      </c>
    </row>
    <row r="17" spans="1:10" x14ac:dyDescent="0.25">
      <c r="A17" s="75"/>
      <c r="B17" s="41" t="s">
        <v>84</v>
      </c>
      <c r="C17" s="42"/>
      <c r="D17" s="66">
        <v>-64799.672539700005</v>
      </c>
      <c r="E17" s="67">
        <v>-132.10662006000001</v>
      </c>
      <c r="F17" s="67">
        <v>-1485.0453019000001</v>
      </c>
      <c r="G17" s="67">
        <v>-1976.6487465999999</v>
      </c>
      <c r="H17" s="67">
        <v>-3512.5116714999999</v>
      </c>
      <c r="I17" s="68">
        <v>-337.72103850000002</v>
      </c>
      <c r="J17" s="67">
        <v>-72243.705918260006</v>
      </c>
    </row>
    <row r="18" spans="1:10" x14ac:dyDescent="0.25">
      <c r="A18" s="75"/>
      <c r="B18" s="41" t="s">
        <v>88</v>
      </c>
      <c r="C18" s="42"/>
      <c r="D18" s="66">
        <v>-8553.7240719999991</v>
      </c>
      <c r="E18" s="67">
        <v>-397.48175800000001</v>
      </c>
      <c r="F18" s="67">
        <v>-117.62579719999999</v>
      </c>
      <c r="G18" s="67">
        <v>-316.34938799999998</v>
      </c>
      <c r="H18" s="67">
        <v>-405.31291479999999</v>
      </c>
      <c r="I18" s="68">
        <v>-205.98374999999999</v>
      </c>
      <c r="J18" s="67">
        <v>-9996.47768</v>
      </c>
    </row>
    <row r="19" spans="1:10" x14ac:dyDescent="0.25">
      <c r="A19" s="75"/>
      <c r="B19" s="41" t="s">
        <v>93</v>
      </c>
      <c r="C19" s="42"/>
      <c r="D19" s="66">
        <v>-91649.308380000002</v>
      </c>
      <c r="E19" s="67">
        <v>-3364.7671467</v>
      </c>
      <c r="F19" s="67">
        <v>0</v>
      </c>
      <c r="G19" s="67">
        <v>0</v>
      </c>
      <c r="H19" s="67">
        <v>0</v>
      </c>
      <c r="I19" s="68">
        <v>0</v>
      </c>
      <c r="J19" s="67">
        <v>-95014.075526699991</v>
      </c>
    </row>
    <row r="20" spans="1:10" x14ac:dyDescent="0.25">
      <c r="A20" s="75"/>
      <c r="B20" s="41" t="s">
        <v>37</v>
      </c>
      <c r="C20" s="42"/>
      <c r="D20" s="66">
        <v>-9362.3480436600003</v>
      </c>
      <c r="E20" s="67">
        <v>-143.67687766</v>
      </c>
      <c r="F20" s="67">
        <v>-234.09779570000001</v>
      </c>
      <c r="G20" s="67">
        <v>-102.8450909</v>
      </c>
      <c r="H20" s="67">
        <v>-113.0098074</v>
      </c>
      <c r="I20" s="68">
        <v>-202.271097</v>
      </c>
      <c r="J20" s="67">
        <v>-10158.248712320001</v>
      </c>
    </row>
    <row r="21" spans="1:10" ht="15.75" thickBot="1" x14ac:dyDescent="0.3">
      <c r="A21" s="75"/>
      <c r="B21" s="41" t="s">
        <v>42</v>
      </c>
      <c r="C21" s="42"/>
      <c r="D21" s="66">
        <v>0</v>
      </c>
      <c r="E21" s="67">
        <v>0</v>
      </c>
      <c r="F21" s="67">
        <v>-58.006950000000003</v>
      </c>
      <c r="G21" s="67">
        <v>-43.664700000000003</v>
      </c>
      <c r="H21" s="67">
        <v>-54.000349999999997</v>
      </c>
      <c r="I21" s="68">
        <v>-1767.0625</v>
      </c>
      <c r="J21" s="67">
        <v>-1922.7345</v>
      </c>
    </row>
    <row r="22" spans="1:10" ht="15.75" thickTop="1" x14ac:dyDescent="0.25">
      <c r="B22" s="17" t="s">
        <v>242</v>
      </c>
      <c r="C22" s="7"/>
      <c r="D22" s="18">
        <v>-389564.14150001999</v>
      </c>
      <c r="E22" s="18">
        <v>-4288.1885621199999</v>
      </c>
      <c r="F22" s="18">
        <v>-1894.7758448</v>
      </c>
      <c r="G22" s="18">
        <v>-2439.5079255000001</v>
      </c>
      <c r="H22" s="18">
        <v>-4084.8347436999998</v>
      </c>
      <c r="I22" s="18">
        <v>-2639.9082054999999</v>
      </c>
      <c r="J22" s="19">
        <v>-404911.35678163997</v>
      </c>
    </row>
    <row r="23" spans="1:10" ht="18" customHeight="1" thickBot="1" x14ac:dyDescent="0.3">
      <c r="B23" s="20"/>
      <c r="C23" s="5"/>
      <c r="D23" s="5"/>
      <c r="E23" s="5"/>
      <c r="F23" s="5"/>
      <c r="G23" s="5"/>
      <c r="H23" s="5"/>
      <c r="I23" s="5"/>
      <c r="J23" s="5"/>
    </row>
    <row r="24" spans="1:10" ht="15.75" thickTop="1" x14ac:dyDescent="0.25">
      <c r="B24" s="69" t="s">
        <v>43</v>
      </c>
      <c r="C24" s="70"/>
      <c r="D24" s="71" t="s">
        <v>235</v>
      </c>
      <c r="E24" s="72" t="s">
        <v>236</v>
      </c>
      <c r="F24" s="72" t="s">
        <v>237</v>
      </c>
      <c r="G24" s="72" t="s">
        <v>238</v>
      </c>
      <c r="H24" s="72" t="s">
        <v>239</v>
      </c>
      <c r="I24" s="73" t="s">
        <v>240</v>
      </c>
      <c r="J24" s="74" t="s">
        <v>241</v>
      </c>
    </row>
    <row r="25" spans="1:10" ht="15" customHeight="1" x14ac:dyDescent="0.25">
      <c r="A25" s="76" t="s">
        <v>252</v>
      </c>
      <c r="B25" s="41" t="s">
        <v>49</v>
      </c>
      <c r="C25" s="42"/>
      <c r="D25" s="66">
        <v>-8072.3131859999994</v>
      </c>
      <c r="E25" s="67">
        <v>-365.60215441999998</v>
      </c>
      <c r="F25" s="67">
        <v>-15.939897200000001</v>
      </c>
      <c r="G25" s="67">
        <v>-19.639037999999999</v>
      </c>
      <c r="H25" s="67">
        <v>-57.506664800000003</v>
      </c>
      <c r="I25" s="68">
        <v>-205.98374999999999</v>
      </c>
      <c r="J25" s="67">
        <v>-8736.9846904200003</v>
      </c>
    </row>
    <row r="26" spans="1:10" x14ac:dyDescent="0.25">
      <c r="A26" s="76"/>
      <c r="B26" s="41" t="s">
        <v>98</v>
      </c>
      <c r="C26" s="42"/>
      <c r="D26" s="66">
        <v>0</v>
      </c>
      <c r="E26" s="67">
        <v>0</v>
      </c>
      <c r="F26" s="67">
        <v>-101.6859</v>
      </c>
      <c r="G26" s="67">
        <v>-296.71035000000001</v>
      </c>
      <c r="H26" s="67">
        <v>-347.80624999999998</v>
      </c>
      <c r="I26" s="68">
        <v>0</v>
      </c>
      <c r="J26" s="67">
        <v>-746.20249999999999</v>
      </c>
    </row>
    <row r="27" spans="1:10" x14ac:dyDescent="0.25">
      <c r="A27" s="76"/>
      <c r="B27" s="41" t="s">
        <v>103</v>
      </c>
      <c r="C27" s="42"/>
      <c r="D27" s="66">
        <v>-3.1359599999999999</v>
      </c>
      <c r="E27" s="67">
        <v>-7.99993512</v>
      </c>
      <c r="F27" s="67">
        <v>0</v>
      </c>
      <c r="G27" s="67">
        <v>0</v>
      </c>
      <c r="H27" s="67">
        <v>0</v>
      </c>
      <c r="I27" s="68">
        <v>0</v>
      </c>
      <c r="J27" s="67">
        <v>-11.135895120000001</v>
      </c>
    </row>
    <row r="28" spans="1:10" x14ac:dyDescent="0.25">
      <c r="A28" s="76"/>
      <c r="B28" s="41" t="s">
        <v>108</v>
      </c>
      <c r="C28" s="42"/>
      <c r="D28" s="66">
        <v>-311.77091799999999</v>
      </c>
      <c r="E28" s="67">
        <v>-12.719785999999999</v>
      </c>
      <c r="F28" s="67">
        <v>0</v>
      </c>
      <c r="G28" s="67">
        <v>0</v>
      </c>
      <c r="H28" s="67">
        <v>0</v>
      </c>
      <c r="I28" s="68">
        <v>0</v>
      </c>
      <c r="J28" s="67">
        <v>-324.49070399999999</v>
      </c>
    </row>
    <row r="29" spans="1:10" ht="15.75" thickBot="1" x14ac:dyDescent="0.3">
      <c r="A29" s="76"/>
      <c r="B29" s="41" t="s">
        <v>135</v>
      </c>
      <c r="C29" s="42"/>
      <c r="D29" s="66">
        <v>-166.504008</v>
      </c>
      <c r="E29" s="67">
        <v>-11.15988246</v>
      </c>
      <c r="F29" s="67">
        <v>0</v>
      </c>
      <c r="G29" s="67">
        <v>0</v>
      </c>
      <c r="H29" s="67">
        <v>0</v>
      </c>
      <c r="I29" s="68">
        <v>0</v>
      </c>
      <c r="J29" s="67">
        <v>-177.66389046</v>
      </c>
    </row>
    <row r="30" spans="1:10" ht="15.75" thickTop="1" x14ac:dyDescent="0.25">
      <c r="A30" s="77"/>
      <c r="B30" s="17" t="s">
        <v>242</v>
      </c>
      <c r="C30" s="7"/>
      <c r="D30" s="18">
        <v>-8553.7240719999991</v>
      </c>
      <c r="E30" s="18">
        <v>-397.48175800000001</v>
      </c>
      <c r="F30" s="18">
        <v>-117.62579719999999</v>
      </c>
      <c r="G30" s="18">
        <v>-316.34938799999998</v>
      </c>
      <c r="H30" s="18">
        <v>-405.31291479999999</v>
      </c>
      <c r="I30" s="18">
        <v>-205.98374999999999</v>
      </c>
      <c r="J30" s="19">
        <v>-9996.47768</v>
      </c>
    </row>
    <row r="31" spans="1:10" ht="18" customHeight="1" thickBot="1" x14ac:dyDescent="0.3">
      <c r="A31" s="77"/>
      <c r="B31" s="20"/>
      <c r="C31" s="5"/>
      <c r="D31" s="5"/>
      <c r="E31" s="5"/>
      <c r="F31" s="5"/>
      <c r="G31" s="5"/>
      <c r="H31" s="5"/>
      <c r="I31" s="5"/>
      <c r="J31" s="5"/>
    </row>
    <row r="32" spans="1:10" ht="15.75" thickTop="1" x14ac:dyDescent="0.25">
      <c r="A32" s="77"/>
      <c r="B32" s="69" t="s">
        <v>109</v>
      </c>
      <c r="C32" s="70"/>
      <c r="D32" s="71" t="s">
        <v>235</v>
      </c>
      <c r="E32" s="72" t="s">
        <v>236</v>
      </c>
      <c r="F32" s="72" t="s">
        <v>237</v>
      </c>
      <c r="G32" s="72" t="s">
        <v>238</v>
      </c>
      <c r="H32" s="72" t="s">
        <v>239</v>
      </c>
      <c r="I32" s="73" t="s">
        <v>240</v>
      </c>
      <c r="J32" s="74" t="s">
        <v>241</v>
      </c>
    </row>
    <row r="33" spans="1:10" ht="15" customHeight="1" x14ac:dyDescent="0.25">
      <c r="A33" s="75" t="s">
        <v>252</v>
      </c>
      <c r="B33" s="41" t="s">
        <v>243</v>
      </c>
      <c r="C33" s="42"/>
      <c r="D33" s="66">
        <v>-869.94423300000005</v>
      </c>
      <c r="E33" s="67">
        <v>-38.105119999999999</v>
      </c>
      <c r="F33" s="67">
        <v>-331.33314300000001</v>
      </c>
      <c r="G33" s="67">
        <v>-423.05822899999998</v>
      </c>
      <c r="H33" s="67">
        <v>-1911.3486300000002</v>
      </c>
      <c r="I33" s="68">
        <v>-69.764359999999996</v>
      </c>
      <c r="J33" s="67">
        <v>-3643.553715</v>
      </c>
    </row>
    <row r="34" spans="1:10" x14ac:dyDescent="0.25">
      <c r="A34" s="75"/>
      <c r="B34" s="78" t="s">
        <v>253</v>
      </c>
      <c r="C34" s="79" t="s">
        <v>155</v>
      </c>
      <c r="D34" s="66">
        <v>-424.436308</v>
      </c>
      <c r="E34" s="67">
        <v>-12.375999</v>
      </c>
      <c r="F34" s="67">
        <v>-266.100953</v>
      </c>
      <c r="G34" s="67">
        <v>-411.10924899999998</v>
      </c>
      <c r="H34" s="67">
        <v>-1890.230728</v>
      </c>
      <c r="I34" s="68">
        <v>0</v>
      </c>
      <c r="J34" s="67">
        <v>-3004.2532369999999</v>
      </c>
    </row>
    <row r="35" spans="1:10" x14ac:dyDescent="0.25">
      <c r="A35" s="75"/>
      <c r="B35" s="80"/>
      <c r="C35" s="79" t="s">
        <v>254</v>
      </c>
      <c r="D35" s="66">
        <v>-115.228938</v>
      </c>
      <c r="E35" s="67">
        <v>-0.30601</v>
      </c>
      <c r="F35" s="67">
        <v>-65.232190000000003</v>
      </c>
      <c r="G35" s="67">
        <v>-11.948980000000001</v>
      </c>
      <c r="H35" s="67">
        <v>-21.117902000000001</v>
      </c>
      <c r="I35" s="68">
        <v>-14.63936</v>
      </c>
      <c r="J35" s="67">
        <v>-228.47337999999999</v>
      </c>
    </row>
    <row r="36" spans="1:10" x14ac:dyDescent="0.25">
      <c r="A36" s="75"/>
      <c r="B36" s="81"/>
      <c r="C36" s="79" t="s">
        <v>255</v>
      </c>
      <c r="D36" s="66">
        <v>-330.27898699999997</v>
      </c>
      <c r="E36" s="67">
        <v>-25.423110999999999</v>
      </c>
      <c r="F36" s="67">
        <v>0</v>
      </c>
      <c r="G36" s="67">
        <v>0</v>
      </c>
      <c r="H36" s="67">
        <v>0</v>
      </c>
      <c r="I36" s="68">
        <v>-55.125</v>
      </c>
      <c r="J36" s="67">
        <v>-410.82709799999998</v>
      </c>
    </row>
    <row r="37" spans="1:10" x14ac:dyDescent="0.25">
      <c r="A37" s="75"/>
      <c r="B37" s="41" t="s">
        <v>115</v>
      </c>
      <c r="C37" s="42"/>
      <c r="D37" s="66">
        <v>-1065.1545472</v>
      </c>
      <c r="E37" s="67">
        <v>-29.48777449488</v>
      </c>
      <c r="F37" s="67">
        <v>-44.019370799999997</v>
      </c>
      <c r="G37" s="67">
        <v>-25.549973600000001</v>
      </c>
      <c r="H37" s="67">
        <v>-63.897193600000001</v>
      </c>
      <c r="I37" s="68">
        <v>0</v>
      </c>
      <c r="J37" s="67">
        <v>-1228.10885969488</v>
      </c>
    </row>
    <row r="38" spans="1:10" x14ac:dyDescent="0.25">
      <c r="A38" s="75"/>
      <c r="B38" s="41" t="s">
        <v>120</v>
      </c>
      <c r="C38" s="42"/>
      <c r="D38" s="66">
        <v>-346.15214306000001</v>
      </c>
      <c r="E38" s="67">
        <v>-4.7182658000000002</v>
      </c>
      <c r="F38" s="67">
        <v>-45.579784199999999</v>
      </c>
      <c r="G38" s="67">
        <v>-49.730582099999999</v>
      </c>
      <c r="H38" s="67">
        <v>-43.820599700000002</v>
      </c>
      <c r="I38" s="68">
        <v>-14.948486000000001</v>
      </c>
      <c r="J38" s="67">
        <v>-504.94986086000006</v>
      </c>
    </row>
    <row r="39" spans="1:10" x14ac:dyDescent="0.25">
      <c r="A39" s="75"/>
      <c r="B39" s="41" t="s">
        <v>130</v>
      </c>
      <c r="C39" s="42"/>
      <c r="D39" s="66">
        <v>-202.41020700000001</v>
      </c>
      <c r="E39" s="67">
        <v>-2.8120957400000002</v>
      </c>
      <c r="F39" s="67">
        <v>-13.811070000000001</v>
      </c>
      <c r="G39" s="67">
        <v>-1.6289979999999999</v>
      </c>
      <c r="H39" s="67">
        <v>-9.6677490000000006</v>
      </c>
      <c r="I39" s="68">
        <v>0</v>
      </c>
      <c r="J39" s="67">
        <v>-230.33011973999999</v>
      </c>
    </row>
    <row r="40" spans="1:10" x14ac:dyDescent="0.25">
      <c r="A40" s="75"/>
      <c r="B40" s="41" t="s">
        <v>140</v>
      </c>
      <c r="C40" s="42"/>
      <c r="D40" s="66">
        <v>-48.711199999999998</v>
      </c>
      <c r="E40" s="67">
        <v>-5.6018829200000004</v>
      </c>
      <c r="F40" s="67">
        <v>0</v>
      </c>
      <c r="G40" s="67">
        <v>0</v>
      </c>
      <c r="H40" s="67">
        <v>0</v>
      </c>
      <c r="I40" s="68">
        <v>0</v>
      </c>
      <c r="J40" s="67">
        <v>-54.313082919999999</v>
      </c>
    </row>
    <row r="41" spans="1:10" x14ac:dyDescent="0.25">
      <c r="A41" s="75"/>
      <c r="B41" s="41" t="s">
        <v>125</v>
      </c>
      <c r="C41" s="42"/>
      <c r="D41" s="66">
        <v>-6399.48758645</v>
      </c>
      <c r="E41" s="67">
        <v>-10.616524249999999</v>
      </c>
      <c r="F41" s="67">
        <v>-1037.2969639</v>
      </c>
      <c r="G41" s="67">
        <v>-1426.3726439</v>
      </c>
      <c r="H41" s="67">
        <v>-1440.1167892000001</v>
      </c>
      <c r="I41" s="68">
        <v>-205.2331925</v>
      </c>
      <c r="J41" s="67">
        <v>-10519.123700200002</v>
      </c>
    </row>
    <row r="42" spans="1:10" x14ac:dyDescent="0.25">
      <c r="A42" s="75"/>
      <c r="B42" s="41" t="s">
        <v>145</v>
      </c>
      <c r="C42" s="42"/>
      <c r="D42" s="66">
        <v>-124.873358</v>
      </c>
      <c r="E42" s="67">
        <v>-0.13744500000000001</v>
      </c>
      <c r="F42" s="67">
        <v>0</v>
      </c>
      <c r="G42" s="67">
        <v>0</v>
      </c>
      <c r="H42" s="67">
        <v>0</v>
      </c>
      <c r="I42" s="68">
        <v>0</v>
      </c>
      <c r="J42" s="67">
        <v>-125.010803</v>
      </c>
    </row>
    <row r="43" spans="1:10" x14ac:dyDescent="0.25">
      <c r="A43" s="75"/>
      <c r="B43" s="41" t="s">
        <v>150</v>
      </c>
      <c r="C43" s="42"/>
      <c r="D43" s="66">
        <v>-2026.9539670000001</v>
      </c>
      <c r="E43" s="67">
        <v>-5.5071583000000004</v>
      </c>
      <c r="F43" s="67">
        <v>0</v>
      </c>
      <c r="G43" s="67">
        <v>0</v>
      </c>
      <c r="H43" s="67">
        <v>0</v>
      </c>
      <c r="I43" s="68">
        <v>0</v>
      </c>
      <c r="J43" s="67">
        <v>-2032.4611253</v>
      </c>
    </row>
    <row r="44" spans="1:10" x14ac:dyDescent="0.25">
      <c r="A44" s="75"/>
      <c r="B44" s="41" t="s">
        <v>161</v>
      </c>
      <c r="C44" s="42"/>
      <c r="D44" s="66">
        <v>-6.9812700000000003</v>
      </c>
      <c r="E44" s="67">
        <v>-0.21365999999999999</v>
      </c>
      <c r="F44" s="67">
        <v>-13.00497</v>
      </c>
      <c r="G44" s="67">
        <v>-50.308320000000002</v>
      </c>
      <c r="H44" s="67">
        <v>-43.660710000000002</v>
      </c>
      <c r="I44" s="68">
        <v>-47.774999999999999</v>
      </c>
      <c r="J44" s="67">
        <v>-161.94392999999999</v>
      </c>
    </row>
    <row r="45" spans="1:10" x14ac:dyDescent="0.25">
      <c r="A45" s="75"/>
      <c r="B45" s="41" t="s">
        <v>166</v>
      </c>
      <c r="C45" s="42"/>
      <c r="D45" s="66">
        <v>-151.05735999999999</v>
      </c>
      <c r="E45" s="67">
        <v>-34.906693539999999</v>
      </c>
      <c r="F45" s="67">
        <v>0</v>
      </c>
      <c r="G45" s="67">
        <v>0</v>
      </c>
      <c r="H45" s="67">
        <v>0</v>
      </c>
      <c r="I45" s="68">
        <v>0</v>
      </c>
      <c r="J45" s="67">
        <v>-185.96405354000001</v>
      </c>
    </row>
    <row r="46" spans="1:10" ht="15.75" thickBot="1" x14ac:dyDescent="0.3">
      <c r="A46" s="75"/>
      <c r="B46" s="41" t="s">
        <v>171</v>
      </c>
      <c r="C46" s="42"/>
      <c r="D46" s="66">
        <v>-53557.94666799</v>
      </c>
      <c r="E46" s="67">
        <v>0</v>
      </c>
      <c r="F46" s="67">
        <v>0</v>
      </c>
      <c r="G46" s="67">
        <v>0</v>
      </c>
      <c r="H46" s="67">
        <v>0</v>
      </c>
      <c r="I46" s="68">
        <v>0</v>
      </c>
      <c r="J46" s="67">
        <v>-53557.94666799</v>
      </c>
    </row>
    <row r="47" spans="1:10" ht="15.75" thickTop="1" x14ac:dyDescent="0.25">
      <c r="B47" s="17" t="s">
        <v>242</v>
      </c>
      <c r="C47" s="7"/>
      <c r="D47" s="18">
        <v>-64799.672539700005</v>
      </c>
      <c r="E47" s="18">
        <v>-132.10662004488</v>
      </c>
      <c r="F47" s="18">
        <v>-1485.0453019000001</v>
      </c>
      <c r="G47" s="18">
        <v>-1976.6487465999999</v>
      </c>
      <c r="H47" s="18">
        <v>-3512.5116714999999</v>
      </c>
      <c r="I47" s="18">
        <v>-337.72103850000002</v>
      </c>
      <c r="J47" s="19">
        <v>-72243.705918244872</v>
      </c>
    </row>
    <row r="48" spans="1:10" ht="18" customHeight="1" x14ac:dyDescent="0.25">
      <c r="B48" s="20"/>
      <c r="C48" s="5"/>
      <c r="D48" s="5"/>
      <c r="E48" s="5"/>
      <c r="F48" s="5"/>
      <c r="G48" s="5"/>
      <c r="H48" s="5"/>
      <c r="I48" s="5"/>
      <c r="J48" s="5"/>
    </row>
    <row r="49" spans="1:10" ht="18" customHeight="1" thickBot="1" x14ac:dyDescent="0.3">
      <c r="B49" s="21"/>
      <c r="C49" s="5"/>
      <c r="D49" s="5"/>
      <c r="E49" s="5"/>
      <c r="F49" s="5"/>
      <c r="G49" s="5"/>
      <c r="H49" s="5"/>
      <c r="I49" s="5"/>
      <c r="J49" s="5"/>
    </row>
    <row r="50" spans="1:10" ht="15.75" thickTop="1" x14ac:dyDescent="0.25">
      <c r="B50" s="6" t="s">
        <v>173</v>
      </c>
      <c r="C50" s="7"/>
      <c r="D50" s="8" t="s">
        <v>235</v>
      </c>
      <c r="E50" s="9" t="s">
        <v>236</v>
      </c>
      <c r="F50" s="9" t="s">
        <v>237</v>
      </c>
      <c r="G50" s="9" t="s">
        <v>238</v>
      </c>
      <c r="H50" s="9" t="s">
        <v>239</v>
      </c>
      <c r="I50" s="10" t="s">
        <v>240</v>
      </c>
      <c r="J50" s="11" t="s">
        <v>241</v>
      </c>
    </row>
    <row r="51" spans="1:10" ht="15" customHeight="1" x14ac:dyDescent="0.25">
      <c r="A51" s="76" t="s">
        <v>252</v>
      </c>
      <c r="B51" s="41" t="s">
        <v>75</v>
      </c>
      <c r="C51" s="42"/>
      <c r="D51" s="66">
        <v>72</v>
      </c>
      <c r="E51" s="67">
        <v>0</v>
      </c>
      <c r="F51" s="67">
        <v>0</v>
      </c>
      <c r="G51" s="67">
        <v>0</v>
      </c>
      <c r="H51" s="67">
        <v>0</v>
      </c>
      <c r="I51" s="68">
        <v>0</v>
      </c>
      <c r="J51" s="67">
        <v>72</v>
      </c>
    </row>
    <row r="52" spans="1:10" x14ac:dyDescent="0.25">
      <c r="A52" s="76"/>
      <c r="B52" s="41" t="s">
        <v>180</v>
      </c>
      <c r="C52" s="42"/>
      <c r="D52" s="66">
        <v>138640.42174773</v>
      </c>
      <c r="E52" s="67">
        <v>0</v>
      </c>
      <c r="F52" s="67">
        <v>2224.6659078000002</v>
      </c>
      <c r="G52" s="67">
        <v>4525.0559394000002</v>
      </c>
      <c r="H52" s="67">
        <v>9499.4067278000002</v>
      </c>
      <c r="I52" s="68">
        <v>0</v>
      </c>
      <c r="J52" s="67">
        <v>154889.55032273001</v>
      </c>
    </row>
    <row r="53" spans="1:10" ht="15.75" thickBot="1" x14ac:dyDescent="0.3">
      <c r="A53" s="76"/>
      <c r="B53" s="41" t="s">
        <v>183</v>
      </c>
      <c r="C53" s="42"/>
      <c r="D53" s="66">
        <v>274.02916649999997</v>
      </c>
      <c r="E53" s="67">
        <v>0</v>
      </c>
      <c r="F53" s="67">
        <v>0</v>
      </c>
      <c r="G53" s="67">
        <v>0</v>
      </c>
      <c r="H53" s="67">
        <v>0</v>
      </c>
      <c r="I53" s="68">
        <v>91.875</v>
      </c>
      <c r="J53" s="67">
        <v>365.90416649999997</v>
      </c>
    </row>
    <row r="54" spans="1:10" ht="15.75" thickTop="1" x14ac:dyDescent="0.25">
      <c r="A54" s="76"/>
      <c r="B54" s="17" t="s">
        <v>242</v>
      </c>
      <c r="C54" s="7"/>
      <c r="D54" s="18">
        <v>138986.45091423002</v>
      </c>
      <c r="E54" s="18">
        <v>0</v>
      </c>
      <c r="F54" s="18">
        <v>2224.6659078000002</v>
      </c>
      <c r="G54" s="18">
        <v>4525.0559394000002</v>
      </c>
      <c r="H54" s="18">
        <v>9499.4067278000002</v>
      </c>
      <c r="I54" s="18">
        <v>91.875</v>
      </c>
      <c r="J54" s="19">
        <v>155327.45448923</v>
      </c>
    </row>
    <row r="55" spans="1:10" ht="18" customHeight="1" x14ac:dyDescent="0.25">
      <c r="A55" s="76"/>
      <c r="B55" s="20"/>
      <c r="C55" s="5"/>
      <c r="D55" s="5"/>
      <c r="E55" s="5"/>
      <c r="F55" s="5"/>
      <c r="G55" s="5"/>
      <c r="H55" s="5"/>
      <c r="I55" s="5"/>
      <c r="J55" s="5"/>
    </row>
    <row r="56" spans="1:10" ht="18" customHeight="1" x14ac:dyDescent="0.25">
      <c r="B56" s="21"/>
      <c r="C56" s="5"/>
      <c r="D56" s="5"/>
      <c r="E56" s="5"/>
      <c r="F56" s="5"/>
      <c r="G56" s="5"/>
      <c r="H56" s="5"/>
      <c r="I56" s="5"/>
      <c r="J56" s="5"/>
    </row>
  </sheetData>
  <mergeCells count="57">
    <mergeCell ref="B56:J56"/>
    <mergeCell ref="B47:C47"/>
    <mergeCell ref="B48:J48"/>
    <mergeCell ref="B49:J49"/>
    <mergeCell ref="B50:C50"/>
    <mergeCell ref="A51:A55"/>
    <mergeCell ref="B51:C51"/>
    <mergeCell ref="B52:C52"/>
    <mergeCell ref="B53:C53"/>
    <mergeCell ref="B54:C54"/>
    <mergeCell ref="B55:J55"/>
    <mergeCell ref="B41:C41"/>
    <mergeCell ref="B42:C42"/>
    <mergeCell ref="B43:C43"/>
    <mergeCell ref="B44:C44"/>
    <mergeCell ref="B45:C45"/>
    <mergeCell ref="B46:C46"/>
    <mergeCell ref="B30:C30"/>
    <mergeCell ref="B31:J31"/>
    <mergeCell ref="B32:C32"/>
    <mergeCell ref="A33:A46"/>
    <mergeCell ref="B33:C33"/>
    <mergeCell ref="B34:B36"/>
    <mergeCell ref="B37:C37"/>
    <mergeCell ref="B38:C38"/>
    <mergeCell ref="B39:C39"/>
    <mergeCell ref="B40:C40"/>
    <mergeCell ref="B23:J23"/>
    <mergeCell ref="B24:C24"/>
    <mergeCell ref="A25:A29"/>
    <mergeCell ref="B25:C25"/>
    <mergeCell ref="B26:C26"/>
    <mergeCell ref="B27:C27"/>
    <mergeCell ref="B28:C28"/>
    <mergeCell ref="B29:C29"/>
    <mergeCell ref="B17:C17"/>
    <mergeCell ref="B18:C18"/>
    <mergeCell ref="B19:C19"/>
    <mergeCell ref="B20:C20"/>
    <mergeCell ref="B21:C21"/>
    <mergeCell ref="B22:C22"/>
    <mergeCell ref="B8:J8"/>
    <mergeCell ref="B9:J9"/>
    <mergeCell ref="B10:C10"/>
    <mergeCell ref="A11:A21"/>
    <mergeCell ref="B11:C11"/>
    <mergeCell ref="B12:C12"/>
    <mergeCell ref="B13:C13"/>
    <mergeCell ref="B14:C14"/>
    <mergeCell ref="B15:C15"/>
    <mergeCell ref="B16:C16"/>
    <mergeCell ref="B1:J1"/>
    <mergeCell ref="B2:D2"/>
    <mergeCell ref="B4:C4"/>
    <mergeCell ref="B5:C5"/>
    <mergeCell ref="B6:C6"/>
    <mergeCell ref="B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6836D-4E4A-4839-A757-56991F5D1844}">
  <sheetPr codeName="Sheet2"/>
  <dimension ref="A1:J53"/>
  <sheetViews>
    <sheetView tabSelected="1" topLeftCell="A25" zoomScale="160" zoomScaleNormal="160" zoomScaleSheetLayoutView="160" workbookViewId="0">
      <selection activeCell="E33" sqref="E33"/>
    </sheetView>
  </sheetViews>
  <sheetFormatPr defaultRowHeight="15" x14ac:dyDescent="0.25"/>
  <cols>
    <col min="1" max="1" width="7.42578125" customWidth="1"/>
    <col min="2" max="2" width="22.42578125" customWidth="1"/>
    <col min="3" max="3" width="14.7109375" customWidth="1"/>
    <col min="4" max="4" width="11.140625" customWidth="1"/>
    <col min="5" max="5" width="10.42578125" customWidth="1"/>
    <col min="6" max="6" width="13.7109375" customWidth="1"/>
    <col min="7" max="7" width="12.28515625" customWidth="1"/>
    <col min="8" max="8" width="12.140625" customWidth="1"/>
    <col min="9" max="9" width="15.7109375" customWidth="1"/>
    <col min="10" max="10" width="7.85546875" customWidth="1"/>
    <col min="257" max="257" width="7.42578125" customWidth="1"/>
    <col min="258" max="258" width="18" customWidth="1"/>
    <col min="259" max="259" width="11.7109375" customWidth="1"/>
    <col min="260" max="260" width="11.140625" customWidth="1"/>
    <col min="261" max="261" width="10.42578125" customWidth="1"/>
    <col min="262" max="262" width="13.7109375" customWidth="1"/>
    <col min="263" max="263" width="12.28515625" customWidth="1"/>
    <col min="264" max="264" width="12.140625" customWidth="1"/>
    <col min="265" max="265" width="15.7109375" customWidth="1"/>
    <col min="266" max="266" width="7.7109375" customWidth="1"/>
    <col min="513" max="513" width="7.42578125" customWidth="1"/>
    <col min="514" max="514" width="18" customWidth="1"/>
    <col min="515" max="515" width="11.7109375" customWidth="1"/>
    <col min="516" max="516" width="11.140625" customWidth="1"/>
    <col min="517" max="517" width="10.42578125" customWidth="1"/>
    <col min="518" max="518" width="13.7109375" customWidth="1"/>
    <col min="519" max="519" width="12.28515625" customWidth="1"/>
    <col min="520" max="520" width="12.140625" customWidth="1"/>
    <col min="521" max="521" width="15.7109375" customWidth="1"/>
    <col min="522" max="522" width="7.7109375" customWidth="1"/>
    <col min="769" max="769" width="7.42578125" customWidth="1"/>
    <col min="770" max="770" width="18" customWidth="1"/>
    <col min="771" max="771" width="11.7109375" customWidth="1"/>
    <col min="772" max="772" width="11.140625" customWidth="1"/>
    <col min="773" max="773" width="10.42578125" customWidth="1"/>
    <col min="774" max="774" width="13.7109375" customWidth="1"/>
    <col min="775" max="775" width="12.28515625" customWidth="1"/>
    <col min="776" max="776" width="12.140625" customWidth="1"/>
    <col min="777" max="777" width="15.7109375" customWidth="1"/>
    <col min="778" max="778" width="7.7109375" customWidth="1"/>
    <col min="1025" max="1025" width="7.42578125" customWidth="1"/>
    <col min="1026" max="1026" width="18" customWidth="1"/>
    <col min="1027" max="1027" width="11.7109375" customWidth="1"/>
    <col min="1028" max="1028" width="11.140625" customWidth="1"/>
    <col min="1029" max="1029" width="10.42578125" customWidth="1"/>
    <col min="1030" max="1030" width="13.7109375" customWidth="1"/>
    <col min="1031" max="1031" width="12.28515625" customWidth="1"/>
    <col min="1032" max="1032" width="12.140625" customWidth="1"/>
    <col min="1033" max="1033" width="15.7109375" customWidth="1"/>
    <col min="1034" max="1034" width="7.7109375" customWidth="1"/>
    <col min="1281" max="1281" width="7.42578125" customWidth="1"/>
    <col min="1282" max="1282" width="18" customWidth="1"/>
    <col min="1283" max="1283" width="11.7109375" customWidth="1"/>
    <col min="1284" max="1284" width="11.140625" customWidth="1"/>
    <col min="1285" max="1285" width="10.42578125" customWidth="1"/>
    <col min="1286" max="1286" width="13.7109375" customWidth="1"/>
    <col min="1287" max="1287" width="12.28515625" customWidth="1"/>
    <col min="1288" max="1288" width="12.140625" customWidth="1"/>
    <col min="1289" max="1289" width="15.7109375" customWidth="1"/>
    <col min="1290" max="1290" width="7.7109375" customWidth="1"/>
    <col min="1537" max="1537" width="7.42578125" customWidth="1"/>
    <col min="1538" max="1538" width="18" customWidth="1"/>
    <col min="1539" max="1539" width="11.7109375" customWidth="1"/>
    <col min="1540" max="1540" width="11.140625" customWidth="1"/>
    <col min="1541" max="1541" width="10.42578125" customWidth="1"/>
    <col min="1542" max="1542" width="13.7109375" customWidth="1"/>
    <col min="1543" max="1543" width="12.28515625" customWidth="1"/>
    <col min="1544" max="1544" width="12.140625" customWidth="1"/>
    <col min="1545" max="1545" width="15.7109375" customWidth="1"/>
    <col min="1546" max="1546" width="7.7109375" customWidth="1"/>
    <col min="1793" max="1793" width="7.42578125" customWidth="1"/>
    <col min="1794" max="1794" width="18" customWidth="1"/>
    <col min="1795" max="1795" width="11.7109375" customWidth="1"/>
    <col min="1796" max="1796" width="11.140625" customWidth="1"/>
    <col min="1797" max="1797" width="10.42578125" customWidth="1"/>
    <col min="1798" max="1798" width="13.7109375" customWidth="1"/>
    <col min="1799" max="1799" width="12.28515625" customWidth="1"/>
    <col min="1800" max="1800" width="12.140625" customWidth="1"/>
    <col min="1801" max="1801" width="15.7109375" customWidth="1"/>
    <col min="1802" max="1802" width="7.7109375" customWidth="1"/>
    <col min="2049" max="2049" width="7.42578125" customWidth="1"/>
    <col min="2050" max="2050" width="18" customWidth="1"/>
    <col min="2051" max="2051" width="11.7109375" customWidth="1"/>
    <col min="2052" max="2052" width="11.140625" customWidth="1"/>
    <col min="2053" max="2053" width="10.42578125" customWidth="1"/>
    <col min="2054" max="2054" width="13.7109375" customWidth="1"/>
    <col min="2055" max="2055" width="12.28515625" customWidth="1"/>
    <col min="2056" max="2056" width="12.140625" customWidth="1"/>
    <col min="2057" max="2057" width="15.7109375" customWidth="1"/>
    <col min="2058" max="2058" width="7.7109375" customWidth="1"/>
    <col min="2305" max="2305" width="7.42578125" customWidth="1"/>
    <col min="2306" max="2306" width="18" customWidth="1"/>
    <col min="2307" max="2307" width="11.7109375" customWidth="1"/>
    <col min="2308" max="2308" width="11.140625" customWidth="1"/>
    <col min="2309" max="2309" width="10.42578125" customWidth="1"/>
    <col min="2310" max="2310" width="13.7109375" customWidth="1"/>
    <col min="2311" max="2311" width="12.28515625" customWidth="1"/>
    <col min="2312" max="2312" width="12.140625" customWidth="1"/>
    <col min="2313" max="2313" width="15.7109375" customWidth="1"/>
    <col min="2314" max="2314" width="7.7109375" customWidth="1"/>
    <col min="2561" max="2561" width="7.42578125" customWidth="1"/>
    <col min="2562" max="2562" width="18" customWidth="1"/>
    <col min="2563" max="2563" width="11.7109375" customWidth="1"/>
    <col min="2564" max="2564" width="11.140625" customWidth="1"/>
    <col min="2565" max="2565" width="10.42578125" customWidth="1"/>
    <col min="2566" max="2566" width="13.7109375" customWidth="1"/>
    <col min="2567" max="2567" width="12.28515625" customWidth="1"/>
    <col min="2568" max="2568" width="12.140625" customWidth="1"/>
    <col min="2569" max="2569" width="15.7109375" customWidth="1"/>
    <col min="2570" max="2570" width="7.7109375" customWidth="1"/>
    <col min="2817" max="2817" width="7.42578125" customWidth="1"/>
    <col min="2818" max="2818" width="18" customWidth="1"/>
    <col min="2819" max="2819" width="11.7109375" customWidth="1"/>
    <col min="2820" max="2820" width="11.140625" customWidth="1"/>
    <col min="2821" max="2821" width="10.42578125" customWidth="1"/>
    <col min="2822" max="2822" width="13.7109375" customWidth="1"/>
    <col min="2823" max="2823" width="12.28515625" customWidth="1"/>
    <col min="2824" max="2824" width="12.140625" customWidth="1"/>
    <col min="2825" max="2825" width="15.7109375" customWidth="1"/>
    <col min="2826" max="2826" width="7.7109375" customWidth="1"/>
    <col min="3073" max="3073" width="7.42578125" customWidth="1"/>
    <col min="3074" max="3074" width="18" customWidth="1"/>
    <col min="3075" max="3075" width="11.7109375" customWidth="1"/>
    <col min="3076" max="3076" width="11.140625" customWidth="1"/>
    <col min="3077" max="3077" width="10.42578125" customWidth="1"/>
    <col min="3078" max="3078" width="13.7109375" customWidth="1"/>
    <col min="3079" max="3079" width="12.28515625" customWidth="1"/>
    <col min="3080" max="3080" width="12.140625" customWidth="1"/>
    <col min="3081" max="3081" width="15.7109375" customWidth="1"/>
    <col min="3082" max="3082" width="7.7109375" customWidth="1"/>
    <col min="3329" max="3329" width="7.42578125" customWidth="1"/>
    <col min="3330" max="3330" width="18" customWidth="1"/>
    <col min="3331" max="3331" width="11.7109375" customWidth="1"/>
    <col min="3332" max="3332" width="11.140625" customWidth="1"/>
    <col min="3333" max="3333" width="10.42578125" customWidth="1"/>
    <col min="3334" max="3334" width="13.7109375" customWidth="1"/>
    <col min="3335" max="3335" width="12.28515625" customWidth="1"/>
    <col min="3336" max="3336" width="12.140625" customWidth="1"/>
    <col min="3337" max="3337" width="15.7109375" customWidth="1"/>
    <col min="3338" max="3338" width="7.7109375" customWidth="1"/>
    <col min="3585" max="3585" width="7.42578125" customWidth="1"/>
    <col min="3586" max="3586" width="18" customWidth="1"/>
    <col min="3587" max="3587" width="11.7109375" customWidth="1"/>
    <col min="3588" max="3588" width="11.140625" customWidth="1"/>
    <col min="3589" max="3589" width="10.42578125" customWidth="1"/>
    <col min="3590" max="3590" width="13.7109375" customWidth="1"/>
    <col min="3591" max="3591" width="12.28515625" customWidth="1"/>
    <col min="3592" max="3592" width="12.140625" customWidth="1"/>
    <col min="3593" max="3593" width="15.7109375" customWidth="1"/>
    <col min="3594" max="3594" width="7.7109375" customWidth="1"/>
    <col min="3841" max="3841" width="7.42578125" customWidth="1"/>
    <col min="3842" max="3842" width="18" customWidth="1"/>
    <col min="3843" max="3843" width="11.7109375" customWidth="1"/>
    <col min="3844" max="3844" width="11.140625" customWidth="1"/>
    <col min="3845" max="3845" width="10.42578125" customWidth="1"/>
    <col min="3846" max="3846" width="13.7109375" customWidth="1"/>
    <col min="3847" max="3847" width="12.28515625" customWidth="1"/>
    <col min="3848" max="3848" width="12.140625" customWidth="1"/>
    <col min="3849" max="3849" width="15.7109375" customWidth="1"/>
    <col min="3850" max="3850" width="7.7109375" customWidth="1"/>
    <col min="4097" max="4097" width="7.42578125" customWidth="1"/>
    <col min="4098" max="4098" width="18" customWidth="1"/>
    <col min="4099" max="4099" width="11.7109375" customWidth="1"/>
    <col min="4100" max="4100" width="11.140625" customWidth="1"/>
    <col min="4101" max="4101" width="10.42578125" customWidth="1"/>
    <col min="4102" max="4102" width="13.7109375" customWidth="1"/>
    <col min="4103" max="4103" width="12.28515625" customWidth="1"/>
    <col min="4104" max="4104" width="12.140625" customWidth="1"/>
    <col min="4105" max="4105" width="15.7109375" customWidth="1"/>
    <col min="4106" max="4106" width="7.7109375" customWidth="1"/>
    <col min="4353" max="4353" width="7.42578125" customWidth="1"/>
    <col min="4354" max="4354" width="18" customWidth="1"/>
    <col min="4355" max="4355" width="11.7109375" customWidth="1"/>
    <col min="4356" max="4356" width="11.140625" customWidth="1"/>
    <col min="4357" max="4357" width="10.42578125" customWidth="1"/>
    <col min="4358" max="4358" width="13.7109375" customWidth="1"/>
    <col min="4359" max="4359" width="12.28515625" customWidth="1"/>
    <col min="4360" max="4360" width="12.140625" customWidth="1"/>
    <col min="4361" max="4361" width="15.7109375" customWidth="1"/>
    <col min="4362" max="4362" width="7.7109375" customWidth="1"/>
    <col min="4609" max="4609" width="7.42578125" customWidth="1"/>
    <col min="4610" max="4610" width="18" customWidth="1"/>
    <col min="4611" max="4611" width="11.7109375" customWidth="1"/>
    <col min="4612" max="4612" width="11.140625" customWidth="1"/>
    <col min="4613" max="4613" width="10.42578125" customWidth="1"/>
    <col min="4614" max="4614" width="13.7109375" customWidth="1"/>
    <col min="4615" max="4615" width="12.28515625" customWidth="1"/>
    <col min="4616" max="4616" width="12.140625" customWidth="1"/>
    <col min="4617" max="4617" width="15.7109375" customWidth="1"/>
    <col min="4618" max="4618" width="7.7109375" customWidth="1"/>
    <col min="4865" max="4865" width="7.42578125" customWidth="1"/>
    <col min="4866" max="4866" width="18" customWidth="1"/>
    <col min="4867" max="4867" width="11.7109375" customWidth="1"/>
    <col min="4868" max="4868" width="11.140625" customWidth="1"/>
    <col min="4869" max="4869" width="10.42578125" customWidth="1"/>
    <col min="4870" max="4870" width="13.7109375" customWidth="1"/>
    <col min="4871" max="4871" width="12.28515625" customWidth="1"/>
    <col min="4872" max="4872" width="12.140625" customWidth="1"/>
    <col min="4873" max="4873" width="15.7109375" customWidth="1"/>
    <col min="4874" max="4874" width="7.7109375" customWidth="1"/>
    <col min="5121" max="5121" width="7.42578125" customWidth="1"/>
    <col min="5122" max="5122" width="18" customWidth="1"/>
    <col min="5123" max="5123" width="11.7109375" customWidth="1"/>
    <col min="5124" max="5124" width="11.140625" customWidth="1"/>
    <col min="5125" max="5125" width="10.42578125" customWidth="1"/>
    <col min="5126" max="5126" width="13.7109375" customWidth="1"/>
    <col min="5127" max="5127" width="12.28515625" customWidth="1"/>
    <col min="5128" max="5128" width="12.140625" customWidth="1"/>
    <col min="5129" max="5129" width="15.7109375" customWidth="1"/>
    <col min="5130" max="5130" width="7.7109375" customWidth="1"/>
    <col min="5377" max="5377" width="7.42578125" customWidth="1"/>
    <col min="5378" max="5378" width="18" customWidth="1"/>
    <col min="5379" max="5379" width="11.7109375" customWidth="1"/>
    <col min="5380" max="5380" width="11.140625" customWidth="1"/>
    <col min="5381" max="5381" width="10.42578125" customWidth="1"/>
    <col min="5382" max="5382" width="13.7109375" customWidth="1"/>
    <col min="5383" max="5383" width="12.28515625" customWidth="1"/>
    <col min="5384" max="5384" width="12.140625" customWidth="1"/>
    <col min="5385" max="5385" width="15.7109375" customWidth="1"/>
    <col min="5386" max="5386" width="7.7109375" customWidth="1"/>
    <col min="5633" max="5633" width="7.42578125" customWidth="1"/>
    <col min="5634" max="5634" width="18" customWidth="1"/>
    <col min="5635" max="5635" width="11.7109375" customWidth="1"/>
    <col min="5636" max="5636" width="11.140625" customWidth="1"/>
    <col min="5637" max="5637" width="10.42578125" customWidth="1"/>
    <col min="5638" max="5638" width="13.7109375" customWidth="1"/>
    <col min="5639" max="5639" width="12.28515625" customWidth="1"/>
    <col min="5640" max="5640" width="12.140625" customWidth="1"/>
    <col min="5641" max="5641" width="15.7109375" customWidth="1"/>
    <col min="5642" max="5642" width="7.7109375" customWidth="1"/>
    <col min="5889" max="5889" width="7.42578125" customWidth="1"/>
    <col min="5890" max="5890" width="18" customWidth="1"/>
    <col min="5891" max="5891" width="11.7109375" customWidth="1"/>
    <col min="5892" max="5892" width="11.140625" customWidth="1"/>
    <col min="5893" max="5893" width="10.42578125" customWidth="1"/>
    <col min="5894" max="5894" width="13.7109375" customWidth="1"/>
    <col min="5895" max="5895" width="12.28515625" customWidth="1"/>
    <col min="5896" max="5896" width="12.140625" customWidth="1"/>
    <col min="5897" max="5897" width="15.7109375" customWidth="1"/>
    <col min="5898" max="5898" width="7.7109375" customWidth="1"/>
    <col min="6145" max="6145" width="7.42578125" customWidth="1"/>
    <col min="6146" max="6146" width="18" customWidth="1"/>
    <col min="6147" max="6147" width="11.7109375" customWidth="1"/>
    <col min="6148" max="6148" width="11.140625" customWidth="1"/>
    <col min="6149" max="6149" width="10.42578125" customWidth="1"/>
    <col min="6150" max="6150" width="13.7109375" customWidth="1"/>
    <col min="6151" max="6151" width="12.28515625" customWidth="1"/>
    <col min="6152" max="6152" width="12.140625" customWidth="1"/>
    <col min="6153" max="6153" width="15.7109375" customWidth="1"/>
    <col min="6154" max="6154" width="7.7109375" customWidth="1"/>
    <col min="6401" max="6401" width="7.42578125" customWidth="1"/>
    <col min="6402" max="6402" width="18" customWidth="1"/>
    <col min="6403" max="6403" width="11.7109375" customWidth="1"/>
    <col min="6404" max="6404" width="11.140625" customWidth="1"/>
    <col min="6405" max="6405" width="10.42578125" customWidth="1"/>
    <col min="6406" max="6406" width="13.7109375" customWidth="1"/>
    <col min="6407" max="6407" width="12.28515625" customWidth="1"/>
    <col min="6408" max="6408" width="12.140625" customWidth="1"/>
    <col min="6409" max="6409" width="15.7109375" customWidth="1"/>
    <col min="6410" max="6410" width="7.7109375" customWidth="1"/>
    <col min="6657" max="6657" width="7.42578125" customWidth="1"/>
    <col min="6658" max="6658" width="18" customWidth="1"/>
    <col min="6659" max="6659" width="11.7109375" customWidth="1"/>
    <col min="6660" max="6660" width="11.140625" customWidth="1"/>
    <col min="6661" max="6661" width="10.42578125" customWidth="1"/>
    <col min="6662" max="6662" width="13.7109375" customWidth="1"/>
    <col min="6663" max="6663" width="12.28515625" customWidth="1"/>
    <col min="6664" max="6664" width="12.140625" customWidth="1"/>
    <col min="6665" max="6665" width="15.7109375" customWidth="1"/>
    <col min="6666" max="6666" width="7.7109375" customWidth="1"/>
    <col min="6913" max="6913" width="7.42578125" customWidth="1"/>
    <col min="6914" max="6914" width="18" customWidth="1"/>
    <col min="6915" max="6915" width="11.7109375" customWidth="1"/>
    <col min="6916" max="6916" width="11.140625" customWidth="1"/>
    <col min="6917" max="6917" width="10.42578125" customWidth="1"/>
    <col min="6918" max="6918" width="13.7109375" customWidth="1"/>
    <col min="6919" max="6919" width="12.28515625" customWidth="1"/>
    <col min="6920" max="6920" width="12.140625" customWidth="1"/>
    <col min="6921" max="6921" width="15.7109375" customWidth="1"/>
    <col min="6922" max="6922" width="7.7109375" customWidth="1"/>
    <col min="7169" max="7169" width="7.42578125" customWidth="1"/>
    <col min="7170" max="7170" width="18" customWidth="1"/>
    <col min="7171" max="7171" width="11.7109375" customWidth="1"/>
    <col min="7172" max="7172" width="11.140625" customWidth="1"/>
    <col min="7173" max="7173" width="10.42578125" customWidth="1"/>
    <col min="7174" max="7174" width="13.7109375" customWidth="1"/>
    <col min="7175" max="7175" width="12.28515625" customWidth="1"/>
    <col min="7176" max="7176" width="12.140625" customWidth="1"/>
    <col min="7177" max="7177" width="15.7109375" customWidth="1"/>
    <col min="7178" max="7178" width="7.7109375" customWidth="1"/>
    <col min="7425" max="7425" width="7.42578125" customWidth="1"/>
    <col min="7426" max="7426" width="18" customWidth="1"/>
    <col min="7427" max="7427" width="11.7109375" customWidth="1"/>
    <col min="7428" max="7428" width="11.140625" customWidth="1"/>
    <col min="7429" max="7429" width="10.42578125" customWidth="1"/>
    <col min="7430" max="7430" width="13.7109375" customWidth="1"/>
    <col min="7431" max="7431" width="12.28515625" customWidth="1"/>
    <col min="7432" max="7432" width="12.140625" customWidth="1"/>
    <col min="7433" max="7433" width="15.7109375" customWidth="1"/>
    <col min="7434" max="7434" width="7.7109375" customWidth="1"/>
    <col min="7681" max="7681" width="7.42578125" customWidth="1"/>
    <col min="7682" max="7682" width="18" customWidth="1"/>
    <col min="7683" max="7683" width="11.7109375" customWidth="1"/>
    <col min="7684" max="7684" width="11.140625" customWidth="1"/>
    <col min="7685" max="7685" width="10.42578125" customWidth="1"/>
    <col min="7686" max="7686" width="13.7109375" customWidth="1"/>
    <col min="7687" max="7687" width="12.28515625" customWidth="1"/>
    <col min="7688" max="7688" width="12.140625" customWidth="1"/>
    <col min="7689" max="7689" width="15.7109375" customWidth="1"/>
    <col min="7690" max="7690" width="7.7109375" customWidth="1"/>
    <col min="7937" max="7937" width="7.42578125" customWidth="1"/>
    <col min="7938" max="7938" width="18" customWidth="1"/>
    <col min="7939" max="7939" width="11.7109375" customWidth="1"/>
    <col min="7940" max="7940" width="11.140625" customWidth="1"/>
    <col min="7941" max="7941" width="10.42578125" customWidth="1"/>
    <col min="7942" max="7942" width="13.7109375" customWidth="1"/>
    <col min="7943" max="7943" width="12.28515625" customWidth="1"/>
    <col min="7944" max="7944" width="12.140625" customWidth="1"/>
    <col min="7945" max="7945" width="15.7109375" customWidth="1"/>
    <col min="7946" max="7946" width="7.7109375" customWidth="1"/>
    <col min="8193" max="8193" width="7.42578125" customWidth="1"/>
    <col min="8194" max="8194" width="18" customWidth="1"/>
    <col min="8195" max="8195" width="11.7109375" customWidth="1"/>
    <col min="8196" max="8196" width="11.140625" customWidth="1"/>
    <col min="8197" max="8197" width="10.42578125" customWidth="1"/>
    <col min="8198" max="8198" width="13.7109375" customWidth="1"/>
    <col min="8199" max="8199" width="12.28515625" customWidth="1"/>
    <col min="8200" max="8200" width="12.140625" customWidth="1"/>
    <col min="8201" max="8201" width="15.7109375" customWidth="1"/>
    <col min="8202" max="8202" width="7.7109375" customWidth="1"/>
    <col min="8449" max="8449" width="7.42578125" customWidth="1"/>
    <col min="8450" max="8450" width="18" customWidth="1"/>
    <col min="8451" max="8451" width="11.7109375" customWidth="1"/>
    <col min="8452" max="8452" width="11.140625" customWidth="1"/>
    <col min="8453" max="8453" width="10.42578125" customWidth="1"/>
    <col min="8454" max="8454" width="13.7109375" customWidth="1"/>
    <col min="8455" max="8455" width="12.28515625" customWidth="1"/>
    <col min="8456" max="8456" width="12.140625" customWidth="1"/>
    <col min="8457" max="8457" width="15.7109375" customWidth="1"/>
    <col min="8458" max="8458" width="7.7109375" customWidth="1"/>
    <col min="8705" max="8705" width="7.42578125" customWidth="1"/>
    <col min="8706" max="8706" width="18" customWidth="1"/>
    <col min="8707" max="8707" width="11.7109375" customWidth="1"/>
    <col min="8708" max="8708" width="11.140625" customWidth="1"/>
    <col min="8709" max="8709" width="10.42578125" customWidth="1"/>
    <col min="8710" max="8710" width="13.7109375" customWidth="1"/>
    <col min="8711" max="8711" width="12.28515625" customWidth="1"/>
    <col min="8712" max="8712" width="12.140625" customWidth="1"/>
    <col min="8713" max="8713" width="15.7109375" customWidth="1"/>
    <col min="8714" max="8714" width="7.7109375" customWidth="1"/>
    <col min="8961" max="8961" width="7.42578125" customWidth="1"/>
    <col min="8962" max="8962" width="18" customWidth="1"/>
    <col min="8963" max="8963" width="11.7109375" customWidth="1"/>
    <col min="8964" max="8964" width="11.140625" customWidth="1"/>
    <col min="8965" max="8965" width="10.42578125" customWidth="1"/>
    <col min="8966" max="8966" width="13.7109375" customWidth="1"/>
    <col min="8967" max="8967" width="12.28515625" customWidth="1"/>
    <col min="8968" max="8968" width="12.140625" customWidth="1"/>
    <col min="8969" max="8969" width="15.7109375" customWidth="1"/>
    <col min="8970" max="8970" width="7.7109375" customWidth="1"/>
    <col min="9217" max="9217" width="7.42578125" customWidth="1"/>
    <col min="9218" max="9218" width="18" customWidth="1"/>
    <col min="9219" max="9219" width="11.7109375" customWidth="1"/>
    <col min="9220" max="9220" width="11.140625" customWidth="1"/>
    <col min="9221" max="9221" width="10.42578125" customWidth="1"/>
    <col min="9222" max="9222" width="13.7109375" customWidth="1"/>
    <col min="9223" max="9223" width="12.28515625" customWidth="1"/>
    <col min="9224" max="9224" width="12.140625" customWidth="1"/>
    <col min="9225" max="9225" width="15.7109375" customWidth="1"/>
    <col min="9226" max="9226" width="7.7109375" customWidth="1"/>
    <col min="9473" max="9473" width="7.42578125" customWidth="1"/>
    <col min="9474" max="9474" width="18" customWidth="1"/>
    <col min="9475" max="9475" width="11.7109375" customWidth="1"/>
    <col min="9476" max="9476" width="11.140625" customWidth="1"/>
    <col min="9477" max="9477" width="10.42578125" customWidth="1"/>
    <col min="9478" max="9478" width="13.7109375" customWidth="1"/>
    <col min="9479" max="9479" width="12.28515625" customWidth="1"/>
    <col min="9480" max="9480" width="12.140625" customWidth="1"/>
    <col min="9481" max="9481" width="15.7109375" customWidth="1"/>
    <col min="9482" max="9482" width="7.7109375" customWidth="1"/>
    <col min="9729" max="9729" width="7.42578125" customWidth="1"/>
    <col min="9730" max="9730" width="18" customWidth="1"/>
    <col min="9731" max="9731" width="11.7109375" customWidth="1"/>
    <col min="9732" max="9732" width="11.140625" customWidth="1"/>
    <col min="9733" max="9733" width="10.42578125" customWidth="1"/>
    <col min="9734" max="9734" width="13.7109375" customWidth="1"/>
    <col min="9735" max="9735" width="12.28515625" customWidth="1"/>
    <col min="9736" max="9736" width="12.140625" customWidth="1"/>
    <col min="9737" max="9737" width="15.7109375" customWidth="1"/>
    <col min="9738" max="9738" width="7.7109375" customWidth="1"/>
    <col min="9985" max="9985" width="7.42578125" customWidth="1"/>
    <col min="9986" max="9986" width="18" customWidth="1"/>
    <col min="9987" max="9987" width="11.7109375" customWidth="1"/>
    <col min="9988" max="9988" width="11.140625" customWidth="1"/>
    <col min="9989" max="9989" width="10.42578125" customWidth="1"/>
    <col min="9990" max="9990" width="13.7109375" customWidth="1"/>
    <col min="9991" max="9991" width="12.28515625" customWidth="1"/>
    <col min="9992" max="9992" width="12.140625" customWidth="1"/>
    <col min="9993" max="9993" width="15.7109375" customWidth="1"/>
    <col min="9994" max="9994" width="7.7109375" customWidth="1"/>
    <col min="10241" max="10241" width="7.42578125" customWidth="1"/>
    <col min="10242" max="10242" width="18" customWidth="1"/>
    <col min="10243" max="10243" width="11.7109375" customWidth="1"/>
    <col min="10244" max="10244" width="11.140625" customWidth="1"/>
    <col min="10245" max="10245" width="10.42578125" customWidth="1"/>
    <col min="10246" max="10246" width="13.7109375" customWidth="1"/>
    <col min="10247" max="10247" width="12.28515625" customWidth="1"/>
    <col min="10248" max="10248" width="12.140625" customWidth="1"/>
    <col min="10249" max="10249" width="15.7109375" customWidth="1"/>
    <col min="10250" max="10250" width="7.7109375" customWidth="1"/>
    <col min="10497" max="10497" width="7.42578125" customWidth="1"/>
    <col min="10498" max="10498" width="18" customWidth="1"/>
    <col min="10499" max="10499" width="11.7109375" customWidth="1"/>
    <col min="10500" max="10500" width="11.140625" customWidth="1"/>
    <col min="10501" max="10501" width="10.42578125" customWidth="1"/>
    <col min="10502" max="10502" width="13.7109375" customWidth="1"/>
    <col min="10503" max="10503" width="12.28515625" customWidth="1"/>
    <col min="10504" max="10504" width="12.140625" customWidth="1"/>
    <col min="10505" max="10505" width="15.7109375" customWidth="1"/>
    <col min="10506" max="10506" width="7.7109375" customWidth="1"/>
    <col min="10753" max="10753" width="7.42578125" customWidth="1"/>
    <col min="10754" max="10754" width="18" customWidth="1"/>
    <col min="10755" max="10755" width="11.7109375" customWidth="1"/>
    <col min="10756" max="10756" width="11.140625" customWidth="1"/>
    <col min="10757" max="10757" width="10.42578125" customWidth="1"/>
    <col min="10758" max="10758" width="13.7109375" customWidth="1"/>
    <col min="10759" max="10759" width="12.28515625" customWidth="1"/>
    <col min="10760" max="10760" width="12.140625" customWidth="1"/>
    <col min="10761" max="10761" width="15.7109375" customWidth="1"/>
    <col min="10762" max="10762" width="7.7109375" customWidth="1"/>
    <col min="11009" max="11009" width="7.42578125" customWidth="1"/>
    <col min="11010" max="11010" width="18" customWidth="1"/>
    <col min="11011" max="11011" width="11.7109375" customWidth="1"/>
    <col min="11012" max="11012" width="11.140625" customWidth="1"/>
    <col min="11013" max="11013" width="10.42578125" customWidth="1"/>
    <col min="11014" max="11014" width="13.7109375" customWidth="1"/>
    <col min="11015" max="11015" width="12.28515625" customWidth="1"/>
    <col min="11016" max="11016" width="12.140625" customWidth="1"/>
    <col min="11017" max="11017" width="15.7109375" customWidth="1"/>
    <col min="11018" max="11018" width="7.7109375" customWidth="1"/>
    <col min="11265" max="11265" width="7.42578125" customWidth="1"/>
    <col min="11266" max="11266" width="18" customWidth="1"/>
    <col min="11267" max="11267" width="11.7109375" customWidth="1"/>
    <col min="11268" max="11268" width="11.140625" customWidth="1"/>
    <col min="11269" max="11269" width="10.42578125" customWidth="1"/>
    <col min="11270" max="11270" width="13.7109375" customWidth="1"/>
    <col min="11271" max="11271" width="12.28515625" customWidth="1"/>
    <col min="11272" max="11272" width="12.140625" customWidth="1"/>
    <col min="11273" max="11273" width="15.7109375" customWidth="1"/>
    <col min="11274" max="11274" width="7.7109375" customWidth="1"/>
    <col min="11521" max="11521" width="7.42578125" customWidth="1"/>
    <col min="11522" max="11522" width="18" customWidth="1"/>
    <col min="11523" max="11523" width="11.7109375" customWidth="1"/>
    <col min="11524" max="11524" width="11.140625" customWidth="1"/>
    <col min="11525" max="11525" width="10.42578125" customWidth="1"/>
    <col min="11526" max="11526" width="13.7109375" customWidth="1"/>
    <col min="11527" max="11527" width="12.28515625" customWidth="1"/>
    <col min="11528" max="11528" width="12.140625" customWidth="1"/>
    <col min="11529" max="11529" width="15.7109375" customWidth="1"/>
    <col min="11530" max="11530" width="7.7109375" customWidth="1"/>
    <col min="11777" max="11777" width="7.42578125" customWidth="1"/>
    <col min="11778" max="11778" width="18" customWidth="1"/>
    <col min="11779" max="11779" width="11.7109375" customWidth="1"/>
    <col min="11780" max="11780" width="11.140625" customWidth="1"/>
    <col min="11781" max="11781" width="10.42578125" customWidth="1"/>
    <col min="11782" max="11782" width="13.7109375" customWidth="1"/>
    <col min="11783" max="11783" width="12.28515625" customWidth="1"/>
    <col min="11784" max="11784" width="12.140625" customWidth="1"/>
    <col min="11785" max="11785" width="15.7109375" customWidth="1"/>
    <col min="11786" max="11786" width="7.7109375" customWidth="1"/>
    <col min="12033" max="12033" width="7.42578125" customWidth="1"/>
    <col min="12034" max="12034" width="18" customWidth="1"/>
    <col min="12035" max="12035" width="11.7109375" customWidth="1"/>
    <col min="12036" max="12036" width="11.140625" customWidth="1"/>
    <col min="12037" max="12037" width="10.42578125" customWidth="1"/>
    <col min="12038" max="12038" width="13.7109375" customWidth="1"/>
    <col min="12039" max="12039" width="12.28515625" customWidth="1"/>
    <col min="12040" max="12040" width="12.140625" customWidth="1"/>
    <col min="12041" max="12041" width="15.7109375" customWidth="1"/>
    <col min="12042" max="12042" width="7.7109375" customWidth="1"/>
    <col min="12289" max="12289" width="7.42578125" customWidth="1"/>
    <col min="12290" max="12290" width="18" customWidth="1"/>
    <col min="12291" max="12291" width="11.7109375" customWidth="1"/>
    <col min="12292" max="12292" width="11.140625" customWidth="1"/>
    <col min="12293" max="12293" width="10.42578125" customWidth="1"/>
    <col min="12294" max="12294" width="13.7109375" customWidth="1"/>
    <col min="12295" max="12295" width="12.28515625" customWidth="1"/>
    <col min="12296" max="12296" width="12.140625" customWidth="1"/>
    <col min="12297" max="12297" width="15.7109375" customWidth="1"/>
    <col min="12298" max="12298" width="7.7109375" customWidth="1"/>
    <col min="12545" max="12545" width="7.42578125" customWidth="1"/>
    <col min="12546" max="12546" width="18" customWidth="1"/>
    <col min="12547" max="12547" width="11.7109375" customWidth="1"/>
    <col min="12548" max="12548" width="11.140625" customWidth="1"/>
    <col min="12549" max="12549" width="10.42578125" customWidth="1"/>
    <col min="12550" max="12550" width="13.7109375" customWidth="1"/>
    <col min="12551" max="12551" width="12.28515625" customWidth="1"/>
    <col min="12552" max="12552" width="12.140625" customWidth="1"/>
    <col min="12553" max="12553" width="15.7109375" customWidth="1"/>
    <col min="12554" max="12554" width="7.7109375" customWidth="1"/>
    <col min="12801" max="12801" width="7.42578125" customWidth="1"/>
    <col min="12802" max="12802" width="18" customWidth="1"/>
    <col min="12803" max="12803" width="11.7109375" customWidth="1"/>
    <col min="12804" max="12804" width="11.140625" customWidth="1"/>
    <col min="12805" max="12805" width="10.42578125" customWidth="1"/>
    <col min="12806" max="12806" width="13.7109375" customWidth="1"/>
    <col min="12807" max="12807" width="12.28515625" customWidth="1"/>
    <col min="12808" max="12808" width="12.140625" customWidth="1"/>
    <col min="12809" max="12809" width="15.7109375" customWidth="1"/>
    <col min="12810" max="12810" width="7.7109375" customWidth="1"/>
    <col min="13057" max="13057" width="7.42578125" customWidth="1"/>
    <col min="13058" max="13058" width="18" customWidth="1"/>
    <col min="13059" max="13059" width="11.7109375" customWidth="1"/>
    <col min="13060" max="13060" width="11.140625" customWidth="1"/>
    <col min="13061" max="13061" width="10.42578125" customWidth="1"/>
    <col min="13062" max="13062" width="13.7109375" customWidth="1"/>
    <col min="13063" max="13063" width="12.28515625" customWidth="1"/>
    <col min="13064" max="13064" width="12.140625" customWidth="1"/>
    <col min="13065" max="13065" width="15.7109375" customWidth="1"/>
    <col min="13066" max="13066" width="7.7109375" customWidth="1"/>
    <col min="13313" max="13313" width="7.42578125" customWidth="1"/>
    <col min="13314" max="13314" width="18" customWidth="1"/>
    <col min="13315" max="13315" width="11.7109375" customWidth="1"/>
    <col min="13316" max="13316" width="11.140625" customWidth="1"/>
    <col min="13317" max="13317" width="10.42578125" customWidth="1"/>
    <col min="13318" max="13318" width="13.7109375" customWidth="1"/>
    <col min="13319" max="13319" width="12.28515625" customWidth="1"/>
    <col min="13320" max="13320" width="12.140625" customWidth="1"/>
    <col min="13321" max="13321" width="15.7109375" customWidth="1"/>
    <col min="13322" max="13322" width="7.7109375" customWidth="1"/>
    <col min="13569" max="13569" width="7.42578125" customWidth="1"/>
    <col min="13570" max="13570" width="18" customWidth="1"/>
    <col min="13571" max="13571" width="11.7109375" customWidth="1"/>
    <col min="13572" max="13572" width="11.140625" customWidth="1"/>
    <col min="13573" max="13573" width="10.42578125" customWidth="1"/>
    <col min="13574" max="13574" width="13.7109375" customWidth="1"/>
    <col min="13575" max="13575" width="12.28515625" customWidth="1"/>
    <col min="13576" max="13576" width="12.140625" customWidth="1"/>
    <col min="13577" max="13577" width="15.7109375" customWidth="1"/>
    <col min="13578" max="13578" width="7.7109375" customWidth="1"/>
    <col min="13825" max="13825" width="7.42578125" customWidth="1"/>
    <col min="13826" max="13826" width="18" customWidth="1"/>
    <col min="13827" max="13827" width="11.7109375" customWidth="1"/>
    <col min="13828" max="13828" width="11.140625" customWidth="1"/>
    <col min="13829" max="13829" width="10.42578125" customWidth="1"/>
    <col min="13830" max="13830" width="13.7109375" customWidth="1"/>
    <col min="13831" max="13831" width="12.28515625" customWidth="1"/>
    <col min="13832" max="13832" width="12.140625" customWidth="1"/>
    <col min="13833" max="13833" width="15.7109375" customWidth="1"/>
    <col min="13834" max="13834" width="7.7109375" customWidth="1"/>
    <col min="14081" max="14081" width="7.42578125" customWidth="1"/>
    <col min="14082" max="14082" width="18" customWidth="1"/>
    <col min="14083" max="14083" width="11.7109375" customWidth="1"/>
    <col min="14084" max="14084" width="11.140625" customWidth="1"/>
    <col min="14085" max="14085" width="10.42578125" customWidth="1"/>
    <col min="14086" max="14086" width="13.7109375" customWidth="1"/>
    <col min="14087" max="14087" width="12.28515625" customWidth="1"/>
    <col min="14088" max="14088" width="12.140625" customWidth="1"/>
    <col min="14089" max="14089" width="15.7109375" customWidth="1"/>
    <col min="14090" max="14090" width="7.7109375" customWidth="1"/>
    <col min="14337" max="14337" width="7.42578125" customWidth="1"/>
    <col min="14338" max="14338" width="18" customWidth="1"/>
    <col min="14339" max="14339" width="11.7109375" customWidth="1"/>
    <col min="14340" max="14340" width="11.140625" customWidth="1"/>
    <col min="14341" max="14341" width="10.42578125" customWidth="1"/>
    <col min="14342" max="14342" width="13.7109375" customWidth="1"/>
    <col min="14343" max="14343" width="12.28515625" customWidth="1"/>
    <col min="14344" max="14344" width="12.140625" customWidth="1"/>
    <col min="14345" max="14345" width="15.7109375" customWidth="1"/>
    <col min="14346" max="14346" width="7.7109375" customWidth="1"/>
    <col min="14593" max="14593" width="7.42578125" customWidth="1"/>
    <col min="14594" max="14594" width="18" customWidth="1"/>
    <col min="14595" max="14595" width="11.7109375" customWidth="1"/>
    <col min="14596" max="14596" width="11.140625" customWidth="1"/>
    <col min="14597" max="14597" width="10.42578125" customWidth="1"/>
    <col min="14598" max="14598" width="13.7109375" customWidth="1"/>
    <col min="14599" max="14599" width="12.28515625" customWidth="1"/>
    <col min="14600" max="14600" width="12.140625" customWidth="1"/>
    <col min="14601" max="14601" width="15.7109375" customWidth="1"/>
    <col min="14602" max="14602" width="7.7109375" customWidth="1"/>
    <col min="14849" max="14849" width="7.42578125" customWidth="1"/>
    <col min="14850" max="14850" width="18" customWidth="1"/>
    <col min="14851" max="14851" width="11.7109375" customWidth="1"/>
    <col min="14852" max="14852" width="11.140625" customWidth="1"/>
    <col min="14853" max="14853" width="10.42578125" customWidth="1"/>
    <col min="14854" max="14854" width="13.7109375" customWidth="1"/>
    <col min="14855" max="14855" width="12.28515625" customWidth="1"/>
    <col min="14856" max="14856" width="12.140625" customWidth="1"/>
    <col min="14857" max="14857" width="15.7109375" customWidth="1"/>
    <col min="14858" max="14858" width="7.7109375" customWidth="1"/>
    <col min="15105" max="15105" width="7.42578125" customWidth="1"/>
    <col min="15106" max="15106" width="18" customWidth="1"/>
    <col min="15107" max="15107" width="11.7109375" customWidth="1"/>
    <col min="15108" max="15108" width="11.140625" customWidth="1"/>
    <col min="15109" max="15109" width="10.42578125" customWidth="1"/>
    <col min="15110" max="15110" width="13.7109375" customWidth="1"/>
    <col min="15111" max="15111" width="12.28515625" customWidth="1"/>
    <col min="15112" max="15112" width="12.140625" customWidth="1"/>
    <col min="15113" max="15113" width="15.7109375" customWidth="1"/>
    <col min="15114" max="15114" width="7.7109375" customWidth="1"/>
    <col min="15361" max="15361" width="7.42578125" customWidth="1"/>
    <col min="15362" max="15362" width="18" customWidth="1"/>
    <col min="15363" max="15363" width="11.7109375" customWidth="1"/>
    <col min="15364" max="15364" width="11.140625" customWidth="1"/>
    <col min="15365" max="15365" width="10.42578125" customWidth="1"/>
    <col min="15366" max="15366" width="13.7109375" customWidth="1"/>
    <col min="15367" max="15367" width="12.28515625" customWidth="1"/>
    <col min="15368" max="15368" width="12.140625" customWidth="1"/>
    <col min="15369" max="15369" width="15.7109375" customWidth="1"/>
    <col min="15370" max="15370" width="7.7109375" customWidth="1"/>
    <col min="15617" max="15617" width="7.42578125" customWidth="1"/>
    <col min="15618" max="15618" width="18" customWidth="1"/>
    <col min="15619" max="15619" width="11.7109375" customWidth="1"/>
    <col min="15620" max="15620" width="11.140625" customWidth="1"/>
    <col min="15621" max="15621" width="10.42578125" customWidth="1"/>
    <col min="15622" max="15622" width="13.7109375" customWidth="1"/>
    <col min="15623" max="15623" width="12.28515625" customWidth="1"/>
    <col min="15624" max="15624" width="12.140625" customWidth="1"/>
    <col min="15625" max="15625" width="15.7109375" customWidth="1"/>
    <col min="15626" max="15626" width="7.7109375" customWidth="1"/>
    <col min="15873" max="15873" width="7.42578125" customWidth="1"/>
    <col min="15874" max="15874" width="18" customWidth="1"/>
    <col min="15875" max="15875" width="11.7109375" customWidth="1"/>
    <col min="15876" max="15876" width="11.140625" customWidth="1"/>
    <col min="15877" max="15877" width="10.42578125" customWidth="1"/>
    <col min="15878" max="15878" width="13.7109375" customWidth="1"/>
    <col min="15879" max="15879" width="12.28515625" customWidth="1"/>
    <col min="15880" max="15880" width="12.140625" customWidth="1"/>
    <col min="15881" max="15881" width="15.7109375" customWidth="1"/>
    <col min="15882" max="15882" width="7.7109375" customWidth="1"/>
    <col min="16129" max="16129" width="7.42578125" customWidth="1"/>
    <col min="16130" max="16130" width="18" customWidth="1"/>
    <col min="16131" max="16131" width="11.7109375" customWidth="1"/>
    <col min="16132" max="16132" width="11.140625" customWidth="1"/>
    <col min="16133" max="16133" width="10.42578125" customWidth="1"/>
    <col min="16134" max="16134" width="13.7109375" customWidth="1"/>
    <col min="16135" max="16135" width="12.28515625" customWidth="1"/>
    <col min="16136" max="16136" width="12.140625" customWidth="1"/>
    <col min="16137" max="16137" width="15.7109375" customWidth="1"/>
    <col min="16138" max="16138" width="7.7109375" customWidth="1"/>
  </cols>
  <sheetData>
    <row r="1" spans="1:10" ht="22.35" customHeight="1" x14ac:dyDescent="0.25">
      <c r="A1" s="2" t="s">
        <v>234</v>
      </c>
      <c r="B1" s="2"/>
      <c r="C1" s="2"/>
      <c r="D1" s="2"/>
      <c r="E1" s="2"/>
      <c r="F1" s="2"/>
      <c r="G1" s="2"/>
      <c r="H1" s="2"/>
      <c r="I1" s="2"/>
      <c r="J1" s="3"/>
    </row>
    <row r="2" spans="1:10" ht="18" customHeight="1" x14ac:dyDescent="0.25">
      <c r="A2" s="4"/>
      <c r="B2" s="5"/>
      <c r="C2" s="5"/>
    </row>
    <row r="3" spans="1:10" ht="9" customHeight="1" thickBot="1" x14ac:dyDescent="0.3"/>
    <row r="4" spans="1:10" ht="26.25" thickTop="1" x14ac:dyDescent="0.25">
      <c r="A4" s="6" t="s">
        <v>56</v>
      </c>
      <c r="B4" s="7"/>
      <c r="C4" s="8" t="s">
        <v>235</v>
      </c>
      <c r="D4" s="9" t="s">
        <v>236</v>
      </c>
      <c r="E4" s="9" t="s">
        <v>237</v>
      </c>
      <c r="F4" s="9" t="s">
        <v>238</v>
      </c>
      <c r="G4" s="9" t="s">
        <v>239</v>
      </c>
      <c r="H4" s="10" t="s">
        <v>240</v>
      </c>
      <c r="I4" s="11" t="s">
        <v>241</v>
      </c>
    </row>
    <row r="5" spans="1:10" ht="15.75" thickBot="1" x14ac:dyDescent="0.3">
      <c r="A5" s="12" t="s">
        <v>56</v>
      </c>
      <c r="B5" s="13"/>
      <c r="C5" s="14">
        <v>-9479.5362993900053</v>
      </c>
      <c r="D5" s="15">
        <v>0</v>
      </c>
      <c r="E5" s="15">
        <v>0</v>
      </c>
      <c r="F5" s="15">
        <v>0</v>
      </c>
      <c r="G5" s="15">
        <v>0</v>
      </c>
      <c r="H5" s="16">
        <v>2539.3571383500002</v>
      </c>
      <c r="I5" s="15">
        <f>H5+C5</f>
        <v>-6940.1791610400051</v>
      </c>
    </row>
    <row r="6" spans="1:10" ht="15.75" thickTop="1" x14ac:dyDescent="0.25">
      <c r="A6" s="17" t="s">
        <v>242</v>
      </c>
      <c r="B6" s="7"/>
      <c r="C6" s="18">
        <f>SUM(C5)</f>
        <v>-9479.5362993900053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f>SUM(I5)</f>
        <v>-6940.1791610400051</v>
      </c>
    </row>
    <row r="7" spans="1:10" ht="18" customHeight="1" x14ac:dyDescent="0.25">
      <c r="A7" s="20"/>
      <c r="B7" s="5"/>
      <c r="C7" s="5"/>
      <c r="D7" s="5"/>
      <c r="E7" s="5"/>
      <c r="F7" s="5"/>
      <c r="G7" s="5"/>
      <c r="H7" s="5"/>
      <c r="I7" s="5"/>
    </row>
    <row r="8" spans="1:10" ht="18" customHeight="1" thickBot="1" x14ac:dyDescent="0.3">
      <c r="A8" s="21"/>
      <c r="B8" s="5"/>
      <c r="C8" s="5"/>
      <c r="D8" s="5"/>
      <c r="E8" s="5"/>
      <c r="F8" s="5"/>
      <c r="G8" s="5"/>
      <c r="H8" s="5"/>
      <c r="I8" s="5"/>
    </row>
    <row r="9" spans="1:10" ht="25.5" x14ac:dyDescent="0.25">
      <c r="A9" s="22" t="s">
        <v>26</v>
      </c>
      <c r="B9" s="23"/>
      <c r="C9" s="24" t="s">
        <v>235</v>
      </c>
      <c r="D9" s="25" t="s">
        <v>236</v>
      </c>
      <c r="E9" s="25" t="s">
        <v>237</v>
      </c>
      <c r="F9" s="25" t="s">
        <v>238</v>
      </c>
      <c r="G9" s="25" t="s">
        <v>239</v>
      </c>
      <c r="H9" s="26" t="s">
        <v>240</v>
      </c>
      <c r="I9" s="27" t="s">
        <v>241</v>
      </c>
    </row>
    <row r="10" spans="1:10" ht="15" customHeight="1" x14ac:dyDescent="0.25">
      <c r="A10" s="28" t="s">
        <v>32</v>
      </c>
      <c r="B10" s="29"/>
      <c r="C10" s="30">
        <v>-3739.1304300000002</v>
      </c>
      <c r="D10" s="31">
        <v>0</v>
      </c>
      <c r="E10" s="31">
        <v>0</v>
      </c>
      <c r="F10" s="31">
        <v>0</v>
      </c>
      <c r="G10" s="31">
        <v>0</v>
      </c>
      <c r="H10" s="32">
        <v>0</v>
      </c>
      <c r="I10" s="33">
        <v>-3739.1304300000002</v>
      </c>
    </row>
    <row r="11" spans="1:10" ht="15" customHeight="1" x14ac:dyDescent="0.25">
      <c r="A11" s="28" t="s">
        <v>65</v>
      </c>
      <c r="B11" s="29"/>
      <c r="C11" s="30">
        <v>-292.45337999999998</v>
      </c>
      <c r="D11" s="31">
        <v>-27.703062000000003</v>
      </c>
      <c r="E11" s="31">
        <v>0</v>
      </c>
      <c r="F11" s="31">
        <v>0</v>
      </c>
      <c r="G11" s="31">
        <v>0</v>
      </c>
      <c r="H11" s="32">
        <v>0</v>
      </c>
      <c r="I11" s="33">
        <v>-320.15644199999997</v>
      </c>
    </row>
    <row r="12" spans="1:10" ht="15" customHeight="1" x14ac:dyDescent="0.25">
      <c r="A12" s="28" t="s">
        <v>70</v>
      </c>
      <c r="B12" s="29"/>
      <c r="C12" s="30">
        <v>-32727.300000000003</v>
      </c>
      <c r="D12" s="31">
        <v>0</v>
      </c>
      <c r="E12" s="31">
        <v>0</v>
      </c>
      <c r="F12" s="31">
        <v>0</v>
      </c>
      <c r="G12" s="31">
        <v>0</v>
      </c>
      <c r="H12" s="32">
        <v>0</v>
      </c>
      <c r="I12" s="33">
        <v>-32727.300000000003</v>
      </c>
    </row>
    <row r="13" spans="1:10" x14ac:dyDescent="0.25">
      <c r="A13" s="28" t="s">
        <v>54</v>
      </c>
      <c r="B13" s="29"/>
      <c r="C13" s="30">
        <v>-441.51</v>
      </c>
      <c r="D13" s="31">
        <v>0</v>
      </c>
      <c r="E13" s="31">
        <v>0</v>
      </c>
      <c r="F13" s="31">
        <v>0</v>
      </c>
      <c r="G13" s="31">
        <v>0</v>
      </c>
      <c r="H13" s="32">
        <v>0</v>
      </c>
      <c r="I13" s="33">
        <v>-441.51</v>
      </c>
    </row>
    <row r="14" spans="1:10" x14ac:dyDescent="0.25">
      <c r="A14" s="28" t="s">
        <v>75</v>
      </c>
      <c r="B14" s="29"/>
      <c r="C14" s="30">
        <v>-404.7199956</v>
      </c>
      <c r="D14" s="31">
        <v>0</v>
      </c>
      <c r="E14" s="31">
        <v>0</v>
      </c>
      <c r="F14" s="31">
        <v>0</v>
      </c>
      <c r="G14" s="31">
        <v>0</v>
      </c>
      <c r="H14" s="32">
        <v>0</v>
      </c>
      <c r="I14" s="33">
        <v>-404.7199956</v>
      </c>
    </row>
    <row r="15" spans="1:10" x14ac:dyDescent="0.25">
      <c r="A15" s="28" t="s">
        <v>80</v>
      </c>
      <c r="B15" s="29"/>
      <c r="C15" s="30">
        <v>-12441.614250000001</v>
      </c>
      <c r="D15" s="31">
        <v>0</v>
      </c>
      <c r="E15" s="31">
        <v>0</v>
      </c>
      <c r="F15" s="31">
        <v>0</v>
      </c>
      <c r="G15" s="31">
        <v>0</v>
      </c>
      <c r="H15" s="32">
        <v>0</v>
      </c>
      <c r="I15" s="33">
        <v>-12441.614250000001</v>
      </c>
    </row>
    <row r="16" spans="1:10" x14ac:dyDescent="0.25">
      <c r="A16" s="28" t="s">
        <v>84</v>
      </c>
      <c r="B16" s="29"/>
      <c r="C16" s="30">
        <v>-81911.111282829996</v>
      </c>
      <c r="D16" s="31">
        <v>-94.001547389999999</v>
      </c>
      <c r="E16" s="31">
        <v>-1563.54929012</v>
      </c>
      <c r="F16" s="31">
        <v>-1161.0592292399999</v>
      </c>
      <c r="G16" s="31">
        <v>-1585.9469460299999</v>
      </c>
      <c r="H16" s="32">
        <v>-21.862400449999999</v>
      </c>
      <c r="I16" s="33">
        <v>-86337.530696064801</v>
      </c>
    </row>
    <row r="17" spans="1:10" x14ac:dyDescent="0.25">
      <c r="A17" s="28" t="s">
        <v>88</v>
      </c>
      <c r="B17" s="29"/>
      <c r="C17" s="30">
        <v>-7719.1371856200003</v>
      </c>
      <c r="D17" s="31">
        <v>-505.77959994999998</v>
      </c>
      <c r="E17" s="31">
        <v>-325.15255200000001</v>
      </c>
      <c r="F17" s="31">
        <v>-120.7829088</v>
      </c>
      <c r="G17" s="31">
        <v>-416.15693920000001</v>
      </c>
      <c r="H17" s="32">
        <v>-335.17123429999998</v>
      </c>
      <c r="I17" s="33">
        <v>-9422.1804198699992</v>
      </c>
    </row>
    <row r="18" spans="1:10" x14ac:dyDescent="0.25">
      <c r="A18" s="28" t="s">
        <v>93</v>
      </c>
      <c r="B18" s="29"/>
      <c r="C18" s="30">
        <v>-53495.886640000004</v>
      </c>
      <c r="D18" s="31">
        <v>-3364.7671467</v>
      </c>
      <c r="E18" s="31">
        <v>0</v>
      </c>
      <c r="F18" s="31">
        <v>0</v>
      </c>
      <c r="G18" s="31">
        <v>0</v>
      </c>
      <c r="H18" s="32">
        <v>0</v>
      </c>
      <c r="I18" s="33">
        <v>-56860.653786700001</v>
      </c>
      <c r="J18" s="34"/>
    </row>
    <row r="19" spans="1:10" x14ac:dyDescent="0.25">
      <c r="A19" s="28" t="s">
        <v>37</v>
      </c>
      <c r="B19" s="29"/>
      <c r="C19" s="30">
        <v>-27.460487999999998</v>
      </c>
      <c r="D19" s="31">
        <v>-8.9099440000000002E-2</v>
      </c>
      <c r="E19" s="31">
        <v>0</v>
      </c>
      <c r="F19" s="31">
        <v>0</v>
      </c>
      <c r="G19" s="31">
        <v>0</v>
      </c>
      <c r="H19" s="32">
        <v>0</v>
      </c>
      <c r="I19" s="33">
        <v>-27.55</v>
      </c>
    </row>
    <row r="20" spans="1:10" ht="15.75" thickBot="1" x14ac:dyDescent="0.3">
      <c r="A20" s="28" t="s">
        <v>42</v>
      </c>
      <c r="B20" s="29"/>
      <c r="C20" s="35">
        <v>0</v>
      </c>
      <c r="D20" s="36">
        <v>0</v>
      </c>
      <c r="E20" s="36">
        <v>-43.54495</v>
      </c>
      <c r="F20" s="36">
        <v>-57.847850000000001</v>
      </c>
      <c r="G20" s="36">
        <v>-53.852199999999996</v>
      </c>
      <c r="H20" s="37">
        <v>-2078.8972749999998</v>
      </c>
      <c r="I20" s="33">
        <v>-2234.1422750000002</v>
      </c>
    </row>
    <row r="21" spans="1:10" x14ac:dyDescent="0.25">
      <c r="A21" s="38" t="s">
        <v>242</v>
      </c>
      <c r="B21" s="39"/>
      <c r="C21" s="40">
        <f>SUM(C10:C20)</f>
        <v>-193200.32365205002</v>
      </c>
      <c r="D21" s="40">
        <f t="shared" ref="D21:I21" si="0">SUM(D10:D20)</f>
        <v>-3992.3404554800004</v>
      </c>
      <c r="E21" s="40">
        <f t="shared" si="0"/>
        <v>-1932.24679212</v>
      </c>
      <c r="F21" s="40">
        <f t="shared" si="0"/>
        <v>-1339.6899880400001</v>
      </c>
      <c r="G21" s="40">
        <f t="shared" si="0"/>
        <v>-2055.9560852299996</v>
      </c>
      <c r="H21" s="40">
        <f t="shared" si="0"/>
        <v>-2435.93090975</v>
      </c>
      <c r="I21" s="40">
        <f t="shared" si="0"/>
        <v>-204956.4882952348</v>
      </c>
    </row>
    <row r="22" spans="1:10" ht="18" customHeight="1" thickBot="1" x14ac:dyDescent="0.3">
      <c r="A22" s="20"/>
      <c r="B22" s="5"/>
      <c r="C22" s="5"/>
      <c r="D22" s="5"/>
      <c r="E22" s="5"/>
      <c r="F22" s="5"/>
      <c r="G22" s="5"/>
      <c r="H22" s="5"/>
      <c r="I22" s="5"/>
    </row>
    <row r="23" spans="1:10" ht="26.25" thickTop="1" x14ac:dyDescent="0.25">
      <c r="A23" s="6" t="s">
        <v>43</v>
      </c>
      <c r="B23" s="7"/>
      <c r="C23" s="8" t="s">
        <v>235</v>
      </c>
      <c r="D23" s="9" t="s">
        <v>236</v>
      </c>
      <c r="E23" s="9" t="s">
        <v>237</v>
      </c>
      <c r="F23" s="9" t="s">
        <v>238</v>
      </c>
      <c r="G23" s="9" t="s">
        <v>239</v>
      </c>
      <c r="H23" s="10" t="s">
        <v>240</v>
      </c>
      <c r="I23" s="11" t="s">
        <v>241</v>
      </c>
    </row>
    <row r="24" spans="1:10" x14ac:dyDescent="0.25">
      <c r="A24" s="41" t="s">
        <v>49</v>
      </c>
      <c r="B24" s="42"/>
      <c r="C24" s="43">
        <v>-17.996055999999999</v>
      </c>
      <c r="D24" s="44">
        <v>-0.79341132000000003</v>
      </c>
      <c r="E24" s="44">
        <v>0</v>
      </c>
      <c r="F24" s="44">
        <v>0</v>
      </c>
      <c r="G24" s="44">
        <v>0</v>
      </c>
      <c r="H24" s="45">
        <v>0</v>
      </c>
      <c r="I24" s="44">
        <v>-18.78946732</v>
      </c>
    </row>
    <row r="25" spans="1:10" x14ac:dyDescent="0.25">
      <c r="A25" s="41" t="s">
        <v>98</v>
      </c>
      <c r="B25" s="42"/>
      <c r="C25" s="43">
        <v>0</v>
      </c>
      <c r="D25" s="44">
        <v>0</v>
      </c>
      <c r="E25" s="44">
        <v>-305.21460000000002</v>
      </c>
      <c r="F25" s="44">
        <v>-104.60039999999999</v>
      </c>
      <c r="G25" s="44">
        <v>-357.77500000000003</v>
      </c>
      <c r="H25" s="45">
        <v>0</v>
      </c>
      <c r="I25" s="44">
        <v>-767.59</v>
      </c>
    </row>
    <row r="26" spans="1:10" x14ac:dyDescent="0.25">
      <c r="A26" s="41" t="s">
        <v>103</v>
      </c>
      <c r="B26" s="42"/>
      <c r="C26" s="43">
        <v>-3.1359599999999999</v>
      </c>
      <c r="D26" s="44">
        <v>-7.99993512</v>
      </c>
      <c r="E26" s="44">
        <v>0</v>
      </c>
      <c r="F26" s="44">
        <v>0</v>
      </c>
      <c r="G26" s="44">
        <v>0</v>
      </c>
      <c r="H26" s="45">
        <v>0</v>
      </c>
      <c r="I26" s="44">
        <v>-11.135895120000001</v>
      </c>
    </row>
    <row r="27" spans="1:10" x14ac:dyDescent="0.25">
      <c r="A27" s="41" t="s">
        <v>108</v>
      </c>
      <c r="B27" s="42"/>
      <c r="C27" s="43">
        <v>-311.77091905999998</v>
      </c>
      <c r="D27" s="44">
        <v>-12.719787520000001</v>
      </c>
      <c r="E27" s="44">
        <v>0</v>
      </c>
      <c r="F27" s="44">
        <v>0</v>
      </c>
      <c r="G27" s="44">
        <v>0</v>
      </c>
      <c r="H27" s="45">
        <v>-0.245</v>
      </c>
      <c r="I27" s="44">
        <v>-324.73570658</v>
      </c>
      <c r="J27" s="46"/>
    </row>
    <row r="28" spans="1:10" ht="15.75" thickBot="1" x14ac:dyDescent="0.3">
      <c r="A28" s="41" t="s">
        <v>135</v>
      </c>
      <c r="B28" s="42"/>
      <c r="C28" s="43">
        <v>-166.504008</v>
      </c>
      <c r="D28" s="44">
        <v>-11.15988246</v>
      </c>
      <c r="E28" s="44">
        <v>0</v>
      </c>
      <c r="F28" s="44">
        <v>0</v>
      </c>
      <c r="G28" s="44">
        <v>0</v>
      </c>
      <c r="H28" s="45">
        <v>0</v>
      </c>
      <c r="I28" s="44">
        <v>-177.66389046</v>
      </c>
    </row>
    <row r="29" spans="1:10" ht="15.75" thickTop="1" x14ac:dyDescent="0.25">
      <c r="A29" s="17" t="s">
        <v>242</v>
      </c>
      <c r="B29" s="7"/>
      <c r="C29" s="18">
        <f>SUM(C24:C28)</f>
        <v>-499.40694306</v>
      </c>
      <c r="D29" s="18">
        <f t="shared" ref="D29:I29" si="1">SUM(D24:D28)</f>
        <v>-32.673016420000003</v>
      </c>
      <c r="E29" s="18">
        <f t="shared" si="1"/>
        <v>-305.21460000000002</v>
      </c>
      <c r="F29" s="18">
        <f t="shared" si="1"/>
        <v>-104.60039999999999</v>
      </c>
      <c r="G29" s="18">
        <f t="shared" si="1"/>
        <v>-357.77500000000003</v>
      </c>
      <c r="H29" s="18">
        <f t="shared" si="1"/>
        <v>-0.245</v>
      </c>
      <c r="I29" s="18">
        <f t="shared" si="1"/>
        <v>-1299.9149594799999</v>
      </c>
    </row>
    <row r="30" spans="1:10" ht="18" customHeight="1" thickBot="1" x14ac:dyDescent="0.3">
      <c r="A30" s="20"/>
      <c r="B30" s="5"/>
      <c r="C30" s="5"/>
      <c r="D30" s="5"/>
      <c r="E30" s="5"/>
      <c r="F30" s="5"/>
      <c r="G30" s="5"/>
      <c r="H30" s="5"/>
      <c r="I30" s="5"/>
    </row>
    <row r="31" spans="1:10" ht="26.25" thickTop="1" x14ac:dyDescent="0.25">
      <c r="A31" s="6" t="s">
        <v>109</v>
      </c>
      <c r="B31" s="7"/>
      <c r="C31" s="8" t="s">
        <v>235</v>
      </c>
      <c r="D31" s="9" t="s">
        <v>236</v>
      </c>
      <c r="E31" s="9" t="s">
        <v>237</v>
      </c>
      <c r="F31" s="9" t="s">
        <v>238</v>
      </c>
      <c r="G31" s="9" t="s">
        <v>239</v>
      </c>
      <c r="H31" s="10" t="s">
        <v>240</v>
      </c>
      <c r="I31" s="11" t="s">
        <v>241</v>
      </c>
    </row>
    <row r="32" spans="1:10" x14ac:dyDescent="0.25">
      <c r="A32" s="47" t="s">
        <v>243</v>
      </c>
      <c r="B32" s="48"/>
      <c r="C32" s="49">
        <v>-4.3182671099999999</v>
      </c>
      <c r="D32" s="50">
        <v>-0.11450559</v>
      </c>
      <c r="E32" s="50">
        <v>-9.8904797300000009</v>
      </c>
      <c r="F32" s="50">
        <v>-1.0628896700000001</v>
      </c>
      <c r="G32" s="50">
        <v>-80.19350987</v>
      </c>
      <c r="H32" s="51">
        <v>-0.25758175</v>
      </c>
      <c r="I32" s="50">
        <v>-95.83723372</v>
      </c>
    </row>
    <row r="33" spans="1:9" x14ac:dyDescent="0.25">
      <c r="A33" s="52"/>
      <c r="B33" s="53" t="s">
        <v>155</v>
      </c>
      <c r="C33" s="49">
        <v>-4.3182671099999999</v>
      </c>
      <c r="D33" s="50">
        <v>-0.11450559</v>
      </c>
      <c r="E33" s="50">
        <v>-9.8904797300000009</v>
      </c>
      <c r="F33" s="50">
        <v>-1.0628896700000001</v>
      </c>
      <c r="G33" s="50">
        <v>-80.19350987</v>
      </c>
      <c r="H33" s="51">
        <v>-0.25758175</v>
      </c>
      <c r="I33" s="50">
        <v>-95.83723372</v>
      </c>
    </row>
    <row r="34" spans="1:9" x14ac:dyDescent="0.25">
      <c r="A34" s="47" t="s">
        <v>115</v>
      </c>
      <c r="B34" s="48"/>
      <c r="C34" s="49">
        <v>-16.28754</v>
      </c>
      <c r="D34" s="50">
        <v>-6.5302379999999993E-2</v>
      </c>
      <c r="E34" s="50">
        <v>-1.4325600000000001</v>
      </c>
      <c r="F34" s="50">
        <v>-0.61975999999999998</v>
      </c>
      <c r="G34" s="50">
        <v>-0.23368</v>
      </c>
      <c r="H34" s="51">
        <v>0</v>
      </c>
      <c r="I34" s="50">
        <v>-18.63884238</v>
      </c>
    </row>
    <row r="35" spans="1:9" x14ac:dyDescent="0.25">
      <c r="A35" s="47" t="s">
        <v>120</v>
      </c>
      <c r="B35" s="48"/>
      <c r="C35" s="49">
        <v>-9.0548199999999994</v>
      </c>
      <c r="D35" s="50">
        <v>-0.14048056</v>
      </c>
      <c r="E35" s="50">
        <v>-4.0599179999999997</v>
      </c>
      <c r="F35" s="50">
        <v>-8.901765000000001</v>
      </c>
      <c r="G35" s="50">
        <v>12.961682999999999</v>
      </c>
      <c r="H35" s="51">
        <v>0</v>
      </c>
      <c r="I35" s="50">
        <f>SUM(C35:H35)</f>
        <v>-9.1953005600000015</v>
      </c>
    </row>
    <row r="36" spans="1:9" x14ac:dyDescent="0.25">
      <c r="A36" s="47" t="s">
        <v>130</v>
      </c>
      <c r="B36" s="48"/>
      <c r="C36" s="49">
        <v>-4.8849</v>
      </c>
      <c r="D36" s="50">
        <v>0</v>
      </c>
      <c r="E36" s="50">
        <v>0</v>
      </c>
      <c r="F36" s="50">
        <v>0</v>
      </c>
      <c r="G36" s="50">
        <v>0</v>
      </c>
      <c r="H36" s="51">
        <v>0</v>
      </c>
      <c r="I36" s="50">
        <f>SUM(C36:H36)</f>
        <v>-4.8849</v>
      </c>
    </row>
    <row r="37" spans="1:9" x14ac:dyDescent="0.25">
      <c r="A37" s="47" t="s">
        <v>140</v>
      </c>
      <c r="B37" s="48"/>
      <c r="C37" s="49">
        <v>-48.711199999999998</v>
      </c>
      <c r="D37" s="50">
        <v>-5.6018829200000004</v>
      </c>
      <c r="E37" s="50">
        <v>0</v>
      </c>
      <c r="F37" s="50">
        <v>0</v>
      </c>
      <c r="G37" s="50">
        <v>0</v>
      </c>
      <c r="H37" s="51">
        <v>0</v>
      </c>
      <c r="I37" s="50">
        <v>-54.313082919999999</v>
      </c>
    </row>
    <row r="38" spans="1:9" x14ac:dyDescent="0.25">
      <c r="A38" s="47" t="s">
        <v>125</v>
      </c>
      <c r="B38" s="48"/>
      <c r="C38" s="49">
        <v>-2404.3799994600004</v>
      </c>
      <c r="D38" s="50">
        <v>0</v>
      </c>
      <c r="E38" s="50">
        <v>0</v>
      </c>
      <c r="F38" s="50">
        <v>0</v>
      </c>
      <c r="G38" s="50">
        <v>0</v>
      </c>
      <c r="H38" s="51">
        <v>0</v>
      </c>
      <c r="I38" s="50">
        <v>-2404.3799994600004</v>
      </c>
    </row>
    <row r="39" spans="1:9" x14ac:dyDescent="0.25">
      <c r="A39" s="47" t="s">
        <v>145</v>
      </c>
      <c r="B39" s="48"/>
      <c r="C39" s="49">
        <v>-68.107343999999998</v>
      </c>
      <c r="D39" s="50">
        <v>0</v>
      </c>
      <c r="E39" s="50">
        <v>0</v>
      </c>
      <c r="F39" s="50">
        <v>0</v>
      </c>
      <c r="G39" s="50">
        <v>0</v>
      </c>
      <c r="H39" s="51">
        <v>0</v>
      </c>
      <c r="I39" s="50">
        <v>-68.107344000000012</v>
      </c>
    </row>
    <row r="40" spans="1:9" x14ac:dyDescent="0.25">
      <c r="A40" s="47" t="s">
        <v>150</v>
      </c>
      <c r="B40" s="48"/>
      <c r="C40" s="49">
        <v>-71.855941999999999</v>
      </c>
      <c r="D40" s="50">
        <v>-2.7900429600000001</v>
      </c>
      <c r="E40" s="50">
        <v>0</v>
      </c>
      <c r="F40" s="50">
        <v>0</v>
      </c>
      <c r="G40" s="50">
        <v>0</v>
      </c>
      <c r="H40" s="51">
        <v>0</v>
      </c>
      <c r="I40" s="50">
        <v>-74.645984959999993</v>
      </c>
    </row>
    <row r="41" spans="1:9" x14ac:dyDescent="0.25">
      <c r="A41" s="47" t="s">
        <v>161</v>
      </c>
      <c r="B41" s="48"/>
      <c r="C41" s="49">
        <v>0.23270956000000001</v>
      </c>
      <c r="D41" s="50">
        <v>7.1223500000000004E-3</v>
      </c>
      <c r="E41" s="50">
        <v>1.6882691000000001</v>
      </c>
      <c r="F41" s="50">
        <v>0.43642679000000001</v>
      </c>
      <c r="G41" s="50">
        <v>1.46518372</v>
      </c>
      <c r="H41" s="51">
        <v>1.5483709999999999E-2</v>
      </c>
      <c r="I41" s="50">
        <v>-115.35585690000001</v>
      </c>
    </row>
    <row r="42" spans="1:9" x14ac:dyDescent="0.25">
      <c r="A42" s="47" t="s">
        <v>166</v>
      </c>
      <c r="B42" s="48"/>
      <c r="C42" s="49">
        <v>-139.8998</v>
      </c>
      <c r="D42" s="50">
        <v>-32.699918160000003</v>
      </c>
      <c r="E42" s="50">
        <v>0</v>
      </c>
      <c r="F42" s="50">
        <v>0</v>
      </c>
      <c r="G42" s="50">
        <v>0</v>
      </c>
      <c r="H42" s="51">
        <v>0</v>
      </c>
      <c r="I42" s="50">
        <v>-172.59971815999998</v>
      </c>
    </row>
    <row r="43" spans="1:9" ht="15.75" thickBot="1" x14ac:dyDescent="0.3">
      <c r="A43" s="47" t="s">
        <v>171</v>
      </c>
      <c r="B43" s="48"/>
      <c r="C43" s="49">
        <v>-71410.595644660003</v>
      </c>
      <c r="D43" s="50">
        <v>0</v>
      </c>
      <c r="E43" s="50">
        <v>0</v>
      </c>
      <c r="F43" s="50">
        <v>0</v>
      </c>
      <c r="G43" s="50">
        <v>0</v>
      </c>
      <c r="H43" s="51">
        <v>0</v>
      </c>
      <c r="I43" s="50">
        <v>-71410.595644659988</v>
      </c>
    </row>
    <row r="44" spans="1:9" ht="15.75" thickTop="1" x14ac:dyDescent="0.25">
      <c r="A44" s="17" t="s">
        <v>242</v>
      </c>
      <c r="B44" s="7"/>
      <c r="C44" s="18">
        <f>SUM(C33:C43)</f>
        <v>-74177.862747670006</v>
      </c>
      <c r="D44" s="18">
        <f t="shared" ref="D44:I44" si="2">SUM(D33:D43)</f>
        <v>-41.405010220000008</v>
      </c>
      <c r="E44" s="18">
        <f t="shared" si="2"/>
        <v>-13.694688630000002</v>
      </c>
      <c r="F44" s="18">
        <f t="shared" si="2"/>
        <v>-10.147987880000001</v>
      </c>
      <c r="G44" s="18">
        <f t="shared" si="2"/>
        <v>-66.000323150000014</v>
      </c>
      <c r="H44" s="18">
        <f t="shared" si="2"/>
        <v>-0.24209803999999999</v>
      </c>
      <c r="I44" s="18">
        <f t="shared" si="2"/>
        <v>-74428.553907719994</v>
      </c>
    </row>
    <row r="45" spans="1:9" ht="18" customHeight="1" x14ac:dyDescent="0.25">
      <c r="A45" s="20"/>
      <c r="B45" s="5"/>
      <c r="C45" s="5"/>
      <c r="D45" s="5"/>
      <c r="E45" s="5"/>
      <c r="F45" s="5"/>
      <c r="G45" s="5"/>
      <c r="H45" s="5"/>
      <c r="I45" s="5"/>
    </row>
    <row r="46" spans="1:9" ht="18" customHeight="1" thickBot="1" x14ac:dyDescent="0.3">
      <c r="A46" s="21"/>
      <c r="B46" s="5"/>
      <c r="C46" s="5"/>
      <c r="D46" s="5"/>
      <c r="E46" s="5"/>
      <c r="F46" s="5"/>
      <c r="G46" s="5"/>
      <c r="H46" s="5"/>
      <c r="I46" s="5"/>
    </row>
    <row r="47" spans="1:9" ht="26.25" thickTop="1" x14ac:dyDescent="0.25">
      <c r="A47" s="6" t="s">
        <v>173</v>
      </c>
      <c r="B47" s="7"/>
      <c r="C47" s="8" t="s">
        <v>235</v>
      </c>
      <c r="D47" s="9" t="s">
        <v>236</v>
      </c>
      <c r="E47" s="9" t="s">
        <v>237</v>
      </c>
      <c r="F47" s="9" t="s">
        <v>238</v>
      </c>
      <c r="G47" s="9" t="s">
        <v>239</v>
      </c>
      <c r="H47" s="10" t="s">
        <v>240</v>
      </c>
      <c r="I47" s="11" t="s">
        <v>241</v>
      </c>
    </row>
    <row r="48" spans="1:9" x14ac:dyDescent="0.25">
      <c r="A48" s="54" t="s">
        <v>75</v>
      </c>
      <c r="B48" s="55"/>
      <c r="C48" s="56">
        <v>72</v>
      </c>
      <c r="D48" s="57">
        <v>0</v>
      </c>
      <c r="E48" s="57">
        <v>0</v>
      </c>
      <c r="F48" s="57">
        <v>0</v>
      </c>
      <c r="G48" s="57">
        <v>0</v>
      </c>
      <c r="H48" s="58">
        <v>0</v>
      </c>
      <c r="I48" s="57">
        <v>72</v>
      </c>
    </row>
    <row r="49" spans="1:9" x14ac:dyDescent="0.25">
      <c r="A49" s="54" t="s">
        <v>180</v>
      </c>
      <c r="B49" s="55"/>
      <c r="C49" s="56">
        <v>1809.8285831600001</v>
      </c>
      <c r="D49" s="57">
        <v>0</v>
      </c>
      <c r="E49" s="57">
        <v>0</v>
      </c>
      <c r="F49" s="57">
        <v>0</v>
      </c>
      <c r="G49" s="57">
        <v>0</v>
      </c>
      <c r="H49" s="58">
        <v>0</v>
      </c>
      <c r="I49" s="57">
        <v>1809.8285831600001</v>
      </c>
    </row>
    <row r="50" spans="1:9" ht="15.75" thickBot="1" x14ac:dyDescent="0.3">
      <c r="A50" s="54" t="s">
        <v>183</v>
      </c>
      <c r="B50" s="55"/>
      <c r="C50" s="56">
        <v>365.37221099999999</v>
      </c>
      <c r="D50" s="57">
        <v>0</v>
      </c>
      <c r="E50" s="57">
        <v>0</v>
      </c>
      <c r="F50" s="57">
        <v>0</v>
      </c>
      <c r="G50" s="57">
        <v>0</v>
      </c>
      <c r="H50" s="58">
        <v>0</v>
      </c>
      <c r="I50" s="57">
        <v>365.37221099999999</v>
      </c>
    </row>
    <row r="51" spans="1:9" ht="15.75" thickTop="1" x14ac:dyDescent="0.25">
      <c r="A51" s="17" t="s">
        <v>242</v>
      </c>
      <c r="B51" s="7"/>
      <c r="C51" s="18">
        <f>SUM(C48:C50)</f>
        <v>2247.20079416</v>
      </c>
      <c r="D51" s="18">
        <f t="shared" ref="D51:I51" si="3">SUM(D48:D50)</f>
        <v>0</v>
      </c>
      <c r="E51" s="18">
        <f t="shared" si="3"/>
        <v>0</v>
      </c>
      <c r="F51" s="18">
        <f t="shared" si="3"/>
        <v>0</v>
      </c>
      <c r="G51" s="18">
        <f t="shared" si="3"/>
        <v>0</v>
      </c>
      <c r="H51" s="18">
        <f t="shared" si="3"/>
        <v>0</v>
      </c>
      <c r="I51" s="18">
        <f t="shared" si="3"/>
        <v>2247.20079416</v>
      </c>
    </row>
    <row r="52" spans="1:9" ht="18" customHeight="1" x14ac:dyDescent="0.25">
      <c r="A52" s="20"/>
      <c r="B52" s="5"/>
      <c r="C52" s="5"/>
      <c r="D52" s="5"/>
      <c r="E52" s="5"/>
      <c r="F52" s="5"/>
      <c r="G52" s="5"/>
      <c r="H52" s="5"/>
      <c r="I52" s="5"/>
    </row>
    <row r="53" spans="1:9" ht="18" customHeight="1" x14ac:dyDescent="0.25">
      <c r="A53" s="21"/>
      <c r="B53" s="5"/>
      <c r="C53" s="5"/>
      <c r="D53" s="5"/>
      <c r="E53" s="5"/>
      <c r="F53" s="5"/>
      <c r="G53" s="5"/>
      <c r="H53" s="5"/>
      <c r="I53" s="5"/>
    </row>
  </sheetData>
  <mergeCells count="51">
    <mergeCell ref="A51:B51"/>
    <mergeCell ref="A52:I52"/>
    <mergeCell ref="A53:I53"/>
    <mergeCell ref="A45:I45"/>
    <mergeCell ref="A46:I46"/>
    <mergeCell ref="A47:B47"/>
    <mergeCell ref="A48:B48"/>
    <mergeCell ref="A49:B49"/>
    <mergeCell ref="A50:B50"/>
    <mergeCell ref="A39:B39"/>
    <mergeCell ref="A40:B40"/>
    <mergeCell ref="A41:B41"/>
    <mergeCell ref="A42:B42"/>
    <mergeCell ref="A43:B43"/>
    <mergeCell ref="A44:B44"/>
    <mergeCell ref="A32:B32"/>
    <mergeCell ref="A34:B34"/>
    <mergeCell ref="A35:B35"/>
    <mergeCell ref="A36:B36"/>
    <mergeCell ref="A37:B37"/>
    <mergeCell ref="A38:B38"/>
    <mergeCell ref="A26:B26"/>
    <mergeCell ref="A27:B27"/>
    <mergeCell ref="A28:B28"/>
    <mergeCell ref="A29:B29"/>
    <mergeCell ref="A30:I30"/>
    <mergeCell ref="A31:B31"/>
    <mergeCell ref="A20:B20"/>
    <mergeCell ref="A21:B21"/>
    <mergeCell ref="A22:I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I8"/>
    <mergeCell ref="A9:B9"/>
    <mergeCell ref="A10:B10"/>
    <mergeCell ref="A11:B11"/>
    <mergeCell ref="A12:B12"/>
    <mergeCell ref="A13:B13"/>
    <mergeCell ref="A1:I1"/>
    <mergeCell ref="A2:C2"/>
    <mergeCell ref="A4:B4"/>
    <mergeCell ref="A5:B5"/>
    <mergeCell ref="A6:B6"/>
    <mergeCell ref="A7:I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21DB9-BB81-4843-956D-EF543BF6B001}">
  <sheetPr codeName="Sheet1"/>
  <dimension ref="A1:AE56"/>
  <sheetViews>
    <sheetView topLeftCell="Q1" workbookViewId="0">
      <selection activeCell="T26" sqref="T26"/>
    </sheetView>
  </sheetViews>
  <sheetFormatPr defaultColWidth="9.85546875" defaultRowHeight="15" x14ac:dyDescent="0.25"/>
  <cols>
    <col min="1" max="1" width="9.85546875" style="1"/>
    <col min="2" max="2" width="10" bestFit="1" customWidth="1"/>
    <col min="3" max="3" width="21.140625" bestFit="1" customWidth="1"/>
    <col min="4" max="4" width="21.42578125" bestFit="1" customWidth="1"/>
    <col min="5" max="5" width="16.140625" bestFit="1" customWidth="1"/>
    <col min="6" max="6" width="6.140625" bestFit="1" customWidth="1"/>
    <col min="7" max="7" width="22.7109375" bestFit="1" customWidth="1"/>
    <col min="8" max="8" width="38" bestFit="1" customWidth="1"/>
    <col min="9" max="9" width="14.140625" bestFit="1" customWidth="1"/>
    <col min="10" max="10" width="12.28515625" bestFit="1" customWidth="1"/>
    <col min="11" max="11" width="9.7109375" bestFit="1" customWidth="1"/>
    <col min="12" max="12" width="8.42578125" bestFit="1" customWidth="1"/>
    <col min="14" max="14" width="14.28515625" bestFit="1" customWidth="1"/>
    <col min="15" max="15" width="12" bestFit="1" customWidth="1"/>
    <col min="16" max="16" width="37.5703125" bestFit="1" customWidth="1"/>
    <col min="17" max="17" width="8.85546875" bestFit="1" customWidth="1"/>
    <col min="18" max="18" width="13.5703125" bestFit="1" customWidth="1"/>
    <col min="19" max="19" width="20.140625" bestFit="1" customWidth="1"/>
    <col min="20" max="20" width="16.42578125" bestFit="1" customWidth="1"/>
    <col min="21" max="21" width="12.7109375" bestFit="1" customWidth="1"/>
    <col min="22" max="22" width="19" bestFit="1" customWidth="1"/>
    <col min="23" max="23" width="17.5703125" bestFit="1" customWidth="1"/>
    <col min="24" max="24" width="17.85546875" bestFit="1" customWidth="1"/>
    <col min="25" max="25" width="14" bestFit="1" customWidth="1"/>
  </cols>
  <sheetData>
    <row r="1" spans="1:3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31" x14ac:dyDescent="0.25">
      <c r="A2" s="82">
        <v>43979.559583333335</v>
      </c>
      <c r="B2" s="65" t="s">
        <v>25</v>
      </c>
      <c r="C2" s="65" t="s">
        <v>26</v>
      </c>
      <c r="D2" s="65" t="s">
        <v>43</v>
      </c>
      <c r="E2" s="65" t="s">
        <v>44</v>
      </c>
      <c r="F2" s="65">
        <v>0</v>
      </c>
      <c r="G2" s="65" t="s">
        <v>45</v>
      </c>
      <c r="H2" s="65" t="s">
        <v>46</v>
      </c>
      <c r="I2" s="65" t="s">
        <v>30</v>
      </c>
      <c r="J2" s="65" t="s">
        <v>30</v>
      </c>
      <c r="K2" s="65" t="s">
        <v>30</v>
      </c>
      <c r="L2" s="65" t="s">
        <v>30</v>
      </c>
      <c r="M2" s="65" t="s">
        <v>30</v>
      </c>
      <c r="N2" s="65" t="s">
        <v>47</v>
      </c>
      <c r="O2" s="65" t="s">
        <v>48</v>
      </c>
      <c r="P2" s="65" t="s">
        <v>49</v>
      </c>
      <c r="Q2" s="65">
        <v>-2</v>
      </c>
      <c r="R2" s="65">
        <v>6.6788280000000002</v>
      </c>
      <c r="S2" s="65">
        <v>0.39670566000000002</v>
      </c>
      <c r="T2" s="65">
        <v>0</v>
      </c>
      <c r="U2" s="65">
        <v>0</v>
      </c>
      <c r="V2" s="65">
        <v>0</v>
      </c>
      <c r="W2" s="65">
        <v>0</v>
      </c>
      <c r="X2" s="65">
        <v>0</v>
      </c>
      <c r="Y2" s="65">
        <v>-14.151067319999999</v>
      </c>
    </row>
    <row r="3" spans="1:31" x14ac:dyDescent="0.25">
      <c r="A3" s="82">
        <v>43979.574224537035</v>
      </c>
      <c r="B3" s="65" t="s">
        <v>25</v>
      </c>
      <c r="C3" s="65" t="s">
        <v>26</v>
      </c>
      <c r="D3" s="65" t="s">
        <v>43</v>
      </c>
      <c r="E3" s="65" t="s">
        <v>228</v>
      </c>
      <c r="F3" s="65">
        <v>0</v>
      </c>
      <c r="G3" s="65" t="s">
        <v>229</v>
      </c>
      <c r="H3" s="65" t="s">
        <v>230</v>
      </c>
      <c r="I3" s="65" t="s">
        <v>30</v>
      </c>
      <c r="J3" s="65" t="s">
        <v>30</v>
      </c>
      <c r="K3" s="65" t="s">
        <v>30</v>
      </c>
      <c r="L3" s="65" t="s">
        <v>30</v>
      </c>
      <c r="M3" s="65" t="s">
        <v>30</v>
      </c>
      <c r="N3" s="65" t="s">
        <v>47</v>
      </c>
      <c r="O3" s="65" t="s">
        <v>48</v>
      </c>
      <c r="P3" s="65" t="s">
        <v>49</v>
      </c>
      <c r="Q3" s="65">
        <v>-16</v>
      </c>
      <c r="R3" s="65">
        <v>0.28989999999999999</v>
      </c>
      <c r="S3" s="65">
        <v>0</v>
      </c>
      <c r="T3" s="65">
        <v>0</v>
      </c>
      <c r="U3" s="65">
        <v>0</v>
      </c>
      <c r="V3" s="65">
        <v>0</v>
      </c>
      <c r="W3" s="65">
        <v>0</v>
      </c>
      <c r="X3" s="65">
        <v>0</v>
      </c>
      <c r="Y3" s="65">
        <v>-4.6383999999999999</v>
      </c>
    </row>
    <row r="4" spans="1:31" x14ac:dyDescent="0.25">
      <c r="A4" s="82">
        <v>43980.442337962966</v>
      </c>
      <c r="B4" s="65" t="s">
        <v>25</v>
      </c>
      <c r="C4" s="65" t="s">
        <v>26</v>
      </c>
      <c r="D4" s="65" t="s">
        <v>43</v>
      </c>
      <c r="E4" s="65" t="s">
        <v>94</v>
      </c>
      <c r="F4" s="65">
        <v>0</v>
      </c>
      <c r="G4" s="65" t="s">
        <v>95</v>
      </c>
      <c r="H4" s="65" t="s">
        <v>96</v>
      </c>
      <c r="I4" s="65" t="s">
        <v>30</v>
      </c>
      <c r="J4" s="65" t="s">
        <v>30</v>
      </c>
      <c r="K4" s="65" t="s">
        <v>30</v>
      </c>
      <c r="L4" s="65" t="s">
        <v>30</v>
      </c>
      <c r="M4" s="65" t="s">
        <v>30</v>
      </c>
      <c r="N4" s="65" t="s">
        <v>47</v>
      </c>
      <c r="O4" s="65" t="s">
        <v>97</v>
      </c>
      <c r="P4" s="65" t="s">
        <v>98</v>
      </c>
      <c r="Q4" s="65">
        <v>-500</v>
      </c>
      <c r="R4" s="65">
        <v>0</v>
      </c>
      <c r="S4" s="65">
        <v>0</v>
      </c>
      <c r="T4" s="65">
        <v>0.61042920000000001</v>
      </c>
      <c r="U4" s="65">
        <v>0.20920079999999999</v>
      </c>
      <c r="V4" s="65">
        <v>0.71555000000000002</v>
      </c>
      <c r="W4" s="65">
        <v>0</v>
      </c>
      <c r="X4" s="65">
        <v>0</v>
      </c>
      <c r="Y4" s="65">
        <v>-767.59</v>
      </c>
    </row>
    <row r="5" spans="1:31" x14ac:dyDescent="0.25">
      <c r="A5" s="82">
        <v>43980.443240740744</v>
      </c>
      <c r="B5" s="65" t="s">
        <v>25</v>
      </c>
      <c r="C5" s="65" t="s">
        <v>26</v>
      </c>
      <c r="D5" s="65" t="s">
        <v>43</v>
      </c>
      <c r="E5" s="65" t="s">
        <v>99</v>
      </c>
      <c r="F5" s="65">
        <v>0</v>
      </c>
      <c r="G5" s="65" t="s">
        <v>100</v>
      </c>
      <c r="H5" s="65" t="s">
        <v>101</v>
      </c>
      <c r="I5" s="65" t="s">
        <v>30</v>
      </c>
      <c r="J5" s="65" t="s">
        <v>30</v>
      </c>
      <c r="K5" s="65" t="s">
        <v>30</v>
      </c>
      <c r="L5" s="65" t="s">
        <v>30</v>
      </c>
      <c r="M5" s="65" t="s">
        <v>30</v>
      </c>
      <c r="N5" s="65" t="s">
        <v>47</v>
      </c>
      <c r="O5" s="65" t="s">
        <v>102</v>
      </c>
      <c r="P5" s="65" t="s">
        <v>103</v>
      </c>
      <c r="Q5" s="65">
        <v>-1</v>
      </c>
      <c r="R5" s="65">
        <v>3.1359599999999999</v>
      </c>
      <c r="S5" s="65">
        <v>7.99993512</v>
      </c>
      <c r="T5" s="65">
        <v>0</v>
      </c>
      <c r="U5" s="65">
        <v>0</v>
      </c>
      <c r="V5" s="65">
        <v>0</v>
      </c>
      <c r="W5" s="65">
        <v>0</v>
      </c>
      <c r="X5" s="65">
        <v>0</v>
      </c>
      <c r="Y5" s="65">
        <v>-11.135895120000001</v>
      </c>
    </row>
    <row r="6" spans="1:31" x14ac:dyDescent="0.25">
      <c r="A6" s="82">
        <v>43980.440775462965</v>
      </c>
      <c r="B6" s="65" t="s">
        <v>25</v>
      </c>
      <c r="C6" s="65" t="s">
        <v>26</v>
      </c>
      <c r="D6" s="65" t="s">
        <v>43</v>
      </c>
      <c r="E6" s="65" t="s">
        <v>104</v>
      </c>
      <c r="F6" s="65">
        <v>0</v>
      </c>
      <c r="G6" s="65" t="s">
        <v>105</v>
      </c>
      <c r="H6" s="65" t="s">
        <v>106</v>
      </c>
      <c r="I6" s="65" t="s">
        <v>30</v>
      </c>
      <c r="J6" s="65" t="s">
        <v>30</v>
      </c>
      <c r="K6" s="65" t="s">
        <v>30</v>
      </c>
      <c r="L6" s="65" t="s">
        <v>30</v>
      </c>
      <c r="M6" s="65" t="s">
        <v>30</v>
      </c>
      <c r="N6" s="65" t="s">
        <v>47</v>
      </c>
      <c r="O6" s="65" t="s">
        <v>107</v>
      </c>
      <c r="P6" s="65" t="s">
        <v>108</v>
      </c>
      <c r="Q6" s="65">
        <v>-2</v>
      </c>
      <c r="R6" s="65">
        <v>153.96765952999999</v>
      </c>
      <c r="S6" s="65">
        <v>6.3598937600000003</v>
      </c>
      <c r="T6" s="65">
        <v>0</v>
      </c>
      <c r="U6" s="65">
        <v>0</v>
      </c>
      <c r="V6" s="65">
        <v>0</v>
      </c>
      <c r="W6" s="65">
        <v>0.1225</v>
      </c>
      <c r="X6" s="65">
        <v>0</v>
      </c>
      <c r="Y6" s="65">
        <v>-320.90010658</v>
      </c>
      <c r="Z6">
        <f>R6*$Q$6</f>
        <v>-307.93531905999998</v>
      </c>
      <c r="AA6">
        <f>S6*$Q$6</f>
        <v>-12.719787520000001</v>
      </c>
      <c r="AB6">
        <f>W6*Q6</f>
        <v>-0.245</v>
      </c>
    </row>
    <row r="7" spans="1:31" x14ac:dyDescent="0.25">
      <c r="A7" s="82">
        <v>43964.370752314811</v>
      </c>
      <c r="B7" s="65" t="s">
        <v>25</v>
      </c>
      <c r="C7" s="65" t="s">
        <v>26</v>
      </c>
      <c r="D7" s="65" t="s">
        <v>43</v>
      </c>
      <c r="E7" s="65" t="s">
        <v>71</v>
      </c>
      <c r="F7" s="65">
        <v>0</v>
      </c>
      <c r="G7" s="65" t="s">
        <v>214</v>
      </c>
      <c r="H7" s="65" t="s">
        <v>215</v>
      </c>
      <c r="I7" s="65" t="s">
        <v>30</v>
      </c>
      <c r="J7" s="65" t="s">
        <v>30</v>
      </c>
      <c r="K7" s="65" t="s">
        <v>30</v>
      </c>
      <c r="L7" s="65" t="s">
        <v>30</v>
      </c>
      <c r="M7" s="65" t="s">
        <v>30</v>
      </c>
      <c r="N7" s="65" t="s">
        <v>47</v>
      </c>
      <c r="O7" s="65" t="s">
        <v>107</v>
      </c>
      <c r="P7" s="65" t="s">
        <v>108</v>
      </c>
      <c r="Q7" s="65">
        <v>-5</v>
      </c>
      <c r="R7" s="65">
        <v>0.76712000000000002</v>
      </c>
      <c r="S7" s="65">
        <v>0</v>
      </c>
      <c r="T7" s="65">
        <v>0</v>
      </c>
      <c r="U7" s="65">
        <v>0</v>
      </c>
      <c r="V7" s="65">
        <v>0</v>
      </c>
      <c r="W7" s="65">
        <v>0</v>
      </c>
      <c r="X7" s="65">
        <v>0</v>
      </c>
      <c r="Y7" s="65">
        <v>-3.8355999999999999</v>
      </c>
      <c r="Z7">
        <f>R7*$Q$7</f>
        <v>-3.8356000000000003</v>
      </c>
      <c r="AA7">
        <f>S7*$Q$6</f>
        <v>0</v>
      </c>
    </row>
    <row r="8" spans="1:31" x14ac:dyDescent="0.25">
      <c r="A8" s="82">
        <v>43980.442743055559</v>
      </c>
      <c r="B8" s="65" t="s">
        <v>25</v>
      </c>
      <c r="C8" s="65" t="s">
        <v>26</v>
      </c>
      <c r="D8" s="65" t="s">
        <v>43</v>
      </c>
      <c r="E8" s="65" t="s">
        <v>131</v>
      </c>
      <c r="F8" s="65">
        <v>0</v>
      </c>
      <c r="G8" s="65" t="s">
        <v>132</v>
      </c>
      <c r="H8" s="65" t="s">
        <v>133</v>
      </c>
      <c r="I8" s="65" t="s">
        <v>30</v>
      </c>
      <c r="J8" s="65" t="s">
        <v>30</v>
      </c>
      <c r="K8" s="65" t="s">
        <v>30</v>
      </c>
      <c r="L8" s="65" t="s">
        <v>30</v>
      </c>
      <c r="M8" s="65" t="s">
        <v>30</v>
      </c>
      <c r="N8" s="65" t="s">
        <v>47</v>
      </c>
      <c r="O8" s="65" t="s">
        <v>134</v>
      </c>
      <c r="P8" s="65" t="s">
        <v>135</v>
      </c>
      <c r="Q8" s="65">
        <v>-4</v>
      </c>
      <c r="R8" s="65">
        <v>33.120752000000003</v>
      </c>
      <c r="S8" s="65">
        <v>0.95248332000000002</v>
      </c>
      <c r="T8" s="65">
        <v>0</v>
      </c>
      <c r="U8" s="65">
        <v>0</v>
      </c>
      <c r="V8" s="65">
        <v>0</v>
      </c>
      <c r="W8" s="65">
        <v>0</v>
      </c>
      <c r="X8" s="65">
        <v>0</v>
      </c>
      <c r="Y8" s="65">
        <v>-136.29294128000001</v>
      </c>
      <c r="Z8">
        <f>SUM(Z6:Z7)</f>
        <v>-311.77091905999998</v>
      </c>
      <c r="AA8">
        <f t="shared" ref="AA8:AB8" si="0">SUM(AA6:AA7)</f>
        <v>-12.719787520000001</v>
      </c>
      <c r="AB8">
        <f t="shared" si="0"/>
        <v>-0.245</v>
      </c>
    </row>
    <row r="9" spans="1:31" x14ac:dyDescent="0.25">
      <c r="A9" s="82">
        <v>43979.559884259259</v>
      </c>
      <c r="B9" s="65" t="s">
        <v>25</v>
      </c>
      <c r="C9" s="65" t="s">
        <v>26</v>
      </c>
      <c r="D9" s="65" t="s">
        <v>43</v>
      </c>
      <c r="E9" s="65" t="s">
        <v>202</v>
      </c>
      <c r="F9" s="65">
        <v>0</v>
      </c>
      <c r="G9" s="65" t="s">
        <v>203</v>
      </c>
      <c r="H9" s="65" t="s">
        <v>204</v>
      </c>
      <c r="I9" s="65" t="s">
        <v>30</v>
      </c>
      <c r="J9" s="65" t="s">
        <v>30</v>
      </c>
      <c r="K9" s="65" t="s">
        <v>30</v>
      </c>
      <c r="L9" s="65" t="s">
        <v>30</v>
      </c>
      <c r="M9" s="65" t="s">
        <v>30</v>
      </c>
      <c r="N9" s="65" t="s">
        <v>47</v>
      </c>
      <c r="O9" s="65" t="s">
        <v>134</v>
      </c>
      <c r="P9" s="65" t="s">
        <v>135</v>
      </c>
      <c r="Q9" s="65">
        <v>-1</v>
      </c>
      <c r="R9" s="65">
        <v>34.021000000000001</v>
      </c>
      <c r="S9" s="65">
        <v>7.3499491800000003</v>
      </c>
      <c r="T9" s="65">
        <v>0</v>
      </c>
      <c r="U9" s="65">
        <v>0</v>
      </c>
      <c r="V9" s="65">
        <v>0</v>
      </c>
      <c r="W9" s="65">
        <v>0</v>
      </c>
      <c r="X9" s="65">
        <v>0</v>
      </c>
      <c r="Y9" s="65">
        <v>-41.370949179999997</v>
      </c>
    </row>
    <row r="10" spans="1:31" x14ac:dyDescent="0.25">
      <c r="A10" s="83">
        <v>43965</v>
      </c>
      <c r="B10" s="84" t="s">
        <v>25</v>
      </c>
      <c r="C10" s="84" t="s">
        <v>151</v>
      </c>
      <c r="D10" s="84" t="s">
        <v>109</v>
      </c>
      <c r="E10" s="84" t="s">
        <v>152</v>
      </c>
      <c r="F10" s="84">
        <v>0</v>
      </c>
      <c r="G10" s="84" t="s">
        <v>153</v>
      </c>
      <c r="H10" s="84" t="s">
        <v>154</v>
      </c>
      <c r="I10" s="84">
        <v>1185</v>
      </c>
      <c r="J10" s="84">
        <v>9</v>
      </c>
      <c r="K10" s="84">
        <v>10</v>
      </c>
      <c r="L10" s="84" t="s">
        <v>155</v>
      </c>
      <c r="M10" s="84">
        <v>365</v>
      </c>
      <c r="N10" s="84" t="s">
        <v>113</v>
      </c>
      <c r="O10" s="84"/>
      <c r="P10" s="84" t="s">
        <v>156</v>
      </c>
      <c r="Q10" s="84">
        <v>-9</v>
      </c>
      <c r="R10" s="84">
        <v>6.4112600000000006E-2</v>
      </c>
      <c r="S10" s="84">
        <v>0</v>
      </c>
      <c r="T10" s="84">
        <v>1.09784357</v>
      </c>
      <c r="U10" s="84">
        <v>0.11700023</v>
      </c>
      <c r="V10" s="84">
        <v>-0.18400477000000001</v>
      </c>
      <c r="W10" s="84">
        <v>1.1406299999999999E-2</v>
      </c>
      <c r="X10" s="84">
        <v>0</v>
      </c>
      <c r="Y10" s="84">
        <v>-9.9572213699999992</v>
      </c>
    </row>
    <row r="11" spans="1:31" x14ac:dyDescent="0.25">
      <c r="A11" s="83">
        <v>43961</v>
      </c>
      <c r="B11" s="84" t="s">
        <v>25</v>
      </c>
      <c r="C11" s="84" t="s">
        <v>151</v>
      </c>
      <c r="D11" s="84" t="s">
        <v>109</v>
      </c>
      <c r="E11" s="84" t="s">
        <v>191</v>
      </c>
      <c r="F11" s="84">
        <v>0</v>
      </c>
      <c r="G11" s="84" t="s">
        <v>192</v>
      </c>
      <c r="H11" s="84" t="s">
        <v>193</v>
      </c>
      <c r="I11" s="84">
        <v>2550</v>
      </c>
      <c r="J11" s="84">
        <v>19</v>
      </c>
      <c r="K11" s="84">
        <v>10</v>
      </c>
      <c r="L11" s="84" t="s">
        <v>155</v>
      </c>
      <c r="M11" s="84">
        <v>365</v>
      </c>
      <c r="N11" s="84" t="s">
        <v>113</v>
      </c>
      <c r="O11" s="84"/>
      <c r="P11" s="84" t="s">
        <v>156</v>
      </c>
      <c r="Q11" s="84">
        <v>-19</v>
      </c>
      <c r="R11" s="84">
        <v>0.19690809000000001</v>
      </c>
      <c r="S11" s="84">
        <v>6.02661E-3</v>
      </c>
      <c r="T11" s="84">
        <v>5.2039999999999996E-4</v>
      </c>
      <c r="U11" s="84">
        <v>5.2039999999999996E-4</v>
      </c>
      <c r="V11" s="84">
        <v>4.3078712000000001</v>
      </c>
      <c r="W11" s="84">
        <v>8.1539500000000001E-3</v>
      </c>
      <c r="X11" s="84">
        <v>0</v>
      </c>
      <c r="Y11" s="84">
        <v>-85.880012350000001</v>
      </c>
    </row>
    <row r="12" spans="1:31" x14ac:dyDescent="0.25">
      <c r="A12" s="83">
        <v>43980.516018518516</v>
      </c>
      <c r="B12" s="84" t="s">
        <v>25</v>
      </c>
      <c r="C12" s="84" t="s">
        <v>26</v>
      </c>
      <c r="D12" s="84" t="s">
        <v>109</v>
      </c>
      <c r="E12" s="84" t="s">
        <v>110</v>
      </c>
      <c r="F12" s="84">
        <v>0</v>
      </c>
      <c r="G12" s="84" t="s">
        <v>111</v>
      </c>
      <c r="H12" s="84" t="s">
        <v>112</v>
      </c>
      <c r="I12" s="84" t="s">
        <v>30</v>
      </c>
      <c r="J12" s="84" t="s">
        <v>30</v>
      </c>
      <c r="K12" s="84" t="s">
        <v>30</v>
      </c>
      <c r="L12" s="84" t="s">
        <v>30</v>
      </c>
      <c r="M12" s="84" t="s">
        <v>30</v>
      </c>
      <c r="N12" s="84" t="s">
        <v>113</v>
      </c>
      <c r="O12" s="84" t="s">
        <v>114</v>
      </c>
      <c r="P12" s="84" t="s">
        <v>115</v>
      </c>
      <c r="Q12" s="84">
        <v>-3</v>
      </c>
      <c r="R12" s="84">
        <v>5.4291799999999997</v>
      </c>
      <c r="S12" s="84">
        <v>2.1767459999999999E-2</v>
      </c>
      <c r="T12" s="84">
        <v>0</v>
      </c>
      <c r="U12" s="84">
        <v>0</v>
      </c>
      <c r="V12" s="84">
        <v>0</v>
      </c>
      <c r="W12" s="84">
        <v>0</v>
      </c>
      <c r="X12" s="84">
        <v>0</v>
      </c>
      <c r="Y12" s="84">
        <v>-16.352842379999998</v>
      </c>
      <c r="Z12" s="84">
        <f>R12*$Q12</f>
        <v>-16.28754</v>
      </c>
      <c r="AA12" s="84">
        <f t="shared" ref="AA12:AD13" si="1">S12*$Q12</f>
        <v>-6.5302379999999993E-2</v>
      </c>
      <c r="AB12" s="84">
        <f t="shared" si="1"/>
        <v>0</v>
      </c>
      <c r="AC12" s="84">
        <f t="shared" si="1"/>
        <v>0</v>
      </c>
      <c r="AD12" s="84">
        <f t="shared" si="1"/>
        <v>0</v>
      </c>
      <c r="AE12" s="85">
        <f>SUM(Z12:AD12)</f>
        <v>-16.352842379999998</v>
      </c>
    </row>
    <row r="13" spans="1:31" x14ac:dyDescent="0.25">
      <c r="A13" s="83">
        <v>43980.530358796299</v>
      </c>
      <c r="B13" s="84" t="s">
        <v>25</v>
      </c>
      <c r="C13" s="84" t="s">
        <v>26</v>
      </c>
      <c r="D13" s="84" t="s">
        <v>109</v>
      </c>
      <c r="E13" s="84" t="s">
        <v>211</v>
      </c>
      <c r="F13" s="84">
        <v>0</v>
      </c>
      <c r="G13" s="84" t="s">
        <v>212</v>
      </c>
      <c r="H13" s="84" t="s">
        <v>213</v>
      </c>
      <c r="I13" s="84" t="s">
        <v>30</v>
      </c>
      <c r="J13" s="84" t="s">
        <v>30</v>
      </c>
      <c r="K13" s="84" t="s">
        <v>30</v>
      </c>
      <c r="L13" s="84" t="s">
        <v>30</v>
      </c>
      <c r="M13" s="84" t="s">
        <v>30</v>
      </c>
      <c r="N13" s="84" t="s">
        <v>113</v>
      </c>
      <c r="O13" s="84" t="s">
        <v>114</v>
      </c>
      <c r="P13" s="84" t="s">
        <v>115</v>
      </c>
      <c r="Q13" s="84">
        <v>-1</v>
      </c>
      <c r="R13" s="84">
        <v>0</v>
      </c>
      <c r="S13" s="84">
        <v>0</v>
      </c>
      <c r="T13" s="84">
        <v>1.4325600000000001</v>
      </c>
      <c r="U13" s="84">
        <v>0.61975999999999998</v>
      </c>
      <c r="V13" s="84">
        <v>0.23368</v>
      </c>
      <c r="W13" s="84">
        <v>0</v>
      </c>
      <c r="X13" s="84">
        <v>0</v>
      </c>
      <c r="Y13" s="84">
        <v>-2.286</v>
      </c>
      <c r="Z13" s="84">
        <f>R13*$Q13</f>
        <v>0</v>
      </c>
      <c r="AA13" s="84">
        <f t="shared" si="1"/>
        <v>0</v>
      </c>
      <c r="AB13" s="84">
        <f t="shared" si="1"/>
        <v>-1.4325600000000001</v>
      </c>
      <c r="AC13" s="84">
        <f t="shared" si="1"/>
        <v>-0.61975999999999998</v>
      </c>
      <c r="AD13" s="84">
        <f t="shared" si="1"/>
        <v>-0.23368</v>
      </c>
      <c r="AE13" s="85">
        <f>SUM(Z13:AD13)</f>
        <v>-2.286</v>
      </c>
    </row>
    <row r="14" spans="1:31" x14ac:dyDescent="0.25">
      <c r="A14" s="83">
        <v>43979.613043981481</v>
      </c>
      <c r="B14" s="84" t="s">
        <v>25</v>
      </c>
      <c r="C14" s="84" t="s">
        <v>26</v>
      </c>
      <c r="D14" s="84" t="s">
        <v>109</v>
      </c>
      <c r="E14" s="84" t="s">
        <v>116</v>
      </c>
      <c r="F14" s="84">
        <v>0</v>
      </c>
      <c r="G14" s="84" t="s">
        <v>117</v>
      </c>
      <c r="H14" s="84" t="s">
        <v>118</v>
      </c>
      <c r="I14" s="84" t="s">
        <v>30</v>
      </c>
      <c r="J14" s="84" t="s">
        <v>30</v>
      </c>
      <c r="K14" s="84" t="s">
        <v>30</v>
      </c>
      <c r="L14" s="84" t="s">
        <v>30</v>
      </c>
      <c r="M14" s="84" t="s">
        <v>30</v>
      </c>
      <c r="N14" s="84" t="s">
        <v>113</v>
      </c>
      <c r="O14" s="84" t="s">
        <v>119</v>
      </c>
      <c r="P14" s="84" t="s">
        <v>120</v>
      </c>
      <c r="Q14" s="84">
        <v>-2</v>
      </c>
      <c r="R14" s="84">
        <v>4.5274099999999997</v>
      </c>
      <c r="S14" s="84">
        <v>7.0240280000000002E-2</v>
      </c>
      <c r="T14" s="84">
        <v>0</v>
      </c>
      <c r="U14" s="84">
        <v>0</v>
      </c>
      <c r="V14" s="84">
        <v>0</v>
      </c>
      <c r="W14" s="84">
        <v>0</v>
      </c>
      <c r="X14" s="84">
        <v>0</v>
      </c>
      <c r="Y14" s="84">
        <v>-9.1953005599999997</v>
      </c>
      <c r="Z14" s="84">
        <f>R14*$Q14</f>
        <v>-9.0548199999999994</v>
      </c>
      <c r="AA14" s="84">
        <f t="shared" ref="AA14:AA15" si="2">S14*$Q14</f>
        <v>-0.14048056</v>
      </c>
      <c r="AB14" s="84">
        <f t="shared" ref="AB14:AB15" si="3">T14*$Q14</f>
        <v>0</v>
      </c>
      <c r="AC14" s="84">
        <f t="shared" ref="AC14:AC15" si="4">U14*$Q14</f>
        <v>0</v>
      </c>
      <c r="AD14" s="84">
        <f t="shared" ref="AD14:AD15" si="5">V14*$Q14</f>
        <v>0</v>
      </c>
      <c r="AE14" s="85">
        <f>SUM(Z14:AD14)</f>
        <v>-9.1953005599999997</v>
      </c>
    </row>
    <row r="15" spans="1:31" x14ac:dyDescent="0.25">
      <c r="A15" s="83">
        <v>43979.605439814812</v>
      </c>
      <c r="B15" s="84" t="s">
        <v>25</v>
      </c>
      <c r="C15" s="84" t="s">
        <v>26</v>
      </c>
      <c r="D15" s="84" t="s">
        <v>109</v>
      </c>
      <c r="E15" s="84" t="s">
        <v>208</v>
      </c>
      <c r="F15" s="84">
        <v>0</v>
      </c>
      <c r="G15" s="84" t="s">
        <v>209</v>
      </c>
      <c r="H15" s="84" t="s">
        <v>210</v>
      </c>
      <c r="I15" s="84" t="s">
        <v>30</v>
      </c>
      <c r="J15" s="84" t="s">
        <v>30</v>
      </c>
      <c r="K15" s="84" t="s">
        <v>30</v>
      </c>
      <c r="L15" s="84" t="s">
        <v>30</v>
      </c>
      <c r="M15" s="84" t="s">
        <v>30</v>
      </c>
      <c r="N15" s="84" t="s">
        <v>113</v>
      </c>
      <c r="O15" s="84" t="s">
        <v>119</v>
      </c>
      <c r="P15" s="84" t="s">
        <v>120</v>
      </c>
      <c r="Q15" s="84">
        <v>-5</v>
      </c>
      <c r="R15" s="84">
        <v>0</v>
      </c>
      <c r="S15" s="84">
        <v>0</v>
      </c>
      <c r="T15" s="84">
        <v>0.81198360000000003</v>
      </c>
      <c r="U15" s="84">
        <v>1.7803530000000001</v>
      </c>
      <c r="V15" s="84">
        <v>-2.5923365999999999</v>
      </c>
      <c r="W15" s="84">
        <v>0</v>
      </c>
      <c r="X15" s="84">
        <v>0</v>
      </c>
      <c r="Y15" s="84">
        <v>0</v>
      </c>
      <c r="Z15" s="84">
        <f>R15*$Q15</f>
        <v>0</v>
      </c>
      <c r="AA15" s="84">
        <f t="shared" si="2"/>
        <v>0</v>
      </c>
      <c r="AB15" s="84">
        <f t="shared" si="3"/>
        <v>-4.0599179999999997</v>
      </c>
      <c r="AC15" s="84">
        <f t="shared" si="4"/>
        <v>-8.901765000000001</v>
      </c>
      <c r="AD15" s="84">
        <f t="shared" si="5"/>
        <v>12.961682999999999</v>
      </c>
      <c r="AE15" s="85">
        <f>SUM(Z15:AD15)</f>
        <v>0</v>
      </c>
    </row>
    <row r="16" spans="1:31" x14ac:dyDescent="0.25">
      <c r="A16" s="83">
        <v>43980.415462962963</v>
      </c>
      <c r="B16" s="84" t="s">
        <v>25</v>
      </c>
      <c r="C16" s="84" t="s">
        <v>26</v>
      </c>
      <c r="D16" s="84" t="s">
        <v>109</v>
      </c>
      <c r="E16" s="84" t="s">
        <v>126</v>
      </c>
      <c r="F16" s="84">
        <v>0</v>
      </c>
      <c r="G16" s="84" t="s">
        <v>127</v>
      </c>
      <c r="H16" s="84" t="s">
        <v>128</v>
      </c>
      <c r="I16" s="84" t="s">
        <v>30</v>
      </c>
      <c r="J16" s="84" t="s">
        <v>30</v>
      </c>
      <c r="K16" s="84" t="s">
        <v>30</v>
      </c>
      <c r="L16" s="84" t="s">
        <v>30</v>
      </c>
      <c r="M16" s="84" t="s">
        <v>30</v>
      </c>
      <c r="N16" s="84" t="s">
        <v>113</v>
      </c>
      <c r="O16" s="84" t="s">
        <v>129</v>
      </c>
      <c r="P16" s="84" t="s">
        <v>130</v>
      </c>
      <c r="Q16" s="84">
        <v>-1</v>
      </c>
      <c r="R16" s="84">
        <v>2.44245</v>
      </c>
      <c r="S16" s="84">
        <v>0</v>
      </c>
      <c r="T16" s="84">
        <v>0</v>
      </c>
      <c r="U16" s="84">
        <v>0</v>
      </c>
      <c r="V16" s="84">
        <v>0</v>
      </c>
      <c r="W16" s="84">
        <v>0</v>
      </c>
      <c r="X16" s="84">
        <v>0</v>
      </c>
      <c r="Y16" s="84">
        <v>-2.44245</v>
      </c>
      <c r="Z16" s="84">
        <f t="shared" ref="Z16:Z17" si="6">R16*$Q16</f>
        <v>-2.44245</v>
      </c>
      <c r="AA16" s="84">
        <f t="shared" ref="AA16:AA17" si="7">S16*$Q16</f>
        <v>0</v>
      </c>
      <c r="AB16" s="84">
        <f t="shared" ref="AB16:AB17" si="8">T16*$Q16</f>
        <v>0</v>
      </c>
      <c r="AC16" s="84">
        <f t="shared" ref="AC16:AC17" si="9">U16*$Q16</f>
        <v>0</v>
      </c>
      <c r="AD16" s="84">
        <f t="shared" ref="AD16:AD17" si="10">V16*$Q16</f>
        <v>0</v>
      </c>
      <c r="AE16" s="85">
        <f t="shared" ref="AE16:AE17" si="11">SUM(Z16:AD16)</f>
        <v>-2.44245</v>
      </c>
    </row>
    <row r="17" spans="1:31" x14ac:dyDescent="0.25">
      <c r="A17" s="83">
        <v>43980.416388888887</v>
      </c>
      <c r="B17" s="84" t="s">
        <v>25</v>
      </c>
      <c r="C17" s="84" t="s">
        <v>26</v>
      </c>
      <c r="D17" s="84" t="s">
        <v>109</v>
      </c>
      <c r="E17" s="84" t="s">
        <v>126</v>
      </c>
      <c r="F17" s="84">
        <v>0</v>
      </c>
      <c r="G17" s="84" t="s">
        <v>127</v>
      </c>
      <c r="H17" s="84" t="s">
        <v>128</v>
      </c>
      <c r="I17" s="84" t="s">
        <v>30</v>
      </c>
      <c r="J17" s="84" t="s">
        <v>30</v>
      </c>
      <c r="K17" s="84" t="s">
        <v>30</v>
      </c>
      <c r="L17" s="84" t="s">
        <v>30</v>
      </c>
      <c r="M17" s="84" t="s">
        <v>30</v>
      </c>
      <c r="N17" s="84" t="s">
        <v>113</v>
      </c>
      <c r="O17" s="84" t="s">
        <v>129</v>
      </c>
      <c r="P17" s="84" t="s">
        <v>130</v>
      </c>
      <c r="Q17" s="84">
        <v>-1</v>
      </c>
      <c r="R17" s="84">
        <v>2.44245</v>
      </c>
      <c r="S17" s="84">
        <v>0</v>
      </c>
      <c r="T17" s="84">
        <v>0</v>
      </c>
      <c r="U17" s="84">
        <v>0</v>
      </c>
      <c r="V17" s="84">
        <v>0</v>
      </c>
      <c r="W17" s="84">
        <v>0</v>
      </c>
      <c r="X17" s="84">
        <v>0</v>
      </c>
      <c r="Y17" s="84">
        <v>-2.44245</v>
      </c>
      <c r="Z17" s="84">
        <f t="shared" si="6"/>
        <v>-2.44245</v>
      </c>
      <c r="AA17" s="84">
        <f t="shared" si="7"/>
        <v>0</v>
      </c>
      <c r="AB17" s="84">
        <f t="shared" si="8"/>
        <v>0</v>
      </c>
      <c r="AC17" s="84">
        <f t="shared" si="9"/>
        <v>0</v>
      </c>
      <c r="AD17" s="84">
        <f t="shared" si="10"/>
        <v>0</v>
      </c>
      <c r="AE17" s="85">
        <f t="shared" si="11"/>
        <v>-2.44245</v>
      </c>
    </row>
    <row r="18" spans="1:31" x14ac:dyDescent="0.25">
      <c r="A18" s="83">
        <v>43979.562685185185</v>
      </c>
      <c r="B18" s="84" t="s">
        <v>25</v>
      </c>
      <c r="C18" s="84" t="s">
        <v>26</v>
      </c>
      <c r="D18" s="84" t="s">
        <v>109</v>
      </c>
      <c r="E18" s="84" t="s">
        <v>136</v>
      </c>
      <c r="F18" s="84">
        <v>0</v>
      </c>
      <c r="G18" s="84" t="s">
        <v>137</v>
      </c>
      <c r="H18" s="84" t="s">
        <v>138</v>
      </c>
      <c r="I18" s="84" t="s">
        <v>30</v>
      </c>
      <c r="J18" s="84" t="s">
        <v>30</v>
      </c>
      <c r="K18" s="84" t="s">
        <v>30</v>
      </c>
      <c r="L18" s="84" t="s">
        <v>30</v>
      </c>
      <c r="M18" s="84" t="s">
        <v>30</v>
      </c>
      <c r="N18" s="84" t="s">
        <v>113</v>
      </c>
      <c r="O18" s="84" t="s">
        <v>139</v>
      </c>
      <c r="P18" s="84" t="s">
        <v>140</v>
      </c>
      <c r="Q18" s="84">
        <v>-2</v>
      </c>
      <c r="R18" s="84">
        <v>15.834</v>
      </c>
      <c r="S18" s="84">
        <v>1.8332605200000001</v>
      </c>
      <c r="T18" s="84">
        <v>0</v>
      </c>
      <c r="U18" s="84">
        <v>0</v>
      </c>
      <c r="V18" s="84">
        <v>0</v>
      </c>
      <c r="W18" s="84">
        <v>0</v>
      </c>
      <c r="X18" s="84">
        <v>0</v>
      </c>
      <c r="Y18" s="84">
        <v>-35.334521039999998</v>
      </c>
      <c r="Z18" s="84">
        <f t="shared" ref="Z18:Z19" si="12">R18*$Q18</f>
        <v>-31.667999999999999</v>
      </c>
      <c r="AA18" s="84">
        <f t="shared" ref="AA18:AA19" si="13">S18*$Q18</f>
        <v>-3.6665210400000001</v>
      </c>
      <c r="AB18" s="84">
        <f t="shared" ref="AB18:AB19" si="14">T18*$Q18</f>
        <v>0</v>
      </c>
      <c r="AC18" s="84">
        <f t="shared" ref="AC18:AC19" si="15">U18*$Q18</f>
        <v>0</v>
      </c>
      <c r="AD18" s="84">
        <f t="shared" ref="AD18:AD19" si="16">V18*$Q18</f>
        <v>0</v>
      </c>
      <c r="AE18" s="85">
        <f t="shared" ref="AE18:AE19" si="17">SUM(Z18:AD18)</f>
        <v>-35.334521039999998</v>
      </c>
    </row>
    <row r="19" spans="1:31" x14ac:dyDescent="0.25">
      <c r="A19" s="83">
        <v>43979.563067129631</v>
      </c>
      <c r="B19" s="84" t="s">
        <v>25</v>
      </c>
      <c r="C19" s="84" t="s">
        <v>26</v>
      </c>
      <c r="D19" s="84" t="s">
        <v>109</v>
      </c>
      <c r="E19" s="84" t="s">
        <v>199</v>
      </c>
      <c r="F19" s="84">
        <v>0</v>
      </c>
      <c r="G19" s="84" t="s">
        <v>200</v>
      </c>
      <c r="H19" s="84" t="s">
        <v>201</v>
      </c>
      <c r="I19" s="84" t="s">
        <v>30</v>
      </c>
      <c r="J19" s="84" t="s">
        <v>30</v>
      </c>
      <c r="K19" s="84" t="s">
        <v>30</v>
      </c>
      <c r="L19" s="84" t="s">
        <v>30</v>
      </c>
      <c r="M19" s="84" t="s">
        <v>30</v>
      </c>
      <c r="N19" s="84" t="s">
        <v>113</v>
      </c>
      <c r="O19" s="84" t="s">
        <v>139</v>
      </c>
      <c r="P19" s="84" t="s">
        <v>140</v>
      </c>
      <c r="Q19" s="84">
        <v>-1</v>
      </c>
      <c r="R19" s="84">
        <v>17.043199999999999</v>
      </c>
      <c r="S19" s="84">
        <v>1.9353618800000001</v>
      </c>
      <c r="T19" s="84">
        <v>0</v>
      </c>
      <c r="U19" s="84">
        <v>0</v>
      </c>
      <c r="V19" s="84">
        <v>0</v>
      </c>
      <c r="W19" s="84">
        <v>0</v>
      </c>
      <c r="X19" s="84">
        <v>0</v>
      </c>
      <c r="Y19" s="84">
        <v>-18.978561880000001</v>
      </c>
      <c r="Z19" s="84">
        <f t="shared" si="12"/>
        <v>-17.043199999999999</v>
      </c>
      <c r="AA19" s="84">
        <f t="shared" si="13"/>
        <v>-1.9353618800000001</v>
      </c>
      <c r="AB19" s="84">
        <f t="shared" si="14"/>
        <v>0</v>
      </c>
      <c r="AC19" s="84">
        <f t="shared" si="15"/>
        <v>0</v>
      </c>
      <c r="AD19" s="84">
        <f t="shared" si="16"/>
        <v>0</v>
      </c>
      <c r="AE19" s="85">
        <f t="shared" si="17"/>
        <v>-18.978561879999997</v>
      </c>
    </row>
    <row r="20" spans="1:31" x14ac:dyDescent="0.25">
      <c r="A20" s="83">
        <v>43979.52270833333</v>
      </c>
      <c r="B20" s="84" t="s">
        <v>25</v>
      </c>
      <c r="C20" s="84" t="s">
        <v>26</v>
      </c>
      <c r="D20" s="84" t="s">
        <v>109</v>
      </c>
      <c r="E20" s="84" t="s">
        <v>121</v>
      </c>
      <c r="F20" s="84">
        <v>0</v>
      </c>
      <c r="G20" s="84" t="s">
        <v>122</v>
      </c>
      <c r="H20" s="84" t="s">
        <v>123</v>
      </c>
      <c r="I20" s="84" t="s">
        <v>30</v>
      </c>
      <c r="J20" s="84" t="s">
        <v>30</v>
      </c>
      <c r="K20" s="84" t="s">
        <v>30</v>
      </c>
      <c r="L20" s="84" t="s">
        <v>30</v>
      </c>
      <c r="M20" s="84" t="s">
        <v>30</v>
      </c>
      <c r="N20" s="84" t="s">
        <v>113</v>
      </c>
      <c r="O20" s="84" t="s">
        <v>124</v>
      </c>
      <c r="P20" s="84" t="s">
        <v>125</v>
      </c>
      <c r="Q20" s="84">
        <v>-4</v>
      </c>
      <c r="R20" s="84">
        <v>327.42</v>
      </c>
      <c r="S20" s="84">
        <v>0</v>
      </c>
      <c r="T20" s="84">
        <v>0</v>
      </c>
      <c r="U20" s="84">
        <v>0</v>
      </c>
      <c r="V20" s="84">
        <v>0</v>
      </c>
      <c r="W20" s="84">
        <v>1.5290107500000001</v>
      </c>
      <c r="X20" s="84">
        <v>0</v>
      </c>
      <c r="Y20" s="84">
        <v>-1315.7960430000001</v>
      </c>
      <c r="Z20" s="84">
        <f t="shared" ref="Z20:Z21" si="18">R20*$Q20</f>
        <v>-1309.68</v>
      </c>
      <c r="AA20" s="84">
        <f t="shared" ref="AA20:AA21" si="19">S20*$Q20</f>
        <v>0</v>
      </c>
      <c r="AB20" s="84">
        <f t="shared" ref="AB20:AB21" si="20">T20*$Q20</f>
        <v>0</v>
      </c>
      <c r="AC20" s="84">
        <f t="shared" ref="AC20:AC21" si="21">U20*$Q20</f>
        <v>0</v>
      </c>
      <c r="AD20" s="84">
        <f t="shared" ref="AD20:AD21" si="22">V20*$Q20</f>
        <v>0</v>
      </c>
      <c r="AE20" s="85">
        <f t="shared" ref="AE20:AE21" si="23">SUM(Z20:AD20)</f>
        <v>-1309.68</v>
      </c>
    </row>
    <row r="21" spans="1:31" x14ac:dyDescent="0.25">
      <c r="A21" s="83">
        <v>43979.523784722223</v>
      </c>
      <c r="B21" s="84" t="s">
        <v>25</v>
      </c>
      <c r="C21" s="84" t="s">
        <v>26</v>
      </c>
      <c r="D21" s="84" t="s">
        <v>109</v>
      </c>
      <c r="E21" s="84" t="s">
        <v>205</v>
      </c>
      <c r="F21" s="84">
        <v>0</v>
      </c>
      <c r="G21" s="84" t="s">
        <v>206</v>
      </c>
      <c r="H21" s="84" t="s">
        <v>207</v>
      </c>
      <c r="I21" s="84" t="s">
        <v>30</v>
      </c>
      <c r="J21" s="84" t="s">
        <v>30</v>
      </c>
      <c r="K21" s="84" t="s">
        <v>30</v>
      </c>
      <c r="L21" s="84" t="s">
        <v>30</v>
      </c>
      <c r="M21" s="84" t="s">
        <v>30</v>
      </c>
      <c r="N21" s="84" t="s">
        <v>113</v>
      </c>
      <c r="O21" s="84" t="s">
        <v>124</v>
      </c>
      <c r="P21" s="84" t="s">
        <v>125</v>
      </c>
      <c r="Q21" s="84">
        <v>-3</v>
      </c>
      <c r="R21" s="84">
        <v>364.89999982000001</v>
      </c>
      <c r="S21" s="84">
        <v>0</v>
      </c>
      <c r="T21" s="84">
        <v>0</v>
      </c>
      <c r="U21" s="84">
        <v>0</v>
      </c>
      <c r="V21" s="84">
        <v>0</v>
      </c>
      <c r="W21" s="84">
        <v>2.73723026</v>
      </c>
      <c r="X21" s="84">
        <v>0</v>
      </c>
      <c r="Y21" s="84">
        <v>-1102.9116902400001</v>
      </c>
      <c r="Z21" s="84">
        <f t="shared" si="18"/>
        <v>-1094.6999994600001</v>
      </c>
      <c r="AA21" s="84">
        <f t="shared" si="19"/>
        <v>0</v>
      </c>
      <c r="AB21" s="84">
        <f t="shared" si="20"/>
        <v>0</v>
      </c>
      <c r="AC21" s="84">
        <f t="shared" si="21"/>
        <v>0</v>
      </c>
      <c r="AD21" s="84">
        <f t="shared" si="22"/>
        <v>0</v>
      </c>
      <c r="AE21" s="85">
        <f t="shared" si="23"/>
        <v>-1094.6999994600001</v>
      </c>
    </row>
    <row r="22" spans="1:31" x14ac:dyDescent="0.25">
      <c r="A22" s="83">
        <v>43980</v>
      </c>
      <c r="B22" s="84" t="s">
        <v>25</v>
      </c>
      <c r="C22" s="84" t="s">
        <v>26</v>
      </c>
      <c r="D22" s="84" t="s">
        <v>109</v>
      </c>
      <c r="E22" s="84" t="s">
        <v>141</v>
      </c>
      <c r="F22" s="84">
        <v>0</v>
      </c>
      <c r="G22" s="84" t="s">
        <v>142</v>
      </c>
      <c r="H22" s="84" t="s">
        <v>143</v>
      </c>
      <c r="I22" s="84" t="s">
        <v>30</v>
      </c>
      <c r="J22" s="84" t="s">
        <v>30</v>
      </c>
      <c r="K22" s="84" t="s">
        <v>30</v>
      </c>
      <c r="L22" s="84" t="s">
        <v>30</v>
      </c>
      <c r="M22" s="84" t="s">
        <v>30</v>
      </c>
      <c r="N22" s="84" t="s">
        <v>113</v>
      </c>
      <c r="O22" s="84" t="s">
        <v>144</v>
      </c>
      <c r="P22" s="84" t="s">
        <v>145</v>
      </c>
      <c r="Q22" s="84">
        <v>-2</v>
      </c>
      <c r="R22" s="84">
        <v>0.93798000000000004</v>
      </c>
      <c r="S22" s="84">
        <v>0</v>
      </c>
      <c r="T22" s="84">
        <v>0</v>
      </c>
      <c r="U22" s="84">
        <v>0</v>
      </c>
      <c r="V22" s="84">
        <v>0</v>
      </c>
      <c r="W22" s="84">
        <v>0</v>
      </c>
      <c r="X22" s="84">
        <v>0</v>
      </c>
      <c r="Y22" s="84">
        <v>-1.8759600000000001</v>
      </c>
      <c r="Z22" s="84">
        <f t="shared" ref="Z22:Z23" si="24">R22*$Q22</f>
        <v>-1.8759600000000001</v>
      </c>
      <c r="AA22" s="84">
        <f t="shared" ref="AA22:AA23" si="25">S22*$Q22</f>
        <v>0</v>
      </c>
      <c r="AB22" s="84">
        <f t="shared" ref="AB22:AB23" si="26">T22*$Q22</f>
        <v>0</v>
      </c>
      <c r="AC22" s="84">
        <f t="shared" ref="AC22:AC23" si="27">U22*$Q22</f>
        <v>0</v>
      </c>
      <c r="AD22" s="84">
        <f t="shared" ref="AD22:AD23" si="28">V22*$Q22</f>
        <v>0</v>
      </c>
      <c r="AE22" s="85">
        <f t="shared" ref="AE22:AE23" si="29">SUM(Z22:AD22)</f>
        <v>-1.8759600000000001</v>
      </c>
    </row>
    <row r="23" spans="1:31" x14ac:dyDescent="0.25">
      <c r="A23" s="83">
        <v>43980</v>
      </c>
      <c r="B23" s="84" t="s">
        <v>25</v>
      </c>
      <c r="C23" s="84" t="s">
        <v>26</v>
      </c>
      <c r="D23" s="84" t="s">
        <v>109</v>
      </c>
      <c r="E23" s="84" t="s">
        <v>196</v>
      </c>
      <c r="F23" s="84">
        <v>0</v>
      </c>
      <c r="G23" s="84" t="s">
        <v>197</v>
      </c>
      <c r="H23" s="84" t="s">
        <v>198</v>
      </c>
      <c r="I23" s="84" t="s">
        <v>30</v>
      </c>
      <c r="J23" s="84" t="s">
        <v>30</v>
      </c>
      <c r="K23" s="84" t="s">
        <v>30</v>
      </c>
      <c r="L23" s="84" t="s">
        <v>30</v>
      </c>
      <c r="M23" s="84" t="s">
        <v>30</v>
      </c>
      <c r="N23" s="84" t="s">
        <v>113</v>
      </c>
      <c r="O23" s="84" t="s">
        <v>144</v>
      </c>
      <c r="P23" s="84" t="s">
        <v>145</v>
      </c>
      <c r="Q23" s="84">
        <v>-6</v>
      </c>
      <c r="R23" s="84">
        <v>11.038563999999999</v>
      </c>
      <c r="S23" s="84">
        <v>0</v>
      </c>
      <c r="T23" s="84">
        <v>0</v>
      </c>
      <c r="U23" s="84">
        <v>0</v>
      </c>
      <c r="V23" s="84">
        <v>0</v>
      </c>
      <c r="W23" s="84">
        <v>0</v>
      </c>
      <c r="X23" s="84">
        <v>0</v>
      </c>
      <c r="Y23" s="84">
        <v>-66.231384000000006</v>
      </c>
      <c r="Z23" s="84">
        <f t="shared" si="24"/>
        <v>-66.231383999999991</v>
      </c>
      <c r="AA23" s="84">
        <f t="shared" si="25"/>
        <v>0</v>
      </c>
      <c r="AB23" s="84">
        <f t="shared" si="26"/>
        <v>0</v>
      </c>
      <c r="AC23" s="84">
        <f t="shared" si="27"/>
        <v>0</v>
      </c>
      <c r="AD23" s="84">
        <f t="shared" si="28"/>
        <v>0</v>
      </c>
      <c r="AE23" s="85">
        <f t="shared" si="29"/>
        <v>-66.231383999999991</v>
      </c>
    </row>
    <row r="24" spans="1:31" x14ac:dyDescent="0.25">
      <c r="A24" s="83">
        <v>43980.659814814811</v>
      </c>
      <c r="B24" s="84" t="s">
        <v>25</v>
      </c>
      <c r="C24" s="84" t="s">
        <v>26</v>
      </c>
      <c r="D24" s="84" t="s">
        <v>109</v>
      </c>
      <c r="E24" s="84" t="s">
        <v>146</v>
      </c>
      <c r="F24" s="84">
        <v>0</v>
      </c>
      <c r="G24" s="84" t="s">
        <v>147</v>
      </c>
      <c r="H24" s="84" t="s">
        <v>148</v>
      </c>
      <c r="I24" s="84" t="s">
        <v>30</v>
      </c>
      <c r="J24" s="84" t="s">
        <v>30</v>
      </c>
      <c r="K24" s="84" t="s">
        <v>30</v>
      </c>
      <c r="L24" s="84" t="s">
        <v>30</v>
      </c>
      <c r="M24" s="84" t="s">
        <v>30</v>
      </c>
      <c r="N24" s="84" t="s">
        <v>113</v>
      </c>
      <c r="O24" s="84" t="s">
        <v>149</v>
      </c>
      <c r="P24" s="84" t="s">
        <v>150</v>
      </c>
      <c r="Q24" s="84">
        <v>-4</v>
      </c>
      <c r="R24" s="84">
        <v>8.1930200000000006</v>
      </c>
      <c r="S24" s="84">
        <v>0</v>
      </c>
      <c r="T24" s="84">
        <v>0</v>
      </c>
      <c r="U24" s="84">
        <v>0</v>
      </c>
      <c r="V24" s="84">
        <v>0</v>
      </c>
      <c r="W24" s="84">
        <v>0</v>
      </c>
      <c r="X24" s="84">
        <v>0</v>
      </c>
      <c r="Y24" s="84">
        <v>-32.772080000000003</v>
      </c>
      <c r="Z24" s="84">
        <f t="shared" ref="Z24:Z25" si="30">R24*$Q24</f>
        <v>-32.772080000000003</v>
      </c>
      <c r="AA24" s="84">
        <f t="shared" ref="AA24:AA25" si="31">S24*$Q24</f>
        <v>0</v>
      </c>
      <c r="AB24" s="84">
        <f t="shared" ref="AB24:AB25" si="32">T24*$Q24</f>
        <v>0</v>
      </c>
      <c r="AC24" s="84">
        <f t="shared" ref="AC24:AC25" si="33">U24*$Q24</f>
        <v>0</v>
      </c>
      <c r="AD24" s="84">
        <f t="shared" ref="AD24:AD25" si="34">V24*$Q24</f>
        <v>0</v>
      </c>
      <c r="AE24" s="85">
        <f t="shared" ref="AE24:AE25" si="35">SUM(Z24:AD24)</f>
        <v>-32.772080000000003</v>
      </c>
    </row>
    <row r="25" spans="1:31" x14ac:dyDescent="0.25">
      <c r="A25" s="83">
        <v>43980.658368055556</v>
      </c>
      <c r="B25" s="84" t="s">
        <v>25</v>
      </c>
      <c r="C25" s="84" t="s">
        <v>26</v>
      </c>
      <c r="D25" s="84" t="s">
        <v>109</v>
      </c>
      <c r="E25" s="84" t="s">
        <v>194</v>
      </c>
      <c r="F25" s="84">
        <v>0</v>
      </c>
      <c r="G25" s="84" t="s">
        <v>195</v>
      </c>
      <c r="H25" s="84" t="s">
        <v>148</v>
      </c>
      <c r="I25" s="84" t="s">
        <v>30</v>
      </c>
      <c r="J25" s="84" t="s">
        <v>30</v>
      </c>
      <c r="K25" s="84" t="s">
        <v>30</v>
      </c>
      <c r="L25" s="84" t="s">
        <v>30</v>
      </c>
      <c r="M25" s="84" t="s">
        <v>30</v>
      </c>
      <c r="N25" s="84" t="s">
        <v>113</v>
      </c>
      <c r="O25" s="84" t="s">
        <v>149</v>
      </c>
      <c r="P25" s="84" t="s">
        <v>150</v>
      </c>
      <c r="Q25" s="84">
        <v>-6</v>
      </c>
      <c r="R25" s="84">
        <v>6.5139769999999997</v>
      </c>
      <c r="S25" s="84">
        <v>0.46500715999999997</v>
      </c>
      <c r="T25" s="84">
        <v>0</v>
      </c>
      <c r="U25" s="84">
        <v>0</v>
      </c>
      <c r="V25" s="84">
        <v>0</v>
      </c>
      <c r="W25" s="84">
        <v>0</v>
      </c>
      <c r="X25" s="84">
        <v>0</v>
      </c>
      <c r="Y25" s="84">
        <v>-41.873904959999997</v>
      </c>
      <c r="Z25" s="84">
        <f t="shared" si="30"/>
        <v>-39.083861999999996</v>
      </c>
      <c r="AA25" s="84">
        <f t="shared" si="31"/>
        <v>-2.7900429600000001</v>
      </c>
      <c r="AB25" s="84">
        <f t="shared" si="32"/>
        <v>0</v>
      </c>
      <c r="AC25" s="84">
        <f t="shared" si="33"/>
        <v>0</v>
      </c>
      <c r="AD25" s="84">
        <f t="shared" si="34"/>
        <v>0</v>
      </c>
      <c r="AE25" s="85">
        <f t="shared" si="35"/>
        <v>-41.873904959999997</v>
      </c>
    </row>
    <row r="26" spans="1:31" x14ac:dyDescent="0.25">
      <c r="A26" s="83">
        <v>43965.397511574076</v>
      </c>
      <c r="B26" s="84" t="s">
        <v>25</v>
      </c>
      <c r="C26" s="84" t="s">
        <v>26</v>
      </c>
      <c r="D26" s="84" t="s">
        <v>109</v>
      </c>
      <c r="E26" s="84" t="s">
        <v>157</v>
      </c>
      <c r="F26" s="84">
        <v>0</v>
      </c>
      <c r="G26" s="84" t="s">
        <v>158</v>
      </c>
      <c r="H26" s="84" t="s">
        <v>159</v>
      </c>
      <c r="I26" s="84" t="s">
        <v>30</v>
      </c>
      <c r="J26" s="84" t="s">
        <v>30</v>
      </c>
      <c r="K26" s="84" t="s">
        <v>30</v>
      </c>
      <c r="L26" s="84" t="s">
        <v>30</v>
      </c>
      <c r="M26" s="84" t="s">
        <v>30</v>
      </c>
      <c r="N26" s="84" t="s">
        <v>113</v>
      </c>
      <c r="O26" s="84" t="s">
        <v>160</v>
      </c>
      <c r="P26" s="84" t="s">
        <v>161</v>
      </c>
      <c r="Q26" s="84">
        <v>-30</v>
      </c>
      <c r="R26" s="84">
        <v>0.23270956000000001</v>
      </c>
      <c r="S26" s="84">
        <v>7.1223500000000004E-3</v>
      </c>
      <c r="T26" s="84">
        <v>1.6882691000000001</v>
      </c>
      <c r="U26" s="84">
        <v>0.43642679000000001</v>
      </c>
      <c r="V26" s="84">
        <v>1.46518372</v>
      </c>
      <c r="W26" s="84">
        <v>1.5483709999999999E-2</v>
      </c>
      <c r="X26" s="84">
        <v>0</v>
      </c>
      <c r="Y26" s="84">
        <v>-115.35585690000001</v>
      </c>
    </row>
    <row r="27" spans="1:31" x14ac:dyDescent="0.25">
      <c r="A27" s="83">
        <v>43980.419236111113</v>
      </c>
      <c r="B27" s="84" t="s">
        <v>25</v>
      </c>
      <c r="C27" s="84" t="s">
        <v>26</v>
      </c>
      <c r="D27" s="84" t="s">
        <v>109</v>
      </c>
      <c r="E27" s="84" t="s">
        <v>162</v>
      </c>
      <c r="F27" s="84">
        <v>0</v>
      </c>
      <c r="G27" s="84" t="s">
        <v>163</v>
      </c>
      <c r="H27" s="84" t="s">
        <v>164</v>
      </c>
      <c r="I27" s="84" t="s">
        <v>30</v>
      </c>
      <c r="J27" s="84" t="s">
        <v>30</v>
      </c>
      <c r="K27" s="84" t="s">
        <v>30</v>
      </c>
      <c r="L27" s="84" t="s">
        <v>30</v>
      </c>
      <c r="M27" s="84" t="s">
        <v>30</v>
      </c>
      <c r="N27" s="84" t="s">
        <v>113</v>
      </c>
      <c r="O27" s="84" t="s">
        <v>165</v>
      </c>
      <c r="P27" s="84" t="s">
        <v>166</v>
      </c>
      <c r="Q27" s="84">
        <v>-1</v>
      </c>
      <c r="R27" s="84">
        <v>138.489</v>
      </c>
      <c r="S27" s="84">
        <v>32.699918160000003</v>
      </c>
      <c r="T27" s="84">
        <v>0</v>
      </c>
      <c r="U27" s="84">
        <v>0</v>
      </c>
      <c r="V27" s="84">
        <v>0</v>
      </c>
      <c r="W27" s="84">
        <v>0</v>
      </c>
      <c r="X27" s="84">
        <v>0</v>
      </c>
      <c r="Y27" s="84">
        <v>-171.18891815999999</v>
      </c>
    </row>
    <row r="28" spans="1:31" x14ac:dyDescent="0.25">
      <c r="A28" s="83">
        <v>43980.418321759258</v>
      </c>
      <c r="B28" s="84" t="s">
        <v>25</v>
      </c>
      <c r="C28" s="84" t="s">
        <v>26</v>
      </c>
      <c r="D28" s="84" t="s">
        <v>109</v>
      </c>
      <c r="E28" s="84" t="s">
        <v>188</v>
      </c>
      <c r="F28" s="84">
        <v>0</v>
      </c>
      <c r="G28" s="84" t="s">
        <v>189</v>
      </c>
      <c r="H28" s="84" t="s">
        <v>190</v>
      </c>
      <c r="I28" s="84" t="s">
        <v>30</v>
      </c>
      <c r="J28" s="84" t="s">
        <v>30</v>
      </c>
      <c r="K28" s="84" t="s">
        <v>30</v>
      </c>
      <c r="L28" s="84" t="s">
        <v>30</v>
      </c>
      <c r="M28" s="84" t="s">
        <v>30</v>
      </c>
      <c r="N28" s="84" t="s">
        <v>113</v>
      </c>
      <c r="O28" s="84" t="s">
        <v>165</v>
      </c>
      <c r="P28" s="84" t="s">
        <v>166</v>
      </c>
      <c r="Q28" s="84">
        <v>-2</v>
      </c>
      <c r="R28" s="84">
        <v>0.70540000000000003</v>
      </c>
      <c r="S28" s="84">
        <v>0</v>
      </c>
      <c r="T28" s="84">
        <v>0</v>
      </c>
      <c r="U28" s="84">
        <v>0</v>
      </c>
      <c r="V28" s="84">
        <v>0</v>
      </c>
      <c r="W28" s="84">
        <v>0</v>
      </c>
      <c r="X28" s="84">
        <v>0</v>
      </c>
      <c r="Y28" s="84">
        <v>-1.4108000000000001</v>
      </c>
    </row>
    <row r="29" spans="1:31" x14ac:dyDescent="0.25">
      <c r="A29" s="83">
        <v>43964.364490740743</v>
      </c>
      <c r="B29" s="84" t="s">
        <v>25</v>
      </c>
      <c r="C29" s="84" t="s">
        <v>26</v>
      </c>
      <c r="D29" s="84" t="s">
        <v>109</v>
      </c>
      <c r="E29" s="84" t="s">
        <v>167</v>
      </c>
      <c r="F29" s="84">
        <v>0</v>
      </c>
      <c r="G29" s="84" t="s">
        <v>168</v>
      </c>
      <c r="H29" s="84" t="s">
        <v>169</v>
      </c>
      <c r="I29" s="84" t="s">
        <v>30</v>
      </c>
      <c r="J29" s="84" t="s">
        <v>30</v>
      </c>
      <c r="K29" s="84" t="s">
        <v>30</v>
      </c>
      <c r="L29" s="84" t="s">
        <v>30</v>
      </c>
      <c r="M29" s="84" t="s">
        <v>30</v>
      </c>
      <c r="N29" s="84" t="s">
        <v>113</v>
      </c>
      <c r="O29" s="84" t="s">
        <v>170</v>
      </c>
      <c r="P29" s="84" t="s">
        <v>171</v>
      </c>
      <c r="Q29" s="84">
        <v>-7</v>
      </c>
      <c r="R29" s="84">
        <v>179.87555578000001</v>
      </c>
      <c r="S29" s="84">
        <v>0</v>
      </c>
      <c r="T29" s="84">
        <v>0</v>
      </c>
      <c r="U29" s="84">
        <v>0</v>
      </c>
      <c r="V29" s="84">
        <v>0</v>
      </c>
      <c r="W29" s="84">
        <v>0</v>
      </c>
      <c r="X29" s="84">
        <v>0</v>
      </c>
      <c r="Y29" s="84">
        <v>-1259.1288904600001</v>
      </c>
      <c r="Z29" s="84"/>
      <c r="AA29" s="84"/>
      <c r="AB29" s="84"/>
      <c r="AC29" s="84"/>
      <c r="AD29" s="84"/>
      <c r="AE29" s="84"/>
    </row>
    <row r="30" spans="1:31" x14ac:dyDescent="0.25">
      <c r="A30" s="83">
        <v>43964.364965277775</v>
      </c>
      <c r="B30" s="84" t="s">
        <v>25</v>
      </c>
      <c r="C30" s="84" t="s">
        <v>26</v>
      </c>
      <c r="D30" s="84" t="s">
        <v>109</v>
      </c>
      <c r="E30" s="84" t="s">
        <v>187</v>
      </c>
      <c r="F30" s="84">
        <v>0</v>
      </c>
      <c r="G30" s="84" t="s">
        <v>168</v>
      </c>
      <c r="H30" s="84" t="s">
        <v>169</v>
      </c>
      <c r="I30" s="84" t="s">
        <v>30</v>
      </c>
      <c r="J30" s="84" t="s">
        <v>30</v>
      </c>
      <c r="K30" s="84" t="s">
        <v>30</v>
      </c>
      <c r="L30" s="84" t="s">
        <v>30</v>
      </c>
      <c r="M30" s="84" t="s">
        <v>30</v>
      </c>
      <c r="N30" s="84" t="s">
        <v>113</v>
      </c>
      <c r="O30" s="84" t="s">
        <v>170</v>
      </c>
      <c r="P30" s="84" t="s">
        <v>171</v>
      </c>
      <c r="Q30" s="84">
        <v>-390</v>
      </c>
      <c r="R30" s="84">
        <v>179.87555578000001</v>
      </c>
      <c r="S30" s="84">
        <v>0</v>
      </c>
      <c r="T30" s="84">
        <v>0</v>
      </c>
      <c r="U30" s="84">
        <v>0</v>
      </c>
      <c r="V30" s="84">
        <v>0</v>
      </c>
      <c r="W30" s="84">
        <v>0</v>
      </c>
      <c r="X30" s="84">
        <v>0</v>
      </c>
      <c r="Y30" s="84">
        <v>-70151.466754199995</v>
      </c>
    </row>
    <row r="31" spans="1:31" x14ac:dyDescent="0.25">
      <c r="A31" s="86">
        <v>43962.563294942127</v>
      </c>
      <c r="B31" s="87" t="s">
        <v>55</v>
      </c>
      <c r="C31" s="87" t="s">
        <v>56</v>
      </c>
      <c r="D31" s="87" t="s">
        <v>56</v>
      </c>
      <c r="E31" s="87" t="s">
        <v>57</v>
      </c>
      <c r="F31" s="87">
        <v>0</v>
      </c>
      <c r="G31" s="87" t="s">
        <v>58</v>
      </c>
      <c r="H31" s="87" t="s">
        <v>59</v>
      </c>
      <c r="I31" s="87" t="s">
        <v>30</v>
      </c>
      <c r="J31" s="87" t="s">
        <v>30</v>
      </c>
      <c r="K31" s="87" t="s">
        <v>30</v>
      </c>
      <c r="L31" s="87" t="s">
        <v>30</v>
      </c>
      <c r="M31" s="87" t="s">
        <v>30</v>
      </c>
      <c r="N31" s="87" t="s">
        <v>60</v>
      </c>
      <c r="O31" s="87" t="s">
        <v>30</v>
      </c>
      <c r="P31" s="87" t="s">
        <v>56</v>
      </c>
      <c r="Q31" s="87">
        <v>3351</v>
      </c>
      <c r="R31" s="87">
        <v>6.1649099999999999</v>
      </c>
      <c r="S31" s="87">
        <v>0</v>
      </c>
      <c r="T31" s="87">
        <v>0</v>
      </c>
      <c r="U31" s="87">
        <v>0</v>
      </c>
      <c r="V31" s="87">
        <v>0</v>
      </c>
      <c r="W31" s="87">
        <v>0.75779085000000002</v>
      </c>
      <c r="X31" s="87">
        <v>0</v>
      </c>
      <c r="Y31" s="87">
        <v>23197.97054835</v>
      </c>
      <c r="Z31">
        <f>R31*Q31</f>
        <v>20658.613409999998</v>
      </c>
      <c r="AA31">
        <f>W31*Q31</f>
        <v>2539.3571383500002</v>
      </c>
    </row>
    <row r="32" spans="1:31" x14ac:dyDescent="0.25">
      <c r="A32" s="86">
        <v>43962.563294942127</v>
      </c>
      <c r="B32" s="87" t="s">
        <v>55</v>
      </c>
      <c r="C32" s="87" t="s">
        <v>56</v>
      </c>
      <c r="D32" s="87" t="s">
        <v>56</v>
      </c>
      <c r="E32" s="87" t="s">
        <v>224</v>
      </c>
      <c r="F32" s="87">
        <v>0</v>
      </c>
      <c r="G32" s="87" t="s">
        <v>58</v>
      </c>
      <c r="H32" s="87" t="s">
        <v>59</v>
      </c>
      <c r="I32" s="87" t="s">
        <v>30</v>
      </c>
      <c r="J32" s="87" t="s">
        <v>30</v>
      </c>
      <c r="K32" s="87" t="s">
        <v>30</v>
      </c>
      <c r="L32" s="87" t="s">
        <v>30</v>
      </c>
      <c r="M32" s="87" t="s">
        <v>30</v>
      </c>
      <c r="N32" s="87" t="s">
        <v>60</v>
      </c>
      <c r="O32" s="87" t="s">
        <v>30</v>
      </c>
      <c r="P32" s="87" t="s">
        <v>56</v>
      </c>
      <c r="Q32" s="87">
        <v>-3351</v>
      </c>
      <c r="R32" s="87">
        <v>8.9937778900000005</v>
      </c>
      <c r="S32" s="87">
        <v>0</v>
      </c>
      <c r="T32" s="87">
        <v>0</v>
      </c>
      <c r="U32" s="87">
        <v>0</v>
      </c>
      <c r="V32" s="87">
        <v>0</v>
      </c>
      <c r="W32" s="87">
        <v>0</v>
      </c>
      <c r="X32" s="87">
        <v>0</v>
      </c>
      <c r="Y32" s="87">
        <v>-30138.14970939</v>
      </c>
      <c r="Z32">
        <f>R32*Q32</f>
        <v>-30138.149709390003</v>
      </c>
    </row>
    <row r="33" spans="1:26" x14ac:dyDescent="0.25">
      <c r="A33" s="88">
        <v>43959.297291666669</v>
      </c>
      <c r="B33" s="89" t="s">
        <v>25</v>
      </c>
      <c r="C33" s="89" t="s">
        <v>26</v>
      </c>
      <c r="D33" s="89" t="s">
        <v>26</v>
      </c>
      <c r="E33" s="89" t="s">
        <v>27</v>
      </c>
      <c r="F33" s="89">
        <v>0</v>
      </c>
      <c r="G33" s="89" t="s">
        <v>28</v>
      </c>
      <c r="H33" s="89" t="s">
        <v>29</v>
      </c>
      <c r="I33" s="89" t="s">
        <v>30</v>
      </c>
      <c r="J33" s="89" t="s">
        <v>30</v>
      </c>
      <c r="K33" s="89" t="s">
        <v>30</v>
      </c>
      <c r="L33" s="89" t="s">
        <v>30</v>
      </c>
      <c r="M33" s="89" t="s">
        <v>30</v>
      </c>
      <c r="N33" s="89"/>
      <c r="O33" s="89" t="s">
        <v>31</v>
      </c>
      <c r="P33" s="89" t="s">
        <v>32</v>
      </c>
      <c r="Q33" s="89">
        <v>-2</v>
      </c>
      <c r="R33" s="89">
        <v>1246.37681</v>
      </c>
      <c r="S33" s="89">
        <v>0</v>
      </c>
      <c r="T33" s="89">
        <v>0</v>
      </c>
      <c r="U33" s="89">
        <v>0</v>
      </c>
      <c r="V33" s="89">
        <v>0</v>
      </c>
      <c r="W33" s="89">
        <v>0</v>
      </c>
      <c r="X33" s="89">
        <v>0</v>
      </c>
      <c r="Y33" s="89">
        <v>-2492.75362</v>
      </c>
      <c r="Z33" s="89"/>
    </row>
    <row r="34" spans="1:26" x14ac:dyDescent="0.25">
      <c r="A34" s="88">
        <v>43973.587962962964</v>
      </c>
      <c r="B34" s="89" t="s">
        <v>25</v>
      </c>
      <c r="C34" s="89" t="s">
        <v>26</v>
      </c>
      <c r="D34" s="89" t="s">
        <v>26</v>
      </c>
      <c r="E34" s="89" t="s">
        <v>27</v>
      </c>
      <c r="F34" s="89">
        <v>0</v>
      </c>
      <c r="G34" s="89" t="s">
        <v>28</v>
      </c>
      <c r="H34" s="89" t="s">
        <v>29</v>
      </c>
      <c r="I34" s="89" t="s">
        <v>30</v>
      </c>
      <c r="J34" s="89" t="s">
        <v>30</v>
      </c>
      <c r="K34" s="89" t="s">
        <v>30</v>
      </c>
      <c r="L34" s="89" t="s">
        <v>30</v>
      </c>
      <c r="M34" s="89" t="s">
        <v>30</v>
      </c>
      <c r="N34" s="89"/>
      <c r="O34" s="89" t="s">
        <v>31</v>
      </c>
      <c r="P34" s="89" t="s">
        <v>32</v>
      </c>
      <c r="Q34" s="89">
        <v>-1</v>
      </c>
      <c r="R34" s="89">
        <v>1246.37681</v>
      </c>
      <c r="S34" s="89">
        <v>0</v>
      </c>
      <c r="T34" s="89">
        <v>0</v>
      </c>
      <c r="U34" s="89">
        <v>0</v>
      </c>
      <c r="V34" s="89">
        <v>0</v>
      </c>
      <c r="W34" s="89">
        <v>0</v>
      </c>
      <c r="X34" s="89">
        <v>0</v>
      </c>
      <c r="Y34" s="89">
        <v>-1246.37681</v>
      </c>
      <c r="Z34" s="89">
        <f>SUM(Y33:Y34)</f>
        <v>-3739.1304300000002</v>
      </c>
    </row>
    <row r="35" spans="1:26" x14ac:dyDescent="0.25">
      <c r="A35" s="88">
        <v>43970.624606481484</v>
      </c>
      <c r="B35" s="89" t="s">
        <v>25</v>
      </c>
      <c r="C35" s="89" t="s">
        <v>26</v>
      </c>
      <c r="D35" s="89" t="s">
        <v>26</v>
      </c>
      <c r="E35" s="89" t="s">
        <v>61</v>
      </c>
      <c r="F35" s="89">
        <v>0</v>
      </c>
      <c r="G35" s="89" t="s">
        <v>62</v>
      </c>
      <c r="H35" s="89" t="s">
        <v>63</v>
      </c>
      <c r="I35" s="89" t="s">
        <v>30</v>
      </c>
      <c r="J35" s="89" t="s">
        <v>30</v>
      </c>
      <c r="K35" s="89" t="s">
        <v>30</v>
      </c>
      <c r="L35" s="89" t="s">
        <v>30</v>
      </c>
      <c r="M35" s="89" t="s">
        <v>30</v>
      </c>
      <c r="N35" s="89"/>
      <c r="O35" s="89" t="s">
        <v>64</v>
      </c>
      <c r="P35" s="89" t="s">
        <v>65</v>
      </c>
      <c r="Q35" s="89">
        <v>-662</v>
      </c>
      <c r="R35" s="89">
        <v>0.17799000000000001</v>
      </c>
      <c r="S35" s="89">
        <v>2.4081000000000002E-2</v>
      </c>
      <c r="T35" s="89">
        <v>0</v>
      </c>
      <c r="U35" s="89">
        <v>0</v>
      </c>
      <c r="V35" s="89">
        <v>0</v>
      </c>
      <c r="W35" s="89">
        <v>0</v>
      </c>
      <c r="X35" s="89">
        <v>0</v>
      </c>
      <c r="Y35" s="89">
        <v>-133.77100200000001</v>
      </c>
    </row>
    <row r="36" spans="1:26" x14ac:dyDescent="0.25">
      <c r="A36" s="88">
        <v>43970.625092592592</v>
      </c>
      <c r="B36" s="89" t="s">
        <v>25</v>
      </c>
      <c r="C36" s="89" t="s">
        <v>26</v>
      </c>
      <c r="D36" s="89" t="s">
        <v>26</v>
      </c>
      <c r="E36" s="89" t="s">
        <v>223</v>
      </c>
      <c r="F36" s="89">
        <v>0</v>
      </c>
      <c r="G36" s="89" t="s">
        <v>62</v>
      </c>
      <c r="H36" s="89" t="s">
        <v>63</v>
      </c>
      <c r="I36" s="89" t="s">
        <v>30</v>
      </c>
      <c r="J36" s="89" t="s">
        <v>30</v>
      </c>
      <c r="K36" s="89" t="s">
        <v>30</v>
      </c>
      <c r="L36" s="89" t="s">
        <v>30</v>
      </c>
      <c r="M36" s="89" t="s">
        <v>30</v>
      </c>
      <c r="N36" s="89"/>
      <c r="O36" s="89" t="s">
        <v>64</v>
      </c>
      <c r="P36" s="89" t="s">
        <v>65</v>
      </c>
      <c r="Q36" s="89">
        <v>-1000</v>
      </c>
      <c r="R36" s="89">
        <v>0.174624</v>
      </c>
      <c r="S36" s="89">
        <v>1.176144E-2</v>
      </c>
      <c r="T36" s="89">
        <v>0</v>
      </c>
      <c r="U36" s="89">
        <v>0</v>
      </c>
      <c r="V36" s="89">
        <v>0</v>
      </c>
      <c r="W36" s="89">
        <v>0</v>
      </c>
      <c r="X36" s="89">
        <v>0</v>
      </c>
      <c r="Y36" s="89">
        <v>-186.38543999999999</v>
      </c>
    </row>
    <row r="37" spans="1:26" x14ac:dyDescent="0.25">
      <c r="A37" s="88">
        <v>43955</v>
      </c>
      <c r="B37" s="89" t="s">
        <v>25</v>
      </c>
      <c r="C37" s="89" t="s">
        <v>26</v>
      </c>
      <c r="D37" s="89" t="s">
        <v>26</v>
      </c>
      <c r="E37" s="89" t="s">
        <v>66</v>
      </c>
      <c r="F37" s="89">
        <v>0</v>
      </c>
      <c r="G37" s="89" t="s">
        <v>67</v>
      </c>
      <c r="H37" s="89" t="s">
        <v>68</v>
      </c>
      <c r="I37" s="89" t="s">
        <v>30</v>
      </c>
      <c r="J37" s="89" t="s">
        <v>30</v>
      </c>
      <c r="K37" s="89" t="s">
        <v>30</v>
      </c>
      <c r="L37" s="89" t="s">
        <v>30</v>
      </c>
      <c r="M37" s="89" t="s">
        <v>30</v>
      </c>
      <c r="N37" s="89"/>
      <c r="O37" s="89" t="s">
        <v>69</v>
      </c>
      <c r="P37" s="89" t="s">
        <v>70</v>
      </c>
      <c r="Q37" s="89">
        <v>-25</v>
      </c>
      <c r="R37" s="89">
        <v>327.27300000000002</v>
      </c>
      <c r="S37" s="89">
        <v>0</v>
      </c>
      <c r="T37" s="89">
        <v>0</v>
      </c>
      <c r="U37" s="89">
        <v>0</v>
      </c>
      <c r="V37" s="89">
        <v>0</v>
      </c>
      <c r="W37" s="89">
        <v>0</v>
      </c>
      <c r="X37" s="89">
        <v>0</v>
      </c>
      <c r="Y37" s="89">
        <v>-8181.8249999999998</v>
      </c>
    </row>
    <row r="38" spans="1:26" x14ac:dyDescent="0.25">
      <c r="A38" s="88">
        <v>43958</v>
      </c>
      <c r="B38" s="89" t="s">
        <v>25</v>
      </c>
      <c r="C38" s="89" t="s">
        <v>26</v>
      </c>
      <c r="D38" s="89" t="s">
        <v>26</v>
      </c>
      <c r="E38" s="89" t="s">
        <v>66</v>
      </c>
      <c r="F38" s="89">
        <v>0</v>
      </c>
      <c r="G38" s="89" t="s">
        <v>67</v>
      </c>
      <c r="H38" s="89" t="s">
        <v>68</v>
      </c>
      <c r="I38" s="89" t="s">
        <v>30</v>
      </c>
      <c r="J38" s="89" t="s">
        <v>30</v>
      </c>
      <c r="K38" s="89" t="s">
        <v>30</v>
      </c>
      <c r="L38" s="89" t="s">
        <v>30</v>
      </c>
      <c r="M38" s="89" t="s">
        <v>30</v>
      </c>
      <c r="N38" s="89"/>
      <c r="O38" s="89" t="s">
        <v>69</v>
      </c>
      <c r="P38" s="89" t="s">
        <v>70</v>
      </c>
      <c r="Q38" s="89">
        <v>-75</v>
      </c>
      <c r="R38" s="89">
        <v>327.27300000000002</v>
      </c>
      <c r="S38" s="89">
        <v>0</v>
      </c>
      <c r="T38" s="89">
        <v>0</v>
      </c>
      <c r="U38" s="89">
        <v>0</v>
      </c>
      <c r="V38" s="89">
        <v>0</v>
      </c>
      <c r="W38" s="89">
        <v>0</v>
      </c>
      <c r="X38" s="89">
        <v>0</v>
      </c>
      <c r="Y38" s="89">
        <v>-24545.474999999999</v>
      </c>
    </row>
    <row r="39" spans="1:26" x14ac:dyDescent="0.25">
      <c r="A39" s="88">
        <v>43964.373217592591</v>
      </c>
      <c r="B39" s="89" t="s">
        <v>25</v>
      </c>
      <c r="C39" s="89" t="s">
        <v>26</v>
      </c>
      <c r="D39" s="89" t="s">
        <v>26</v>
      </c>
      <c r="E39" s="89" t="s">
        <v>50</v>
      </c>
      <c r="F39" s="89">
        <v>0</v>
      </c>
      <c r="G39" s="89" t="s">
        <v>51</v>
      </c>
      <c r="H39" s="89" t="s">
        <v>52</v>
      </c>
      <c r="I39" s="89" t="s">
        <v>30</v>
      </c>
      <c r="J39" s="89" t="s">
        <v>30</v>
      </c>
      <c r="K39" s="89" t="s">
        <v>30</v>
      </c>
      <c r="L39" s="89" t="s">
        <v>30</v>
      </c>
      <c r="M39" s="89" t="s">
        <v>30</v>
      </c>
      <c r="N39" s="89"/>
      <c r="O39" s="89" t="s">
        <v>53</v>
      </c>
      <c r="P39" s="89" t="s">
        <v>54</v>
      </c>
      <c r="Q39" s="89">
        <v>-4</v>
      </c>
      <c r="R39" s="89">
        <v>97.41</v>
      </c>
      <c r="S39" s="89">
        <v>0</v>
      </c>
      <c r="T39" s="89">
        <v>0</v>
      </c>
      <c r="U39" s="89">
        <v>0</v>
      </c>
      <c r="V39" s="89">
        <v>0</v>
      </c>
      <c r="W39" s="89">
        <v>0</v>
      </c>
      <c r="X39" s="89">
        <v>0</v>
      </c>
      <c r="Y39" s="89">
        <v>-389.64</v>
      </c>
    </row>
    <row r="40" spans="1:26" x14ac:dyDescent="0.25">
      <c r="A40" s="88">
        <v>43964.372939814813</v>
      </c>
      <c r="B40" s="89" t="s">
        <v>25</v>
      </c>
      <c r="C40" s="89" t="s">
        <v>26</v>
      </c>
      <c r="D40" s="89" t="s">
        <v>26</v>
      </c>
      <c r="E40" s="89" t="s">
        <v>225</v>
      </c>
      <c r="F40" s="89">
        <v>0</v>
      </c>
      <c r="G40" s="89" t="s">
        <v>226</v>
      </c>
      <c r="H40" s="89" t="s">
        <v>227</v>
      </c>
      <c r="I40" s="89" t="s">
        <v>30</v>
      </c>
      <c r="J40" s="89" t="s">
        <v>30</v>
      </c>
      <c r="K40" s="89" t="s">
        <v>30</v>
      </c>
      <c r="L40" s="89" t="s">
        <v>30</v>
      </c>
      <c r="M40" s="89" t="s">
        <v>30</v>
      </c>
      <c r="N40" s="89"/>
      <c r="O40" s="89" t="s">
        <v>53</v>
      </c>
      <c r="P40" s="89" t="s">
        <v>54</v>
      </c>
      <c r="Q40" s="89">
        <v>-1</v>
      </c>
      <c r="R40" s="89">
        <v>51.87</v>
      </c>
      <c r="S40" s="89">
        <v>0</v>
      </c>
      <c r="T40" s="89">
        <v>0</v>
      </c>
      <c r="U40" s="89">
        <v>0</v>
      </c>
      <c r="V40" s="89">
        <v>0</v>
      </c>
      <c r="W40" s="89">
        <v>0</v>
      </c>
      <c r="X40" s="89">
        <v>0</v>
      </c>
      <c r="Y40" s="89">
        <v>-51.87</v>
      </c>
    </row>
    <row r="41" spans="1:26" x14ac:dyDescent="0.25">
      <c r="A41" s="88">
        <v>43957.689780092594</v>
      </c>
      <c r="B41" s="89" t="s">
        <v>25</v>
      </c>
      <c r="C41" s="89" t="s">
        <v>26</v>
      </c>
      <c r="D41" s="89" t="s">
        <v>26</v>
      </c>
      <c r="E41" s="89" t="s">
        <v>71</v>
      </c>
      <c r="F41" s="89">
        <v>0</v>
      </c>
      <c r="G41" s="89" t="s">
        <v>72</v>
      </c>
      <c r="H41" s="89" t="s">
        <v>73</v>
      </c>
      <c r="I41" s="89" t="s">
        <v>30</v>
      </c>
      <c r="J41" s="89" t="s">
        <v>30</v>
      </c>
      <c r="K41" s="89" t="s">
        <v>30</v>
      </c>
      <c r="L41" s="89" t="s">
        <v>30</v>
      </c>
      <c r="M41" s="89" t="s">
        <v>30</v>
      </c>
      <c r="N41" s="89"/>
      <c r="O41" s="89" t="s">
        <v>74</v>
      </c>
      <c r="P41" s="89" t="s">
        <v>75</v>
      </c>
      <c r="Q41" s="89">
        <v>-6</v>
      </c>
      <c r="R41" s="89">
        <v>5.6211110499999997</v>
      </c>
      <c r="S41" s="89">
        <v>0</v>
      </c>
      <c r="T41" s="89">
        <v>0</v>
      </c>
      <c r="U41" s="89">
        <v>0</v>
      </c>
      <c r="V41" s="89">
        <v>0</v>
      </c>
      <c r="W41" s="89">
        <v>0</v>
      </c>
      <c r="X41" s="89">
        <v>0</v>
      </c>
      <c r="Y41" s="89">
        <v>-33.726666299999998</v>
      </c>
      <c r="Z41">
        <f>SUM(Y41:Y42)</f>
        <v>-404.7199956</v>
      </c>
    </row>
    <row r="42" spans="1:26" x14ac:dyDescent="0.25">
      <c r="A42" s="88">
        <v>43957.690821759257</v>
      </c>
      <c r="B42" s="89" t="s">
        <v>25</v>
      </c>
      <c r="C42" s="89" t="s">
        <v>26</v>
      </c>
      <c r="D42" s="89" t="s">
        <v>26</v>
      </c>
      <c r="E42" s="89" t="s">
        <v>222</v>
      </c>
      <c r="F42" s="89">
        <v>0</v>
      </c>
      <c r="G42" s="89" t="s">
        <v>72</v>
      </c>
      <c r="H42" s="89" t="s">
        <v>73</v>
      </c>
      <c r="I42" s="89" t="s">
        <v>30</v>
      </c>
      <c r="J42" s="89" t="s">
        <v>30</v>
      </c>
      <c r="K42" s="89" t="s">
        <v>30</v>
      </c>
      <c r="L42" s="89" t="s">
        <v>30</v>
      </c>
      <c r="M42" s="89" t="s">
        <v>30</v>
      </c>
      <c r="N42" s="89"/>
      <c r="O42" s="89" t="s">
        <v>74</v>
      </c>
      <c r="P42" s="89" t="s">
        <v>75</v>
      </c>
      <c r="Q42" s="89">
        <v>-66</v>
      </c>
      <c r="R42" s="89">
        <v>5.6211110499999997</v>
      </c>
      <c r="S42" s="89">
        <v>0</v>
      </c>
      <c r="T42" s="89">
        <v>0</v>
      </c>
      <c r="U42" s="89">
        <v>0</v>
      </c>
      <c r="V42" s="89">
        <v>0</v>
      </c>
      <c r="W42" s="89">
        <v>0</v>
      </c>
      <c r="X42" s="89">
        <v>0</v>
      </c>
      <c r="Y42" s="89">
        <v>-370.99332930000003</v>
      </c>
    </row>
    <row r="43" spans="1:26" x14ac:dyDescent="0.25">
      <c r="A43" s="88">
        <v>43965.466400462959</v>
      </c>
      <c r="B43" s="89" t="s">
        <v>25</v>
      </c>
      <c r="C43" s="89" t="s">
        <v>26</v>
      </c>
      <c r="D43" s="89" t="s">
        <v>26</v>
      </c>
      <c r="E43" s="89" t="s">
        <v>76</v>
      </c>
      <c r="F43" s="89">
        <v>0</v>
      </c>
      <c r="G43" s="89" t="s">
        <v>77</v>
      </c>
      <c r="H43" s="89" t="s">
        <v>78</v>
      </c>
      <c r="I43" s="89" t="s">
        <v>30</v>
      </c>
      <c r="J43" s="89" t="s">
        <v>30</v>
      </c>
      <c r="K43" s="89" t="s">
        <v>30</v>
      </c>
      <c r="L43" s="89" t="s">
        <v>30</v>
      </c>
      <c r="M43" s="89" t="s">
        <v>30</v>
      </c>
      <c r="N43" s="89"/>
      <c r="O43" s="89" t="s">
        <v>79</v>
      </c>
      <c r="P43" s="89" t="s">
        <v>80</v>
      </c>
      <c r="Q43" s="89">
        <v>-16.350000000000001</v>
      </c>
      <c r="R43" s="89">
        <v>760.95500000000004</v>
      </c>
      <c r="S43" s="89">
        <v>0</v>
      </c>
      <c r="T43" s="89">
        <v>0</v>
      </c>
      <c r="U43" s="89">
        <v>0</v>
      </c>
      <c r="V43" s="89">
        <v>0</v>
      </c>
      <c r="W43" s="89">
        <v>0</v>
      </c>
      <c r="X43" s="89">
        <v>0</v>
      </c>
      <c r="Y43" s="89">
        <v>-12441.614250000001</v>
      </c>
    </row>
    <row r="44" spans="1:26" x14ac:dyDescent="0.25">
      <c r="A44" s="88">
        <v>43965.473807870374</v>
      </c>
      <c r="B44" s="89" t="s">
        <v>25</v>
      </c>
      <c r="C44" s="89" t="s">
        <v>26</v>
      </c>
      <c r="D44" s="89" t="s">
        <v>26</v>
      </c>
      <c r="E44" s="89" t="s">
        <v>219</v>
      </c>
      <c r="F44" s="89">
        <v>0</v>
      </c>
      <c r="G44" s="89" t="s">
        <v>220</v>
      </c>
      <c r="H44" s="89" t="s">
        <v>221</v>
      </c>
      <c r="I44" s="89" t="s">
        <v>30</v>
      </c>
      <c r="J44" s="89" t="s">
        <v>30</v>
      </c>
      <c r="K44" s="89" t="s">
        <v>30</v>
      </c>
      <c r="L44" s="89" t="s">
        <v>30</v>
      </c>
      <c r="M44" s="89" t="s">
        <v>30</v>
      </c>
      <c r="N44" s="89"/>
      <c r="O44" s="89" t="s">
        <v>79</v>
      </c>
      <c r="P44" s="89" t="s">
        <v>80</v>
      </c>
      <c r="Q44" s="89">
        <v>-8.02</v>
      </c>
      <c r="R44" s="89">
        <v>0</v>
      </c>
      <c r="S44" s="89">
        <v>0</v>
      </c>
      <c r="T44" s="89">
        <v>0</v>
      </c>
      <c r="U44" s="89">
        <v>0</v>
      </c>
      <c r="V44" s="89">
        <v>0</v>
      </c>
      <c r="W44" s="89">
        <v>0</v>
      </c>
      <c r="X44" s="89">
        <v>0</v>
      </c>
      <c r="Y44" s="89">
        <v>0</v>
      </c>
    </row>
    <row r="45" spans="1:26" x14ac:dyDescent="0.25">
      <c r="A45" s="88">
        <v>43982.999999965279</v>
      </c>
      <c r="B45" s="89" t="s">
        <v>25</v>
      </c>
      <c r="C45" s="89" t="s">
        <v>26</v>
      </c>
      <c r="D45" s="89" t="s">
        <v>26</v>
      </c>
      <c r="E45" s="89"/>
      <c r="F45" s="89"/>
      <c r="G45" s="89" t="s">
        <v>81</v>
      </c>
      <c r="H45" s="89" t="s">
        <v>82</v>
      </c>
      <c r="I45" s="89" t="s">
        <v>30</v>
      </c>
      <c r="J45" s="89" t="s">
        <v>30</v>
      </c>
      <c r="K45" s="89" t="s">
        <v>30</v>
      </c>
      <c r="L45" s="89" t="s">
        <v>30</v>
      </c>
      <c r="M45" s="89" t="s">
        <v>30</v>
      </c>
      <c r="N45" s="89"/>
      <c r="O45" s="89" t="s">
        <v>83</v>
      </c>
      <c r="P45" s="89" t="s">
        <v>84</v>
      </c>
      <c r="Q45" s="89">
        <v>1</v>
      </c>
      <c r="R45" s="89">
        <v>-81911.111282829996</v>
      </c>
      <c r="S45" s="89">
        <v>-94.001547394880006</v>
      </c>
      <c r="T45" s="89">
        <v>-1563.54929012</v>
      </c>
      <c r="U45" s="89">
        <v>-1161.0592292399999</v>
      </c>
      <c r="V45" s="89">
        <v>-1585.9469460299999</v>
      </c>
      <c r="W45" s="89">
        <v>-21.862400449999999</v>
      </c>
      <c r="X45" s="89">
        <v>0</v>
      </c>
      <c r="Y45" s="89">
        <v>-86337.530696064801</v>
      </c>
    </row>
    <row r="46" spans="1:26" x14ac:dyDescent="0.25">
      <c r="A46" s="88">
        <v>43982.999999965279</v>
      </c>
      <c r="B46" s="89" t="s">
        <v>25</v>
      </c>
      <c r="C46" s="89" t="s">
        <v>26</v>
      </c>
      <c r="D46" s="89" t="s">
        <v>26</v>
      </c>
      <c r="E46" s="89"/>
      <c r="F46" s="89"/>
      <c r="G46" s="89" t="s">
        <v>85</v>
      </c>
      <c r="H46" s="89" t="s">
        <v>86</v>
      </c>
      <c r="I46" s="89" t="s">
        <v>30</v>
      </c>
      <c r="J46" s="89" t="s">
        <v>30</v>
      </c>
      <c r="K46" s="89" t="s">
        <v>30</v>
      </c>
      <c r="L46" s="89" t="s">
        <v>30</v>
      </c>
      <c r="M46" s="89" t="s">
        <v>30</v>
      </c>
      <c r="N46" s="89"/>
      <c r="O46" s="89" t="s">
        <v>87</v>
      </c>
      <c r="P46" s="89" t="s">
        <v>88</v>
      </c>
      <c r="Q46" s="89">
        <v>1</v>
      </c>
      <c r="R46" s="89">
        <v>-7719.1371856200003</v>
      </c>
      <c r="S46" s="89">
        <v>-505.77959994999998</v>
      </c>
      <c r="T46" s="89">
        <v>-325.15255200000001</v>
      </c>
      <c r="U46" s="89">
        <v>-120.7829088</v>
      </c>
      <c r="V46" s="89">
        <v>-416.15693920000001</v>
      </c>
      <c r="W46" s="89">
        <v>-335.17123429999998</v>
      </c>
      <c r="X46" s="89">
        <v>0</v>
      </c>
      <c r="Y46" s="89">
        <v>-9422.1804198699992</v>
      </c>
    </row>
    <row r="47" spans="1:26" x14ac:dyDescent="0.25">
      <c r="A47" s="88">
        <v>43977.327928240738</v>
      </c>
      <c r="B47" s="89" t="s">
        <v>25</v>
      </c>
      <c r="C47" s="89" t="s">
        <v>26</v>
      </c>
      <c r="D47" s="89" t="s">
        <v>26</v>
      </c>
      <c r="E47" s="89" t="s">
        <v>89</v>
      </c>
      <c r="F47" s="89">
        <v>0</v>
      </c>
      <c r="G47" s="89" t="s">
        <v>90</v>
      </c>
      <c r="H47" s="89" t="s">
        <v>91</v>
      </c>
      <c r="I47" s="89" t="s">
        <v>30</v>
      </c>
      <c r="J47" s="89" t="s">
        <v>30</v>
      </c>
      <c r="K47" s="89" t="s">
        <v>30</v>
      </c>
      <c r="L47" s="89" t="s">
        <v>30</v>
      </c>
      <c r="M47" s="89" t="s">
        <v>30</v>
      </c>
      <c r="N47" s="89"/>
      <c r="O47" s="89" t="s">
        <v>92</v>
      </c>
      <c r="P47" s="89" t="s">
        <v>93</v>
      </c>
      <c r="Q47" s="89">
        <v>-1</v>
      </c>
      <c r="R47" s="89">
        <v>3.57</v>
      </c>
      <c r="S47" s="89">
        <v>0.101898</v>
      </c>
      <c r="T47" s="89">
        <v>0</v>
      </c>
      <c r="U47" s="89">
        <v>0</v>
      </c>
      <c r="V47" s="89">
        <v>0</v>
      </c>
      <c r="W47" s="89">
        <v>0</v>
      </c>
      <c r="X47" s="89">
        <v>0</v>
      </c>
      <c r="Y47" s="89">
        <v>-3.6718980000000001</v>
      </c>
    </row>
    <row r="48" spans="1:26" x14ac:dyDescent="0.25">
      <c r="A48" s="88">
        <v>43980.405555555553</v>
      </c>
      <c r="B48" s="89" t="s">
        <v>25</v>
      </c>
      <c r="C48" s="89" t="s">
        <v>26</v>
      </c>
      <c r="D48" s="89" t="s">
        <v>26</v>
      </c>
      <c r="E48" s="89" t="s">
        <v>216</v>
      </c>
      <c r="F48" s="89">
        <v>0</v>
      </c>
      <c r="G48" s="89" t="s">
        <v>217</v>
      </c>
      <c r="H48" s="89" t="s">
        <v>218</v>
      </c>
      <c r="I48" s="89" t="s">
        <v>30</v>
      </c>
      <c r="J48" s="89" t="s">
        <v>30</v>
      </c>
      <c r="K48" s="89" t="s">
        <v>30</v>
      </c>
      <c r="L48" s="89" t="s">
        <v>30</v>
      </c>
      <c r="M48" s="89" t="s">
        <v>30</v>
      </c>
      <c r="N48" s="89"/>
      <c r="O48" s="89" t="s">
        <v>92</v>
      </c>
      <c r="P48" s="89" t="s">
        <v>93</v>
      </c>
      <c r="Q48" s="89">
        <v>-28.84</v>
      </c>
      <c r="R48" s="89">
        <v>1854.796</v>
      </c>
      <c r="S48" s="89">
        <v>116.6666175</v>
      </c>
      <c r="T48" s="89">
        <v>0</v>
      </c>
      <c r="U48" s="89">
        <v>0</v>
      </c>
      <c r="V48" s="89">
        <v>0</v>
      </c>
      <c r="W48" s="89">
        <v>0</v>
      </c>
      <c r="X48" s="89">
        <v>0</v>
      </c>
      <c r="Y48" s="89">
        <v>-56856.9818887</v>
      </c>
    </row>
    <row r="49" spans="1:26" x14ac:dyDescent="0.25">
      <c r="A49" s="88">
        <v>43980.363275462965</v>
      </c>
      <c r="B49" s="89" t="s">
        <v>25</v>
      </c>
      <c r="C49" s="89" t="s">
        <v>26</v>
      </c>
      <c r="D49" s="89" t="s">
        <v>26</v>
      </c>
      <c r="E49" s="89" t="s">
        <v>33</v>
      </c>
      <c r="F49" s="89">
        <v>0</v>
      </c>
      <c r="G49" s="89" t="s">
        <v>34</v>
      </c>
      <c r="H49" s="89" t="s">
        <v>35</v>
      </c>
      <c r="I49" s="89" t="s">
        <v>30</v>
      </c>
      <c r="J49" s="89" t="s">
        <v>30</v>
      </c>
      <c r="K49" s="89" t="s">
        <v>30</v>
      </c>
      <c r="L49" s="89" t="s">
        <v>30</v>
      </c>
      <c r="M49" s="89" t="s">
        <v>30</v>
      </c>
      <c r="N49" s="89"/>
      <c r="O49" s="89" t="s">
        <v>36</v>
      </c>
      <c r="P49" s="89" t="s">
        <v>37</v>
      </c>
      <c r="Q49" s="89">
        <v>-12</v>
      </c>
      <c r="R49" s="89">
        <v>2.2173379999999998</v>
      </c>
      <c r="S49" s="89">
        <v>3.0951400000000001E-3</v>
      </c>
      <c r="T49" s="89">
        <v>0</v>
      </c>
      <c r="U49" s="89">
        <v>0</v>
      </c>
      <c r="V49" s="89">
        <v>0</v>
      </c>
      <c r="W49" s="89">
        <v>0</v>
      </c>
      <c r="X49" s="89">
        <v>0</v>
      </c>
      <c r="Y49" s="89">
        <v>-26.645197679999999</v>
      </c>
    </row>
    <row r="50" spans="1:26" x14ac:dyDescent="0.25">
      <c r="A50" s="88">
        <v>43979.615844907406</v>
      </c>
      <c r="B50" s="89" t="s">
        <v>25</v>
      </c>
      <c r="C50" s="89" t="s">
        <v>26</v>
      </c>
      <c r="D50" s="89" t="s">
        <v>26</v>
      </c>
      <c r="E50" s="89" t="s">
        <v>231</v>
      </c>
      <c r="F50" s="89">
        <v>0</v>
      </c>
      <c r="G50" s="89" t="s">
        <v>232</v>
      </c>
      <c r="H50" s="89" t="s">
        <v>233</v>
      </c>
      <c r="I50" s="89" t="s">
        <v>30</v>
      </c>
      <c r="J50" s="89" t="s">
        <v>30</v>
      </c>
      <c r="K50" s="89" t="s">
        <v>30</v>
      </c>
      <c r="L50" s="89" t="s">
        <v>30</v>
      </c>
      <c r="M50" s="89" t="s">
        <v>30</v>
      </c>
      <c r="N50" s="89"/>
      <c r="O50" s="89" t="s">
        <v>36</v>
      </c>
      <c r="P50" s="89" t="s">
        <v>37</v>
      </c>
      <c r="Q50" s="89">
        <v>-4</v>
      </c>
      <c r="R50" s="89">
        <v>0.21310799999999999</v>
      </c>
      <c r="S50" s="89">
        <v>1.298944E-2</v>
      </c>
      <c r="T50" s="89">
        <v>0</v>
      </c>
      <c r="U50" s="89">
        <v>0</v>
      </c>
      <c r="V50" s="89">
        <v>0</v>
      </c>
      <c r="W50" s="89">
        <v>0</v>
      </c>
      <c r="X50" s="89">
        <v>0</v>
      </c>
      <c r="Y50" s="89">
        <v>-0.90438976000000004</v>
      </c>
    </row>
    <row r="51" spans="1:26" x14ac:dyDescent="0.25">
      <c r="A51" s="88">
        <v>43958.593773148146</v>
      </c>
      <c r="B51" s="89" t="s">
        <v>25</v>
      </c>
      <c r="C51" s="89" t="s">
        <v>26</v>
      </c>
      <c r="D51" s="89" t="s">
        <v>26</v>
      </c>
      <c r="E51" s="89" t="s">
        <v>38</v>
      </c>
      <c r="F51" s="89">
        <v>0</v>
      </c>
      <c r="G51" s="89" t="s">
        <v>39</v>
      </c>
      <c r="H51" s="89" t="s">
        <v>40</v>
      </c>
      <c r="I51" s="89" t="s">
        <v>30</v>
      </c>
      <c r="J51" s="89" t="s">
        <v>30</v>
      </c>
      <c r="K51" s="89" t="s">
        <v>30</v>
      </c>
      <c r="L51" s="89" t="s">
        <v>30</v>
      </c>
      <c r="M51" s="89" t="s">
        <v>30</v>
      </c>
      <c r="N51" s="89"/>
      <c r="O51" s="89" t="s">
        <v>41</v>
      </c>
      <c r="P51" s="89" t="s">
        <v>42</v>
      </c>
      <c r="Q51" s="89">
        <v>-50</v>
      </c>
      <c r="R51" s="89">
        <v>0</v>
      </c>
      <c r="S51" s="89">
        <v>0</v>
      </c>
      <c r="T51" s="89">
        <v>0.87089899999999998</v>
      </c>
      <c r="U51" s="89">
        <v>1.156957</v>
      </c>
      <c r="V51" s="89">
        <v>1.0770439999999999</v>
      </c>
      <c r="W51" s="89">
        <v>41.577945499999998</v>
      </c>
      <c r="X51" s="89">
        <v>0</v>
      </c>
      <c r="Y51" s="89">
        <v>-2234.1422750000002</v>
      </c>
      <c r="Z51">
        <f>W51*Q51</f>
        <v>-2078.8972749999998</v>
      </c>
    </row>
    <row r="52" spans="1:26" x14ac:dyDescent="0.25">
      <c r="A52" s="90">
        <v>43955.601967592593</v>
      </c>
      <c r="B52" s="91" t="s">
        <v>172</v>
      </c>
      <c r="C52" s="91" t="s">
        <v>173</v>
      </c>
      <c r="D52" s="91" t="s">
        <v>173</v>
      </c>
      <c r="E52" s="91" t="s">
        <v>174</v>
      </c>
      <c r="F52" s="91">
        <v>0</v>
      </c>
      <c r="G52" s="91" t="s">
        <v>175</v>
      </c>
      <c r="H52" s="91" t="s">
        <v>176</v>
      </c>
      <c r="I52" s="91" t="s">
        <v>30</v>
      </c>
      <c r="J52" s="91" t="s">
        <v>30</v>
      </c>
      <c r="K52" s="91" t="s">
        <v>30</v>
      </c>
      <c r="L52" s="91" t="s">
        <v>30</v>
      </c>
      <c r="M52" s="91" t="s">
        <v>30</v>
      </c>
      <c r="N52" s="91" t="s">
        <v>60</v>
      </c>
      <c r="O52" s="91" t="s">
        <v>74</v>
      </c>
      <c r="P52" s="91" t="s">
        <v>75</v>
      </c>
      <c r="Q52" s="91">
        <v>28</v>
      </c>
      <c r="R52" s="91">
        <v>2.4</v>
      </c>
      <c r="S52" s="91">
        <v>0</v>
      </c>
      <c r="T52" s="91">
        <v>0</v>
      </c>
      <c r="U52" s="91">
        <v>0</v>
      </c>
      <c r="V52" s="91">
        <v>0</v>
      </c>
      <c r="W52" s="91">
        <v>0</v>
      </c>
      <c r="X52" s="91">
        <v>0</v>
      </c>
      <c r="Y52" s="91">
        <v>67.2</v>
      </c>
    </row>
    <row r="53" spans="1:26" x14ac:dyDescent="0.25">
      <c r="A53" s="90">
        <v>43955.613993055558</v>
      </c>
      <c r="B53" s="91" t="s">
        <v>172</v>
      </c>
      <c r="C53" s="91" t="s">
        <v>173</v>
      </c>
      <c r="D53" s="91" t="s">
        <v>173</v>
      </c>
      <c r="E53" s="91" t="s">
        <v>174</v>
      </c>
      <c r="F53" s="91">
        <v>0</v>
      </c>
      <c r="G53" s="91" t="s">
        <v>175</v>
      </c>
      <c r="H53" s="91" t="s">
        <v>176</v>
      </c>
      <c r="I53" s="91" t="s">
        <v>30</v>
      </c>
      <c r="J53" s="91" t="s">
        <v>30</v>
      </c>
      <c r="K53" s="91" t="s">
        <v>30</v>
      </c>
      <c r="L53" s="91" t="s">
        <v>30</v>
      </c>
      <c r="M53" s="91" t="s">
        <v>30</v>
      </c>
      <c r="N53" s="91" t="s">
        <v>60</v>
      </c>
      <c r="O53" s="91" t="s">
        <v>74</v>
      </c>
      <c r="P53" s="91" t="s">
        <v>75</v>
      </c>
      <c r="Q53" s="91">
        <v>2</v>
      </c>
      <c r="R53" s="91">
        <v>2.4</v>
      </c>
      <c r="S53" s="91">
        <v>0</v>
      </c>
      <c r="T53" s="91">
        <v>0</v>
      </c>
      <c r="U53" s="91">
        <v>0</v>
      </c>
      <c r="V53" s="91">
        <v>0</v>
      </c>
      <c r="W53" s="91">
        <v>0</v>
      </c>
      <c r="X53" s="91">
        <v>0</v>
      </c>
      <c r="Y53" s="91">
        <v>4.8</v>
      </c>
    </row>
    <row r="54" spans="1:26" x14ac:dyDescent="0.25">
      <c r="A54" s="90">
        <v>43978.592800925922</v>
      </c>
      <c r="B54" s="91" t="s">
        <v>172</v>
      </c>
      <c r="C54" s="91" t="s">
        <v>173</v>
      </c>
      <c r="D54" s="91" t="s">
        <v>173</v>
      </c>
      <c r="E54" s="91" t="s">
        <v>174</v>
      </c>
      <c r="F54" s="91">
        <v>0</v>
      </c>
      <c r="G54" s="91" t="s">
        <v>177</v>
      </c>
      <c r="H54" s="91" t="s">
        <v>178</v>
      </c>
      <c r="I54" s="91" t="s">
        <v>30</v>
      </c>
      <c r="J54" s="91" t="s">
        <v>30</v>
      </c>
      <c r="K54" s="91" t="s">
        <v>30</v>
      </c>
      <c r="L54" s="91" t="s">
        <v>30</v>
      </c>
      <c r="M54" s="91" t="s">
        <v>30</v>
      </c>
      <c r="N54" s="91" t="s">
        <v>60</v>
      </c>
      <c r="O54" s="91" t="s">
        <v>179</v>
      </c>
      <c r="P54" s="91" t="s">
        <v>180</v>
      </c>
      <c r="Q54" s="91">
        <v>4000</v>
      </c>
      <c r="R54" s="91">
        <v>0.26896300000000001</v>
      </c>
      <c r="S54" s="91">
        <v>0</v>
      </c>
      <c r="T54" s="91">
        <v>0</v>
      </c>
      <c r="U54" s="91">
        <v>0</v>
      </c>
      <c r="V54" s="91">
        <v>0</v>
      </c>
      <c r="W54" s="91">
        <v>0</v>
      </c>
      <c r="X54" s="91">
        <v>0</v>
      </c>
      <c r="Y54" s="91">
        <v>1075.8520000000001</v>
      </c>
    </row>
    <row r="55" spans="1:26" x14ac:dyDescent="0.25">
      <c r="A55" s="90">
        <v>43982</v>
      </c>
      <c r="B55" s="91" t="s">
        <v>172</v>
      </c>
      <c r="C55" s="91" t="s">
        <v>173</v>
      </c>
      <c r="D55" s="91" t="s">
        <v>173</v>
      </c>
      <c r="E55" s="91" t="s">
        <v>184</v>
      </c>
      <c r="F55" s="91">
        <v>0</v>
      </c>
      <c r="G55" s="91" t="s">
        <v>185</v>
      </c>
      <c r="H55" s="91" t="s">
        <v>186</v>
      </c>
      <c r="I55" s="91" t="s">
        <v>30</v>
      </c>
      <c r="J55" s="91" t="s">
        <v>30</v>
      </c>
      <c r="K55" s="91" t="s">
        <v>30</v>
      </c>
      <c r="L55" s="91" t="s">
        <v>30</v>
      </c>
      <c r="M55" s="91" t="s">
        <v>30</v>
      </c>
      <c r="N55" s="91" t="s">
        <v>60</v>
      </c>
      <c r="O55" s="91" t="s">
        <v>179</v>
      </c>
      <c r="P55" s="91" t="s">
        <v>180</v>
      </c>
      <c r="Q55" s="91">
        <v>1</v>
      </c>
      <c r="R55" s="91">
        <v>733.97658316000002</v>
      </c>
      <c r="S55" s="91">
        <v>0</v>
      </c>
      <c r="T55" s="91">
        <v>0</v>
      </c>
      <c r="U55" s="91">
        <v>0</v>
      </c>
      <c r="V55" s="91">
        <v>0</v>
      </c>
      <c r="W55" s="91">
        <v>0</v>
      </c>
      <c r="X55" s="91">
        <v>0</v>
      </c>
      <c r="Y55" s="91">
        <v>733.97658316000002</v>
      </c>
      <c r="Z55">
        <f>Y55+Y54</f>
        <v>1809.8285831600001</v>
      </c>
    </row>
    <row r="56" spans="1:26" x14ac:dyDescent="0.25">
      <c r="A56" s="90">
        <v>43958.594965277778</v>
      </c>
      <c r="B56" s="91" t="s">
        <v>172</v>
      </c>
      <c r="C56" s="91" t="s">
        <v>173</v>
      </c>
      <c r="D56" s="91" t="s">
        <v>173</v>
      </c>
      <c r="E56" s="91" t="s">
        <v>38</v>
      </c>
      <c r="F56" s="91">
        <v>0</v>
      </c>
      <c r="G56" s="91" t="s">
        <v>181</v>
      </c>
      <c r="H56" s="91" t="s">
        <v>182</v>
      </c>
      <c r="I56" s="91" t="s">
        <v>30</v>
      </c>
      <c r="J56" s="91" t="s">
        <v>30</v>
      </c>
      <c r="K56" s="91" t="s">
        <v>30</v>
      </c>
      <c r="L56" s="91" t="s">
        <v>30</v>
      </c>
      <c r="M56" s="91" t="s">
        <v>30</v>
      </c>
      <c r="N56" s="91" t="s">
        <v>60</v>
      </c>
      <c r="O56" s="91" t="s">
        <v>41</v>
      </c>
      <c r="P56" s="91" t="s">
        <v>183</v>
      </c>
      <c r="Q56" s="91">
        <v>50</v>
      </c>
      <c r="R56" s="91">
        <v>7.3074442199999998</v>
      </c>
      <c r="S56" s="91">
        <v>0</v>
      </c>
      <c r="T56" s="91">
        <v>0</v>
      </c>
      <c r="U56" s="91">
        <v>0</v>
      </c>
      <c r="V56" s="91">
        <v>0</v>
      </c>
      <c r="W56" s="91">
        <v>0</v>
      </c>
      <c r="X56" s="91">
        <v>0</v>
      </c>
      <c r="Y56" s="91">
        <v>365.37221099999999</v>
      </c>
    </row>
  </sheetData>
  <autoFilter ref="A1:Y56" xr:uid="{8B0FBC45-8684-4C52-AB0D-721B7BE722BE}">
    <sortState xmlns:xlrd2="http://schemas.microsoft.com/office/spreadsheetml/2017/richdata2" ref="A2:Y56">
      <sortCondition ref="D2:D56"/>
      <sortCondition ref="P2:P56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Summary_Notes</vt:lpstr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2021-02-28T11:49:18Z</dcterms:created>
  <dcterms:modified xsi:type="dcterms:W3CDTF">2021-02-28T12:42:16Z</dcterms:modified>
</cp:coreProperties>
</file>