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chge-v\utilisateurs\steeve.guiraud\"/>
    </mc:Choice>
  </mc:AlternateContent>
  <xr:revisionPtr revIDLastSave="0" documentId="8_{709A32BF-262D-4135-B645-95FEDD073F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N90 - 1A - Mulhouse" sheetId="1" r:id="rId1"/>
    <sheet name="CPN90 - 2A - Mulhouse" sheetId="2" r:id="rId2"/>
  </sheets>
  <definedNames>
    <definedName name="_xlnm.Print_Area" localSheetId="1">'CPN90 - 2A - Mulhouse'!$A$1:$V$51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5" i="1" l="1"/>
  <c r="U46" i="2"/>
  <c r="U48" i="2" s="1"/>
  <c r="Q46" i="2"/>
  <c r="Q48" i="2" s="1"/>
  <c r="O46" i="2"/>
  <c r="O48" i="2" s="1"/>
  <c r="S46" i="2"/>
  <c r="S48" i="2" s="1"/>
  <c r="M46" i="2"/>
  <c r="M48" i="2" s="1"/>
  <c r="K46" i="2"/>
  <c r="K48" i="2" s="1"/>
  <c r="I46" i="2"/>
  <c r="I48" i="2" s="1"/>
  <c r="G46" i="2"/>
  <c r="G48" i="2" s="1"/>
  <c r="E46" i="2"/>
  <c r="E48" i="2" s="1"/>
  <c r="C46" i="2"/>
  <c r="B16" i="2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D15" i="2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B14" i="2"/>
  <c r="B13" i="2" s="1"/>
  <c r="J13" i="2" s="1"/>
  <c r="H15" i="2" l="1"/>
  <c r="D14" i="2"/>
  <c r="F14" i="2" s="1"/>
  <c r="H14" i="2" s="1"/>
  <c r="J14" i="2" s="1"/>
  <c r="L14" i="2" s="1"/>
  <c r="N14" i="2" s="1"/>
  <c r="P14" i="2" s="1"/>
  <c r="R14" i="2" s="1"/>
  <c r="T14" i="2" s="1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J15" i="2" l="1"/>
  <c r="H16" i="2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L15" i="2" l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L16" i="2" l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N15" i="2"/>
  <c r="P15" i="2" l="1"/>
  <c r="N16" i="2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R15" i="2" l="1"/>
  <c r="P16" i="2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T15" i="2" l="1"/>
  <c r="R16" i="2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T16" i="2" l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E45" i="1" l="1"/>
  <c r="E47" i="1" s="1"/>
  <c r="G45" i="1"/>
  <c r="G47" i="1" s="1"/>
  <c r="I45" i="1"/>
  <c r="I47" i="1" s="1"/>
  <c r="K45" i="1"/>
  <c r="K47" i="1" s="1"/>
  <c r="O45" i="1"/>
  <c r="O47" i="1" s="1"/>
  <c r="Q45" i="1"/>
  <c r="Q47" i="1" s="1"/>
  <c r="S45" i="1"/>
  <c r="S47" i="1" s="1"/>
  <c r="U47" i="1"/>
  <c r="C45" i="1"/>
  <c r="C47" i="1" s="1"/>
  <c r="E48" i="1" l="1"/>
  <c r="G48" i="1" s="1"/>
  <c r="I48" i="1" s="1"/>
  <c r="K48" i="1" s="1"/>
  <c r="E46" i="1"/>
  <c r="B13" i="1"/>
  <c r="D14" i="1"/>
  <c r="F14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12" i="1" l="1"/>
  <c r="J12" i="1" s="1"/>
  <c r="D13" i="1"/>
  <c r="F13" i="1" s="1"/>
  <c r="H13" i="1" s="1"/>
  <c r="J13" i="1" s="1"/>
  <c r="L13" i="1" s="1"/>
  <c r="N13" i="1" s="1"/>
  <c r="P13" i="1" s="1"/>
  <c r="R13" i="1" s="1"/>
  <c r="T13" i="1" s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H14" i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G46" i="1"/>
  <c r="I46" i="1" s="1"/>
  <c r="K46" i="1" s="1"/>
  <c r="J14" i="1" l="1"/>
  <c r="H15" i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L14" i="1" l="1"/>
  <c r="J15" i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N14" i="1" l="1"/>
  <c r="L15" i="1"/>
  <c r="L16" i="1" s="1"/>
  <c r="L17" i="1" s="1"/>
  <c r="L18" i="1" s="1"/>
  <c r="L19" i="1" s="1"/>
  <c r="L20" i="1" s="1"/>
  <c r="L21" i="1" s="1"/>
  <c r="L22" i="1" s="1"/>
  <c r="L23" i="1" s="1"/>
  <c r="L24" i="1" l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M45" i="1"/>
  <c r="P14" i="1"/>
  <c r="N15" i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M47" i="1" l="1"/>
  <c r="M48" i="1" s="1"/>
  <c r="O48" i="1" s="1"/>
  <c r="Q48" i="1" s="1"/>
  <c r="S48" i="1" s="1"/>
  <c r="M46" i="1"/>
  <c r="O46" i="1" s="1"/>
  <c r="Q46" i="1" s="1"/>
  <c r="S46" i="1" s="1"/>
  <c r="U46" i="1" s="1"/>
  <c r="R14" i="1"/>
  <c r="P15" i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U48" i="1" l="1"/>
  <c r="T14" i="1"/>
  <c r="R15" i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T15" i="1" l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C48" i="2" l="1"/>
  <c r="E49" i="2" l="1"/>
  <c r="G49" i="2" s="1"/>
  <c r="I49" i="2" s="1"/>
  <c r="K49" i="2" s="1"/>
  <c r="M49" i="2" s="1"/>
  <c r="O49" i="2" s="1"/>
  <c r="Q49" i="2" s="1"/>
  <c r="S49" i="2" s="1"/>
  <c r="E47" i="2"/>
  <c r="G47" i="2" s="1"/>
  <c r="I47" i="2" s="1"/>
  <c r="K47" i="2" s="1"/>
  <c r="M47" i="2" s="1"/>
  <c r="O47" i="2" s="1"/>
  <c r="Q47" i="2" s="1"/>
  <c r="S47" i="2" s="1"/>
  <c r="U47" i="2" s="1"/>
  <c r="U49" i="2" l="1"/>
</calcChain>
</file>

<file path=xl/sharedStrings.xml><?xml version="1.0" encoding="utf-8"?>
<sst xmlns="http://schemas.openxmlformats.org/spreadsheetml/2006/main" count="407" uniqueCount="18">
  <si>
    <t>Calendrier prévisionnel</t>
  </si>
  <si>
    <t>Date de début de formation :</t>
  </si>
  <si>
    <t>Date de fin de formation :</t>
  </si>
  <si>
    <t>Nombre d'heures de formation :</t>
  </si>
  <si>
    <t>Férié</t>
  </si>
  <si>
    <t>Cnam</t>
  </si>
  <si>
    <t>Ent</t>
  </si>
  <si>
    <t>Jour en Formation au Cnam</t>
  </si>
  <si>
    <t>Jour en Entreprise</t>
  </si>
  <si>
    <t>Nbre jours formation</t>
  </si>
  <si>
    <t>Cumul annuel</t>
  </si>
  <si>
    <t>Nbre h mensuel</t>
  </si>
  <si>
    <t>Document remis à titre indicatif,  susceptible de modifications</t>
  </si>
  <si>
    <t>Titre RNCP Niveau III Technicien développeur CPN900B</t>
  </si>
  <si>
    <t>site de mulhouse</t>
  </si>
  <si>
    <t>Année 1 (2021-2022)</t>
  </si>
  <si>
    <t>Soutenances</t>
  </si>
  <si>
    <t>Année 2 (2022-2023)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</si>
</sst>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"/>
    <numFmt numFmtId="165" formatCode="yyyy"/>
    <numFmt numFmtId="166" formatCode="[$-40C]ddd"/>
    <numFmt numFmtId="167" formatCode="[$-40C]ddd\ d\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C00000"/>
      <name val="Verdana"/>
      <family val="2"/>
    </font>
    <font>
      <b/>
      <sz val="9"/>
      <color theme="0"/>
      <name val="Verdana"/>
      <family val="2"/>
    </font>
    <font>
      <sz val="9"/>
      <color rgb="FFC00000"/>
      <name val="Verdana"/>
      <family val="2"/>
    </font>
    <font>
      <b/>
      <sz val="2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2"/>
      <color indexed="10"/>
      <name val="Verdana"/>
      <family val="2"/>
    </font>
    <font>
      <b/>
      <sz val="22"/>
      <color indexed="8"/>
      <name val="Verdana"/>
      <family val="2"/>
    </font>
    <font>
      <b/>
      <sz val="12"/>
      <color indexed="8"/>
      <name val="Verdana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Down">
        <fgColor theme="0" tint="-0.14996795556505021"/>
        <bgColor indexed="65"/>
      </patternFill>
    </fill>
    <fill>
      <patternFill patternType="solid">
        <fgColor rgb="FFC000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5" fontId="3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8" fillId="0" borderId="8" xfId="0" applyFont="1" applyFill="1" applyBorder="1" applyAlignment="1">
      <alignment vertical="center"/>
    </xf>
    <xf numFmtId="0" fontId="4" fillId="0" borderId="8" xfId="0" applyFont="1" applyFill="1" applyBorder="1"/>
    <xf numFmtId="0" fontId="4" fillId="0" borderId="10" xfId="0" applyFont="1" applyFill="1" applyBorder="1"/>
    <xf numFmtId="0" fontId="4" fillId="0" borderId="8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Fill="1" applyBorder="1" applyAlignment="1">
      <alignment horizontal="center"/>
    </xf>
    <xf numFmtId="15" fontId="10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5" fontId="10" fillId="0" borderId="0" xfId="0" applyNumberFormat="1" applyFont="1" applyFill="1" applyBorder="1" applyAlignment="1"/>
    <xf numFmtId="0" fontId="12" fillId="0" borderId="0" xfId="0" applyFont="1"/>
    <xf numFmtId="0" fontId="12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4" fillId="0" borderId="16" xfId="0" applyFont="1" applyFill="1" applyBorder="1"/>
    <xf numFmtId="0" fontId="6" fillId="0" borderId="17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Fill="1" applyBorder="1"/>
    <xf numFmtId="0" fontId="5" fillId="0" borderId="10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7" fillId="0" borderId="10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6" fontId="4" fillId="0" borderId="6" xfId="0" applyNumberFormat="1" applyFont="1" applyFill="1" applyBorder="1" applyAlignment="1">
      <alignment horizontal="center"/>
    </xf>
    <xf numFmtId="166" fontId="4" fillId="0" borderId="9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15" xfId="0" applyFill="1" applyBorder="1"/>
    <xf numFmtId="167" fontId="4" fillId="0" borderId="4" xfId="0" applyNumberFormat="1" applyFont="1" applyFill="1" applyBorder="1" applyAlignment="1">
      <alignment horizontal="center"/>
    </xf>
    <xf numFmtId="167" fontId="4" fillId="0" borderId="6" xfId="0" applyNumberFormat="1" applyFont="1" applyFill="1" applyBorder="1" applyAlignment="1">
      <alignment horizontal="center"/>
    </xf>
    <xf numFmtId="167" fontId="4" fillId="0" borderId="9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4" fillId="0" borderId="19" xfId="0" applyNumberFormat="1" applyFont="1" applyFill="1" applyBorder="1" applyAlignment="1">
      <alignment horizontal="center"/>
    </xf>
    <xf numFmtId="0" fontId="4" fillId="0" borderId="17" xfId="0" applyFont="1" applyFill="1" applyBorder="1"/>
    <xf numFmtId="167" fontId="4" fillId="0" borderId="26" xfId="0" applyNumberFormat="1" applyFont="1" applyFill="1" applyBorder="1" applyAlignment="1">
      <alignment horizontal="center"/>
    </xf>
    <xf numFmtId="167" fontId="4" fillId="0" borderId="27" xfId="0" applyNumberFormat="1" applyFont="1" applyFill="1" applyBorder="1" applyAlignment="1">
      <alignment horizontal="center"/>
    </xf>
    <xf numFmtId="0" fontId="0" fillId="0" borderId="29" xfId="0" applyFill="1" applyBorder="1"/>
    <xf numFmtId="167" fontId="4" fillId="0" borderId="30" xfId="0" applyNumberFormat="1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167" fontId="4" fillId="0" borderId="32" xfId="0" applyNumberFormat="1" applyFont="1" applyFill="1" applyBorder="1" applyAlignment="1">
      <alignment horizontal="center"/>
    </xf>
    <xf numFmtId="0" fontId="8" fillId="0" borderId="31" xfId="0" applyFont="1" applyFill="1" applyBorder="1" applyAlignment="1">
      <alignment vertical="center"/>
    </xf>
    <xf numFmtId="167" fontId="4" fillId="0" borderId="33" xfId="0" applyNumberFormat="1" applyFont="1" applyFill="1" applyBorder="1" applyAlignment="1">
      <alignment horizontal="center"/>
    </xf>
    <xf numFmtId="0" fontId="4" fillId="0" borderId="31" xfId="0" applyFont="1" applyFill="1" applyBorder="1"/>
    <xf numFmtId="0" fontId="0" fillId="0" borderId="31" xfId="0" applyFill="1" applyBorder="1"/>
    <xf numFmtId="0" fontId="5" fillId="0" borderId="31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5" xfId="0" applyFont="1" applyFill="1" applyBorder="1"/>
    <xf numFmtId="0" fontId="0" fillId="0" borderId="0" xfId="0" applyFill="1"/>
    <xf numFmtId="0" fontId="14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7" fontId="13" fillId="0" borderId="28" xfId="0" applyNumberFormat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7" fontId="13" fillId="0" borderId="42" xfId="0" applyNumberFormat="1" applyFont="1" applyBorder="1" applyAlignment="1">
      <alignment horizontal="center"/>
    </xf>
    <xf numFmtId="0" fontId="0" fillId="0" borderId="43" xfId="0" applyBorder="1"/>
    <xf numFmtId="167" fontId="4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167" fontId="4" fillId="0" borderId="45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7" fontId="4" fillId="0" borderId="6" xfId="0" applyNumberFormat="1" applyFont="1" applyBorder="1" applyAlignment="1">
      <alignment horizont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167" fontId="4" fillId="0" borderId="46" xfId="0" applyNumberFormat="1" applyFont="1" applyBorder="1" applyAlignment="1">
      <alignment horizontal="center"/>
    </xf>
    <xf numFmtId="167" fontId="4" fillId="0" borderId="18" xfId="0" applyNumberFormat="1" applyFont="1" applyBorder="1" applyAlignment="1">
      <alignment horizontal="center"/>
    </xf>
    <xf numFmtId="167" fontId="4" fillId="0" borderId="19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7" fontId="18" fillId="0" borderId="6" xfId="0" applyNumberFormat="1" applyFont="1" applyBorder="1" applyAlignment="1">
      <alignment horizontal="center"/>
    </xf>
    <xf numFmtId="167" fontId="18" fillId="0" borderId="9" xfId="0" applyNumberFormat="1" applyFont="1" applyBorder="1" applyAlignment="1">
      <alignment horizontal="center"/>
    </xf>
    <xf numFmtId="166" fontId="4" fillId="0" borderId="9" xfId="0" applyNumberFormat="1" applyFont="1" applyBorder="1" applyAlignment="1">
      <alignment horizontal="center"/>
    </xf>
    <xf numFmtId="167" fontId="4" fillId="0" borderId="9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0" fontId="7" fillId="0" borderId="8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0" fillId="0" borderId="23" xfId="0" applyBorder="1"/>
    <xf numFmtId="0" fontId="6" fillId="0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/>
    </xf>
    <xf numFmtId="0" fontId="4" fillId="0" borderId="50" xfId="0" applyFont="1" applyBorder="1"/>
    <xf numFmtId="167" fontId="18" fillId="0" borderId="49" xfId="0" applyNumberFormat="1" applyFont="1" applyBorder="1" applyAlignment="1">
      <alignment horizontal="center"/>
    </xf>
    <xf numFmtId="0" fontId="7" fillId="4" borderId="48" xfId="0" applyFont="1" applyFill="1" applyBorder="1" applyAlignment="1">
      <alignment horizontal="center" vertical="center"/>
    </xf>
    <xf numFmtId="166" fontId="4" fillId="0" borderId="49" xfId="0" applyNumberFormat="1" applyFont="1" applyBorder="1" applyAlignment="1">
      <alignment horizontal="center"/>
    </xf>
    <xf numFmtId="0" fontId="4" fillId="0" borderId="50" xfId="0" applyFont="1" applyFill="1" applyBorder="1"/>
    <xf numFmtId="0" fontId="7" fillId="0" borderId="51" xfId="0" applyFont="1" applyFill="1" applyBorder="1" applyAlignment="1">
      <alignment horizontal="center" vertical="center"/>
    </xf>
    <xf numFmtId="167" fontId="4" fillId="0" borderId="49" xfId="0" applyNumberFormat="1" applyFont="1" applyBorder="1" applyAlignment="1">
      <alignment horizontal="center"/>
    </xf>
    <xf numFmtId="0" fontId="5" fillId="0" borderId="50" xfId="0" applyFont="1" applyFill="1" applyBorder="1" applyAlignment="1">
      <alignment vertical="center"/>
    </xf>
    <xf numFmtId="0" fontId="6" fillId="3" borderId="52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vertical="center"/>
    </xf>
    <xf numFmtId="0" fontId="0" fillId="0" borderId="15" xfId="0" applyBorder="1"/>
    <xf numFmtId="167" fontId="4" fillId="0" borderId="0" xfId="0" applyNumberFormat="1" applyFont="1" applyBorder="1" applyAlignment="1">
      <alignment horizontal="center" vertical="center"/>
    </xf>
    <xf numFmtId="0" fontId="7" fillId="4" borderId="47" xfId="0" applyFont="1" applyFill="1" applyBorder="1" applyAlignment="1">
      <alignment horizontal="center" vertical="center"/>
    </xf>
    <xf numFmtId="0" fontId="0" fillId="0" borderId="10" xfId="0" applyFill="1" applyBorder="1"/>
    <xf numFmtId="0" fontId="6" fillId="3" borderId="4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6" fillId="0" borderId="0" xfId="0" applyFont="1" applyAlignment="1">
      <alignment horizontal="center"/>
    </xf>
    <xf numFmtId="15" fontId="10" fillId="0" borderId="6" xfId="0" applyNumberFormat="1" applyFont="1" applyFill="1" applyBorder="1" applyAlignment="1">
      <alignment horizontal="left"/>
    </xf>
    <xf numFmtId="15" fontId="10" fillId="0" borderId="8" xfId="0" applyNumberFormat="1" applyFont="1" applyFill="1" applyBorder="1" applyAlignment="1">
      <alignment horizontal="left"/>
    </xf>
    <xf numFmtId="15" fontId="10" fillId="0" borderId="4" xfId="0" applyNumberFormat="1" applyFont="1" applyFill="1" applyBorder="1" applyAlignment="1">
      <alignment horizontal="left"/>
    </xf>
    <xf numFmtId="15" fontId="10" fillId="0" borderId="5" xfId="0" applyNumberFormat="1" applyFont="1" applyFill="1" applyBorder="1" applyAlignment="1">
      <alignment horizontal="left"/>
    </xf>
    <xf numFmtId="165" fontId="2" fillId="2" borderId="22" xfId="0" applyNumberFormat="1" applyFont="1" applyFill="1" applyBorder="1" applyAlignment="1">
      <alignment horizontal="center"/>
    </xf>
    <xf numFmtId="165" fontId="2" fillId="2" borderId="23" xfId="0" applyNumberFormat="1" applyFont="1" applyFill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2" fillId="0" borderId="2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10" fillId="0" borderId="9" xfId="0" applyNumberFormat="1" applyFont="1" applyFill="1" applyBorder="1" applyAlignment="1">
      <alignment horizontal="center"/>
    </xf>
    <xf numFmtId="1" fontId="10" fillId="0" borderId="10" xfId="0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/>
    </xf>
    <xf numFmtId="164" fontId="2" fillId="0" borderId="38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164" fontId="2" fillId="0" borderId="40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412750</xdr:colOff>
      <xdr:row>0</xdr:row>
      <xdr:rowOff>85725</xdr:rowOff>
    </xdr:from>
    <xdr:to>
      <xdr:col>21</xdr:col>
      <xdr:colOff>353012</xdr:colOff>
      <xdr:row>2</xdr:row>
      <xdr:rowOff>168840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682983B-A1D8-4183-87B1-D62563B32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8750" y="85725"/>
          <a:ext cx="1623012" cy="622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508000</xdr:colOff>
      <xdr:row>0</xdr:row>
      <xdr:rowOff>180975</xdr:rowOff>
    </xdr:from>
    <xdr:to>
      <xdr:col>22</xdr:col>
      <xdr:colOff>502237</xdr:colOff>
      <xdr:row>3</xdr:row>
      <xdr:rowOff>235515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58A62A3-FA9F-4E10-A092-0726950D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8000" y="180975"/>
          <a:ext cx="1676987" cy="943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4"/>
  <sheetViews>
    <sheetView tabSelected="1" topLeftCell="A10" zoomScale="60" zoomScaleNormal="60" workbookViewId="0">
      <selection activeCell="G10" sqref="G10:H10"/>
    </sheetView>
  </sheetViews>
  <sheetFormatPr baseColWidth="10" defaultRowHeight="15" x14ac:dyDescent="0.25"/>
  <cols>
    <col min="1" max="1" width="9" style="7" customWidth="1"/>
    <col min="2" max="2" width="10.42578125" customWidth="1"/>
    <col min="3" max="3" width="7.140625" bestFit="1" customWidth="1"/>
    <col min="4" max="4" width="10.42578125" customWidth="1"/>
    <col min="5" max="5" width="7.140625" bestFit="1" customWidth="1"/>
    <col min="6" max="6" width="10.42578125" customWidth="1"/>
    <col min="7" max="7" width="7.140625" bestFit="1" customWidth="1"/>
    <col min="8" max="8" width="10.42578125" customWidth="1"/>
    <col min="9" max="9" width="7.140625" bestFit="1" customWidth="1"/>
    <col min="10" max="10" width="10.42578125" customWidth="1"/>
    <col min="11" max="11" width="7.140625" bestFit="1" customWidth="1"/>
    <col min="12" max="12" width="10.42578125" customWidth="1"/>
    <col min="13" max="13" width="7.140625" bestFit="1" customWidth="1"/>
    <col min="14" max="14" width="10.42578125" customWidth="1"/>
    <col min="15" max="15" width="7.140625" bestFit="1" customWidth="1"/>
    <col min="16" max="16" width="10.42578125" customWidth="1"/>
    <col min="17" max="17" width="7.140625" bestFit="1" customWidth="1"/>
    <col min="18" max="18" width="10.42578125" customWidth="1"/>
    <col min="19" max="19" width="7.140625" customWidth="1"/>
    <col min="20" max="20" width="10.42578125" customWidth="1"/>
    <col min="21" max="21" width="14.85546875" customWidth="1"/>
  </cols>
  <sheetData>
    <row r="1" spans="2:21" x14ac:dyDescent="0.2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1"/>
      <c r="T1" s="2"/>
      <c r="U1" s="1"/>
    </row>
    <row r="2" spans="2:21" ht="27" x14ac:dyDescent="0.35">
      <c r="B2" s="118" t="s">
        <v>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</row>
    <row r="3" spans="2:21" ht="27" x14ac:dyDescent="0.35">
      <c r="B3" s="124" t="s">
        <v>13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2:21" ht="24.75" x14ac:dyDescent="0.3">
      <c r="B4" s="138" t="s">
        <v>15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</row>
    <row r="5" spans="2:21" ht="15.75" x14ac:dyDescent="0.25">
      <c r="B5" s="137" t="s">
        <v>14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</row>
    <row r="6" spans="2:21" s="7" customFormat="1" ht="15.7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6.5" thickBot="1" x14ac:dyDescent="0.3">
      <c r="B7" s="7"/>
      <c r="C7" s="7"/>
      <c r="D7" s="8"/>
      <c r="E7" s="7"/>
      <c r="F7" s="7"/>
      <c r="G7" s="22"/>
      <c r="H7" s="2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15.75" x14ac:dyDescent="0.25">
      <c r="B8" s="21" t="s">
        <v>1</v>
      </c>
      <c r="C8" s="21"/>
      <c r="D8" s="21"/>
      <c r="E8" s="21"/>
      <c r="F8" s="22"/>
      <c r="G8" s="127">
        <v>44494</v>
      </c>
      <c r="H8" s="128"/>
      <c r="I8" s="7"/>
      <c r="J8" s="65"/>
      <c r="K8" s="7"/>
      <c r="L8" s="7"/>
      <c r="M8" s="7"/>
      <c r="N8" s="7"/>
      <c r="O8" s="15"/>
      <c r="P8" s="16"/>
      <c r="Q8" s="4"/>
      <c r="R8" s="4"/>
      <c r="S8" s="37" t="s">
        <v>5</v>
      </c>
      <c r="T8" s="18" t="s">
        <v>7</v>
      </c>
      <c r="U8" s="19"/>
    </row>
    <row r="9" spans="2:21" ht="15.75" x14ac:dyDescent="0.25">
      <c r="B9" s="21" t="s">
        <v>2</v>
      </c>
      <c r="C9" s="21"/>
      <c r="D9" s="21"/>
      <c r="E9" s="21"/>
      <c r="F9" s="22"/>
      <c r="G9" s="125">
        <v>44720</v>
      </c>
      <c r="H9" s="126"/>
      <c r="I9" s="7"/>
      <c r="J9" s="65"/>
      <c r="K9" s="7"/>
      <c r="L9" s="7"/>
      <c r="M9" s="7"/>
      <c r="N9" s="7"/>
      <c r="O9" s="17"/>
      <c r="P9" s="16"/>
      <c r="Q9" s="4"/>
      <c r="R9" s="4"/>
      <c r="S9" s="14" t="s">
        <v>6</v>
      </c>
      <c r="T9" s="18" t="s">
        <v>8</v>
      </c>
      <c r="U9" s="19"/>
    </row>
    <row r="10" spans="2:21" ht="16.5" thickBot="1" x14ac:dyDescent="0.3">
      <c r="B10" s="21" t="s">
        <v>3</v>
      </c>
      <c r="C10" s="21"/>
      <c r="D10" s="21"/>
      <c r="E10" s="21"/>
      <c r="F10" s="20"/>
      <c r="G10" s="139">
        <v>714</v>
      </c>
      <c r="H10" s="140"/>
      <c r="I10" s="7"/>
      <c r="J10" s="4"/>
      <c r="K10" s="7"/>
      <c r="L10" s="7"/>
      <c r="M10" s="7"/>
      <c r="N10" s="7"/>
      <c r="O10" s="7"/>
      <c r="P10" s="7"/>
      <c r="Q10" s="4"/>
      <c r="R10" s="4"/>
      <c r="S10" s="4"/>
      <c r="T10" s="4"/>
      <c r="U10" s="4"/>
    </row>
    <row r="11" spans="2:21" s="7" customFormat="1" ht="16.5" thickBot="1" x14ac:dyDescent="0.3">
      <c r="B11" s="5"/>
      <c r="C11" s="5"/>
      <c r="D11" s="5"/>
      <c r="E11" s="5"/>
      <c r="F11" s="6"/>
      <c r="G11" s="6"/>
      <c r="J11" s="4"/>
      <c r="Q11" s="4"/>
      <c r="R11" s="4"/>
      <c r="S11" s="4"/>
      <c r="T11" s="4"/>
      <c r="U11" s="4"/>
    </row>
    <row r="12" spans="2:21" ht="16.5" thickBot="1" x14ac:dyDescent="0.3">
      <c r="B12" s="129">
        <f>B13</f>
        <v>44440</v>
      </c>
      <c r="C12" s="130"/>
      <c r="D12" s="120"/>
      <c r="E12" s="120"/>
      <c r="F12" s="120"/>
      <c r="G12" s="120"/>
      <c r="H12" s="120"/>
      <c r="I12" s="121"/>
      <c r="J12" s="119">
        <f>B12+365</f>
        <v>44805</v>
      </c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1"/>
    </row>
    <row r="13" spans="2:21" ht="16.5" thickBot="1" x14ac:dyDescent="0.3">
      <c r="B13" s="131">
        <f>B14</f>
        <v>44440</v>
      </c>
      <c r="C13" s="132"/>
      <c r="D13" s="133">
        <f>B13+31</f>
        <v>44471</v>
      </c>
      <c r="E13" s="134"/>
      <c r="F13" s="135">
        <f>D13+31</f>
        <v>44502</v>
      </c>
      <c r="G13" s="134"/>
      <c r="H13" s="135">
        <f>F13+30</f>
        <v>44532</v>
      </c>
      <c r="I13" s="123"/>
      <c r="J13" s="122">
        <f>H13+31</f>
        <v>44563</v>
      </c>
      <c r="K13" s="134"/>
      <c r="L13" s="122">
        <f>J13+31</f>
        <v>44594</v>
      </c>
      <c r="M13" s="134"/>
      <c r="N13" s="122">
        <f>L13+31</f>
        <v>44625</v>
      </c>
      <c r="O13" s="134"/>
      <c r="P13" s="122">
        <f>N13+31</f>
        <v>44656</v>
      </c>
      <c r="Q13" s="134"/>
      <c r="R13" s="122">
        <f>P13+31</f>
        <v>44687</v>
      </c>
      <c r="S13" s="134"/>
      <c r="T13" s="122">
        <f>R13+31</f>
        <v>44718</v>
      </c>
      <c r="U13" s="123"/>
    </row>
    <row r="14" spans="2:21" ht="15.75" x14ac:dyDescent="0.25">
      <c r="B14" s="66">
        <v>44440</v>
      </c>
      <c r="C14" s="52"/>
      <c r="D14" s="50">
        <f>DATE(YEAR(B14),MONTH(B14)+1,1)</f>
        <v>44470</v>
      </c>
      <c r="E14" s="25"/>
      <c r="F14" s="42">
        <f>DATE(YEAR(D14),MONTH(D14)+1,1)</f>
        <v>44501</v>
      </c>
      <c r="G14" s="40" t="s">
        <v>4</v>
      </c>
      <c r="H14" s="42">
        <f>DATE(YEAR(F14),MONTH(F14)+1,1)</f>
        <v>44531</v>
      </c>
      <c r="I14" s="37" t="s">
        <v>5</v>
      </c>
      <c r="J14" s="42">
        <f>DATE(YEAR(H14),MONTH(H14)+1,1)</f>
        <v>44562</v>
      </c>
      <c r="K14" s="40" t="s">
        <v>4</v>
      </c>
      <c r="L14" s="42">
        <f>DATE(YEAR(J14),MONTH(J14)+1,1)</f>
        <v>44593</v>
      </c>
      <c r="M14" s="14" t="s">
        <v>6</v>
      </c>
      <c r="N14" s="42">
        <f>DATE(YEAR(L14),MONTH(L14)+1,1)</f>
        <v>44621</v>
      </c>
      <c r="O14" s="14" t="s">
        <v>6</v>
      </c>
      <c r="P14" s="42">
        <f>DATE(YEAR(N14),MONTH(N14)+1,1)</f>
        <v>44652</v>
      </c>
      <c r="Q14" s="14" t="s">
        <v>6</v>
      </c>
      <c r="R14" s="42">
        <f>DATE(YEAR(P14),MONTH(P14)+1,1)</f>
        <v>44682</v>
      </c>
      <c r="S14" s="40" t="s">
        <v>4</v>
      </c>
      <c r="T14" s="42">
        <f>DATE(YEAR(R14),MONTH(R14)+1,1)</f>
        <v>44713</v>
      </c>
      <c r="U14" s="117" t="s">
        <v>5</v>
      </c>
    </row>
    <row r="15" spans="2:21" ht="15.75" x14ac:dyDescent="0.25">
      <c r="B15" s="53">
        <f>DATE(YEAR(B14),MONTH(B14),2)</f>
        <v>44441</v>
      </c>
      <c r="C15" s="54"/>
      <c r="D15" s="48">
        <f>D14+1</f>
        <v>44471</v>
      </c>
      <c r="E15" s="26"/>
      <c r="F15" s="43">
        <f>F14+1</f>
        <v>44502</v>
      </c>
      <c r="G15" s="37" t="s">
        <v>5</v>
      </c>
      <c r="H15" s="43">
        <f>H14+1</f>
        <v>44532</v>
      </c>
      <c r="I15" s="37" t="s">
        <v>5</v>
      </c>
      <c r="J15" s="43">
        <f>J14+1</f>
        <v>44563</v>
      </c>
      <c r="K15" s="46"/>
      <c r="L15" s="43">
        <f>L14+1</f>
        <v>44594</v>
      </c>
      <c r="M15" s="14" t="s">
        <v>6</v>
      </c>
      <c r="N15" s="43">
        <f>N14+1</f>
        <v>44622</v>
      </c>
      <c r="O15" s="14" t="s">
        <v>6</v>
      </c>
      <c r="P15" s="43">
        <f>P14+1</f>
        <v>44653</v>
      </c>
      <c r="Q15" s="35"/>
      <c r="R15" s="43">
        <f>R14+1</f>
        <v>44683</v>
      </c>
      <c r="S15" s="37" t="s">
        <v>5</v>
      </c>
      <c r="T15" s="43">
        <f>T14+1</f>
        <v>44714</v>
      </c>
      <c r="U15" s="98" t="s">
        <v>5</v>
      </c>
    </row>
    <row r="16" spans="2:21" ht="15.75" x14ac:dyDescent="0.25">
      <c r="B16" s="55">
        <f>B15+1</f>
        <v>44442</v>
      </c>
      <c r="C16" s="56"/>
      <c r="D16" s="48">
        <f t="shared" ref="D16:D44" si="0">D15+1</f>
        <v>44472</v>
      </c>
      <c r="E16" s="26"/>
      <c r="F16" s="43">
        <f t="shared" ref="F16:F43" si="1">F15+1</f>
        <v>44503</v>
      </c>
      <c r="G16" s="37" t="s">
        <v>5</v>
      </c>
      <c r="H16" s="43">
        <f t="shared" ref="H16:H44" si="2">H15+1</f>
        <v>44533</v>
      </c>
      <c r="I16" s="37" t="s">
        <v>5</v>
      </c>
      <c r="J16" s="43">
        <f t="shared" ref="J16:J44" si="3">J15+1</f>
        <v>44564</v>
      </c>
      <c r="K16" s="37" t="s">
        <v>5</v>
      </c>
      <c r="L16" s="43">
        <f t="shared" ref="L16:L41" si="4">L15+1</f>
        <v>44595</v>
      </c>
      <c r="M16" s="14" t="s">
        <v>6</v>
      </c>
      <c r="N16" s="43">
        <f t="shared" ref="N16:N44" si="5">N15+1</f>
        <v>44623</v>
      </c>
      <c r="O16" s="14" t="s">
        <v>6</v>
      </c>
      <c r="P16" s="43">
        <f t="shared" ref="P16:P43" si="6">P15+1</f>
        <v>44654</v>
      </c>
      <c r="Q16" s="29"/>
      <c r="R16" s="43">
        <f t="shared" ref="R16:R43" si="7">R15+1</f>
        <v>44684</v>
      </c>
      <c r="S16" s="37" t="s">
        <v>5</v>
      </c>
      <c r="T16" s="43">
        <f t="shared" ref="T16:T43" si="8">T15+1</f>
        <v>44715</v>
      </c>
      <c r="U16" s="98" t="s">
        <v>5</v>
      </c>
    </row>
    <row r="17" spans="2:21" ht="15.75" customHeight="1" x14ac:dyDescent="0.25">
      <c r="B17" s="55">
        <f t="shared" ref="B17:B43" si="9">B16+1</f>
        <v>44443</v>
      </c>
      <c r="C17" s="56"/>
      <c r="D17" s="48">
        <f t="shared" si="0"/>
        <v>44473</v>
      </c>
      <c r="E17" s="26"/>
      <c r="F17" s="43">
        <f t="shared" si="1"/>
        <v>44504</v>
      </c>
      <c r="G17" s="37" t="s">
        <v>5</v>
      </c>
      <c r="H17" s="43">
        <f t="shared" si="2"/>
        <v>44534</v>
      </c>
      <c r="I17" s="10"/>
      <c r="J17" s="43">
        <f t="shared" si="3"/>
        <v>44565</v>
      </c>
      <c r="K17" s="37" t="s">
        <v>5</v>
      </c>
      <c r="L17" s="43">
        <f t="shared" si="4"/>
        <v>44596</v>
      </c>
      <c r="M17" s="14" t="s">
        <v>6</v>
      </c>
      <c r="N17" s="43">
        <f t="shared" si="5"/>
        <v>44624</v>
      </c>
      <c r="O17" s="14" t="s">
        <v>6</v>
      </c>
      <c r="P17" s="43">
        <f t="shared" si="6"/>
        <v>44655</v>
      </c>
      <c r="Q17" s="37" t="s">
        <v>5</v>
      </c>
      <c r="R17" s="43">
        <f t="shared" si="7"/>
        <v>44685</v>
      </c>
      <c r="S17" s="37" t="s">
        <v>5</v>
      </c>
      <c r="T17" s="43">
        <f t="shared" si="8"/>
        <v>44716</v>
      </c>
      <c r="U17" s="11"/>
    </row>
    <row r="18" spans="2:21" ht="15.75" x14ac:dyDescent="0.25">
      <c r="B18" s="57">
        <f t="shared" si="9"/>
        <v>44444</v>
      </c>
      <c r="C18" s="58"/>
      <c r="D18" s="48">
        <f t="shared" si="0"/>
        <v>44474</v>
      </c>
      <c r="E18" s="26"/>
      <c r="F18" s="43">
        <f t="shared" si="1"/>
        <v>44505</v>
      </c>
      <c r="G18" s="98" t="s">
        <v>5</v>
      </c>
      <c r="H18" s="43">
        <f t="shared" si="2"/>
        <v>44535</v>
      </c>
      <c r="I18" s="46"/>
      <c r="J18" s="43">
        <f t="shared" si="3"/>
        <v>44566</v>
      </c>
      <c r="K18" s="37" t="s">
        <v>5</v>
      </c>
      <c r="L18" s="43">
        <f t="shared" si="4"/>
        <v>44597</v>
      </c>
      <c r="M18" s="10"/>
      <c r="N18" s="43">
        <f t="shared" si="5"/>
        <v>44625</v>
      </c>
      <c r="O18" s="11"/>
      <c r="P18" s="43">
        <f t="shared" si="6"/>
        <v>44656</v>
      </c>
      <c r="Q18" s="37" t="s">
        <v>5</v>
      </c>
      <c r="R18" s="43">
        <f t="shared" si="7"/>
        <v>44686</v>
      </c>
      <c r="S18" s="37" t="s">
        <v>5</v>
      </c>
      <c r="T18" s="43">
        <f t="shared" si="8"/>
        <v>44717</v>
      </c>
      <c r="U18" s="13"/>
    </row>
    <row r="19" spans="2:21" ht="15.75" x14ac:dyDescent="0.25">
      <c r="B19" s="57">
        <f t="shared" si="9"/>
        <v>44445</v>
      </c>
      <c r="C19" s="54"/>
      <c r="D19" s="48">
        <f t="shared" si="0"/>
        <v>44475</v>
      </c>
      <c r="E19" s="31"/>
      <c r="F19" s="43">
        <f t="shared" si="1"/>
        <v>44506</v>
      </c>
      <c r="G19" s="93"/>
      <c r="H19" s="48">
        <f t="shared" si="2"/>
        <v>44536</v>
      </c>
      <c r="I19" s="37" t="s">
        <v>5</v>
      </c>
      <c r="J19" s="43">
        <f t="shared" si="3"/>
        <v>44567</v>
      </c>
      <c r="K19" s="37" t="s">
        <v>5</v>
      </c>
      <c r="L19" s="43">
        <f t="shared" si="4"/>
        <v>44598</v>
      </c>
      <c r="M19" s="11"/>
      <c r="N19" s="43">
        <f t="shared" si="5"/>
        <v>44626</v>
      </c>
      <c r="O19" s="13"/>
      <c r="P19" s="43">
        <f t="shared" si="6"/>
        <v>44657</v>
      </c>
      <c r="Q19" s="37" t="s">
        <v>5</v>
      </c>
      <c r="R19" s="43">
        <f t="shared" si="7"/>
        <v>44687</v>
      </c>
      <c r="S19" s="37" t="s">
        <v>5</v>
      </c>
      <c r="T19" s="43">
        <f t="shared" si="8"/>
        <v>44718</v>
      </c>
      <c r="U19" s="67" t="s">
        <v>4</v>
      </c>
    </row>
    <row r="20" spans="2:21" ht="15.75" x14ac:dyDescent="0.25">
      <c r="B20" s="57">
        <f t="shared" si="9"/>
        <v>44446</v>
      </c>
      <c r="C20" s="59"/>
      <c r="D20" s="48">
        <f t="shared" si="0"/>
        <v>44476</v>
      </c>
      <c r="E20" s="13"/>
      <c r="F20" s="43">
        <f t="shared" si="1"/>
        <v>44507</v>
      </c>
      <c r="G20" s="49"/>
      <c r="H20" s="43">
        <f t="shared" si="2"/>
        <v>44537</v>
      </c>
      <c r="I20" s="37" t="s">
        <v>5</v>
      </c>
      <c r="J20" s="43">
        <f t="shared" si="3"/>
        <v>44568</v>
      </c>
      <c r="K20" s="37" t="s">
        <v>5</v>
      </c>
      <c r="L20" s="43">
        <f t="shared" si="4"/>
        <v>44599</v>
      </c>
      <c r="M20" s="37" t="s">
        <v>5</v>
      </c>
      <c r="N20" s="43">
        <f t="shared" si="5"/>
        <v>44627</v>
      </c>
      <c r="O20" s="37" t="s">
        <v>5</v>
      </c>
      <c r="P20" s="43">
        <f t="shared" si="6"/>
        <v>44658</v>
      </c>
      <c r="Q20" s="37" t="s">
        <v>5</v>
      </c>
      <c r="R20" s="43">
        <f t="shared" si="7"/>
        <v>44688</v>
      </c>
      <c r="S20" s="28"/>
      <c r="T20" s="43">
        <f t="shared" si="8"/>
        <v>44719</v>
      </c>
      <c r="U20" s="141" t="s">
        <v>16</v>
      </c>
    </row>
    <row r="21" spans="2:21" ht="15.75" x14ac:dyDescent="0.25">
      <c r="B21" s="57">
        <f t="shared" si="9"/>
        <v>44447</v>
      </c>
      <c r="C21" s="59"/>
      <c r="D21" s="48">
        <f t="shared" si="0"/>
        <v>44477</v>
      </c>
      <c r="E21" s="10"/>
      <c r="F21" s="43">
        <f t="shared" si="1"/>
        <v>44508</v>
      </c>
      <c r="G21" s="37" t="s">
        <v>5</v>
      </c>
      <c r="H21" s="43">
        <f t="shared" si="2"/>
        <v>44538</v>
      </c>
      <c r="I21" s="37" t="s">
        <v>5</v>
      </c>
      <c r="J21" s="43">
        <f t="shared" si="3"/>
        <v>44569</v>
      </c>
      <c r="K21" s="10"/>
      <c r="L21" s="43">
        <f t="shared" si="4"/>
        <v>44600</v>
      </c>
      <c r="M21" s="37" t="s">
        <v>5</v>
      </c>
      <c r="N21" s="43">
        <f t="shared" si="5"/>
        <v>44628</v>
      </c>
      <c r="O21" s="37" t="s">
        <v>5</v>
      </c>
      <c r="P21" s="43">
        <f t="shared" si="6"/>
        <v>44659</v>
      </c>
      <c r="Q21" s="37" t="s">
        <v>5</v>
      </c>
      <c r="R21" s="43">
        <f t="shared" si="7"/>
        <v>44689</v>
      </c>
      <c r="S21" s="33" t="s">
        <v>4</v>
      </c>
      <c r="T21" s="43">
        <f t="shared" si="8"/>
        <v>44720</v>
      </c>
      <c r="U21" s="142"/>
    </row>
    <row r="22" spans="2:21" ht="15.75" x14ac:dyDescent="0.25">
      <c r="B22" s="57">
        <f t="shared" si="9"/>
        <v>44448</v>
      </c>
      <c r="C22" s="54"/>
      <c r="D22" s="48">
        <f t="shared" si="0"/>
        <v>44478</v>
      </c>
      <c r="E22" s="10"/>
      <c r="F22" s="43">
        <f t="shared" si="1"/>
        <v>44509</v>
      </c>
      <c r="G22" s="37" t="s">
        <v>5</v>
      </c>
      <c r="H22" s="43">
        <f t="shared" si="2"/>
        <v>44539</v>
      </c>
      <c r="I22" s="37" t="s">
        <v>5</v>
      </c>
      <c r="J22" s="43">
        <f t="shared" si="3"/>
        <v>44570</v>
      </c>
      <c r="K22" s="11"/>
      <c r="L22" s="47">
        <f>L21+1</f>
        <v>44601</v>
      </c>
      <c r="M22" s="37" t="s">
        <v>5</v>
      </c>
      <c r="N22" s="43">
        <f t="shared" si="5"/>
        <v>44629</v>
      </c>
      <c r="O22" s="37" t="s">
        <v>5</v>
      </c>
      <c r="P22" s="43">
        <f t="shared" si="6"/>
        <v>44660</v>
      </c>
      <c r="Q22" s="11"/>
      <c r="R22" s="43">
        <f t="shared" si="7"/>
        <v>44690</v>
      </c>
      <c r="S22" s="14" t="s">
        <v>6</v>
      </c>
      <c r="T22" s="43">
        <f t="shared" si="8"/>
        <v>44721</v>
      </c>
      <c r="U22" s="14" t="s">
        <v>6</v>
      </c>
    </row>
    <row r="23" spans="2:21" ht="15.75" x14ac:dyDescent="0.25">
      <c r="B23" s="57">
        <f t="shared" si="9"/>
        <v>44449</v>
      </c>
      <c r="C23" s="56"/>
      <c r="D23" s="48">
        <f t="shared" si="0"/>
        <v>44479</v>
      </c>
      <c r="E23" s="11"/>
      <c r="F23" s="43">
        <f t="shared" si="1"/>
        <v>44510</v>
      </c>
      <c r="G23" s="37" t="s">
        <v>5</v>
      </c>
      <c r="H23" s="43">
        <f t="shared" si="2"/>
        <v>44540</v>
      </c>
      <c r="I23" s="37" t="s">
        <v>5</v>
      </c>
      <c r="J23" s="43">
        <f t="shared" si="3"/>
        <v>44571</v>
      </c>
      <c r="K23" s="37" t="s">
        <v>5</v>
      </c>
      <c r="L23" s="43">
        <f>L22+1</f>
        <v>44602</v>
      </c>
      <c r="M23" s="37" t="s">
        <v>5</v>
      </c>
      <c r="N23" s="43">
        <f t="shared" si="5"/>
        <v>44630</v>
      </c>
      <c r="O23" s="37" t="s">
        <v>5</v>
      </c>
      <c r="P23" s="43">
        <f t="shared" si="6"/>
        <v>44661</v>
      </c>
      <c r="Q23" s="64"/>
      <c r="R23" s="43">
        <f t="shared" si="7"/>
        <v>44691</v>
      </c>
      <c r="S23" s="14" t="s">
        <v>6</v>
      </c>
      <c r="T23" s="43">
        <f t="shared" si="8"/>
        <v>44722</v>
      </c>
      <c r="U23" s="14" t="s">
        <v>6</v>
      </c>
    </row>
    <row r="24" spans="2:21" ht="15.75" x14ac:dyDescent="0.25">
      <c r="B24" s="57">
        <f t="shared" si="9"/>
        <v>44450</v>
      </c>
      <c r="C24" s="56"/>
      <c r="D24" s="48">
        <f t="shared" si="0"/>
        <v>44480</v>
      </c>
      <c r="E24" s="13"/>
      <c r="F24" s="43">
        <f t="shared" si="1"/>
        <v>44511</v>
      </c>
      <c r="G24" s="33" t="s">
        <v>4</v>
      </c>
      <c r="H24" s="43">
        <f t="shared" si="2"/>
        <v>44541</v>
      </c>
      <c r="I24" s="10"/>
      <c r="J24" s="43">
        <f t="shared" si="3"/>
        <v>44572</v>
      </c>
      <c r="K24" s="37" t="s">
        <v>5</v>
      </c>
      <c r="L24" s="43">
        <f t="shared" si="4"/>
        <v>44603</v>
      </c>
      <c r="M24" s="37" t="s">
        <v>5</v>
      </c>
      <c r="N24" s="43">
        <f t="shared" si="5"/>
        <v>44631</v>
      </c>
      <c r="O24" s="37" t="s">
        <v>5</v>
      </c>
      <c r="P24" s="43">
        <f t="shared" si="6"/>
        <v>44662</v>
      </c>
      <c r="Q24" s="14" t="s">
        <v>6</v>
      </c>
      <c r="R24" s="43">
        <f t="shared" si="7"/>
        <v>44692</v>
      </c>
      <c r="S24" s="14" t="s">
        <v>6</v>
      </c>
      <c r="T24" s="43">
        <f t="shared" si="8"/>
        <v>44723</v>
      </c>
      <c r="U24" s="11"/>
    </row>
    <row r="25" spans="2:21" ht="15.75" x14ac:dyDescent="0.25">
      <c r="B25" s="57">
        <f t="shared" si="9"/>
        <v>44451</v>
      </c>
      <c r="C25" s="58"/>
      <c r="D25" s="48">
        <f t="shared" si="0"/>
        <v>44481</v>
      </c>
      <c r="E25" s="31"/>
      <c r="F25" s="43">
        <f t="shared" si="1"/>
        <v>44512</v>
      </c>
      <c r="G25" s="37" t="s">
        <v>5</v>
      </c>
      <c r="H25" s="43">
        <f t="shared" si="2"/>
        <v>44542</v>
      </c>
      <c r="I25" s="11"/>
      <c r="J25" s="43">
        <f t="shared" si="3"/>
        <v>44573</v>
      </c>
      <c r="K25" s="37" t="s">
        <v>5</v>
      </c>
      <c r="L25" s="43">
        <f t="shared" si="4"/>
        <v>44604</v>
      </c>
      <c r="M25" s="10"/>
      <c r="N25" s="43">
        <f t="shared" si="5"/>
        <v>44632</v>
      </c>
      <c r="O25" s="11"/>
      <c r="P25" s="43">
        <f t="shared" si="6"/>
        <v>44663</v>
      </c>
      <c r="Q25" s="14" t="s">
        <v>6</v>
      </c>
      <c r="R25" s="43">
        <f t="shared" si="7"/>
        <v>44693</v>
      </c>
      <c r="S25" s="14" t="s">
        <v>6</v>
      </c>
      <c r="T25" s="43">
        <f t="shared" si="8"/>
        <v>44724</v>
      </c>
      <c r="U25" s="13"/>
    </row>
    <row r="26" spans="2:21" ht="15.75" x14ac:dyDescent="0.25">
      <c r="B26" s="57">
        <f t="shared" si="9"/>
        <v>44452</v>
      </c>
      <c r="C26" s="54"/>
      <c r="D26" s="48">
        <f t="shared" si="0"/>
        <v>44482</v>
      </c>
      <c r="E26" s="26"/>
      <c r="F26" s="43">
        <f t="shared" si="1"/>
        <v>44513</v>
      </c>
      <c r="G26" s="10"/>
      <c r="H26" s="43">
        <f t="shared" si="2"/>
        <v>44543</v>
      </c>
      <c r="I26" s="37" t="s">
        <v>5</v>
      </c>
      <c r="J26" s="43">
        <f t="shared" si="3"/>
        <v>44574</v>
      </c>
      <c r="K26" s="37" t="s">
        <v>5</v>
      </c>
      <c r="L26" s="43">
        <f t="shared" si="4"/>
        <v>44605</v>
      </c>
      <c r="M26" s="10"/>
      <c r="N26" s="43">
        <f t="shared" si="5"/>
        <v>44633</v>
      </c>
      <c r="O26" s="13"/>
      <c r="P26" s="43">
        <f t="shared" si="6"/>
        <v>44664</v>
      </c>
      <c r="Q26" s="14" t="s">
        <v>6</v>
      </c>
      <c r="R26" s="43">
        <f t="shared" si="7"/>
        <v>44694</v>
      </c>
      <c r="S26" s="14" t="s">
        <v>6</v>
      </c>
      <c r="T26" s="43">
        <f t="shared" si="8"/>
        <v>44725</v>
      </c>
      <c r="U26" s="14" t="s">
        <v>6</v>
      </c>
    </row>
    <row r="27" spans="2:21" ht="15.75" x14ac:dyDescent="0.25">
      <c r="B27" s="57">
        <f t="shared" si="9"/>
        <v>44453</v>
      </c>
      <c r="C27" s="60"/>
      <c r="D27" s="48">
        <f t="shared" si="0"/>
        <v>44483</v>
      </c>
      <c r="E27" s="13"/>
      <c r="F27" s="43">
        <f t="shared" si="1"/>
        <v>44514</v>
      </c>
      <c r="G27" s="11"/>
      <c r="H27" s="43">
        <f t="shared" si="2"/>
        <v>44544</v>
      </c>
      <c r="I27" s="37" t="s">
        <v>5</v>
      </c>
      <c r="J27" s="43">
        <f t="shared" si="3"/>
        <v>44575</v>
      </c>
      <c r="K27" s="37" t="s">
        <v>5</v>
      </c>
      <c r="L27" s="43">
        <f t="shared" si="4"/>
        <v>44606</v>
      </c>
      <c r="M27" s="14" t="s">
        <v>6</v>
      </c>
      <c r="N27" s="43">
        <f t="shared" si="5"/>
        <v>44634</v>
      </c>
      <c r="O27" s="14" t="s">
        <v>6</v>
      </c>
      <c r="P27" s="43">
        <f t="shared" si="6"/>
        <v>44665</v>
      </c>
      <c r="Q27" s="14" t="s">
        <v>6</v>
      </c>
      <c r="R27" s="43">
        <f t="shared" si="7"/>
        <v>44695</v>
      </c>
      <c r="S27" s="11"/>
      <c r="T27" s="43">
        <f t="shared" si="8"/>
        <v>44726</v>
      </c>
      <c r="U27" s="14" t="s">
        <v>6</v>
      </c>
    </row>
    <row r="28" spans="2:21" ht="15.75" x14ac:dyDescent="0.25">
      <c r="B28" s="57">
        <f t="shared" si="9"/>
        <v>44454</v>
      </c>
      <c r="C28" s="59"/>
      <c r="D28" s="48">
        <f t="shared" si="0"/>
        <v>44484</v>
      </c>
      <c r="E28" s="10"/>
      <c r="F28" s="43">
        <f t="shared" si="1"/>
        <v>44515</v>
      </c>
      <c r="G28" s="37" t="s">
        <v>5</v>
      </c>
      <c r="H28" s="43">
        <f t="shared" si="2"/>
        <v>44545</v>
      </c>
      <c r="I28" s="37" t="s">
        <v>5</v>
      </c>
      <c r="J28" s="43">
        <f t="shared" si="3"/>
        <v>44576</v>
      </c>
      <c r="K28" s="10"/>
      <c r="L28" s="43">
        <f t="shared" si="4"/>
        <v>44607</v>
      </c>
      <c r="M28" s="14" t="s">
        <v>6</v>
      </c>
      <c r="N28" s="43">
        <f t="shared" si="5"/>
        <v>44635</v>
      </c>
      <c r="O28" s="14" t="s">
        <v>6</v>
      </c>
      <c r="P28" s="43">
        <f t="shared" si="6"/>
        <v>44666</v>
      </c>
      <c r="Q28" s="64" t="s">
        <v>4</v>
      </c>
      <c r="R28" s="43">
        <f t="shared" si="7"/>
        <v>44696</v>
      </c>
      <c r="S28" s="13"/>
      <c r="T28" s="43">
        <f t="shared" si="8"/>
        <v>44727</v>
      </c>
      <c r="U28" s="14" t="s">
        <v>6</v>
      </c>
    </row>
    <row r="29" spans="2:21" ht="15.75" x14ac:dyDescent="0.25">
      <c r="B29" s="57">
        <f t="shared" si="9"/>
        <v>44455</v>
      </c>
      <c r="C29" s="54"/>
      <c r="D29" s="48">
        <f t="shared" si="0"/>
        <v>44485</v>
      </c>
      <c r="E29" s="10"/>
      <c r="F29" s="43">
        <f t="shared" si="1"/>
        <v>44516</v>
      </c>
      <c r="G29" s="37" t="s">
        <v>5</v>
      </c>
      <c r="H29" s="43">
        <f t="shared" si="2"/>
        <v>44546</v>
      </c>
      <c r="I29" s="37" t="s">
        <v>5</v>
      </c>
      <c r="J29" s="43">
        <f t="shared" si="3"/>
        <v>44577</v>
      </c>
      <c r="K29" s="11"/>
      <c r="L29" s="43">
        <f t="shared" si="4"/>
        <v>44608</v>
      </c>
      <c r="M29" s="14" t="s">
        <v>6</v>
      </c>
      <c r="N29" s="43">
        <f t="shared" si="5"/>
        <v>44636</v>
      </c>
      <c r="O29" s="14" t="s">
        <v>6</v>
      </c>
      <c r="P29" s="43">
        <f t="shared" si="6"/>
        <v>44667</v>
      </c>
      <c r="Q29" s="11"/>
      <c r="R29" s="43">
        <f t="shared" si="7"/>
        <v>44697</v>
      </c>
      <c r="S29" s="37" t="s">
        <v>5</v>
      </c>
      <c r="T29" s="43">
        <f t="shared" si="8"/>
        <v>44728</v>
      </c>
      <c r="U29" s="14" t="s">
        <v>6</v>
      </c>
    </row>
    <row r="30" spans="2:21" ht="15.75" x14ac:dyDescent="0.25">
      <c r="B30" s="57">
        <f t="shared" si="9"/>
        <v>44456</v>
      </c>
      <c r="C30" s="56"/>
      <c r="D30" s="48">
        <f t="shared" si="0"/>
        <v>44486</v>
      </c>
      <c r="E30" s="11"/>
      <c r="F30" s="43">
        <f t="shared" si="1"/>
        <v>44517</v>
      </c>
      <c r="G30" s="37" t="s">
        <v>5</v>
      </c>
      <c r="H30" s="43">
        <f t="shared" si="2"/>
        <v>44547</v>
      </c>
      <c r="I30" s="37" t="s">
        <v>5</v>
      </c>
      <c r="J30" s="43">
        <f t="shared" si="3"/>
        <v>44578</v>
      </c>
      <c r="K30" s="14" t="s">
        <v>6</v>
      </c>
      <c r="L30" s="43">
        <f t="shared" si="4"/>
        <v>44609</v>
      </c>
      <c r="M30" s="14" t="s">
        <v>6</v>
      </c>
      <c r="N30" s="43">
        <f t="shared" si="5"/>
        <v>44637</v>
      </c>
      <c r="O30" s="14" t="s">
        <v>6</v>
      </c>
      <c r="P30" s="43">
        <f t="shared" si="6"/>
        <v>44668</v>
      </c>
      <c r="Q30" s="13"/>
      <c r="R30" s="43">
        <f t="shared" si="7"/>
        <v>44698</v>
      </c>
      <c r="S30" s="37" t="s">
        <v>5</v>
      </c>
      <c r="T30" s="43">
        <f t="shared" si="8"/>
        <v>44729</v>
      </c>
      <c r="U30" s="14" t="s">
        <v>6</v>
      </c>
    </row>
    <row r="31" spans="2:21" ht="15.75" x14ac:dyDescent="0.25">
      <c r="B31" s="57">
        <f t="shared" si="9"/>
        <v>44457</v>
      </c>
      <c r="C31" s="56"/>
      <c r="D31" s="48">
        <f t="shared" si="0"/>
        <v>44487</v>
      </c>
      <c r="E31" s="11"/>
      <c r="F31" s="43">
        <f t="shared" si="1"/>
        <v>44518</v>
      </c>
      <c r="G31" s="37" t="s">
        <v>5</v>
      </c>
      <c r="H31" s="43">
        <f t="shared" si="2"/>
        <v>44548</v>
      </c>
      <c r="I31" s="10"/>
      <c r="J31" s="43">
        <f t="shared" si="3"/>
        <v>44579</v>
      </c>
      <c r="K31" s="14" t="s">
        <v>6</v>
      </c>
      <c r="L31" s="43">
        <f t="shared" si="4"/>
        <v>44610</v>
      </c>
      <c r="M31" s="14" t="s">
        <v>6</v>
      </c>
      <c r="N31" s="43">
        <f t="shared" si="5"/>
        <v>44638</v>
      </c>
      <c r="O31" s="14" t="s">
        <v>6</v>
      </c>
      <c r="P31" s="43">
        <f t="shared" si="6"/>
        <v>44669</v>
      </c>
      <c r="Q31" s="33" t="s">
        <v>4</v>
      </c>
      <c r="R31" s="43">
        <f t="shared" si="7"/>
        <v>44699</v>
      </c>
      <c r="S31" s="37" t="s">
        <v>5</v>
      </c>
      <c r="T31" s="43">
        <f t="shared" si="8"/>
        <v>44730</v>
      </c>
      <c r="U31" s="11"/>
    </row>
    <row r="32" spans="2:21" ht="15.75" x14ac:dyDescent="0.25">
      <c r="B32" s="57">
        <f t="shared" si="9"/>
        <v>44458</v>
      </c>
      <c r="C32" s="58"/>
      <c r="D32" s="48">
        <f t="shared" si="0"/>
        <v>44488</v>
      </c>
      <c r="E32" s="11"/>
      <c r="F32" s="43">
        <f t="shared" si="1"/>
        <v>44519</v>
      </c>
      <c r="G32" s="37" t="s">
        <v>5</v>
      </c>
      <c r="H32" s="43">
        <f t="shared" si="2"/>
        <v>44549</v>
      </c>
      <c r="I32" s="11"/>
      <c r="J32" s="43">
        <f t="shared" si="3"/>
        <v>44580</v>
      </c>
      <c r="K32" s="14" t="s">
        <v>6</v>
      </c>
      <c r="L32" s="43">
        <f t="shared" si="4"/>
        <v>44611</v>
      </c>
      <c r="M32" s="10"/>
      <c r="N32" s="43">
        <f t="shared" si="5"/>
        <v>44639</v>
      </c>
      <c r="O32" s="11"/>
      <c r="P32" s="43">
        <f t="shared" si="6"/>
        <v>44670</v>
      </c>
      <c r="Q32" s="37" t="s">
        <v>5</v>
      </c>
      <c r="R32" s="43">
        <f t="shared" si="7"/>
        <v>44700</v>
      </c>
      <c r="S32" s="37" t="s">
        <v>5</v>
      </c>
      <c r="T32" s="43">
        <f t="shared" si="8"/>
        <v>44731</v>
      </c>
      <c r="U32" s="13"/>
    </row>
    <row r="33" spans="1:21" ht="15.75" x14ac:dyDescent="0.25">
      <c r="B33" s="57">
        <f t="shared" si="9"/>
        <v>44459</v>
      </c>
      <c r="C33" s="58"/>
      <c r="D33" s="48">
        <f t="shared" si="0"/>
        <v>44489</v>
      </c>
      <c r="E33" s="11"/>
      <c r="F33" s="43">
        <f t="shared" si="1"/>
        <v>44520</v>
      </c>
      <c r="G33" s="10"/>
      <c r="H33" s="43">
        <f t="shared" si="2"/>
        <v>44550</v>
      </c>
      <c r="I33" s="37" t="s">
        <v>5</v>
      </c>
      <c r="J33" s="43">
        <f t="shared" si="3"/>
        <v>44581</v>
      </c>
      <c r="K33" s="14" t="s">
        <v>6</v>
      </c>
      <c r="L33" s="43">
        <f t="shared" si="4"/>
        <v>44612</v>
      </c>
      <c r="M33" s="11"/>
      <c r="N33" s="43">
        <f t="shared" si="5"/>
        <v>44640</v>
      </c>
      <c r="O33" s="11"/>
      <c r="P33" s="43">
        <f t="shared" si="6"/>
        <v>44671</v>
      </c>
      <c r="Q33" s="37" t="s">
        <v>5</v>
      </c>
      <c r="R33" s="43">
        <f t="shared" si="7"/>
        <v>44701</v>
      </c>
      <c r="S33" s="37" t="s">
        <v>5</v>
      </c>
      <c r="T33" s="43">
        <f t="shared" si="8"/>
        <v>44732</v>
      </c>
      <c r="U33" s="14" t="s">
        <v>6</v>
      </c>
    </row>
    <row r="34" spans="1:21" ht="15.75" x14ac:dyDescent="0.25">
      <c r="B34" s="57">
        <f t="shared" si="9"/>
        <v>44460</v>
      </c>
      <c r="C34" s="58"/>
      <c r="D34" s="48">
        <f t="shared" si="0"/>
        <v>44490</v>
      </c>
      <c r="E34" s="11"/>
      <c r="F34" s="43">
        <f t="shared" si="1"/>
        <v>44521</v>
      </c>
      <c r="G34" s="11"/>
      <c r="H34" s="43">
        <f t="shared" si="2"/>
        <v>44551</v>
      </c>
      <c r="I34" s="37" t="s">
        <v>5</v>
      </c>
      <c r="J34" s="43">
        <f t="shared" si="3"/>
        <v>44582</v>
      </c>
      <c r="K34" s="14" t="s">
        <v>6</v>
      </c>
      <c r="L34" s="43">
        <f t="shared" si="4"/>
        <v>44613</v>
      </c>
      <c r="M34" s="37" t="s">
        <v>5</v>
      </c>
      <c r="N34" s="43">
        <f t="shared" si="5"/>
        <v>44641</v>
      </c>
      <c r="O34" s="37" t="s">
        <v>5</v>
      </c>
      <c r="P34" s="43">
        <f t="shared" si="6"/>
        <v>44672</v>
      </c>
      <c r="Q34" s="37" t="s">
        <v>5</v>
      </c>
      <c r="R34" s="43">
        <f t="shared" si="7"/>
        <v>44702</v>
      </c>
      <c r="T34" s="43">
        <f t="shared" si="8"/>
        <v>44733</v>
      </c>
      <c r="U34" s="14" t="s">
        <v>6</v>
      </c>
    </row>
    <row r="35" spans="1:21" ht="15.75" x14ac:dyDescent="0.25">
      <c r="B35" s="57">
        <f t="shared" si="9"/>
        <v>44461</v>
      </c>
      <c r="C35" s="59"/>
      <c r="D35" s="48">
        <f t="shared" si="0"/>
        <v>44491</v>
      </c>
      <c r="E35" s="11"/>
      <c r="F35" s="43">
        <f t="shared" si="1"/>
        <v>44522</v>
      </c>
      <c r="G35" s="37" t="s">
        <v>5</v>
      </c>
      <c r="H35" s="43">
        <f t="shared" si="2"/>
        <v>44552</v>
      </c>
      <c r="I35" s="37" t="s">
        <v>5</v>
      </c>
      <c r="J35" s="43">
        <f t="shared" si="3"/>
        <v>44583</v>
      </c>
      <c r="K35" s="10"/>
      <c r="L35" s="43">
        <f t="shared" si="4"/>
        <v>44614</v>
      </c>
      <c r="M35" s="37" t="s">
        <v>5</v>
      </c>
      <c r="N35" s="43">
        <f t="shared" si="5"/>
        <v>44642</v>
      </c>
      <c r="O35" s="37" t="s">
        <v>5</v>
      </c>
      <c r="P35" s="43">
        <f t="shared" si="6"/>
        <v>44673</v>
      </c>
      <c r="Q35" s="37" t="s">
        <v>5</v>
      </c>
      <c r="R35" s="43">
        <f t="shared" si="7"/>
        <v>44703</v>
      </c>
      <c r="S35" s="13"/>
      <c r="T35" s="43">
        <f t="shared" si="8"/>
        <v>44734</v>
      </c>
      <c r="U35" s="14" t="s">
        <v>6</v>
      </c>
    </row>
    <row r="36" spans="1:21" ht="15.75" x14ac:dyDescent="0.25">
      <c r="B36" s="57">
        <f t="shared" si="9"/>
        <v>44462</v>
      </c>
      <c r="C36" s="54"/>
      <c r="D36" s="48">
        <f t="shared" si="0"/>
        <v>44492</v>
      </c>
      <c r="E36" s="10"/>
      <c r="F36" s="43">
        <f t="shared" si="1"/>
        <v>44523</v>
      </c>
      <c r="G36" s="37" t="s">
        <v>5</v>
      </c>
      <c r="H36" s="43">
        <f t="shared" si="2"/>
        <v>44553</v>
      </c>
      <c r="I36" s="37" t="s">
        <v>5</v>
      </c>
      <c r="J36" s="43">
        <f t="shared" si="3"/>
        <v>44584</v>
      </c>
      <c r="K36" s="11"/>
      <c r="L36" s="43">
        <f t="shared" si="4"/>
        <v>44615</v>
      </c>
      <c r="M36" s="37" t="s">
        <v>5</v>
      </c>
      <c r="N36" s="43">
        <f t="shared" si="5"/>
        <v>44643</v>
      </c>
      <c r="O36" s="37" t="s">
        <v>5</v>
      </c>
      <c r="P36" s="43">
        <f t="shared" si="6"/>
        <v>44674</v>
      </c>
      <c r="Q36" s="11"/>
      <c r="R36" s="43">
        <f t="shared" si="7"/>
        <v>44704</v>
      </c>
      <c r="S36" s="14" t="s">
        <v>6</v>
      </c>
      <c r="T36" s="43">
        <f t="shared" si="8"/>
        <v>44735</v>
      </c>
      <c r="U36" s="14" t="s">
        <v>6</v>
      </c>
    </row>
    <row r="37" spans="1:21" ht="15.75" x14ac:dyDescent="0.25">
      <c r="B37" s="57">
        <f t="shared" si="9"/>
        <v>44463</v>
      </c>
      <c r="C37" s="58"/>
      <c r="D37" s="48">
        <f t="shared" si="0"/>
        <v>44493</v>
      </c>
      <c r="E37" s="11"/>
      <c r="F37" s="43">
        <f t="shared" si="1"/>
        <v>44524</v>
      </c>
      <c r="G37" s="37" t="s">
        <v>5</v>
      </c>
      <c r="H37" s="43">
        <f t="shared" si="2"/>
        <v>44554</v>
      </c>
      <c r="J37" s="43">
        <f t="shared" si="3"/>
        <v>44585</v>
      </c>
      <c r="K37" s="37" t="s">
        <v>5</v>
      </c>
      <c r="L37" s="43">
        <f t="shared" si="4"/>
        <v>44616</v>
      </c>
      <c r="M37" s="37" t="s">
        <v>5</v>
      </c>
      <c r="N37" s="43">
        <f t="shared" si="5"/>
        <v>44644</v>
      </c>
      <c r="O37" s="37" t="s">
        <v>5</v>
      </c>
      <c r="P37" s="43">
        <f t="shared" si="6"/>
        <v>44675</v>
      </c>
      <c r="Q37" s="13"/>
      <c r="R37" s="43">
        <f t="shared" si="7"/>
        <v>44705</v>
      </c>
      <c r="S37" s="14" t="s">
        <v>6</v>
      </c>
      <c r="T37" s="43">
        <f t="shared" si="8"/>
        <v>44736</v>
      </c>
      <c r="U37" s="14" t="s">
        <v>6</v>
      </c>
    </row>
    <row r="38" spans="1:21" ht="15.75" x14ac:dyDescent="0.25">
      <c r="B38" s="57">
        <f t="shared" si="9"/>
        <v>44464</v>
      </c>
      <c r="C38" s="58"/>
      <c r="D38" s="48">
        <f t="shared" si="0"/>
        <v>44494</v>
      </c>
      <c r="E38" s="37" t="s">
        <v>5</v>
      </c>
      <c r="F38" s="43">
        <f t="shared" si="1"/>
        <v>44525</v>
      </c>
      <c r="G38" s="37" t="s">
        <v>5</v>
      </c>
      <c r="H38" s="43">
        <f t="shared" si="2"/>
        <v>44555</v>
      </c>
      <c r="I38" s="33" t="s">
        <v>4</v>
      </c>
      <c r="J38" s="43">
        <f t="shared" si="3"/>
        <v>44586</v>
      </c>
      <c r="K38" s="37" t="s">
        <v>5</v>
      </c>
      <c r="L38" s="43">
        <f t="shared" si="4"/>
        <v>44617</v>
      </c>
      <c r="M38" s="37" t="s">
        <v>5</v>
      </c>
      <c r="N38" s="43">
        <f t="shared" si="5"/>
        <v>44645</v>
      </c>
      <c r="O38" s="37" t="s">
        <v>5</v>
      </c>
      <c r="P38" s="43">
        <f t="shared" si="6"/>
        <v>44676</v>
      </c>
      <c r="Q38" s="14" t="s">
        <v>6</v>
      </c>
      <c r="R38" s="43">
        <f t="shared" si="7"/>
        <v>44706</v>
      </c>
      <c r="S38" s="14" t="s">
        <v>6</v>
      </c>
      <c r="T38" s="43">
        <f t="shared" si="8"/>
        <v>44737</v>
      </c>
      <c r="U38" s="11"/>
    </row>
    <row r="39" spans="1:21" ht="15.75" x14ac:dyDescent="0.25">
      <c r="B39" s="57">
        <f t="shared" si="9"/>
        <v>44465</v>
      </c>
      <c r="C39" s="58"/>
      <c r="D39" s="48">
        <f t="shared" si="0"/>
        <v>44495</v>
      </c>
      <c r="E39" s="37" t="s">
        <v>5</v>
      </c>
      <c r="F39" s="43">
        <f t="shared" si="1"/>
        <v>44526</v>
      </c>
      <c r="G39" s="37" t="s">
        <v>5</v>
      </c>
      <c r="H39" s="43">
        <f t="shared" si="2"/>
        <v>44556</v>
      </c>
      <c r="I39" s="64" t="s">
        <v>4</v>
      </c>
      <c r="J39" s="43">
        <f t="shared" si="3"/>
        <v>44587</v>
      </c>
      <c r="K39" s="37" t="s">
        <v>5</v>
      </c>
      <c r="L39" s="43">
        <f t="shared" si="4"/>
        <v>44618</v>
      </c>
      <c r="M39" s="26"/>
      <c r="N39" s="43">
        <f t="shared" si="5"/>
        <v>44646</v>
      </c>
      <c r="O39" s="11"/>
      <c r="P39" s="43">
        <f t="shared" si="6"/>
        <v>44677</v>
      </c>
      <c r="Q39" s="14" t="s">
        <v>6</v>
      </c>
      <c r="R39" s="43">
        <f t="shared" si="7"/>
        <v>44707</v>
      </c>
      <c r="S39" s="33" t="s">
        <v>4</v>
      </c>
      <c r="T39" s="43">
        <f t="shared" si="8"/>
        <v>44738</v>
      </c>
      <c r="U39" s="13"/>
    </row>
    <row r="40" spans="1:21" ht="15.75" x14ac:dyDescent="0.25">
      <c r="B40" s="57">
        <f t="shared" si="9"/>
        <v>44466</v>
      </c>
      <c r="C40" s="58"/>
      <c r="D40" s="48">
        <f t="shared" si="0"/>
        <v>44496</v>
      </c>
      <c r="E40" s="37" t="s">
        <v>5</v>
      </c>
      <c r="F40" s="43">
        <f t="shared" si="1"/>
        <v>44527</v>
      </c>
      <c r="G40" s="10"/>
      <c r="H40" s="43">
        <f t="shared" si="2"/>
        <v>44557</v>
      </c>
      <c r="I40" s="11"/>
      <c r="J40" s="43">
        <f t="shared" si="3"/>
        <v>44588</v>
      </c>
      <c r="K40" s="37" t="s">
        <v>5</v>
      </c>
      <c r="L40" s="43">
        <f t="shared" si="4"/>
        <v>44619</v>
      </c>
      <c r="M40" s="30"/>
      <c r="N40" s="43">
        <f t="shared" si="5"/>
        <v>44647</v>
      </c>
      <c r="O40" s="11"/>
      <c r="P40" s="43">
        <f t="shared" si="6"/>
        <v>44678</v>
      </c>
      <c r="Q40" s="14" t="s">
        <v>6</v>
      </c>
      <c r="R40" s="43">
        <f t="shared" si="7"/>
        <v>44708</v>
      </c>
      <c r="S40" s="14" t="s">
        <v>6</v>
      </c>
      <c r="T40" s="43">
        <f t="shared" si="8"/>
        <v>44739</v>
      </c>
      <c r="U40" s="14" t="s">
        <v>6</v>
      </c>
    </row>
    <row r="41" spans="1:21" ht="15.75" x14ac:dyDescent="0.25">
      <c r="B41" s="57">
        <f t="shared" si="9"/>
        <v>44467</v>
      </c>
      <c r="C41" s="58"/>
      <c r="D41" s="48">
        <f t="shared" si="0"/>
        <v>44497</v>
      </c>
      <c r="E41" s="37" t="s">
        <v>5</v>
      </c>
      <c r="F41" s="43">
        <f t="shared" si="1"/>
        <v>44528</v>
      </c>
      <c r="G41" s="11"/>
      <c r="H41" s="43">
        <f t="shared" si="2"/>
        <v>44558</v>
      </c>
      <c r="I41" s="11"/>
      <c r="J41" s="43">
        <f t="shared" si="3"/>
        <v>44589</v>
      </c>
      <c r="K41" s="37" t="s">
        <v>5</v>
      </c>
      <c r="L41" s="43">
        <f t="shared" si="4"/>
        <v>44620</v>
      </c>
      <c r="M41" s="14" t="s">
        <v>6</v>
      </c>
      <c r="N41" s="43">
        <f t="shared" si="5"/>
        <v>44648</v>
      </c>
      <c r="O41" s="14" t="s">
        <v>6</v>
      </c>
      <c r="P41" s="43">
        <f t="shared" si="6"/>
        <v>44679</v>
      </c>
      <c r="Q41" s="14" t="s">
        <v>6</v>
      </c>
      <c r="R41" s="43">
        <f t="shared" si="7"/>
        <v>44709</v>
      </c>
      <c r="S41" s="11"/>
      <c r="T41" s="43">
        <f t="shared" si="8"/>
        <v>44740</v>
      </c>
      <c r="U41" s="14" t="s">
        <v>6</v>
      </c>
    </row>
    <row r="42" spans="1:21" ht="15.75" x14ac:dyDescent="0.25">
      <c r="B42" s="57">
        <f t="shared" si="9"/>
        <v>44468</v>
      </c>
      <c r="C42" s="59"/>
      <c r="D42" s="48">
        <f t="shared" si="0"/>
        <v>44498</v>
      </c>
      <c r="E42" s="37" t="s">
        <v>5</v>
      </c>
      <c r="F42" s="43">
        <f t="shared" si="1"/>
        <v>44529</v>
      </c>
      <c r="G42" s="37" t="s">
        <v>5</v>
      </c>
      <c r="H42" s="43">
        <f t="shared" si="2"/>
        <v>44559</v>
      </c>
      <c r="I42" s="31"/>
      <c r="J42" s="43">
        <f t="shared" si="3"/>
        <v>44590</v>
      </c>
      <c r="K42" s="10"/>
      <c r="L42" s="43"/>
      <c r="M42" s="31"/>
      <c r="N42" s="43">
        <f t="shared" si="5"/>
        <v>44649</v>
      </c>
      <c r="O42" s="14" t="s">
        <v>6</v>
      </c>
      <c r="P42" s="43">
        <f t="shared" si="6"/>
        <v>44680</v>
      </c>
      <c r="Q42" s="14" t="s">
        <v>6</v>
      </c>
      <c r="R42" s="43">
        <f t="shared" si="7"/>
        <v>44710</v>
      </c>
      <c r="S42" s="13"/>
      <c r="T42" s="43">
        <f t="shared" si="8"/>
        <v>44741</v>
      </c>
      <c r="U42" s="14" t="s">
        <v>6</v>
      </c>
    </row>
    <row r="43" spans="1:21" ht="15.75" x14ac:dyDescent="0.25">
      <c r="B43" s="57">
        <f t="shared" si="9"/>
        <v>44469</v>
      </c>
      <c r="C43" s="54"/>
      <c r="D43" s="48">
        <f t="shared" si="0"/>
        <v>44499</v>
      </c>
      <c r="E43" s="26"/>
      <c r="F43" s="43">
        <f t="shared" si="1"/>
        <v>44530</v>
      </c>
      <c r="G43" s="37" t="s">
        <v>5</v>
      </c>
      <c r="H43" s="43">
        <f t="shared" si="2"/>
        <v>44560</v>
      </c>
      <c r="I43" s="13"/>
      <c r="J43" s="43">
        <f t="shared" si="3"/>
        <v>44591</v>
      </c>
      <c r="K43" s="11"/>
      <c r="L43" s="38"/>
      <c r="M43" s="31"/>
      <c r="N43" s="43">
        <f t="shared" si="5"/>
        <v>44650</v>
      </c>
      <c r="O43" s="14" t="s">
        <v>6</v>
      </c>
      <c r="P43" s="43">
        <f t="shared" si="6"/>
        <v>44681</v>
      </c>
      <c r="Q43" s="11"/>
      <c r="R43" s="43">
        <f t="shared" si="7"/>
        <v>44711</v>
      </c>
      <c r="S43" s="37" t="s">
        <v>5</v>
      </c>
      <c r="T43" s="43">
        <f t="shared" si="8"/>
        <v>44742</v>
      </c>
      <c r="U43" s="14" t="s">
        <v>6</v>
      </c>
    </row>
    <row r="44" spans="1:21" ht="16.5" thickBot="1" x14ac:dyDescent="0.3">
      <c r="B44" s="61"/>
      <c r="C44" s="62"/>
      <c r="D44" s="51">
        <f t="shared" si="0"/>
        <v>44500</v>
      </c>
      <c r="E44" s="27"/>
      <c r="F44" s="39"/>
      <c r="G44" s="12"/>
      <c r="H44" s="44">
        <f t="shared" si="2"/>
        <v>44561</v>
      </c>
      <c r="I44" s="12"/>
      <c r="J44" s="44">
        <f t="shared" si="3"/>
        <v>44592</v>
      </c>
      <c r="K44" s="14" t="s">
        <v>6</v>
      </c>
      <c r="L44" s="39"/>
      <c r="M44" s="32"/>
      <c r="N44" s="44">
        <f t="shared" si="5"/>
        <v>44651</v>
      </c>
      <c r="O44" s="14" t="s">
        <v>6</v>
      </c>
      <c r="P44" s="44"/>
      <c r="Q44" s="12"/>
      <c r="R44" s="44">
        <f>R43+1</f>
        <v>44712</v>
      </c>
      <c r="S44" s="95" t="s">
        <v>5</v>
      </c>
      <c r="T44" s="44"/>
      <c r="U44" s="34"/>
    </row>
    <row r="45" spans="1:21" x14ac:dyDescent="0.25">
      <c r="A45" s="24" t="s">
        <v>9</v>
      </c>
      <c r="B45" s="24"/>
      <c r="C45" s="7">
        <f>COUNTIF(C14:C44,$S$8)</f>
        <v>0</v>
      </c>
      <c r="D45" s="7"/>
      <c r="E45" s="7">
        <f>COUNTIF(E14:E44,$S$8)</f>
        <v>5</v>
      </c>
      <c r="F45" s="7"/>
      <c r="G45" s="7">
        <f>COUNTIF(G14:G44,$S$8)</f>
        <v>20</v>
      </c>
      <c r="H45" s="7"/>
      <c r="I45" s="7">
        <f>COUNTIF(I14:I44,$S$8)</f>
        <v>17</v>
      </c>
      <c r="J45" s="7"/>
      <c r="K45" s="7">
        <f>COUNTIF(K14:K44,$S$8)</f>
        <v>15</v>
      </c>
      <c r="L45" s="7"/>
      <c r="M45" s="7">
        <f>COUNTIF(M14:M44,$S$8)</f>
        <v>10</v>
      </c>
      <c r="N45" s="7"/>
      <c r="O45" s="7">
        <f>COUNTIF(O14:O44,$S$8)</f>
        <v>10</v>
      </c>
      <c r="P45" s="7"/>
      <c r="Q45" s="7">
        <f>COUNTIF(Q14:Q44,$S$8)</f>
        <v>9</v>
      </c>
      <c r="R45" s="7"/>
      <c r="S45" s="96">
        <f>COUNTIF(S14:S44,$S$8)</f>
        <v>12</v>
      </c>
      <c r="T45" s="7"/>
      <c r="U45" s="7">
        <f>COUNTIF(U14:U44,$S$8)</f>
        <v>3</v>
      </c>
    </row>
    <row r="46" spans="1:21" x14ac:dyDescent="0.25">
      <c r="A46" s="23" t="s">
        <v>10</v>
      </c>
      <c r="B46" s="23"/>
      <c r="C46" s="7"/>
      <c r="D46" s="8"/>
      <c r="E46" s="7">
        <f>C45+E45</f>
        <v>5</v>
      </c>
      <c r="F46" s="7"/>
      <c r="G46" s="7">
        <f>E46+G45</f>
        <v>25</v>
      </c>
      <c r="H46" s="7"/>
      <c r="I46" s="7">
        <f>G46+I45</f>
        <v>42</v>
      </c>
      <c r="J46" s="7"/>
      <c r="K46" s="7">
        <f>I46+K45</f>
        <v>57</v>
      </c>
      <c r="L46" s="7"/>
      <c r="M46" s="7">
        <f>K46+M45</f>
        <v>67</v>
      </c>
      <c r="N46" s="7"/>
      <c r="O46" s="7">
        <f>M46+O45</f>
        <v>77</v>
      </c>
      <c r="P46" s="7"/>
      <c r="Q46" s="7">
        <f>O46+Q45</f>
        <v>86</v>
      </c>
      <c r="R46" s="9"/>
      <c r="S46" s="7">
        <f>Q46+S45</f>
        <v>98</v>
      </c>
      <c r="T46" s="8"/>
      <c r="U46" s="7">
        <f>S46+U45</f>
        <v>101</v>
      </c>
    </row>
    <row r="47" spans="1:21" x14ac:dyDescent="0.25">
      <c r="A47" s="23" t="s">
        <v>11</v>
      </c>
      <c r="B47" s="23"/>
      <c r="C47" s="63">
        <f>C45*7</f>
        <v>0</v>
      </c>
      <c r="D47" s="7"/>
      <c r="E47" s="7">
        <f t="shared" ref="E47:U47" si="10">E45*7</f>
        <v>35</v>
      </c>
      <c r="F47" s="7"/>
      <c r="G47" s="7">
        <f>G45*7</f>
        <v>140</v>
      </c>
      <c r="H47" s="7"/>
      <c r="I47" s="7">
        <f t="shared" si="10"/>
        <v>119</v>
      </c>
      <c r="J47" s="7"/>
      <c r="K47" s="7">
        <f t="shared" si="10"/>
        <v>105</v>
      </c>
      <c r="L47" s="7"/>
      <c r="M47" s="7">
        <f t="shared" si="10"/>
        <v>70</v>
      </c>
      <c r="N47" s="7"/>
      <c r="O47" s="7">
        <f t="shared" si="10"/>
        <v>70</v>
      </c>
      <c r="P47" s="7"/>
      <c r="Q47" s="7">
        <f t="shared" si="10"/>
        <v>63</v>
      </c>
      <c r="R47" s="7"/>
      <c r="S47" s="7">
        <f t="shared" si="10"/>
        <v>84</v>
      </c>
      <c r="T47" s="7"/>
      <c r="U47" s="7">
        <f t="shared" si="10"/>
        <v>21</v>
      </c>
    </row>
    <row r="48" spans="1:21" x14ac:dyDescent="0.25">
      <c r="A48" s="23" t="s">
        <v>10</v>
      </c>
      <c r="B48" s="23"/>
      <c r="E48">
        <f>C47+E47</f>
        <v>35</v>
      </c>
      <c r="G48">
        <f>E48+G47</f>
        <v>175</v>
      </c>
      <c r="I48">
        <f>G48+I47</f>
        <v>294</v>
      </c>
      <c r="K48">
        <f>I48+K47</f>
        <v>399</v>
      </c>
      <c r="M48">
        <f>K48+M47</f>
        <v>469</v>
      </c>
      <c r="O48">
        <f>M48+O47</f>
        <v>539</v>
      </c>
      <c r="Q48">
        <f>O48+Q47</f>
        <v>602</v>
      </c>
      <c r="S48">
        <f>Q48+S47</f>
        <v>686</v>
      </c>
      <c r="U48">
        <f>S48+U47+7</f>
        <v>714</v>
      </c>
    </row>
    <row r="50" spans="11:19" s="7" customFormat="1" x14ac:dyDescent="0.25"/>
    <row r="51" spans="11:19" s="7" customFormat="1" x14ac:dyDescent="0.25"/>
    <row r="52" spans="11:19" s="7" customFormat="1" x14ac:dyDescent="0.25"/>
    <row r="54" spans="11:19" x14ac:dyDescent="0.25">
      <c r="K54" s="136" t="s">
        <v>12</v>
      </c>
      <c r="L54" s="136"/>
      <c r="M54" s="136"/>
      <c r="N54" s="136"/>
      <c r="O54" s="136"/>
      <c r="P54" s="136"/>
      <c r="Q54" s="136"/>
      <c r="R54" s="136"/>
      <c r="S54" s="136"/>
    </row>
  </sheetData>
  <mergeCells count="21">
    <mergeCell ref="K54:S54"/>
    <mergeCell ref="B5:U5"/>
    <mergeCell ref="B4:U4"/>
    <mergeCell ref="R13:S13"/>
    <mergeCell ref="G10:H10"/>
    <mergeCell ref="U20:U21"/>
    <mergeCell ref="B2:U2"/>
    <mergeCell ref="J12:U12"/>
    <mergeCell ref="T13:U13"/>
    <mergeCell ref="B3:U3"/>
    <mergeCell ref="G9:H9"/>
    <mergeCell ref="G8:H8"/>
    <mergeCell ref="B12:I12"/>
    <mergeCell ref="B13:C13"/>
    <mergeCell ref="D13:E13"/>
    <mergeCell ref="F13:G13"/>
    <mergeCell ref="H13:I13"/>
    <mergeCell ref="J13:K13"/>
    <mergeCell ref="L13:M13"/>
    <mergeCell ref="N13:O13"/>
    <mergeCell ref="P13:Q13"/>
  </mergeCells>
  <conditionalFormatting sqref="D14:D44">
    <cfRule type="containsText" dxfId="5" priority="11" operator="containsText" text="dim.">
      <formula>NOT(ISERROR(SEARCH("dim.",D14)))</formula>
    </cfRule>
  </conditionalFormatting>
  <conditionalFormatting sqref="B14:B44">
    <cfRule type="expression" dxfId="4" priority="10">
      <formula>MOD(MAX(B14:B14),7)=1</formula>
    </cfRule>
  </conditionalFormatting>
  <conditionalFormatting sqref="D14:D44 F14:F44 I32 H14:H44 J14:J44 L14:L44 N14:N44 P14:P44 R14:R44 T14:T44">
    <cfRule type="expression" dxfId="3" priority="4">
      <formula>MOD(MAX(D14:D14),7)=1</formula>
    </cfRule>
  </conditionalFormatting>
  <pageMargins left="0.31496062992125984" right="0.70866141732283472" top="0.74803149606299213" bottom="0.74803149606299213" header="0.31496062992125984" footer="0.31496062992125984"/>
  <pageSetup paperSize="9" scale="54" orientation="landscape" r:id="rId1"/>
  <headerFooter>
    <oddFooter>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9CFA-ECC3-46CB-B38E-4F66B8F234A7}">
  <sheetPr>
    <pageSetUpPr fitToPage="1"/>
  </sheetPr>
  <dimension ref="A1:V51"/>
  <sheetViews>
    <sheetView topLeftCell="A7" zoomScale="60" zoomScaleNormal="60" workbookViewId="0">
      <selection activeCell="Y27" sqref="Y27"/>
    </sheetView>
  </sheetViews>
  <sheetFormatPr baseColWidth="10" defaultRowHeight="15" x14ac:dyDescent="0.25"/>
  <cols>
    <col min="21" max="21" width="13.85546875" customWidth="1"/>
  </cols>
  <sheetData>
    <row r="1" spans="1:22" x14ac:dyDescent="0.25"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9"/>
      <c r="S1" s="7"/>
      <c r="T1" s="8"/>
      <c r="U1" s="7"/>
    </row>
    <row r="2" spans="1:22" ht="27" x14ac:dyDescent="0.35">
      <c r="B2" s="118" t="s">
        <v>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</row>
    <row r="3" spans="1:22" ht="27" x14ac:dyDescent="0.35">
      <c r="B3" s="124" t="s">
        <v>13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1:22" ht="24.75" x14ac:dyDescent="0.3">
      <c r="B4" s="138" t="s">
        <v>17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</row>
    <row r="5" spans="1:22" ht="15.75" x14ac:dyDescent="0.25">
      <c r="B5" s="137" t="s">
        <v>14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</row>
    <row r="6" spans="1:22" ht="15.75" x14ac:dyDescent="0.25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spans="1:22" ht="16.5" thickBot="1" x14ac:dyDescent="0.3">
      <c r="B7" s="7"/>
      <c r="C7" s="7"/>
      <c r="D7" s="8"/>
      <c r="E7" s="7"/>
      <c r="F7" s="7"/>
      <c r="G7" s="22"/>
      <c r="H7" s="22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spans="1:22" ht="15.75" x14ac:dyDescent="0.25">
      <c r="B8" s="21" t="s">
        <v>1</v>
      </c>
      <c r="C8" s="21"/>
      <c r="D8" s="21"/>
      <c r="E8" s="21"/>
      <c r="F8" s="22"/>
      <c r="G8" s="127">
        <v>44809</v>
      </c>
      <c r="H8" s="128"/>
      <c r="I8" s="7"/>
      <c r="J8" s="65"/>
      <c r="K8" s="7"/>
      <c r="L8" s="7"/>
      <c r="M8" s="7"/>
      <c r="N8" s="7"/>
      <c r="O8" s="15"/>
      <c r="P8" s="16"/>
      <c r="Q8" s="65"/>
      <c r="R8" s="65"/>
      <c r="S8" s="37" t="s">
        <v>5</v>
      </c>
      <c r="T8" s="18" t="s">
        <v>7</v>
      </c>
      <c r="U8" s="19"/>
    </row>
    <row r="9" spans="1:22" ht="15.75" x14ac:dyDescent="0.25">
      <c r="B9" s="21" t="s">
        <v>2</v>
      </c>
      <c r="C9" s="21"/>
      <c r="D9" s="21"/>
      <c r="E9" s="21"/>
      <c r="F9" s="22"/>
      <c r="G9" s="125">
        <v>45083</v>
      </c>
      <c r="H9" s="126"/>
      <c r="I9" s="7"/>
      <c r="J9" s="65"/>
      <c r="K9" s="7"/>
      <c r="L9" s="7"/>
      <c r="M9" s="7"/>
      <c r="N9" s="7"/>
      <c r="O9" s="17"/>
      <c r="P9" s="16"/>
      <c r="Q9" s="65"/>
      <c r="R9" s="65"/>
      <c r="S9" s="14" t="s">
        <v>6</v>
      </c>
      <c r="T9" s="18" t="s">
        <v>8</v>
      </c>
      <c r="U9" s="19"/>
    </row>
    <row r="10" spans="1:22" ht="16.5" thickBot="1" x14ac:dyDescent="0.3">
      <c r="B10" s="21" t="s">
        <v>3</v>
      </c>
      <c r="C10" s="21"/>
      <c r="D10" s="21"/>
      <c r="E10" s="21"/>
      <c r="F10" s="20"/>
      <c r="G10" s="139">
        <v>406</v>
      </c>
      <c r="H10" s="140"/>
      <c r="I10" s="7"/>
      <c r="J10" s="65"/>
      <c r="K10" s="7"/>
      <c r="L10" s="7"/>
      <c r="M10" s="7"/>
      <c r="N10" s="7"/>
      <c r="O10" s="7"/>
      <c r="P10" s="7"/>
      <c r="Q10" s="65"/>
      <c r="R10" s="65"/>
      <c r="S10" s="65"/>
      <c r="T10" s="65"/>
      <c r="U10" s="65"/>
    </row>
    <row r="11" spans="1:22" ht="15.75" x14ac:dyDescent="0.25">
      <c r="B11" s="5"/>
      <c r="C11" s="5"/>
      <c r="D11" s="5"/>
      <c r="E11" s="5"/>
      <c r="F11" s="6"/>
      <c r="G11" s="6"/>
      <c r="H11" s="7"/>
      <c r="I11" s="7"/>
      <c r="J11" s="65"/>
      <c r="K11" s="7"/>
      <c r="L11" s="7"/>
      <c r="M11" s="7"/>
      <c r="N11" s="7"/>
      <c r="O11" s="7"/>
      <c r="P11" s="7"/>
      <c r="Q11" s="65"/>
      <c r="R11" s="65"/>
      <c r="S11" s="65"/>
      <c r="T11" s="65"/>
      <c r="U11" s="65"/>
    </row>
    <row r="12" spans="1:22" ht="16.5" thickBot="1" x14ac:dyDescent="0.3">
      <c r="A12" s="7"/>
      <c r="B12" s="68"/>
      <c r="C12" s="68"/>
      <c r="D12" s="68"/>
      <c r="E12" s="68"/>
      <c r="F12" s="69"/>
      <c r="G12" s="69"/>
      <c r="H12" s="7"/>
      <c r="I12" s="7"/>
      <c r="J12" s="70"/>
      <c r="K12" s="7"/>
      <c r="L12" s="7"/>
      <c r="M12" s="7"/>
      <c r="N12" s="7"/>
      <c r="O12" s="7"/>
      <c r="P12" s="7"/>
      <c r="Q12" s="70"/>
      <c r="R12" s="70"/>
      <c r="S12" s="70"/>
      <c r="T12" s="70"/>
      <c r="U12" s="70"/>
      <c r="V12" s="7"/>
    </row>
    <row r="13" spans="1:22" ht="16.5" thickBot="1" x14ac:dyDescent="0.3">
      <c r="A13" s="7"/>
      <c r="B13" s="129">
        <f>B14</f>
        <v>44805</v>
      </c>
      <c r="C13" s="130"/>
      <c r="D13" s="120"/>
      <c r="E13" s="120"/>
      <c r="F13" s="120"/>
      <c r="G13" s="120"/>
      <c r="H13" s="120"/>
      <c r="I13" s="121"/>
      <c r="J13" s="119">
        <f>B13+365</f>
        <v>45170</v>
      </c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1"/>
      <c r="V13" s="7"/>
    </row>
    <row r="14" spans="1:22" ht="16.5" thickBot="1" x14ac:dyDescent="0.3">
      <c r="A14" s="7"/>
      <c r="B14" s="143">
        <f>B15</f>
        <v>44805</v>
      </c>
      <c r="C14" s="144"/>
      <c r="D14" s="145">
        <f>B14+31</f>
        <v>44836</v>
      </c>
      <c r="E14" s="146"/>
      <c r="F14" s="147">
        <f>D14+31</f>
        <v>44867</v>
      </c>
      <c r="G14" s="146"/>
      <c r="H14" s="147">
        <f>F14+30</f>
        <v>44897</v>
      </c>
      <c r="I14" s="148"/>
      <c r="J14" s="149">
        <f>H14+31</f>
        <v>44928</v>
      </c>
      <c r="K14" s="146"/>
      <c r="L14" s="149">
        <f>J14+31</f>
        <v>44959</v>
      </c>
      <c r="M14" s="146"/>
      <c r="N14" s="149">
        <f>L14+31</f>
        <v>44990</v>
      </c>
      <c r="O14" s="146"/>
      <c r="P14" s="149">
        <f>N14+31</f>
        <v>45021</v>
      </c>
      <c r="Q14" s="146"/>
      <c r="R14" s="149">
        <f>P14+31</f>
        <v>45052</v>
      </c>
      <c r="S14" s="146"/>
      <c r="T14" s="122">
        <f>R14+31</f>
        <v>45083</v>
      </c>
      <c r="U14" s="123"/>
      <c r="V14" s="7"/>
    </row>
    <row r="15" spans="1:22" ht="15.75" x14ac:dyDescent="0.25">
      <c r="A15" s="7"/>
      <c r="B15" s="71">
        <v>44805</v>
      </c>
      <c r="C15" s="72"/>
      <c r="D15" s="73">
        <f>DATE(YEAR(B15),MONTH(B15)+1,1)</f>
        <v>44835</v>
      </c>
      <c r="E15" s="74"/>
      <c r="F15" s="73">
        <f>DATE(YEAR(D15),MONTH(D15)+1,1)</f>
        <v>44866</v>
      </c>
      <c r="G15" s="75" t="s">
        <v>4</v>
      </c>
      <c r="H15" s="73">
        <f>DATE(YEAR(F15),MONTH(F15)+1,1)</f>
        <v>44896</v>
      </c>
      <c r="I15" s="14" t="s">
        <v>6</v>
      </c>
      <c r="J15" s="73">
        <f>DATE(YEAR(H15),MONTH(H15)+1,1)</f>
        <v>44927</v>
      </c>
      <c r="K15" s="75" t="s">
        <v>4</v>
      </c>
      <c r="L15" s="73">
        <f>DATE(YEAR(J15),MONTH(J15)+1,1)</f>
        <v>44958</v>
      </c>
      <c r="M15" s="14" t="s">
        <v>6</v>
      </c>
      <c r="N15" s="73">
        <f>DATE(YEAR(L15),MONTH(L15)+1,1)</f>
        <v>44986</v>
      </c>
      <c r="O15" s="14" t="s">
        <v>6</v>
      </c>
      <c r="P15" s="73">
        <f>DATE(YEAR(N15),MONTH(N15)+1,1)</f>
        <v>45017</v>
      </c>
      <c r="Q15" s="94"/>
      <c r="R15" s="73">
        <f>DATE(YEAR(P15),MONTH(P15)+1,1)</f>
        <v>45047</v>
      </c>
      <c r="S15" s="75" t="s">
        <v>4</v>
      </c>
      <c r="T15" s="82">
        <f>DATE(YEAR(R15),MONTH(R15)+1,1)</f>
        <v>45078</v>
      </c>
      <c r="U15" s="99" t="s">
        <v>5</v>
      </c>
      <c r="V15" s="7"/>
    </row>
    <row r="16" spans="1:22" ht="15.75" x14ac:dyDescent="0.25">
      <c r="A16" s="7"/>
      <c r="B16" s="76">
        <f>DATE(YEAR(B15),MONTH(B15),2)</f>
        <v>44806</v>
      </c>
      <c r="C16" s="77"/>
      <c r="D16" s="78">
        <f>D15+1</f>
        <v>44836</v>
      </c>
      <c r="E16" s="79"/>
      <c r="F16" s="78">
        <f>F15+1</f>
        <v>44867</v>
      </c>
      <c r="G16" s="14" t="s">
        <v>6</v>
      </c>
      <c r="H16" s="78">
        <f>H15+1</f>
        <v>44897</v>
      </c>
      <c r="I16" s="14" t="s">
        <v>6</v>
      </c>
      <c r="J16" s="78">
        <f>J15+1</f>
        <v>44928</v>
      </c>
      <c r="K16" s="14" t="s">
        <v>6</v>
      </c>
      <c r="L16" s="78">
        <f>L15+1</f>
        <v>44959</v>
      </c>
      <c r="M16" s="14" t="s">
        <v>6</v>
      </c>
      <c r="N16" s="78">
        <f>N15+1</f>
        <v>44987</v>
      </c>
      <c r="O16" s="14" t="s">
        <v>6</v>
      </c>
      <c r="P16" s="78">
        <f>P15+1</f>
        <v>45018</v>
      </c>
      <c r="Q16" s="35"/>
      <c r="R16" s="78">
        <f>R15+1</f>
        <v>45048</v>
      </c>
      <c r="S16" s="37" t="s">
        <v>5</v>
      </c>
      <c r="T16" s="78">
        <f>T15+1</f>
        <v>45079</v>
      </c>
      <c r="U16" s="99" t="s">
        <v>5</v>
      </c>
      <c r="V16" s="7"/>
    </row>
    <row r="17" spans="1:22" ht="15.75" x14ac:dyDescent="0.25">
      <c r="A17" s="7"/>
      <c r="B17" s="78">
        <f>B16+1</f>
        <v>44807</v>
      </c>
      <c r="C17" s="80"/>
      <c r="D17" s="78">
        <f t="shared" ref="D17:D45" si="0">D16+1</f>
        <v>44837</v>
      </c>
      <c r="E17" s="14" t="s">
        <v>6</v>
      </c>
      <c r="F17" s="78">
        <f t="shared" ref="F17:F44" si="1">F16+1</f>
        <v>44868</v>
      </c>
      <c r="G17" s="14" t="s">
        <v>6</v>
      </c>
      <c r="H17" s="78">
        <f t="shared" ref="H17:H45" si="2">H16+1</f>
        <v>44898</v>
      </c>
      <c r="I17" s="26"/>
      <c r="J17" s="78">
        <f t="shared" ref="J17:J45" si="3">J16+1</f>
        <v>44929</v>
      </c>
      <c r="K17" s="14" t="s">
        <v>6</v>
      </c>
      <c r="L17" s="78">
        <f t="shared" ref="L17:L42" si="4">L16+1</f>
        <v>44960</v>
      </c>
      <c r="M17" s="14" t="s">
        <v>6</v>
      </c>
      <c r="N17" s="78">
        <f t="shared" ref="N17:N45" si="5">N16+1</f>
        <v>44988</v>
      </c>
      <c r="O17" s="14" t="s">
        <v>6</v>
      </c>
      <c r="P17" s="78">
        <f t="shared" ref="P17:P44" si="6">P16+1</f>
        <v>45019</v>
      </c>
      <c r="Q17" s="37" t="s">
        <v>5</v>
      </c>
      <c r="R17" s="78">
        <f t="shared" ref="R17:R44" si="7">R16+1</f>
        <v>45049</v>
      </c>
      <c r="S17" s="37" t="s">
        <v>5</v>
      </c>
      <c r="T17" s="78">
        <f t="shared" ref="T17:T44" si="8">T16+1</f>
        <v>45080</v>
      </c>
      <c r="U17" s="111"/>
      <c r="V17" s="7"/>
    </row>
    <row r="18" spans="1:22" ht="15.75" x14ac:dyDescent="0.25">
      <c r="A18" s="7"/>
      <c r="B18" s="78">
        <f t="shared" ref="B18:B44" si="9">B17+1</f>
        <v>44808</v>
      </c>
      <c r="C18" s="80"/>
      <c r="D18" s="78">
        <f t="shared" si="0"/>
        <v>44838</v>
      </c>
      <c r="E18" s="14" t="s">
        <v>6</v>
      </c>
      <c r="F18" s="78">
        <f t="shared" si="1"/>
        <v>44869</v>
      </c>
      <c r="G18" s="14" t="s">
        <v>6</v>
      </c>
      <c r="H18" s="78">
        <f t="shared" si="2"/>
        <v>44899</v>
      </c>
      <c r="I18" s="10"/>
      <c r="J18" s="78">
        <f t="shared" si="3"/>
        <v>44930</v>
      </c>
      <c r="K18" s="14" t="s">
        <v>6</v>
      </c>
      <c r="L18" s="78">
        <f t="shared" si="4"/>
        <v>44961</v>
      </c>
      <c r="M18" s="26"/>
      <c r="N18" s="78">
        <f t="shared" si="5"/>
        <v>44989</v>
      </c>
      <c r="O18" s="26"/>
      <c r="P18" s="78">
        <f t="shared" si="6"/>
        <v>45020</v>
      </c>
      <c r="Q18" s="37" t="s">
        <v>5</v>
      </c>
      <c r="R18" s="78">
        <f t="shared" si="7"/>
        <v>45050</v>
      </c>
      <c r="S18" s="37" t="s">
        <v>5</v>
      </c>
      <c r="T18" s="78">
        <f t="shared" si="8"/>
        <v>45081</v>
      </c>
      <c r="U18" s="11"/>
      <c r="V18" s="7"/>
    </row>
    <row r="19" spans="1:22" ht="15.75" x14ac:dyDescent="0.25">
      <c r="A19" s="7"/>
      <c r="B19" s="82">
        <f t="shared" si="9"/>
        <v>44809</v>
      </c>
      <c r="C19" s="37" t="s">
        <v>5</v>
      </c>
      <c r="D19" s="78">
        <f t="shared" si="0"/>
        <v>44839</v>
      </c>
      <c r="E19" s="14" t="s">
        <v>6</v>
      </c>
      <c r="F19" s="78">
        <f t="shared" si="1"/>
        <v>44870</v>
      </c>
      <c r="G19" s="93"/>
      <c r="H19" s="78">
        <f t="shared" si="2"/>
        <v>44900</v>
      </c>
      <c r="I19" s="14" t="s">
        <v>6</v>
      </c>
      <c r="J19" s="78">
        <f t="shared" si="3"/>
        <v>44931</v>
      </c>
      <c r="K19" s="14" t="s">
        <v>6</v>
      </c>
      <c r="L19" s="78">
        <f t="shared" si="4"/>
        <v>44962</v>
      </c>
      <c r="M19" s="10"/>
      <c r="N19" s="78">
        <f t="shared" si="5"/>
        <v>44990</v>
      </c>
      <c r="O19" s="11"/>
      <c r="P19" s="78">
        <f t="shared" si="6"/>
        <v>45021</v>
      </c>
      <c r="Q19" s="37" t="s">
        <v>5</v>
      </c>
      <c r="R19" s="78">
        <f t="shared" si="7"/>
        <v>45051</v>
      </c>
      <c r="S19" s="37" t="s">
        <v>5</v>
      </c>
      <c r="T19" s="78">
        <f t="shared" si="8"/>
        <v>45082</v>
      </c>
      <c r="U19" s="141" t="s">
        <v>16</v>
      </c>
      <c r="V19" s="7"/>
    </row>
    <row r="20" spans="1:22" ht="15.75" x14ac:dyDescent="0.25">
      <c r="A20" s="7"/>
      <c r="B20" s="82">
        <f t="shared" si="9"/>
        <v>44810</v>
      </c>
      <c r="C20" s="37" t="s">
        <v>5</v>
      </c>
      <c r="D20" s="78">
        <f t="shared" si="0"/>
        <v>44840</v>
      </c>
      <c r="E20" s="14" t="s">
        <v>6</v>
      </c>
      <c r="F20" s="83">
        <f t="shared" si="1"/>
        <v>44871</v>
      </c>
      <c r="G20" s="93"/>
      <c r="H20" s="84">
        <f t="shared" si="2"/>
        <v>44901</v>
      </c>
      <c r="I20" s="14" t="s">
        <v>6</v>
      </c>
      <c r="J20" s="78">
        <f t="shared" si="3"/>
        <v>44932</v>
      </c>
      <c r="K20" s="14" t="s">
        <v>6</v>
      </c>
      <c r="L20" s="78">
        <f t="shared" si="4"/>
        <v>44963</v>
      </c>
      <c r="M20" s="37" t="s">
        <v>5</v>
      </c>
      <c r="N20" s="78">
        <f t="shared" si="5"/>
        <v>44991</v>
      </c>
      <c r="O20" s="37" t="s">
        <v>5</v>
      </c>
      <c r="P20" s="78">
        <f t="shared" si="6"/>
        <v>45022</v>
      </c>
      <c r="Q20" s="37" t="s">
        <v>5</v>
      </c>
      <c r="R20" s="78">
        <f t="shared" si="7"/>
        <v>45052</v>
      </c>
      <c r="S20" s="45"/>
      <c r="T20" s="78">
        <f t="shared" si="8"/>
        <v>45083</v>
      </c>
      <c r="U20" s="142"/>
      <c r="V20" s="7"/>
    </row>
    <row r="21" spans="1:22" ht="15.75" x14ac:dyDescent="0.25">
      <c r="A21" s="7"/>
      <c r="B21" s="82">
        <f t="shared" si="9"/>
        <v>44811</v>
      </c>
      <c r="C21" s="37" t="s">
        <v>5</v>
      </c>
      <c r="D21" s="78">
        <f t="shared" si="0"/>
        <v>44841</v>
      </c>
      <c r="E21" s="14" t="s">
        <v>6</v>
      </c>
      <c r="F21" s="78">
        <f t="shared" si="1"/>
        <v>44872</v>
      </c>
      <c r="G21" s="14" t="s">
        <v>6</v>
      </c>
      <c r="H21" s="78">
        <f t="shared" si="2"/>
        <v>44902</v>
      </c>
      <c r="I21" s="14" t="s">
        <v>6</v>
      </c>
      <c r="J21" s="78">
        <f t="shared" si="3"/>
        <v>44933</v>
      </c>
      <c r="K21" s="26"/>
      <c r="L21" s="78">
        <f t="shared" si="4"/>
        <v>44964</v>
      </c>
      <c r="M21" s="37" t="s">
        <v>5</v>
      </c>
      <c r="N21" s="78">
        <f t="shared" si="5"/>
        <v>44992</v>
      </c>
      <c r="O21" s="37" t="s">
        <v>5</v>
      </c>
      <c r="P21" s="78">
        <f t="shared" si="6"/>
        <v>45023</v>
      </c>
      <c r="Q21" s="85" t="s">
        <v>4</v>
      </c>
      <c r="R21" s="78">
        <f t="shared" si="7"/>
        <v>45053</v>
      </c>
      <c r="S21" s="28"/>
      <c r="T21" s="78">
        <f t="shared" si="8"/>
        <v>45084</v>
      </c>
      <c r="U21" s="92"/>
      <c r="V21" s="7"/>
    </row>
    <row r="22" spans="1:22" ht="15.75" x14ac:dyDescent="0.25">
      <c r="A22" s="7"/>
      <c r="B22" s="82">
        <f t="shared" si="9"/>
        <v>44812</v>
      </c>
      <c r="C22" s="37" t="s">
        <v>5</v>
      </c>
      <c r="D22" s="78">
        <f t="shared" si="0"/>
        <v>44842</v>
      </c>
      <c r="E22" s="26"/>
      <c r="F22" s="78">
        <f t="shared" si="1"/>
        <v>44873</v>
      </c>
      <c r="G22" s="14" t="s">
        <v>6</v>
      </c>
      <c r="H22" s="78">
        <f t="shared" si="2"/>
        <v>44903</v>
      </c>
      <c r="I22" s="14" t="s">
        <v>6</v>
      </c>
      <c r="J22" s="78">
        <f t="shared" si="3"/>
        <v>44934</v>
      </c>
      <c r="K22" s="10"/>
      <c r="L22" s="78">
        <f t="shared" si="4"/>
        <v>44965</v>
      </c>
      <c r="M22" s="37" t="s">
        <v>5</v>
      </c>
      <c r="N22" s="78">
        <f t="shared" si="5"/>
        <v>44993</v>
      </c>
      <c r="O22" s="37" t="s">
        <v>5</v>
      </c>
      <c r="P22" s="78">
        <f t="shared" si="6"/>
        <v>45024</v>
      </c>
      <c r="Q22" s="81"/>
      <c r="R22" s="78">
        <f t="shared" si="7"/>
        <v>45054</v>
      </c>
      <c r="S22" s="86" t="s">
        <v>4</v>
      </c>
      <c r="T22" s="78">
        <f t="shared" si="8"/>
        <v>45085</v>
      </c>
      <c r="U22" s="92"/>
      <c r="V22" s="7"/>
    </row>
    <row r="23" spans="1:22" ht="15.75" x14ac:dyDescent="0.25">
      <c r="A23" s="7"/>
      <c r="B23" s="82">
        <f t="shared" si="9"/>
        <v>44813</v>
      </c>
      <c r="C23" s="37" t="s">
        <v>5</v>
      </c>
      <c r="D23" s="78">
        <f t="shared" si="0"/>
        <v>44843</v>
      </c>
      <c r="E23" s="10"/>
      <c r="F23" s="78">
        <f t="shared" si="1"/>
        <v>44874</v>
      </c>
      <c r="G23" s="14" t="s">
        <v>6</v>
      </c>
      <c r="H23" s="78">
        <f t="shared" si="2"/>
        <v>44904</v>
      </c>
      <c r="I23" s="14" t="s">
        <v>6</v>
      </c>
      <c r="J23" s="78">
        <f t="shared" si="3"/>
        <v>44935</v>
      </c>
      <c r="K23" s="37" t="s">
        <v>5</v>
      </c>
      <c r="L23" s="112">
        <f>L22+1</f>
        <v>44966</v>
      </c>
      <c r="M23" s="37" t="s">
        <v>5</v>
      </c>
      <c r="N23" s="78">
        <f t="shared" si="5"/>
        <v>44994</v>
      </c>
      <c r="O23" s="37" t="s">
        <v>5</v>
      </c>
      <c r="P23" s="78">
        <f t="shared" si="6"/>
        <v>45025</v>
      </c>
      <c r="Q23" s="86"/>
      <c r="R23" s="78">
        <f t="shared" si="7"/>
        <v>45055</v>
      </c>
      <c r="S23" s="14" t="s">
        <v>6</v>
      </c>
      <c r="T23" s="78">
        <f t="shared" si="8"/>
        <v>45086</v>
      </c>
      <c r="U23" s="92"/>
      <c r="V23" s="7"/>
    </row>
    <row r="24" spans="1:22" ht="15.75" x14ac:dyDescent="0.25">
      <c r="A24" s="7"/>
      <c r="B24" s="82">
        <f t="shared" si="9"/>
        <v>44814</v>
      </c>
      <c r="C24" s="10"/>
      <c r="D24" s="78">
        <f t="shared" si="0"/>
        <v>44844</v>
      </c>
      <c r="E24" s="14" t="s">
        <v>6</v>
      </c>
      <c r="F24" s="78">
        <f t="shared" si="1"/>
        <v>44875</v>
      </c>
      <c r="G24" s="14" t="s">
        <v>6</v>
      </c>
      <c r="H24" s="78">
        <f t="shared" si="2"/>
        <v>44905</v>
      </c>
      <c r="I24" s="26"/>
      <c r="J24" s="78">
        <f t="shared" si="3"/>
        <v>44936</v>
      </c>
      <c r="K24" s="37" t="s">
        <v>5</v>
      </c>
      <c r="L24" s="78">
        <f>L23+1</f>
        <v>44967</v>
      </c>
      <c r="M24" s="37" t="s">
        <v>5</v>
      </c>
      <c r="N24" s="78">
        <f t="shared" si="5"/>
        <v>44995</v>
      </c>
      <c r="O24" s="37" t="s">
        <v>5</v>
      </c>
      <c r="P24" s="78">
        <f t="shared" si="6"/>
        <v>45026</v>
      </c>
      <c r="Q24" s="86" t="s">
        <v>4</v>
      </c>
      <c r="R24" s="78">
        <f t="shared" si="7"/>
        <v>45056</v>
      </c>
      <c r="S24" s="14" t="s">
        <v>6</v>
      </c>
      <c r="T24" s="78">
        <f t="shared" si="8"/>
        <v>45087</v>
      </c>
      <c r="U24" s="92"/>
      <c r="V24" s="7"/>
    </row>
    <row r="25" spans="1:22" ht="15.75" x14ac:dyDescent="0.25">
      <c r="A25" s="7"/>
      <c r="B25" s="82">
        <f t="shared" si="9"/>
        <v>44815</v>
      </c>
      <c r="C25" s="10"/>
      <c r="D25" s="78">
        <f t="shared" si="0"/>
        <v>44845</v>
      </c>
      <c r="E25" s="14" t="s">
        <v>6</v>
      </c>
      <c r="F25" s="78">
        <f t="shared" si="1"/>
        <v>44876</v>
      </c>
      <c r="G25" s="86" t="s">
        <v>4</v>
      </c>
      <c r="H25" s="78">
        <f t="shared" si="2"/>
        <v>44906</v>
      </c>
      <c r="I25" s="10"/>
      <c r="J25" s="78">
        <f t="shared" si="3"/>
        <v>44937</v>
      </c>
      <c r="K25" s="37" t="s">
        <v>5</v>
      </c>
      <c r="L25" s="78">
        <f t="shared" si="4"/>
        <v>44968</v>
      </c>
      <c r="M25" s="26"/>
      <c r="N25" s="78">
        <f t="shared" si="5"/>
        <v>44996</v>
      </c>
      <c r="O25" s="26"/>
      <c r="P25" s="78">
        <f t="shared" si="6"/>
        <v>45027</v>
      </c>
      <c r="Q25" s="14" t="s">
        <v>6</v>
      </c>
      <c r="R25" s="78">
        <f t="shared" si="7"/>
        <v>45057</v>
      </c>
      <c r="S25" s="14" t="s">
        <v>6</v>
      </c>
      <c r="T25" s="78">
        <f t="shared" si="8"/>
        <v>45088</v>
      </c>
      <c r="U25" s="11"/>
      <c r="V25" s="7"/>
    </row>
    <row r="26" spans="1:22" ht="15.75" x14ac:dyDescent="0.25">
      <c r="A26" s="7"/>
      <c r="B26" s="82">
        <f t="shared" si="9"/>
        <v>44816</v>
      </c>
      <c r="C26" s="37" t="s">
        <v>5</v>
      </c>
      <c r="D26" s="78">
        <f t="shared" si="0"/>
        <v>44846</v>
      </c>
      <c r="E26" s="14" t="s">
        <v>6</v>
      </c>
      <c r="F26" s="78">
        <f t="shared" si="1"/>
        <v>44877</v>
      </c>
      <c r="G26" s="79"/>
      <c r="H26" s="78">
        <f t="shared" si="2"/>
        <v>44907</v>
      </c>
      <c r="I26" s="37" t="s">
        <v>5</v>
      </c>
      <c r="J26" s="78">
        <f t="shared" si="3"/>
        <v>44938</v>
      </c>
      <c r="K26" s="37" t="s">
        <v>5</v>
      </c>
      <c r="L26" s="78">
        <f t="shared" si="4"/>
        <v>44969</v>
      </c>
      <c r="M26" s="10"/>
      <c r="N26" s="78">
        <f t="shared" si="5"/>
        <v>44997</v>
      </c>
      <c r="O26" s="11"/>
      <c r="P26" s="78">
        <f t="shared" si="6"/>
        <v>45028</v>
      </c>
      <c r="Q26" s="14" t="s">
        <v>6</v>
      </c>
      <c r="R26" s="78">
        <f t="shared" si="7"/>
        <v>45058</v>
      </c>
      <c r="S26" s="14" t="s">
        <v>6</v>
      </c>
      <c r="T26" s="78">
        <f t="shared" si="8"/>
        <v>45089</v>
      </c>
      <c r="U26" s="92"/>
      <c r="V26" s="7"/>
    </row>
    <row r="27" spans="1:22" ht="15.75" x14ac:dyDescent="0.25">
      <c r="A27" s="7"/>
      <c r="B27" s="82">
        <f t="shared" si="9"/>
        <v>44817</v>
      </c>
      <c r="C27" s="37" t="s">
        <v>5</v>
      </c>
      <c r="D27" s="78">
        <f t="shared" si="0"/>
        <v>44847</v>
      </c>
      <c r="E27" s="14" t="s">
        <v>6</v>
      </c>
      <c r="F27" s="78">
        <f t="shared" si="1"/>
        <v>44878</v>
      </c>
      <c r="G27" s="10"/>
      <c r="H27" s="78">
        <f t="shared" si="2"/>
        <v>44908</v>
      </c>
      <c r="I27" s="37" t="s">
        <v>5</v>
      </c>
      <c r="J27" s="78">
        <f t="shared" si="3"/>
        <v>44939</v>
      </c>
      <c r="K27" s="37" t="s">
        <v>5</v>
      </c>
      <c r="L27" s="78">
        <f t="shared" si="4"/>
        <v>44970</v>
      </c>
      <c r="M27" s="14" t="s">
        <v>6</v>
      </c>
      <c r="N27" s="78">
        <f t="shared" si="5"/>
        <v>44998</v>
      </c>
      <c r="O27" s="14" t="s">
        <v>6</v>
      </c>
      <c r="P27" s="78">
        <f t="shared" si="6"/>
        <v>45029</v>
      </c>
      <c r="Q27" s="14" t="s">
        <v>6</v>
      </c>
      <c r="R27" s="78">
        <f t="shared" si="7"/>
        <v>45059</v>
      </c>
      <c r="S27" s="46"/>
      <c r="T27" s="78">
        <f t="shared" si="8"/>
        <v>45090</v>
      </c>
      <c r="U27" s="92"/>
      <c r="V27" s="7"/>
    </row>
    <row r="28" spans="1:22" ht="15.75" x14ac:dyDescent="0.25">
      <c r="A28" s="7"/>
      <c r="B28" s="82">
        <f t="shared" si="9"/>
        <v>44818</v>
      </c>
      <c r="C28" s="37" t="s">
        <v>5</v>
      </c>
      <c r="D28" s="78">
        <f t="shared" si="0"/>
        <v>44848</v>
      </c>
      <c r="E28" s="14" t="s">
        <v>6</v>
      </c>
      <c r="F28" s="78">
        <f t="shared" si="1"/>
        <v>44879</v>
      </c>
      <c r="G28" s="37" t="s">
        <v>5</v>
      </c>
      <c r="H28" s="78">
        <f t="shared" si="2"/>
        <v>44909</v>
      </c>
      <c r="I28" s="37" t="s">
        <v>5</v>
      </c>
      <c r="J28" s="78">
        <f t="shared" si="3"/>
        <v>44940</v>
      </c>
      <c r="K28" s="26"/>
      <c r="L28" s="78">
        <f t="shared" si="4"/>
        <v>44971</v>
      </c>
      <c r="M28" s="14" t="s">
        <v>6</v>
      </c>
      <c r="N28" s="78">
        <f t="shared" si="5"/>
        <v>44999</v>
      </c>
      <c r="O28" s="14" t="s">
        <v>6</v>
      </c>
      <c r="P28" s="78">
        <f t="shared" si="6"/>
        <v>45030</v>
      </c>
      <c r="Q28" s="14" t="s">
        <v>6</v>
      </c>
      <c r="R28" s="78">
        <f t="shared" si="7"/>
        <v>45060</v>
      </c>
      <c r="S28" s="11"/>
      <c r="T28" s="78">
        <f t="shared" si="8"/>
        <v>45091</v>
      </c>
      <c r="U28" s="92"/>
      <c r="V28" s="7"/>
    </row>
    <row r="29" spans="1:22" ht="15.75" x14ac:dyDescent="0.25">
      <c r="A29" s="7"/>
      <c r="B29" s="82">
        <f t="shared" si="9"/>
        <v>44819</v>
      </c>
      <c r="C29" s="37" t="s">
        <v>5</v>
      </c>
      <c r="D29" s="78">
        <f t="shared" si="0"/>
        <v>44849</v>
      </c>
      <c r="E29" s="26"/>
      <c r="F29" s="78">
        <f t="shared" si="1"/>
        <v>44880</v>
      </c>
      <c r="G29" s="37" t="s">
        <v>5</v>
      </c>
      <c r="H29" s="78">
        <f t="shared" si="2"/>
        <v>44910</v>
      </c>
      <c r="I29" s="37" t="s">
        <v>5</v>
      </c>
      <c r="J29" s="78">
        <f t="shared" si="3"/>
        <v>44941</v>
      </c>
      <c r="K29" s="10"/>
      <c r="L29" s="78">
        <f t="shared" si="4"/>
        <v>44972</v>
      </c>
      <c r="M29" s="14" t="s">
        <v>6</v>
      </c>
      <c r="N29" s="78">
        <f t="shared" si="5"/>
        <v>45000</v>
      </c>
      <c r="O29" s="14" t="s">
        <v>6</v>
      </c>
      <c r="P29" s="78">
        <f t="shared" si="6"/>
        <v>45031</v>
      </c>
      <c r="Q29" s="64"/>
      <c r="R29" s="78">
        <f t="shared" si="7"/>
        <v>45061</v>
      </c>
      <c r="S29" s="14" t="s">
        <v>6</v>
      </c>
      <c r="T29" s="78">
        <f t="shared" si="8"/>
        <v>45092</v>
      </c>
      <c r="U29" s="92"/>
      <c r="V29" s="7"/>
    </row>
    <row r="30" spans="1:22" ht="15.75" x14ac:dyDescent="0.25">
      <c r="A30" s="7"/>
      <c r="B30" s="82">
        <f t="shared" si="9"/>
        <v>44820</v>
      </c>
      <c r="C30" s="37" t="s">
        <v>5</v>
      </c>
      <c r="D30" s="78">
        <f t="shared" si="0"/>
        <v>44850</v>
      </c>
      <c r="E30" s="10"/>
      <c r="F30" s="78">
        <f t="shared" si="1"/>
        <v>44881</v>
      </c>
      <c r="G30" s="37" t="s">
        <v>5</v>
      </c>
      <c r="H30" s="78">
        <f t="shared" si="2"/>
        <v>44911</v>
      </c>
      <c r="I30" s="37" t="s">
        <v>5</v>
      </c>
      <c r="J30" s="78">
        <f t="shared" si="3"/>
        <v>44942</v>
      </c>
      <c r="K30" s="14" t="s">
        <v>6</v>
      </c>
      <c r="L30" s="78">
        <f t="shared" si="4"/>
        <v>44973</v>
      </c>
      <c r="M30" s="14" t="s">
        <v>6</v>
      </c>
      <c r="N30" s="78">
        <f t="shared" si="5"/>
        <v>45001</v>
      </c>
      <c r="O30" s="14" t="s">
        <v>6</v>
      </c>
      <c r="P30" s="78">
        <f t="shared" si="6"/>
        <v>45032</v>
      </c>
      <c r="Q30" s="11"/>
      <c r="R30" s="78">
        <f t="shared" si="7"/>
        <v>45062</v>
      </c>
      <c r="S30" s="14" t="s">
        <v>6</v>
      </c>
      <c r="T30" s="78">
        <f t="shared" si="8"/>
        <v>45093</v>
      </c>
      <c r="U30" s="92"/>
      <c r="V30" s="7"/>
    </row>
    <row r="31" spans="1:22" ht="15.75" x14ac:dyDescent="0.25">
      <c r="A31" s="7"/>
      <c r="B31" s="82">
        <f t="shared" si="9"/>
        <v>44821</v>
      </c>
      <c r="C31" s="92"/>
      <c r="D31" s="78">
        <f t="shared" si="0"/>
        <v>44851</v>
      </c>
      <c r="E31" s="37" t="s">
        <v>5</v>
      </c>
      <c r="F31" s="78">
        <f t="shared" si="1"/>
        <v>44882</v>
      </c>
      <c r="G31" s="37" t="s">
        <v>5</v>
      </c>
      <c r="H31" s="78">
        <f t="shared" si="2"/>
        <v>44912</v>
      </c>
      <c r="I31" s="26"/>
      <c r="J31" s="78">
        <f t="shared" si="3"/>
        <v>44943</v>
      </c>
      <c r="K31" s="14" t="s">
        <v>6</v>
      </c>
      <c r="L31" s="78">
        <f t="shared" si="4"/>
        <v>44974</v>
      </c>
      <c r="M31" s="14" t="s">
        <v>6</v>
      </c>
      <c r="N31" s="78">
        <f t="shared" si="5"/>
        <v>45002</v>
      </c>
      <c r="O31" s="14" t="s">
        <v>6</v>
      </c>
      <c r="P31" s="78">
        <f t="shared" si="6"/>
        <v>45033</v>
      </c>
      <c r="Q31" s="14" t="s">
        <v>6</v>
      </c>
      <c r="R31" s="78">
        <f t="shared" si="7"/>
        <v>45063</v>
      </c>
      <c r="S31" s="14" t="s">
        <v>6</v>
      </c>
      <c r="T31" s="78">
        <f t="shared" si="8"/>
        <v>45094</v>
      </c>
      <c r="U31" s="92"/>
      <c r="V31" s="7"/>
    </row>
    <row r="32" spans="1:22" ht="15.75" x14ac:dyDescent="0.25">
      <c r="A32" s="7"/>
      <c r="B32" s="82">
        <f t="shared" si="9"/>
        <v>44822</v>
      </c>
      <c r="C32" s="10"/>
      <c r="D32" s="78">
        <f t="shared" si="0"/>
        <v>44852</v>
      </c>
      <c r="E32" s="37" t="s">
        <v>5</v>
      </c>
      <c r="F32" s="78">
        <f t="shared" si="1"/>
        <v>44883</v>
      </c>
      <c r="G32" s="37" t="s">
        <v>5</v>
      </c>
      <c r="H32" s="78">
        <f t="shared" si="2"/>
        <v>44913</v>
      </c>
      <c r="I32" s="10"/>
      <c r="J32" s="78">
        <f t="shared" si="3"/>
        <v>44944</v>
      </c>
      <c r="K32" s="14" t="s">
        <v>6</v>
      </c>
      <c r="L32" s="78">
        <f t="shared" si="4"/>
        <v>44975</v>
      </c>
      <c r="M32" s="26"/>
      <c r="N32" s="78">
        <f t="shared" si="5"/>
        <v>45003</v>
      </c>
      <c r="O32" s="26"/>
      <c r="P32" s="78">
        <f t="shared" si="6"/>
        <v>45034</v>
      </c>
      <c r="Q32" s="14" t="s">
        <v>6</v>
      </c>
      <c r="R32" s="78">
        <f t="shared" si="7"/>
        <v>45064</v>
      </c>
      <c r="S32" s="86" t="s">
        <v>4</v>
      </c>
      <c r="T32" s="78">
        <f t="shared" si="8"/>
        <v>45095</v>
      </c>
      <c r="U32" s="11"/>
      <c r="V32" s="7"/>
    </row>
    <row r="33" spans="1:22" ht="15.75" x14ac:dyDescent="0.25">
      <c r="A33" s="7"/>
      <c r="B33" s="82">
        <f t="shared" si="9"/>
        <v>44823</v>
      </c>
      <c r="C33" s="37" t="s">
        <v>5</v>
      </c>
      <c r="D33" s="78">
        <f t="shared" si="0"/>
        <v>44853</v>
      </c>
      <c r="E33" s="37" t="s">
        <v>5</v>
      </c>
      <c r="F33" s="78">
        <f t="shared" si="1"/>
        <v>44884</v>
      </c>
      <c r="G33" s="26"/>
      <c r="H33" s="78">
        <f t="shared" si="2"/>
        <v>44914</v>
      </c>
      <c r="I33" s="14" t="s">
        <v>6</v>
      </c>
      <c r="J33" s="78">
        <f t="shared" si="3"/>
        <v>44945</v>
      </c>
      <c r="K33" s="14" t="s">
        <v>6</v>
      </c>
      <c r="L33" s="78">
        <f t="shared" si="4"/>
        <v>44976</v>
      </c>
      <c r="M33" s="10"/>
      <c r="N33" s="78">
        <f t="shared" si="5"/>
        <v>45004</v>
      </c>
      <c r="O33" s="11"/>
      <c r="P33" s="78">
        <f t="shared" si="6"/>
        <v>45035</v>
      </c>
      <c r="Q33" s="14" t="s">
        <v>6</v>
      </c>
      <c r="R33" s="78">
        <f t="shared" si="7"/>
        <v>45065</v>
      </c>
      <c r="S33" s="14" t="s">
        <v>6</v>
      </c>
      <c r="T33" s="78">
        <f t="shared" si="8"/>
        <v>45096</v>
      </c>
      <c r="U33" s="92"/>
      <c r="V33" s="7"/>
    </row>
    <row r="34" spans="1:22" ht="15.75" x14ac:dyDescent="0.25">
      <c r="A34" s="7"/>
      <c r="B34" s="82">
        <f t="shared" si="9"/>
        <v>44824</v>
      </c>
      <c r="C34" s="37" t="s">
        <v>5</v>
      </c>
      <c r="D34" s="78">
        <f t="shared" si="0"/>
        <v>44854</v>
      </c>
      <c r="E34" s="37" t="s">
        <v>5</v>
      </c>
      <c r="F34" s="78">
        <f t="shared" si="1"/>
        <v>44885</v>
      </c>
      <c r="G34" s="10"/>
      <c r="H34" s="78">
        <f t="shared" si="2"/>
        <v>44915</v>
      </c>
      <c r="I34" s="14" t="s">
        <v>6</v>
      </c>
      <c r="J34" s="78">
        <f t="shared" si="3"/>
        <v>44946</v>
      </c>
      <c r="K34" s="14" t="s">
        <v>6</v>
      </c>
      <c r="L34" s="78">
        <f t="shared" si="4"/>
        <v>44977</v>
      </c>
      <c r="M34" s="14" t="s">
        <v>6</v>
      </c>
      <c r="N34" s="78">
        <f t="shared" si="5"/>
        <v>45005</v>
      </c>
      <c r="O34" s="14" t="s">
        <v>6</v>
      </c>
      <c r="P34" s="78">
        <f t="shared" si="6"/>
        <v>45036</v>
      </c>
      <c r="Q34" s="14" t="s">
        <v>6</v>
      </c>
      <c r="R34" s="78">
        <f t="shared" si="7"/>
        <v>45066</v>
      </c>
      <c r="S34" s="45"/>
      <c r="T34" s="78">
        <f t="shared" si="8"/>
        <v>45097</v>
      </c>
      <c r="U34" s="92"/>
      <c r="V34" s="7"/>
    </row>
    <row r="35" spans="1:22" ht="15.75" x14ac:dyDescent="0.25">
      <c r="A35" s="7"/>
      <c r="B35" s="82">
        <f t="shared" si="9"/>
        <v>44825</v>
      </c>
      <c r="C35" s="37" t="s">
        <v>5</v>
      </c>
      <c r="D35" s="78">
        <f t="shared" si="0"/>
        <v>44855</v>
      </c>
      <c r="E35" s="37" t="s">
        <v>5</v>
      </c>
      <c r="F35" s="78">
        <f t="shared" si="1"/>
        <v>44886</v>
      </c>
      <c r="G35" s="14" t="s">
        <v>6</v>
      </c>
      <c r="H35" s="78">
        <f t="shared" si="2"/>
        <v>44916</v>
      </c>
      <c r="I35" s="14" t="s">
        <v>6</v>
      </c>
      <c r="J35" s="78">
        <f t="shared" si="3"/>
        <v>44947</v>
      </c>
      <c r="K35" s="26"/>
      <c r="L35" s="78">
        <f t="shared" si="4"/>
        <v>44978</v>
      </c>
      <c r="M35" s="14" t="s">
        <v>6</v>
      </c>
      <c r="N35" s="78">
        <f t="shared" si="5"/>
        <v>45006</v>
      </c>
      <c r="O35" s="14" t="s">
        <v>6</v>
      </c>
      <c r="P35" s="78">
        <f t="shared" si="6"/>
        <v>45037</v>
      </c>
      <c r="Q35" s="14" t="s">
        <v>6</v>
      </c>
      <c r="R35" s="78">
        <f t="shared" si="7"/>
        <v>45067</v>
      </c>
      <c r="S35" s="16"/>
      <c r="T35" s="78">
        <f t="shared" si="8"/>
        <v>45098</v>
      </c>
      <c r="U35" s="92"/>
      <c r="V35" s="7"/>
    </row>
    <row r="36" spans="1:22" ht="15.75" x14ac:dyDescent="0.25">
      <c r="A36" s="7"/>
      <c r="B36" s="82">
        <f t="shared" si="9"/>
        <v>44826</v>
      </c>
      <c r="C36" s="37" t="s">
        <v>5</v>
      </c>
      <c r="D36" s="78">
        <f t="shared" si="0"/>
        <v>44856</v>
      </c>
      <c r="E36" s="26"/>
      <c r="F36" s="78">
        <f t="shared" si="1"/>
        <v>44887</v>
      </c>
      <c r="G36" s="14" t="s">
        <v>6</v>
      </c>
      <c r="H36" s="78">
        <f t="shared" si="2"/>
        <v>44917</v>
      </c>
      <c r="I36" s="14" t="s">
        <v>6</v>
      </c>
      <c r="J36" s="78">
        <f t="shared" si="3"/>
        <v>44948</v>
      </c>
      <c r="K36" s="10"/>
      <c r="L36" s="78">
        <f t="shared" si="4"/>
        <v>44979</v>
      </c>
      <c r="M36" s="14" t="s">
        <v>6</v>
      </c>
      <c r="N36" s="78">
        <f t="shared" si="5"/>
        <v>45007</v>
      </c>
      <c r="O36" s="14" t="s">
        <v>6</v>
      </c>
      <c r="P36" s="78">
        <f t="shared" si="6"/>
        <v>45038</v>
      </c>
      <c r="Q36" s="45"/>
      <c r="R36" s="78">
        <f t="shared" si="7"/>
        <v>45068</v>
      </c>
      <c r="S36" s="14" t="s">
        <v>6</v>
      </c>
      <c r="T36" s="78">
        <f t="shared" si="8"/>
        <v>45099</v>
      </c>
      <c r="U36" s="92"/>
      <c r="V36" s="7"/>
    </row>
    <row r="37" spans="1:22" ht="15.75" x14ac:dyDescent="0.25">
      <c r="A37" s="7"/>
      <c r="B37" s="82">
        <f t="shared" si="9"/>
        <v>44827</v>
      </c>
      <c r="C37" s="37" t="s">
        <v>5</v>
      </c>
      <c r="D37" s="78">
        <f t="shared" si="0"/>
        <v>44857</v>
      </c>
      <c r="E37" s="10"/>
      <c r="F37" s="78">
        <f t="shared" si="1"/>
        <v>44888</v>
      </c>
      <c r="G37" s="14" t="s">
        <v>6</v>
      </c>
      <c r="H37" s="78">
        <f t="shared" si="2"/>
        <v>44918</v>
      </c>
      <c r="I37" s="14" t="s">
        <v>6</v>
      </c>
      <c r="J37" s="78">
        <f t="shared" si="3"/>
        <v>44949</v>
      </c>
      <c r="K37" s="14" t="s">
        <v>6</v>
      </c>
      <c r="L37" s="78">
        <f t="shared" si="4"/>
        <v>44980</v>
      </c>
      <c r="M37" s="14" t="s">
        <v>6</v>
      </c>
      <c r="N37" s="78">
        <f t="shared" si="5"/>
        <v>45008</v>
      </c>
      <c r="O37" s="14" t="s">
        <v>6</v>
      </c>
      <c r="P37" s="78">
        <f t="shared" si="6"/>
        <v>45039</v>
      </c>
      <c r="Q37" s="11"/>
      <c r="R37" s="78">
        <f t="shared" si="7"/>
        <v>45069</v>
      </c>
      <c r="S37" s="14" t="s">
        <v>6</v>
      </c>
      <c r="T37" s="78">
        <f t="shared" si="8"/>
        <v>45100</v>
      </c>
      <c r="U37" s="92"/>
      <c r="V37" s="7"/>
    </row>
    <row r="38" spans="1:22" ht="15.75" x14ac:dyDescent="0.25">
      <c r="A38" s="7"/>
      <c r="B38" s="82">
        <f t="shared" si="9"/>
        <v>44828</v>
      </c>
      <c r="C38" s="41"/>
      <c r="D38" s="78">
        <f t="shared" si="0"/>
        <v>44858</v>
      </c>
      <c r="E38" s="14" t="s">
        <v>6</v>
      </c>
      <c r="F38" s="78">
        <f t="shared" si="1"/>
        <v>44889</v>
      </c>
      <c r="G38" s="14" t="s">
        <v>6</v>
      </c>
      <c r="H38" s="78">
        <f t="shared" si="2"/>
        <v>44919</v>
      </c>
      <c r="I38" s="81"/>
      <c r="J38" s="78">
        <f t="shared" si="3"/>
        <v>44950</v>
      </c>
      <c r="K38" s="14" t="s">
        <v>6</v>
      </c>
      <c r="L38" s="78">
        <f t="shared" si="4"/>
        <v>44981</v>
      </c>
      <c r="M38" s="14" t="s">
        <v>6</v>
      </c>
      <c r="N38" s="78">
        <f t="shared" si="5"/>
        <v>45009</v>
      </c>
      <c r="O38" s="14" t="s">
        <v>6</v>
      </c>
      <c r="P38" s="78">
        <f t="shared" si="6"/>
        <v>45040</v>
      </c>
      <c r="Q38" s="14" t="s">
        <v>6</v>
      </c>
      <c r="R38" s="78">
        <f t="shared" si="7"/>
        <v>45070</v>
      </c>
      <c r="S38" s="14" t="s">
        <v>6</v>
      </c>
      <c r="T38" s="78">
        <f t="shared" si="8"/>
        <v>45101</v>
      </c>
      <c r="U38" s="92"/>
      <c r="V38" s="7"/>
    </row>
    <row r="39" spans="1:22" ht="15.75" x14ac:dyDescent="0.25">
      <c r="A39" s="7"/>
      <c r="B39" s="82">
        <f t="shared" si="9"/>
        <v>44829</v>
      </c>
      <c r="C39" s="11"/>
      <c r="D39" s="78">
        <f t="shared" si="0"/>
        <v>44859</v>
      </c>
      <c r="E39" s="14" t="s">
        <v>6</v>
      </c>
      <c r="F39" s="78">
        <f t="shared" si="1"/>
        <v>44890</v>
      </c>
      <c r="G39" s="14" t="s">
        <v>6</v>
      </c>
      <c r="H39" s="78">
        <f t="shared" si="2"/>
        <v>44920</v>
      </c>
      <c r="I39" s="86" t="s">
        <v>4</v>
      </c>
      <c r="J39" s="78">
        <f t="shared" si="3"/>
        <v>44951</v>
      </c>
      <c r="K39" s="14" t="s">
        <v>6</v>
      </c>
      <c r="L39" s="78">
        <f t="shared" si="4"/>
        <v>44982</v>
      </c>
      <c r="M39" s="45"/>
      <c r="N39" s="78">
        <f t="shared" si="5"/>
        <v>45010</v>
      </c>
      <c r="O39" s="45"/>
      <c r="P39" s="78">
        <f t="shared" si="6"/>
        <v>45041</v>
      </c>
      <c r="Q39" s="14" t="s">
        <v>6</v>
      </c>
      <c r="R39" s="78">
        <f t="shared" si="7"/>
        <v>45071</v>
      </c>
      <c r="S39" s="14" t="s">
        <v>6</v>
      </c>
      <c r="T39" s="78">
        <f t="shared" si="8"/>
        <v>45102</v>
      </c>
      <c r="U39" s="11"/>
      <c r="V39" s="7"/>
    </row>
    <row r="40" spans="1:22" ht="15.75" x14ac:dyDescent="0.25">
      <c r="A40" s="7"/>
      <c r="B40" s="82">
        <f t="shared" si="9"/>
        <v>44830</v>
      </c>
      <c r="C40" s="14" t="s">
        <v>6</v>
      </c>
      <c r="D40" s="78">
        <f t="shared" si="0"/>
        <v>44860</v>
      </c>
      <c r="E40" s="14" t="s">
        <v>6</v>
      </c>
      <c r="F40" s="78">
        <f t="shared" si="1"/>
        <v>44891</v>
      </c>
      <c r="G40" s="45"/>
      <c r="H40" s="78">
        <f t="shared" si="2"/>
        <v>44921</v>
      </c>
      <c r="I40" s="85" t="s">
        <v>4</v>
      </c>
      <c r="J40" s="78">
        <f t="shared" si="3"/>
        <v>44952</v>
      </c>
      <c r="K40" s="14" t="s">
        <v>6</v>
      </c>
      <c r="L40" s="78">
        <f t="shared" si="4"/>
        <v>44983</v>
      </c>
      <c r="M40" s="26"/>
      <c r="N40" s="78">
        <f t="shared" si="5"/>
        <v>45011</v>
      </c>
      <c r="O40" s="11"/>
      <c r="P40" s="78">
        <f t="shared" si="6"/>
        <v>45042</v>
      </c>
      <c r="Q40" s="14" t="s">
        <v>6</v>
      </c>
      <c r="R40" s="78">
        <f t="shared" si="7"/>
        <v>45072</v>
      </c>
      <c r="S40" s="14" t="s">
        <v>6</v>
      </c>
      <c r="T40" s="78">
        <f t="shared" si="8"/>
        <v>45103</v>
      </c>
      <c r="U40" s="36"/>
      <c r="V40" s="7"/>
    </row>
    <row r="41" spans="1:22" ht="15.75" x14ac:dyDescent="0.25">
      <c r="A41" s="7"/>
      <c r="B41" s="82">
        <f t="shared" si="9"/>
        <v>44831</v>
      </c>
      <c r="C41" s="14" t="s">
        <v>6</v>
      </c>
      <c r="D41" s="78">
        <f t="shared" si="0"/>
        <v>44861</v>
      </c>
      <c r="E41" s="14" t="s">
        <v>6</v>
      </c>
      <c r="F41" s="78">
        <f t="shared" si="1"/>
        <v>44892</v>
      </c>
      <c r="G41" s="10"/>
      <c r="H41" s="78">
        <f t="shared" si="2"/>
        <v>44922</v>
      </c>
      <c r="I41" s="14" t="s">
        <v>6</v>
      </c>
      <c r="J41" s="78">
        <f t="shared" si="3"/>
        <v>44953</v>
      </c>
      <c r="K41" s="14" t="s">
        <v>6</v>
      </c>
      <c r="L41" s="78">
        <f t="shared" si="4"/>
        <v>44984</v>
      </c>
      <c r="M41" s="14" t="s">
        <v>6</v>
      </c>
      <c r="N41" s="78">
        <f t="shared" si="5"/>
        <v>45012</v>
      </c>
      <c r="O41" s="14" t="s">
        <v>6</v>
      </c>
      <c r="P41" s="78">
        <f t="shared" si="6"/>
        <v>45043</v>
      </c>
      <c r="Q41" s="14" t="s">
        <v>6</v>
      </c>
      <c r="R41" s="78">
        <f t="shared" si="7"/>
        <v>45073</v>
      </c>
      <c r="S41" s="45"/>
      <c r="T41" s="78">
        <f t="shared" si="8"/>
        <v>45104</v>
      </c>
      <c r="U41" s="30"/>
      <c r="V41" s="7"/>
    </row>
    <row r="42" spans="1:22" ht="15.75" x14ac:dyDescent="0.25">
      <c r="A42" s="7"/>
      <c r="B42" s="82">
        <f t="shared" si="9"/>
        <v>44832</v>
      </c>
      <c r="C42" s="14" t="s">
        <v>6</v>
      </c>
      <c r="D42" s="78">
        <f t="shared" si="0"/>
        <v>44862</v>
      </c>
      <c r="E42" s="14" t="s">
        <v>6</v>
      </c>
      <c r="F42" s="78">
        <f t="shared" si="1"/>
        <v>44893</v>
      </c>
      <c r="G42" s="14" t="s">
        <v>6</v>
      </c>
      <c r="H42" s="78">
        <f t="shared" si="2"/>
        <v>44923</v>
      </c>
      <c r="I42" s="14" t="s">
        <v>6</v>
      </c>
      <c r="J42" s="78">
        <f t="shared" si="3"/>
        <v>44954</v>
      </c>
      <c r="K42" s="45"/>
      <c r="L42" s="78">
        <f t="shared" si="4"/>
        <v>44985</v>
      </c>
      <c r="M42" s="14" t="s">
        <v>6</v>
      </c>
      <c r="N42" s="78">
        <f t="shared" si="5"/>
        <v>45013</v>
      </c>
      <c r="O42" s="14" t="s">
        <v>6</v>
      </c>
      <c r="P42" s="78">
        <f t="shared" si="6"/>
        <v>45044</v>
      </c>
      <c r="Q42" s="14" t="s">
        <v>6</v>
      </c>
      <c r="R42" s="78">
        <f t="shared" si="7"/>
        <v>45074</v>
      </c>
      <c r="S42" s="86"/>
      <c r="T42" s="78">
        <f t="shared" si="8"/>
        <v>45105</v>
      </c>
      <c r="U42" s="97"/>
      <c r="V42" s="7"/>
    </row>
    <row r="43" spans="1:22" ht="15.75" x14ac:dyDescent="0.25">
      <c r="A43" s="7"/>
      <c r="B43" s="82">
        <f t="shared" si="9"/>
        <v>44833</v>
      </c>
      <c r="C43" s="14" t="s">
        <v>6</v>
      </c>
      <c r="D43" s="87">
        <f t="shared" si="0"/>
        <v>44863</v>
      </c>
      <c r="E43" s="92"/>
      <c r="F43" s="78">
        <f t="shared" si="1"/>
        <v>44894</v>
      </c>
      <c r="G43" s="14" t="s">
        <v>6</v>
      </c>
      <c r="H43" s="87">
        <f t="shared" si="2"/>
        <v>44924</v>
      </c>
      <c r="I43" s="14" t="s">
        <v>6</v>
      </c>
      <c r="J43" s="78">
        <f t="shared" si="3"/>
        <v>44955</v>
      </c>
      <c r="K43" s="10"/>
      <c r="L43" s="78"/>
      <c r="M43" s="31"/>
      <c r="N43" s="78">
        <f t="shared" si="5"/>
        <v>45014</v>
      </c>
      <c r="O43" s="14" t="s">
        <v>6</v>
      </c>
      <c r="P43" s="78">
        <f t="shared" si="6"/>
        <v>45045</v>
      </c>
      <c r="Q43" s="45"/>
      <c r="R43" s="78">
        <f t="shared" si="7"/>
        <v>45075</v>
      </c>
      <c r="S43" s="86" t="s">
        <v>4</v>
      </c>
      <c r="T43" s="78">
        <f t="shared" si="8"/>
        <v>45106</v>
      </c>
      <c r="U43" s="36"/>
      <c r="V43" s="7"/>
    </row>
    <row r="44" spans="1:22" ht="16.5" thickBot="1" x14ac:dyDescent="0.3">
      <c r="A44" s="7"/>
      <c r="B44" s="107">
        <f t="shared" si="9"/>
        <v>44834</v>
      </c>
      <c r="C44" s="113" t="s">
        <v>6</v>
      </c>
      <c r="D44" s="88">
        <f t="shared" si="0"/>
        <v>44864</v>
      </c>
      <c r="E44" s="34"/>
      <c r="F44" s="90">
        <f t="shared" si="1"/>
        <v>44895</v>
      </c>
      <c r="G44" s="113" t="s">
        <v>6</v>
      </c>
      <c r="H44" s="88">
        <f t="shared" si="2"/>
        <v>44925</v>
      </c>
      <c r="I44" s="113" t="s">
        <v>6</v>
      </c>
      <c r="J44" s="90">
        <f t="shared" si="3"/>
        <v>44956</v>
      </c>
      <c r="K44" s="113" t="s">
        <v>6</v>
      </c>
      <c r="L44" s="89"/>
      <c r="M44" s="114"/>
      <c r="N44" s="90">
        <f t="shared" si="5"/>
        <v>45015</v>
      </c>
      <c r="O44" s="113" t="s">
        <v>6</v>
      </c>
      <c r="P44" s="90">
        <f t="shared" si="6"/>
        <v>45046</v>
      </c>
      <c r="Q44" s="12"/>
      <c r="R44" s="90">
        <f t="shared" si="7"/>
        <v>45076</v>
      </c>
      <c r="S44" s="115" t="s">
        <v>5</v>
      </c>
      <c r="T44" s="90">
        <f t="shared" si="8"/>
        <v>45107</v>
      </c>
      <c r="U44" s="116"/>
      <c r="V44" s="7"/>
    </row>
    <row r="45" spans="1:22" ht="16.5" thickBot="1" x14ac:dyDescent="0.3">
      <c r="A45" s="7"/>
      <c r="B45" s="100"/>
      <c r="C45" s="101"/>
      <c r="D45" s="102">
        <f t="shared" si="0"/>
        <v>44865</v>
      </c>
      <c r="E45" s="103" t="s">
        <v>6</v>
      </c>
      <c r="F45" s="104"/>
      <c r="G45" s="105"/>
      <c r="H45" s="102">
        <f t="shared" si="2"/>
        <v>44926</v>
      </c>
      <c r="I45" s="106"/>
      <c r="J45" s="107">
        <f t="shared" si="3"/>
        <v>44957</v>
      </c>
      <c r="K45" s="103" t="s">
        <v>6</v>
      </c>
      <c r="L45" s="104"/>
      <c r="M45" s="108"/>
      <c r="N45" s="107">
        <f t="shared" si="5"/>
        <v>45016</v>
      </c>
      <c r="O45" s="103" t="s">
        <v>6</v>
      </c>
      <c r="P45" s="107"/>
      <c r="Q45" s="105"/>
      <c r="R45" s="107">
        <f>R44+1</f>
        <v>45077</v>
      </c>
      <c r="S45" s="109" t="s">
        <v>5</v>
      </c>
      <c r="T45" s="107"/>
      <c r="U45" s="110"/>
      <c r="V45" s="7"/>
    </row>
    <row r="46" spans="1:22" x14ac:dyDescent="0.25">
      <c r="A46" s="91" t="s">
        <v>9</v>
      </c>
      <c r="B46" s="91"/>
      <c r="C46" s="7">
        <f>COUNTIF(C15:C45,$S$8)</f>
        <v>15</v>
      </c>
      <c r="D46" s="7"/>
      <c r="E46" s="7">
        <f>COUNTIF(E15:E45,$S$8)</f>
        <v>5</v>
      </c>
      <c r="F46" s="7"/>
      <c r="G46" s="7">
        <f>COUNTIF(G15:G45,$S$8)</f>
        <v>5</v>
      </c>
      <c r="H46" s="7"/>
      <c r="I46" s="7">
        <f>COUNTIF(I15:I45,$S$8)</f>
        <v>5</v>
      </c>
      <c r="J46" s="7"/>
      <c r="K46" s="7">
        <f>COUNTIF(K15:K45,$S$8)</f>
        <v>5</v>
      </c>
      <c r="L46" s="7"/>
      <c r="M46" s="7">
        <f>COUNTIF(M15:M45,$S$8)</f>
        <v>5</v>
      </c>
      <c r="N46" s="7"/>
      <c r="O46" s="7">
        <f>COUNTIF(O15:O45,$S$8)</f>
        <v>5</v>
      </c>
      <c r="P46" s="7"/>
      <c r="Q46" s="7">
        <f>COUNTIF(Q15:Q45,$S$8)</f>
        <v>4</v>
      </c>
      <c r="R46" s="7"/>
      <c r="S46" s="96">
        <f>COUNTIF(S15:S45,$S$8)</f>
        <v>6</v>
      </c>
      <c r="T46" s="7"/>
      <c r="U46" s="7">
        <f>COUNTIF(U15:U45,$S$8)</f>
        <v>2</v>
      </c>
      <c r="V46" s="7"/>
    </row>
    <row r="47" spans="1:22" x14ac:dyDescent="0.25">
      <c r="A47" s="23" t="s">
        <v>10</v>
      </c>
      <c r="B47" s="23"/>
      <c r="C47" s="7"/>
      <c r="D47" s="8"/>
      <c r="E47" s="7">
        <f>C46+E46</f>
        <v>20</v>
      </c>
      <c r="F47" s="7"/>
      <c r="G47" s="7">
        <f>E47+G46</f>
        <v>25</v>
      </c>
      <c r="H47" s="7"/>
      <c r="I47" s="7">
        <f>G47+I46</f>
        <v>30</v>
      </c>
      <c r="J47" s="7"/>
      <c r="K47" s="7">
        <f>I47+K46</f>
        <v>35</v>
      </c>
      <c r="L47" s="7"/>
      <c r="M47" s="7">
        <f>K47+M46</f>
        <v>40</v>
      </c>
      <c r="N47" s="7"/>
      <c r="O47" s="7">
        <f>M47+O46</f>
        <v>45</v>
      </c>
      <c r="P47" s="7"/>
      <c r="Q47" s="7">
        <f>O47+Q46</f>
        <v>49</v>
      </c>
      <c r="R47" s="9"/>
      <c r="S47" s="7">
        <f>Q47+S46</f>
        <v>55</v>
      </c>
      <c r="T47" s="8"/>
      <c r="U47" s="7">
        <f>S47+U46</f>
        <v>57</v>
      </c>
      <c r="V47" s="7"/>
    </row>
    <row r="48" spans="1:22" x14ac:dyDescent="0.25">
      <c r="A48" s="23" t="s">
        <v>11</v>
      </c>
      <c r="B48" s="23"/>
      <c r="C48" s="7">
        <f>C46*7</f>
        <v>105</v>
      </c>
      <c r="D48" s="7"/>
      <c r="E48" s="7">
        <f t="shared" ref="E48" si="10">E46*7</f>
        <v>35</v>
      </c>
      <c r="F48" s="7"/>
      <c r="G48" s="7">
        <f>G46*7</f>
        <v>35</v>
      </c>
      <c r="H48" s="7"/>
      <c r="I48" s="7">
        <f t="shared" ref="I48" si="11">I46*7</f>
        <v>35</v>
      </c>
      <c r="J48" s="7"/>
      <c r="K48" s="7">
        <f t="shared" ref="K48" si="12">K46*7</f>
        <v>35</v>
      </c>
      <c r="L48" s="7"/>
      <c r="M48" s="7">
        <f t="shared" ref="M48" si="13">M46*7</f>
        <v>35</v>
      </c>
      <c r="N48" s="7"/>
      <c r="O48" s="7">
        <f t="shared" ref="O48" si="14">O46*7</f>
        <v>35</v>
      </c>
      <c r="P48" s="7"/>
      <c r="Q48" s="7">
        <f t="shared" ref="Q48" si="15">Q46*7</f>
        <v>28</v>
      </c>
      <c r="R48" s="7"/>
      <c r="S48" s="7">
        <f t="shared" ref="S48" si="16">S46*7</f>
        <v>42</v>
      </c>
      <c r="T48" s="7"/>
      <c r="U48" s="7">
        <f t="shared" ref="U48" si="17">U46*7</f>
        <v>14</v>
      </c>
      <c r="V48" s="7"/>
    </row>
    <row r="49" spans="1:22" x14ac:dyDescent="0.25">
      <c r="A49" s="23" t="s">
        <v>10</v>
      </c>
      <c r="B49" s="23"/>
      <c r="C49" s="7"/>
      <c r="D49" s="7"/>
      <c r="E49" s="7">
        <f>C48+E48</f>
        <v>140</v>
      </c>
      <c r="F49" s="7"/>
      <c r="G49" s="7">
        <f>E49+G48</f>
        <v>175</v>
      </c>
      <c r="H49" s="7"/>
      <c r="I49" s="7">
        <f>G49+I48</f>
        <v>210</v>
      </c>
      <c r="J49" s="7"/>
      <c r="K49" s="7">
        <f>I49+K48</f>
        <v>245</v>
      </c>
      <c r="L49" s="7"/>
      <c r="M49" s="7">
        <f>K49+M48</f>
        <v>280</v>
      </c>
      <c r="N49" s="7"/>
      <c r="O49" s="7">
        <f>M49+O48</f>
        <v>315</v>
      </c>
      <c r="P49" s="7"/>
      <c r="Q49" s="7">
        <f>O49+Q48</f>
        <v>343</v>
      </c>
      <c r="R49" s="7"/>
      <c r="S49" s="7">
        <f>Q49+S48</f>
        <v>385</v>
      </c>
      <c r="T49" s="7"/>
      <c r="U49" s="7">
        <f>S49+U48+7</f>
        <v>406</v>
      </c>
      <c r="V49" s="7"/>
    </row>
    <row r="50" spans="1:2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136" t="s">
        <v>12</v>
      </c>
      <c r="L51" s="136"/>
      <c r="M51" s="136"/>
      <c r="N51" s="136"/>
      <c r="O51" s="136"/>
      <c r="P51" s="136"/>
      <c r="Q51" s="136"/>
      <c r="R51" s="136"/>
      <c r="S51" s="136"/>
      <c r="T51" s="7"/>
      <c r="U51" s="7"/>
      <c r="V51" s="7"/>
    </row>
  </sheetData>
  <mergeCells count="21">
    <mergeCell ref="K51:S51"/>
    <mergeCell ref="P14:Q14"/>
    <mergeCell ref="R14:S14"/>
    <mergeCell ref="T14:U14"/>
    <mergeCell ref="L14:M14"/>
    <mergeCell ref="U19:U20"/>
    <mergeCell ref="G9:H9"/>
    <mergeCell ref="G10:H10"/>
    <mergeCell ref="B2:U2"/>
    <mergeCell ref="B3:U3"/>
    <mergeCell ref="B4:U4"/>
    <mergeCell ref="B5:U5"/>
    <mergeCell ref="G8:H8"/>
    <mergeCell ref="B13:I13"/>
    <mergeCell ref="J13:U13"/>
    <mergeCell ref="B14:C14"/>
    <mergeCell ref="D14:E14"/>
    <mergeCell ref="F14:G14"/>
    <mergeCell ref="H14:I14"/>
    <mergeCell ref="J14:K14"/>
    <mergeCell ref="N14:O14"/>
  </mergeCells>
  <conditionalFormatting sqref="D15:D45 F15:F45 H15:H45 J15:J45 N15:N45 P15:P45 R15:R45 T15:T45 L15:L45">
    <cfRule type="expression" dxfId="2" priority="1">
      <formula>MOD(MAX(D15:D15),7)=1</formula>
    </cfRule>
  </conditionalFormatting>
  <conditionalFormatting sqref="D15:D45">
    <cfRule type="containsText" dxfId="1" priority="3" operator="containsText" text="dim.">
      <formula>NOT(ISERROR(SEARCH("dim.",D15)))</formula>
    </cfRule>
  </conditionalFormatting>
  <conditionalFormatting sqref="B15:B45">
    <cfRule type="expression" dxfId="0" priority="2">
      <formula>MOD(MAX(B15:B15),7)=1</formula>
    </cfRule>
  </conditionalFormatting>
  <pageMargins left="0.7" right="0.7" top="0.75" bottom="0.75" header="0.3" footer="0.3"/>
  <pageSetup paperSize="9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CPN90 - 1A - Mulhouse</vt:lpstr>
      <vt:lpstr>CPN90 - 2A - Mulhouse</vt:lpstr>
      <vt:lpstr>'CPN90 - 2A - Mulhouse'!Zone_d_impression</vt:lpstr>
    </vt:vector>
  </TitlesOfParts>
  <Company>cnam-lorraine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</dc:creator>
  <cp:lastModifiedBy>GUIRAUD Steeve</cp:lastModifiedBy>
  <cp:lastPrinted>2021-01-28T10:18:16Z</cp:lastPrinted>
  <dcterms:created xsi:type="dcterms:W3CDTF">2017-01-16T09:26:55Z</dcterms:created>
  <dcterms:modified xsi:type="dcterms:W3CDTF">2021-04-28T09:16:35Z</dcterms:modified>
</cp:coreProperties>
</file>