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9.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f37f33c6738a8fc1/Desktop/BOOTCAMP/PROJECT/"/>
    </mc:Choice>
  </mc:AlternateContent>
  <xr:revisionPtr revIDLastSave="1363" documentId="8_{6C6FC9D6-FD1C-4C32-851A-336F7600B480}" xr6:coauthVersionLast="47" xr6:coauthVersionMax="47" xr10:uidLastSave="{CF6C8821-9D57-4F7C-BD4D-B88BB8DCAB40}"/>
  <bookViews>
    <workbookView xWindow="-108" yWindow="-108" windowWidth="23256" windowHeight="12456" tabRatio="760" firstSheet="5" activeTab="9" xr2:uid="{00000000-000D-0000-FFFF-FFFF00000000}"/>
  </bookViews>
  <sheets>
    <sheet name="DataSet" sheetId="1" r:id="rId1"/>
    <sheet name="Field Info" sheetId="2" r:id="rId2"/>
    <sheet name="Objectives" sheetId="3" r:id="rId3"/>
    <sheet name=" WEIGHT" sheetId="8" r:id="rId4"/>
    <sheet name="Correlation alcohol weight" sheetId="7" r:id="rId5"/>
    <sheet name="HEIGHT AND WEIGHT" sheetId="12" r:id="rId6"/>
    <sheet name="OBESITY PREDICITON" sheetId="10" r:id="rId7"/>
    <sheet name="BY GENDER" sheetId="11" r:id="rId8"/>
    <sheet name="Calories comsuption monitoring" sheetId="9" r:id="rId9"/>
    <sheet name="RECCOMENDATIONDS" sheetId="13" r:id="rId10"/>
  </sheets>
  <definedNames>
    <definedName name="_xlnm._FilterDatabase" localSheetId="0" hidden="1">DataSet!$A$1:$Q$2088</definedName>
    <definedName name="_xlcn.WorksheetConnection_ObesityDataSetA1T20881" hidden="1">DataSet!$A$1:$S$2088</definedName>
    <definedName name="Slicer_familYES_historYES_with_overweight">#N/A</definedName>
    <definedName name="Slicer_Gender">#N/A</definedName>
    <definedName name="Slicer_Gender1">#N/A</definedName>
    <definedName name="Slicer_NObeyesdad">#N/A</definedName>
    <definedName name="Slicer_SCC">#N/A</definedName>
    <definedName name="Slicer_SMOKE">#N/A</definedName>
  </definedNames>
  <calcPr calcId="191029"/>
  <pivotCaches>
    <pivotCache cacheId="0" r:id="rId11"/>
    <pivotCache cacheId="54" r:id="rId12"/>
    <pivotCache cacheId="66" r:id="rId13"/>
  </pivotCaches>
  <fileRecoveryPr repairLoad="1"/>
  <extLst>
    <ext xmlns:x14="http://schemas.microsoft.com/office/spreadsheetml/2009/9/main" uri="{876F7934-8845-4945-9796-88D515C7AA90}">
      <x14:pivotCaches>
        <pivotCache cacheId="3" r:id="rId14"/>
      </x14:pivotCaches>
    </ext>
    <ext xmlns:x14="http://schemas.microsoft.com/office/spreadsheetml/2009/9/main" uri="{BBE1A952-AA13-448e-AADC-164F8A28A991}">
      <x14:slicerCaches>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ObesityDataSet!$A$1:$T$208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7" l="1"/>
  <c r="D7" i="7"/>
  <c r="C7" i="7"/>
  <c r="B7" i="7"/>
  <c r="B6" i="7"/>
  <c r="E5" i="7"/>
  <c r="D5" i="7"/>
  <c r="C5" i="7"/>
  <c r="B5" i="7"/>
  <c r="B4" i="7"/>
  <c r="E4" i="7"/>
  <c r="D4" i="7"/>
  <c r="C4" i="7"/>
  <c r="B3" i="7"/>
  <c r="L9" i="8"/>
  <c r="L10" i="8"/>
  <c r="S2" i="1"/>
  <c r="R2" i="1"/>
  <c r="N2" i="12"/>
  <c r="E6" i="7"/>
  <c r="D6" i="7"/>
  <c r="C6" i="7"/>
  <c r="E3" i="7"/>
  <c r="D3" i="7"/>
  <c r="C3" i="7"/>
  <c r="E2" i="7"/>
  <c r="B2" i="7"/>
  <c r="D2" i="7"/>
  <c r="C2" i="7"/>
  <c r="L11" i="8"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344CCA-6FA0-45E3-B420-A01C7E5E513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3A16B18-3395-43A8-AC0E-5F071CE3067B}" name="WorksheetConnection_ObesityDataSet!$A$1:$T$2088" type="102" refreshedVersion="8" minRefreshableVersion="5">
    <extLst>
      <ext xmlns:x15="http://schemas.microsoft.com/office/spreadsheetml/2010/11/main" uri="{DE250136-89BD-433C-8126-D09CA5730AF9}">
        <x15:connection id="Range" autoDelete="1">
          <x15:rangePr sourceName="_xlcn.WorksheetConnection_ObesityDataSetA1T20881"/>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
    <s v="ThisWorkbookDataModel"/>
    <s v="{[Range].[Gender].[All]}"/>
  </metadataStrings>
  <mdxMetadata count="1">
    <mdx n="0" f="s">
      <ms ns="1" c="0"/>
    </mdx>
  </mdxMetadata>
  <valueMetadata count="1">
    <bk>
      <rc t="1" v="0"/>
    </bk>
  </valueMetadata>
</metadata>
</file>

<file path=xl/sharedStrings.xml><?xml version="1.0" encoding="utf-8"?>
<sst xmlns="http://schemas.openxmlformats.org/spreadsheetml/2006/main" count="18869" uniqueCount="63">
  <si>
    <t>Gender</t>
  </si>
  <si>
    <t>Age</t>
  </si>
  <si>
    <t>Height</t>
  </si>
  <si>
    <t>Weight</t>
  </si>
  <si>
    <t>SMOKE</t>
  </si>
  <si>
    <t>Female</t>
  </si>
  <si>
    <t>no</t>
  </si>
  <si>
    <t>Sometimes</t>
  </si>
  <si>
    <t>Public_Transportation</t>
  </si>
  <si>
    <t>Normal_Weight</t>
  </si>
  <si>
    <t>Male</t>
  </si>
  <si>
    <t>Frequently</t>
  </si>
  <si>
    <t>Walking</t>
  </si>
  <si>
    <t>Overweight_Level_I</t>
  </si>
  <si>
    <t>Overweight_Level_II</t>
  </si>
  <si>
    <t>Automobile</t>
  </si>
  <si>
    <t>Motorbike</t>
  </si>
  <si>
    <t>Obesity_Type_I</t>
  </si>
  <si>
    <t>Always</t>
  </si>
  <si>
    <t>Insufficient_Weight</t>
  </si>
  <si>
    <t>Obesity_Type_II</t>
  </si>
  <si>
    <t>Bike</t>
  </si>
  <si>
    <t>Obesity_Type_III</t>
  </si>
  <si>
    <t>never</t>
  </si>
  <si>
    <t>NO</t>
  </si>
  <si>
    <t>YES</t>
  </si>
  <si>
    <t>familYES_historYES_with_overweight</t>
  </si>
  <si>
    <t>Never</t>
  </si>
  <si>
    <t>Row Labels</t>
  </si>
  <si>
    <t>Grand Total</t>
  </si>
  <si>
    <t>Column Labels</t>
  </si>
  <si>
    <t>Count of NObeyesdad</t>
  </si>
  <si>
    <t>Nobeyesdad</t>
  </si>
  <si>
    <t>Normal weight</t>
  </si>
  <si>
    <t xml:space="preserve">Obesity type 1 </t>
  </si>
  <si>
    <t>Overweight  level 1</t>
  </si>
  <si>
    <t>Count of CAEC</t>
  </si>
  <si>
    <t>Predicting the risk of obesity-related health issues based on eating habits</t>
  </si>
  <si>
    <t>Count of Nobeyesdad</t>
  </si>
  <si>
    <t xml:space="preserve">Frequent consumption of high caloric food </t>
  </si>
  <si>
    <t xml:space="preserve">Frequency of consumption of vegetables </t>
  </si>
  <si>
    <t xml:space="preserve">Number of main meals </t>
  </si>
  <si>
    <t xml:space="preserve">Consumption of food between meals </t>
  </si>
  <si>
    <t xml:space="preserve">Consumption of water daily </t>
  </si>
  <si>
    <t xml:space="preserve">Physical activity frequency </t>
  </si>
  <si>
    <t xml:space="preserve">Time using technology devices </t>
  </si>
  <si>
    <t xml:space="preserve">Consumption of alcohol </t>
  </si>
  <si>
    <t xml:space="preserve">Transportation used </t>
  </si>
  <si>
    <t>Count of FAF</t>
  </si>
  <si>
    <t xml:space="preserve">Calories consumption monitoring </t>
  </si>
  <si>
    <t>Comsumption of food in between meals</t>
  </si>
  <si>
    <t>MALE AVG WEIGHT</t>
  </si>
  <si>
    <t>FEMALE AVG WEIGHT</t>
  </si>
  <si>
    <t>Normal weight UNDER 40</t>
  </si>
  <si>
    <t>Insufficnet weight UNDER 40</t>
  </si>
  <si>
    <t>Column1</t>
  </si>
  <si>
    <t>Column2</t>
  </si>
  <si>
    <t>TOTAL</t>
  </si>
  <si>
    <t>Obesity type 2</t>
  </si>
  <si>
    <t>Obesity type 3</t>
  </si>
  <si>
    <t>Overweight level 2</t>
  </si>
  <si>
    <t>Correlation coefficient</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</si>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</sst>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xf numFmtId="2" fontId="0" fillId="0" borderId="0" xfId="0" applyNumberFormat="1"/>
    <xf numFmtId="1" fontId="0" fillId="0" borderId="0" xfId="0" applyNumberFormat="1"/>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center"/>
    </xf>
    <xf numFmtId="0" fontId="0" fillId="0" borderId="0" xfId="0" applyNumberFormat="1"/>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bgColor rgb="FF00B050"/>
        </patternFill>
      </fill>
    </dxf>
    <dxf>
      <fill>
        <patternFill>
          <bgColor rgb="FF00B050"/>
        </patternFill>
      </fill>
    </dxf>
    <dxf>
      <font>
        <color rgb="FF00B050"/>
      </font>
    </dxf>
    <dxf>
      <fill>
        <patternFill>
          <bgColor theme="9"/>
        </patternFill>
      </fill>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4.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3.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tyles" Target="style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onnections" Target="connections.xml"/><Relationship Id="rId27"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OBESITY - analysis.xlsx] WEIGHT!PivotTable13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OBESITY</a:t>
            </a:r>
            <a:r>
              <a:rPr lang="en-GB" baseline="0"/>
              <a:t> VALUES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WEIGHT'!$B$1:$B$2</c:f>
              <c:strCache>
                <c:ptCount val="1"/>
                <c:pt idx="0">
                  <c:v>Insufficient_Weight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WEIGHT'!$A$3</c:f>
              <c:strCache>
                <c:ptCount val="1"/>
                <c:pt idx="0">
                  <c:v>Total</c:v>
                </c:pt>
              </c:strCache>
            </c:strRef>
          </c:cat>
          <c:val>
            <c:numRef>
              <c:f>' WEIGHT'!$B$3</c:f>
              <c:numCache>
                <c:formatCode>General</c:formatCode>
                <c:ptCount val="1"/>
                <c:pt idx="0">
                  <c:v>267</c:v>
                </c:pt>
              </c:numCache>
            </c:numRef>
          </c:val>
          <c:extLst>
            <c:ext xmlns:c16="http://schemas.microsoft.com/office/drawing/2014/chart" uri="{C3380CC4-5D6E-409C-BE32-E72D297353CC}">
              <c16:uniqueId val="{00000000-03B0-4569-B03C-B7956DE4C045}"/>
            </c:ext>
          </c:extLst>
        </c:ser>
        <c:ser>
          <c:idx val="1"/>
          <c:order val="1"/>
          <c:tx>
            <c:strRef>
              <c:f>' WEIGHT'!$C$1:$C$2</c:f>
              <c:strCache>
                <c:ptCount val="1"/>
                <c:pt idx="0">
                  <c:v>Normal_Weight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WEIGHT'!$A$3</c:f>
              <c:strCache>
                <c:ptCount val="1"/>
                <c:pt idx="0">
                  <c:v>Total</c:v>
                </c:pt>
              </c:strCache>
            </c:strRef>
          </c:cat>
          <c:val>
            <c:numRef>
              <c:f>' WEIGHT'!$C$3</c:f>
              <c:numCache>
                <c:formatCode>General</c:formatCode>
                <c:ptCount val="1"/>
                <c:pt idx="0">
                  <c:v>282</c:v>
                </c:pt>
              </c:numCache>
            </c:numRef>
          </c:val>
          <c:extLst>
            <c:ext xmlns:c16="http://schemas.microsoft.com/office/drawing/2014/chart" uri="{C3380CC4-5D6E-409C-BE32-E72D297353CC}">
              <c16:uniqueId val="{00000001-2DA6-49FE-A0A7-791DA6472715}"/>
            </c:ext>
          </c:extLst>
        </c:ser>
        <c:ser>
          <c:idx val="2"/>
          <c:order val="2"/>
          <c:tx>
            <c:strRef>
              <c:f>' WEIGHT'!$D$1:$D$2</c:f>
              <c:strCache>
                <c:ptCount val="1"/>
                <c:pt idx="0">
                  <c:v>Obesity_Type_I</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WEIGHT'!$A$3</c:f>
              <c:strCache>
                <c:ptCount val="1"/>
                <c:pt idx="0">
                  <c:v>Total</c:v>
                </c:pt>
              </c:strCache>
            </c:strRef>
          </c:cat>
          <c:val>
            <c:numRef>
              <c:f>' WEIGHT'!$D$3</c:f>
              <c:numCache>
                <c:formatCode>General</c:formatCode>
                <c:ptCount val="1"/>
                <c:pt idx="0">
                  <c:v>351</c:v>
                </c:pt>
              </c:numCache>
            </c:numRef>
          </c:val>
          <c:extLst>
            <c:ext xmlns:c16="http://schemas.microsoft.com/office/drawing/2014/chart" uri="{C3380CC4-5D6E-409C-BE32-E72D297353CC}">
              <c16:uniqueId val="{00000002-2DA6-49FE-A0A7-791DA6472715}"/>
            </c:ext>
          </c:extLst>
        </c:ser>
        <c:ser>
          <c:idx val="3"/>
          <c:order val="3"/>
          <c:tx>
            <c:strRef>
              <c:f>' WEIGHT'!$E$1:$E$2</c:f>
              <c:strCache>
                <c:ptCount val="1"/>
                <c:pt idx="0">
                  <c:v>Obesity_Type_II</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WEIGHT'!$A$3</c:f>
              <c:strCache>
                <c:ptCount val="1"/>
                <c:pt idx="0">
                  <c:v>Total</c:v>
                </c:pt>
              </c:strCache>
            </c:strRef>
          </c:cat>
          <c:val>
            <c:numRef>
              <c:f>' WEIGHT'!$E$3</c:f>
              <c:numCache>
                <c:formatCode>General</c:formatCode>
                <c:ptCount val="1"/>
                <c:pt idx="0">
                  <c:v>297</c:v>
                </c:pt>
              </c:numCache>
            </c:numRef>
          </c:val>
          <c:extLst>
            <c:ext xmlns:c16="http://schemas.microsoft.com/office/drawing/2014/chart" uri="{C3380CC4-5D6E-409C-BE32-E72D297353CC}">
              <c16:uniqueId val="{00000003-2DA6-49FE-A0A7-791DA6472715}"/>
            </c:ext>
          </c:extLst>
        </c:ser>
        <c:ser>
          <c:idx val="4"/>
          <c:order val="4"/>
          <c:tx>
            <c:strRef>
              <c:f>' WEIGHT'!$F$1:$F$2</c:f>
              <c:strCache>
                <c:ptCount val="1"/>
                <c:pt idx="0">
                  <c:v>Obesity_Type_III</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WEIGHT'!$A$3</c:f>
              <c:strCache>
                <c:ptCount val="1"/>
                <c:pt idx="0">
                  <c:v>Total</c:v>
                </c:pt>
              </c:strCache>
            </c:strRef>
          </c:cat>
          <c:val>
            <c:numRef>
              <c:f>' WEIGHT'!$F$3</c:f>
              <c:numCache>
                <c:formatCode>General</c:formatCode>
                <c:ptCount val="1"/>
                <c:pt idx="0">
                  <c:v>324</c:v>
                </c:pt>
              </c:numCache>
            </c:numRef>
          </c:val>
          <c:extLst>
            <c:ext xmlns:c16="http://schemas.microsoft.com/office/drawing/2014/chart" uri="{C3380CC4-5D6E-409C-BE32-E72D297353CC}">
              <c16:uniqueId val="{00000004-2DA6-49FE-A0A7-791DA6472715}"/>
            </c:ext>
          </c:extLst>
        </c:ser>
        <c:ser>
          <c:idx val="5"/>
          <c:order val="5"/>
          <c:tx>
            <c:strRef>
              <c:f>' WEIGHT'!$G$1:$G$2</c:f>
              <c:strCache>
                <c:ptCount val="1"/>
                <c:pt idx="0">
                  <c:v>Overweight_Level_I</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WEIGHT'!$A$3</c:f>
              <c:strCache>
                <c:ptCount val="1"/>
                <c:pt idx="0">
                  <c:v>Total</c:v>
                </c:pt>
              </c:strCache>
            </c:strRef>
          </c:cat>
          <c:val>
            <c:numRef>
              <c:f>' WEIGHT'!$G$3</c:f>
              <c:numCache>
                <c:formatCode>General</c:formatCode>
                <c:ptCount val="1"/>
                <c:pt idx="0">
                  <c:v>276</c:v>
                </c:pt>
              </c:numCache>
            </c:numRef>
          </c:val>
          <c:extLst>
            <c:ext xmlns:c16="http://schemas.microsoft.com/office/drawing/2014/chart" uri="{C3380CC4-5D6E-409C-BE32-E72D297353CC}">
              <c16:uniqueId val="{00000005-2DA6-49FE-A0A7-791DA6472715}"/>
            </c:ext>
          </c:extLst>
        </c:ser>
        <c:ser>
          <c:idx val="6"/>
          <c:order val="6"/>
          <c:tx>
            <c:strRef>
              <c:f>' WEIGHT'!$H$1:$H$2</c:f>
              <c:strCache>
                <c:ptCount val="1"/>
                <c:pt idx="0">
                  <c:v>Overweight_Level_II</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WEIGHT'!$A$3</c:f>
              <c:strCache>
                <c:ptCount val="1"/>
                <c:pt idx="0">
                  <c:v>Total</c:v>
                </c:pt>
              </c:strCache>
            </c:strRef>
          </c:cat>
          <c:val>
            <c:numRef>
              <c:f>' WEIGHT'!$H$3</c:f>
              <c:numCache>
                <c:formatCode>General</c:formatCode>
                <c:ptCount val="1"/>
                <c:pt idx="0">
                  <c:v>290</c:v>
                </c:pt>
              </c:numCache>
            </c:numRef>
          </c:val>
          <c:extLst>
            <c:ext xmlns:c16="http://schemas.microsoft.com/office/drawing/2014/chart" uri="{C3380CC4-5D6E-409C-BE32-E72D297353CC}">
              <c16:uniqueId val="{00000006-2DA6-49FE-A0A7-791DA6472715}"/>
            </c:ext>
          </c:extLst>
        </c:ser>
        <c:dLbls>
          <c:dLblPos val="outEnd"/>
          <c:showLegendKey val="0"/>
          <c:showVal val="1"/>
          <c:showCatName val="0"/>
          <c:showSerName val="0"/>
          <c:showPercent val="0"/>
          <c:showBubbleSize val="0"/>
        </c:dLbls>
        <c:gapWidth val="219"/>
        <c:overlap val="-27"/>
        <c:axId val="626305392"/>
        <c:axId val="699450208"/>
      </c:barChart>
      <c:catAx>
        <c:axId val="626305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450208"/>
        <c:crosses val="autoZero"/>
        <c:auto val="1"/>
        <c:lblAlgn val="ctr"/>
        <c:lblOffset val="100"/>
        <c:noMultiLvlLbl val="0"/>
      </c:catAx>
      <c:valAx>
        <c:axId val="699450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305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'Correlation alcohol weight'!$B$1</c:f>
              <c:strCache>
                <c:ptCount val="1"/>
                <c:pt idx="0">
                  <c:v>Never</c:v>
                </c:pt>
              </c:strCache>
            </c:strRef>
          </c:tx>
          <c:spPr>
            <a:solidFill>
              <a:schemeClr val="accent1"/>
            </a:solidFill>
            <a:ln>
              <a:noFill/>
            </a:ln>
            <a:effectLst/>
          </c:spPr>
          <c:invertIfNegative val="0"/>
          <c:cat>
            <c:strRef>
              <c:f>'Correlation alcohol weight'!$A$2:$A$7</c:f>
              <c:strCache>
                <c:ptCount val="6"/>
                <c:pt idx="0">
                  <c:v>Normal weight</c:v>
                </c:pt>
                <c:pt idx="1">
                  <c:v>Obesity type 1 </c:v>
                </c:pt>
                <c:pt idx="2">
                  <c:v>Obesity type 2</c:v>
                </c:pt>
                <c:pt idx="3">
                  <c:v>Obesity type 3</c:v>
                </c:pt>
                <c:pt idx="4">
                  <c:v>Overweight  level 1</c:v>
                </c:pt>
                <c:pt idx="5">
                  <c:v>Overweight level 2</c:v>
                </c:pt>
              </c:strCache>
            </c:strRef>
          </c:cat>
          <c:val>
            <c:numRef>
              <c:f>'Correlation alcohol weight'!$B$2:$B$7</c:f>
              <c:numCache>
                <c:formatCode>General</c:formatCode>
                <c:ptCount val="6"/>
                <c:pt idx="0">
                  <c:v>67</c:v>
                </c:pt>
                <c:pt idx="1">
                  <c:v>165</c:v>
                </c:pt>
                <c:pt idx="2">
                  <c:v>128</c:v>
                </c:pt>
                <c:pt idx="3">
                  <c:v>1</c:v>
                </c:pt>
                <c:pt idx="4">
                  <c:v>50</c:v>
                </c:pt>
                <c:pt idx="5">
                  <c:v>128</c:v>
                </c:pt>
              </c:numCache>
            </c:numRef>
          </c:val>
          <c:extLst>
            <c:ext xmlns:c16="http://schemas.microsoft.com/office/drawing/2014/chart" uri="{C3380CC4-5D6E-409C-BE32-E72D297353CC}">
              <c16:uniqueId val="{00000000-EC09-428C-B2F3-E736A25D0E46}"/>
            </c:ext>
          </c:extLst>
        </c:ser>
        <c:ser>
          <c:idx val="1"/>
          <c:order val="1"/>
          <c:tx>
            <c:strRef>
              <c:f>'Correlation alcohol weight'!$C$1</c:f>
              <c:strCache>
                <c:ptCount val="1"/>
                <c:pt idx="0">
                  <c:v>Sometimes</c:v>
                </c:pt>
              </c:strCache>
            </c:strRef>
          </c:tx>
          <c:spPr>
            <a:solidFill>
              <a:schemeClr val="accent2"/>
            </a:solidFill>
            <a:ln>
              <a:noFill/>
            </a:ln>
            <a:effectLst/>
          </c:spPr>
          <c:invertIfNegative val="0"/>
          <c:cat>
            <c:strRef>
              <c:f>'Correlation alcohol weight'!$A$2:$A$7</c:f>
              <c:strCache>
                <c:ptCount val="6"/>
                <c:pt idx="0">
                  <c:v>Normal weight</c:v>
                </c:pt>
                <c:pt idx="1">
                  <c:v>Obesity type 1 </c:v>
                </c:pt>
                <c:pt idx="2">
                  <c:v>Obesity type 2</c:v>
                </c:pt>
                <c:pt idx="3">
                  <c:v>Obesity type 3</c:v>
                </c:pt>
                <c:pt idx="4">
                  <c:v>Overweight  level 1</c:v>
                </c:pt>
                <c:pt idx="5">
                  <c:v>Overweight level 2</c:v>
                </c:pt>
              </c:strCache>
            </c:strRef>
          </c:cat>
          <c:val>
            <c:numRef>
              <c:f>'Correlation alcohol weight'!$C$2:$C$7</c:f>
              <c:numCache>
                <c:formatCode>General</c:formatCode>
                <c:ptCount val="6"/>
                <c:pt idx="0">
                  <c:v>159</c:v>
                </c:pt>
                <c:pt idx="1">
                  <c:v>172</c:v>
                </c:pt>
                <c:pt idx="2">
                  <c:v>143</c:v>
                </c:pt>
                <c:pt idx="3">
                  <c:v>323</c:v>
                </c:pt>
                <c:pt idx="4">
                  <c:v>210</c:v>
                </c:pt>
                <c:pt idx="5">
                  <c:v>143</c:v>
                </c:pt>
              </c:numCache>
            </c:numRef>
          </c:val>
          <c:extLst>
            <c:ext xmlns:c16="http://schemas.microsoft.com/office/drawing/2014/chart" uri="{C3380CC4-5D6E-409C-BE32-E72D297353CC}">
              <c16:uniqueId val="{00000001-EC09-428C-B2F3-E736A25D0E46}"/>
            </c:ext>
          </c:extLst>
        </c:ser>
        <c:ser>
          <c:idx val="2"/>
          <c:order val="2"/>
          <c:tx>
            <c:strRef>
              <c:f>'Correlation alcohol weight'!$D$1</c:f>
              <c:strCache>
                <c:ptCount val="1"/>
                <c:pt idx="0">
                  <c:v>Frequently</c:v>
                </c:pt>
              </c:strCache>
            </c:strRef>
          </c:tx>
          <c:spPr>
            <a:solidFill>
              <a:schemeClr val="accent3"/>
            </a:solidFill>
            <a:ln>
              <a:noFill/>
            </a:ln>
            <a:effectLst/>
          </c:spPr>
          <c:invertIfNegative val="0"/>
          <c:cat>
            <c:strRef>
              <c:f>'Correlation alcohol weight'!$A$2:$A$7</c:f>
              <c:strCache>
                <c:ptCount val="6"/>
                <c:pt idx="0">
                  <c:v>Normal weight</c:v>
                </c:pt>
                <c:pt idx="1">
                  <c:v>Obesity type 1 </c:v>
                </c:pt>
                <c:pt idx="2">
                  <c:v>Obesity type 2</c:v>
                </c:pt>
                <c:pt idx="3">
                  <c:v>Obesity type 3</c:v>
                </c:pt>
                <c:pt idx="4">
                  <c:v>Overweight  level 1</c:v>
                </c:pt>
                <c:pt idx="5">
                  <c:v>Overweight level 2</c:v>
                </c:pt>
              </c:strCache>
            </c:strRef>
          </c:cat>
          <c:val>
            <c:numRef>
              <c:f>'Correlation alcohol weight'!$D$2:$D$7</c:f>
              <c:numCache>
                <c:formatCode>General</c:formatCode>
                <c:ptCount val="6"/>
                <c:pt idx="0">
                  <c:v>18</c:v>
                </c:pt>
                <c:pt idx="1">
                  <c:v>14</c:v>
                </c:pt>
                <c:pt idx="2">
                  <c:v>19</c:v>
                </c:pt>
                <c:pt idx="3">
                  <c:v>0</c:v>
                </c:pt>
                <c:pt idx="4">
                  <c:v>16</c:v>
                </c:pt>
                <c:pt idx="5">
                  <c:v>19</c:v>
                </c:pt>
              </c:numCache>
            </c:numRef>
          </c:val>
          <c:extLst>
            <c:ext xmlns:c16="http://schemas.microsoft.com/office/drawing/2014/chart" uri="{C3380CC4-5D6E-409C-BE32-E72D297353CC}">
              <c16:uniqueId val="{00000002-EC09-428C-B2F3-E736A25D0E46}"/>
            </c:ext>
          </c:extLst>
        </c:ser>
        <c:ser>
          <c:idx val="3"/>
          <c:order val="3"/>
          <c:tx>
            <c:strRef>
              <c:f>'Correlation alcohol weight'!$E$1</c:f>
              <c:strCache>
                <c:ptCount val="1"/>
                <c:pt idx="0">
                  <c:v>Always</c:v>
                </c:pt>
              </c:strCache>
            </c:strRef>
          </c:tx>
          <c:spPr>
            <a:solidFill>
              <a:schemeClr val="accent4"/>
            </a:solidFill>
            <a:ln>
              <a:noFill/>
            </a:ln>
            <a:effectLst/>
          </c:spPr>
          <c:invertIfNegative val="0"/>
          <c:cat>
            <c:strRef>
              <c:f>'Correlation alcohol weight'!$A$2:$A$7</c:f>
              <c:strCache>
                <c:ptCount val="6"/>
                <c:pt idx="0">
                  <c:v>Normal weight</c:v>
                </c:pt>
                <c:pt idx="1">
                  <c:v>Obesity type 1 </c:v>
                </c:pt>
                <c:pt idx="2">
                  <c:v>Obesity type 2</c:v>
                </c:pt>
                <c:pt idx="3">
                  <c:v>Obesity type 3</c:v>
                </c:pt>
                <c:pt idx="4">
                  <c:v>Overweight  level 1</c:v>
                </c:pt>
                <c:pt idx="5">
                  <c:v>Overweight level 2</c:v>
                </c:pt>
              </c:strCache>
            </c:strRef>
          </c:cat>
          <c:val>
            <c:numRef>
              <c:f>'Correlation alcohol weight'!$E$2:$E$7</c:f>
              <c:numCache>
                <c:formatCode>General</c:formatCode>
                <c:ptCount val="6"/>
                <c:pt idx="0">
                  <c:v>1</c:v>
                </c:pt>
                <c:pt idx="1">
                  <c:v>0</c:v>
                </c:pt>
                <c:pt idx="2">
                  <c:v>0</c:v>
                </c:pt>
                <c:pt idx="3">
                  <c:v>0</c:v>
                </c:pt>
                <c:pt idx="4">
                  <c:v>0</c:v>
                </c:pt>
                <c:pt idx="5">
                  <c:v>0</c:v>
                </c:pt>
              </c:numCache>
            </c:numRef>
          </c:val>
          <c:extLst>
            <c:ext xmlns:c16="http://schemas.microsoft.com/office/drawing/2014/chart" uri="{C3380CC4-5D6E-409C-BE32-E72D297353CC}">
              <c16:uniqueId val="{00000003-EC09-428C-B2F3-E736A25D0E46}"/>
            </c:ext>
          </c:extLst>
        </c:ser>
        <c:dLbls>
          <c:showLegendKey val="0"/>
          <c:showVal val="0"/>
          <c:showCatName val="0"/>
          <c:showSerName val="0"/>
          <c:showPercent val="0"/>
          <c:showBubbleSize val="0"/>
        </c:dLbls>
        <c:gapWidth val="150"/>
        <c:overlap val="100"/>
        <c:axId val="1432137487"/>
        <c:axId val="1432136527"/>
      </c:barChart>
      <c:catAx>
        <c:axId val="14321374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136527"/>
        <c:crosses val="autoZero"/>
        <c:auto val="1"/>
        <c:lblAlgn val="ctr"/>
        <c:lblOffset val="100"/>
        <c:noMultiLvlLbl val="0"/>
      </c:catAx>
      <c:valAx>
        <c:axId val="14321365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1374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'Weight' by 'Height'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'HEIGHT AND WEIGHT'!$B$1</c:f>
              <c:strCache>
                <c:ptCount val="1"/>
                <c:pt idx="0">
                  <c:v>Weight</c:v>
                </c:pt>
              </c:strCache>
            </c:strRef>
          </c:tx>
          <c:spPr>
            <a:ln w="25400" cap="rnd">
              <a:noFill/>
              <a:round/>
            </a:ln>
            <a:effectLst/>
          </c:spPr>
          <c:marker>
            <c:symbol val="circle"/>
            <c:size val="7"/>
            <c:spPr>
              <a:solidFill>
                <a:schemeClr val="accent1"/>
              </a:solidFill>
              <a:ln w="9525">
                <a:solidFill>
                  <a:srgbClr val="FFFFFF"/>
                </a:solidFill>
                <a:prstDash val="solid"/>
              </a:ln>
              <a:effectLst/>
            </c:spPr>
          </c:marker>
          <c:xVal>
            <c:numRef>
              <c:f>'HEIGHT AND WEIGHT'!$A$2:$A$2088</c:f>
              <c:numCache>
                <c:formatCode>0.00</c:formatCode>
                <c:ptCount val="2087"/>
                <c:pt idx="0">
                  <c:v>1.62</c:v>
                </c:pt>
                <c:pt idx="1">
                  <c:v>1.52</c:v>
                </c:pt>
                <c:pt idx="2">
                  <c:v>1.8</c:v>
                </c:pt>
                <c:pt idx="3">
                  <c:v>1.8</c:v>
                </c:pt>
                <c:pt idx="4">
                  <c:v>1.78</c:v>
                </c:pt>
                <c:pt idx="5">
                  <c:v>1.62</c:v>
                </c:pt>
                <c:pt idx="6">
                  <c:v>1.5</c:v>
                </c:pt>
                <c:pt idx="7">
                  <c:v>1.64</c:v>
                </c:pt>
                <c:pt idx="8">
                  <c:v>1.78</c:v>
                </c:pt>
                <c:pt idx="9">
                  <c:v>1.72</c:v>
                </c:pt>
                <c:pt idx="10">
                  <c:v>1.85</c:v>
                </c:pt>
                <c:pt idx="11">
                  <c:v>1.72</c:v>
                </c:pt>
                <c:pt idx="12">
                  <c:v>1.65</c:v>
                </c:pt>
                <c:pt idx="13">
                  <c:v>1.8</c:v>
                </c:pt>
                <c:pt idx="14">
                  <c:v>1.77</c:v>
                </c:pt>
                <c:pt idx="15">
                  <c:v>1.7</c:v>
                </c:pt>
                <c:pt idx="16">
                  <c:v>1.93</c:v>
                </c:pt>
                <c:pt idx="17">
                  <c:v>1.53</c:v>
                </c:pt>
                <c:pt idx="18">
                  <c:v>1.71</c:v>
                </c:pt>
                <c:pt idx="19">
                  <c:v>1.65</c:v>
                </c:pt>
                <c:pt idx="20">
                  <c:v>1.65</c:v>
                </c:pt>
                <c:pt idx="21">
                  <c:v>1.69</c:v>
                </c:pt>
                <c:pt idx="22">
                  <c:v>1.65</c:v>
                </c:pt>
                <c:pt idx="23">
                  <c:v>1.6</c:v>
                </c:pt>
                <c:pt idx="24">
                  <c:v>1.85</c:v>
                </c:pt>
                <c:pt idx="25">
                  <c:v>1.6</c:v>
                </c:pt>
                <c:pt idx="26">
                  <c:v>1.7</c:v>
                </c:pt>
                <c:pt idx="27">
                  <c:v>1.6</c:v>
                </c:pt>
                <c:pt idx="28">
                  <c:v>1.75</c:v>
                </c:pt>
                <c:pt idx="29">
                  <c:v>1.68</c:v>
                </c:pt>
                <c:pt idx="30">
                  <c:v>1.77</c:v>
                </c:pt>
                <c:pt idx="31">
                  <c:v>1.58</c:v>
                </c:pt>
                <c:pt idx="32">
                  <c:v>1.77</c:v>
                </c:pt>
                <c:pt idx="33">
                  <c:v>1.79</c:v>
                </c:pt>
                <c:pt idx="34">
                  <c:v>1.65</c:v>
                </c:pt>
                <c:pt idx="35">
                  <c:v>1.5</c:v>
                </c:pt>
                <c:pt idx="36">
                  <c:v>1.56</c:v>
                </c:pt>
                <c:pt idx="37">
                  <c:v>1.6</c:v>
                </c:pt>
                <c:pt idx="38">
                  <c:v>1.65</c:v>
                </c:pt>
                <c:pt idx="39">
                  <c:v>1.75</c:v>
                </c:pt>
                <c:pt idx="40">
                  <c:v>1.67</c:v>
                </c:pt>
                <c:pt idx="41">
                  <c:v>1.68</c:v>
                </c:pt>
                <c:pt idx="42">
                  <c:v>1.66</c:v>
                </c:pt>
                <c:pt idx="43">
                  <c:v>1.66</c:v>
                </c:pt>
                <c:pt idx="44">
                  <c:v>1.81</c:v>
                </c:pt>
                <c:pt idx="45">
                  <c:v>1.53</c:v>
                </c:pt>
                <c:pt idx="46">
                  <c:v>1.82</c:v>
                </c:pt>
                <c:pt idx="47">
                  <c:v>1.75</c:v>
                </c:pt>
                <c:pt idx="48">
                  <c:v>1.66</c:v>
                </c:pt>
                <c:pt idx="49">
                  <c:v>1.55</c:v>
                </c:pt>
                <c:pt idx="50">
                  <c:v>1.61</c:v>
                </c:pt>
                <c:pt idx="51">
                  <c:v>1.5</c:v>
                </c:pt>
                <c:pt idx="52">
                  <c:v>1.64</c:v>
                </c:pt>
                <c:pt idx="53">
                  <c:v>1.63</c:v>
                </c:pt>
                <c:pt idx="54">
                  <c:v>1.6</c:v>
                </c:pt>
                <c:pt idx="55">
                  <c:v>1.68</c:v>
                </c:pt>
                <c:pt idx="56">
                  <c:v>1.7</c:v>
                </c:pt>
                <c:pt idx="57">
                  <c:v>1.64</c:v>
                </c:pt>
                <c:pt idx="58">
                  <c:v>1.65</c:v>
                </c:pt>
                <c:pt idx="59">
                  <c:v>1.76</c:v>
                </c:pt>
                <c:pt idx="60">
                  <c:v>1.55</c:v>
                </c:pt>
                <c:pt idx="61">
                  <c:v>1.65</c:v>
                </c:pt>
                <c:pt idx="62">
                  <c:v>1.67</c:v>
                </c:pt>
                <c:pt idx="63">
                  <c:v>1.68</c:v>
                </c:pt>
                <c:pt idx="64">
                  <c:v>1.66</c:v>
                </c:pt>
                <c:pt idx="65">
                  <c:v>1.62</c:v>
                </c:pt>
                <c:pt idx="66">
                  <c:v>1.8</c:v>
                </c:pt>
                <c:pt idx="67">
                  <c:v>1.65</c:v>
                </c:pt>
                <c:pt idx="68">
                  <c:v>1.76</c:v>
                </c:pt>
                <c:pt idx="69">
                  <c:v>1.8</c:v>
                </c:pt>
                <c:pt idx="70">
                  <c:v>1.65</c:v>
                </c:pt>
                <c:pt idx="71">
                  <c:v>1.67</c:v>
                </c:pt>
                <c:pt idx="72">
                  <c:v>1.65</c:v>
                </c:pt>
                <c:pt idx="73">
                  <c:v>1.85</c:v>
                </c:pt>
                <c:pt idx="74">
                  <c:v>1.7</c:v>
                </c:pt>
                <c:pt idx="75">
                  <c:v>1.63</c:v>
                </c:pt>
                <c:pt idx="76">
                  <c:v>1.6</c:v>
                </c:pt>
                <c:pt idx="77">
                  <c:v>1.7</c:v>
                </c:pt>
                <c:pt idx="78">
                  <c:v>1.65</c:v>
                </c:pt>
                <c:pt idx="79">
                  <c:v>1.65</c:v>
                </c:pt>
                <c:pt idx="80">
                  <c:v>1.63</c:v>
                </c:pt>
                <c:pt idx="81">
                  <c:v>1.8</c:v>
                </c:pt>
                <c:pt idx="82">
                  <c:v>1.67</c:v>
                </c:pt>
                <c:pt idx="83">
                  <c:v>1.6</c:v>
                </c:pt>
                <c:pt idx="84">
                  <c:v>1.7</c:v>
                </c:pt>
                <c:pt idx="85">
                  <c:v>1.65</c:v>
                </c:pt>
                <c:pt idx="86">
                  <c:v>1.85</c:v>
                </c:pt>
                <c:pt idx="87">
                  <c:v>1.82</c:v>
                </c:pt>
                <c:pt idx="88">
                  <c:v>1.65</c:v>
                </c:pt>
                <c:pt idx="89">
                  <c:v>1.7</c:v>
                </c:pt>
                <c:pt idx="90">
                  <c:v>1.63</c:v>
                </c:pt>
                <c:pt idx="91">
                  <c:v>1.61</c:v>
                </c:pt>
                <c:pt idx="92">
                  <c:v>1.78</c:v>
                </c:pt>
                <c:pt idx="93">
                  <c:v>1.6</c:v>
                </c:pt>
                <c:pt idx="94">
                  <c:v>1.6</c:v>
                </c:pt>
                <c:pt idx="95">
                  <c:v>1.7</c:v>
                </c:pt>
                <c:pt idx="96">
                  <c:v>1.66</c:v>
                </c:pt>
                <c:pt idx="97">
                  <c:v>1.52</c:v>
                </c:pt>
                <c:pt idx="98">
                  <c:v>1.72</c:v>
                </c:pt>
                <c:pt idx="99">
                  <c:v>1.69</c:v>
                </c:pt>
                <c:pt idx="100">
                  <c:v>1.7</c:v>
                </c:pt>
                <c:pt idx="101">
                  <c:v>1.55</c:v>
                </c:pt>
                <c:pt idx="102">
                  <c:v>1.65</c:v>
                </c:pt>
                <c:pt idx="103">
                  <c:v>1.56</c:v>
                </c:pt>
                <c:pt idx="104">
                  <c:v>1.57</c:v>
                </c:pt>
                <c:pt idx="105">
                  <c:v>1.88</c:v>
                </c:pt>
                <c:pt idx="106">
                  <c:v>1.75</c:v>
                </c:pt>
                <c:pt idx="107">
                  <c:v>1.65</c:v>
                </c:pt>
                <c:pt idx="108">
                  <c:v>1.75</c:v>
                </c:pt>
                <c:pt idx="109">
                  <c:v>1.58</c:v>
                </c:pt>
                <c:pt idx="110">
                  <c:v>1.56</c:v>
                </c:pt>
                <c:pt idx="111">
                  <c:v>1.5</c:v>
                </c:pt>
                <c:pt idx="112">
                  <c:v>1.61</c:v>
                </c:pt>
                <c:pt idx="113">
                  <c:v>1.75</c:v>
                </c:pt>
                <c:pt idx="114">
                  <c:v>1.65</c:v>
                </c:pt>
                <c:pt idx="115">
                  <c:v>1.7</c:v>
                </c:pt>
                <c:pt idx="116">
                  <c:v>1.62</c:v>
                </c:pt>
                <c:pt idx="117">
                  <c:v>1.63</c:v>
                </c:pt>
                <c:pt idx="118">
                  <c:v>1.67</c:v>
                </c:pt>
                <c:pt idx="119">
                  <c:v>1.87</c:v>
                </c:pt>
                <c:pt idx="120">
                  <c:v>1.75</c:v>
                </c:pt>
                <c:pt idx="121">
                  <c:v>1.66</c:v>
                </c:pt>
                <c:pt idx="122">
                  <c:v>1.76</c:v>
                </c:pt>
                <c:pt idx="123">
                  <c:v>1.75</c:v>
                </c:pt>
                <c:pt idx="124">
                  <c:v>1.67</c:v>
                </c:pt>
                <c:pt idx="125">
                  <c:v>1.65</c:v>
                </c:pt>
                <c:pt idx="126">
                  <c:v>1.72</c:v>
                </c:pt>
                <c:pt idx="127">
                  <c:v>1.7</c:v>
                </c:pt>
                <c:pt idx="128">
                  <c:v>1.58</c:v>
                </c:pt>
                <c:pt idx="129">
                  <c:v>1.62</c:v>
                </c:pt>
                <c:pt idx="130">
                  <c:v>1.65</c:v>
                </c:pt>
                <c:pt idx="131">
                  <c:v>1.65</c:v>
                </c:pt>
                <c:pt idx="132">
                  <c:v>1.77</c:v>
                </c:pt>
                <c:pt idx="133">
                  <c:v>1.7</c:v>
                </c:pt>
                <c:pt idx="134">
                  <c:v>1.79</c:v>
                </c:pt>
                <c:pt idx="135">
                  <c:v>1.6</c:v>
                </c:pt>
                <c:pt idx="136">
                  <c:v>1.76</c:v>
                </c:pt>
                <c:pt idx="137">
                  <c:v>1.7</c:v>
                </c:pt>
                <c:pt idx="138">
                  <c:v>1.89</c:v>
                </c:pt>
                <c:pt idx="139">
                  <c:v>1.87</c:v>
                </c:pt>
                <c:pt idx="140">
                  <c:v>1.74</c:v>
                </c:pt>
                <c:pt idx="141">
                  <c:v>1.68</c:v>
                </c:pt>
                <c:pt idx="142">
                  <c:v>1.61</c:v>
                </c:pt>
                <c:pt idx="143">
                  <c:v>1.62</c:v>
                </c:pt>
                <c:pt idx="144">
                  <c:v>1.56</c:v>
                </c:pt>
                <c:pt idx="145">
                  <c:v>1.63</c:v>
                </c:pt>
                <c:pt idx="146">
                  <c:v>1.6</c:v>
                </c:pt>
                <c:pt idx="147">
                  <c:v>1.67</c:v>
                </c:pt>
                <c:pt idx="148">
                  <c:v>1.78</c:v>
                </c:pt>
                <c:pt idx="149">
                  <c:v>1.62</c:v>
                </c:pt>
                <c:pt idx="150">
                  <c:v>1.5</c:v>
                </c:pt>
                <c:pt idx="151">
                  <c:v>1.69</c:v>
                </c:pt>
                <c:pt idx="152">
                  <c:v>1.74</c:v>
                </c:pt>
                <c:pt idx="153">
                  <c:v>1.68</c:v>
                </c:pt>
                <c:pt idx="154">
                  <c:v>1.53</c:v>
                </c:pt>
                <c:pt idx="155">
                  <c:v>1.67</c:v>
                </c:pt>
                <c:pt idx="156">
                  <c:v>1.55</c:v>
                </c:pt>
                <c:pt idx="157">
                  <c:v>1.64</c:v>
                </c:pt>
                <c:pt idx="158">
                  <c:v>1.83</c:v>
                </c:pt>
                <c:pt idx="159">
                  <c:v>1.65</c:v>
                </c:pt>
                <c:pt idx="160">
                  <c:v>1.63</c:v>
                </c:pt>
                <c:pt idx="161">
                  <c:v>1.89</c:v>
                </c:pt>
                <c:pt idx="162">
                  <c:v>1.77</c:v>
                </c:pt>
                <c:pt idx="163">
                  <c:v>1.92</c:v>
                </c:pt>
                <c:pt idx="164">
                  <c:v>1.74</c:v>
                </c:pt>
                <c:pt idx="165">
                  <c:v>1.65</c:v>
                </c:pt>
                <c:pt idx="166">
                  <c:v>1.73</c:v>
                </c:pt>
                <c:pt idx="167">
                  <c:v>1.63</c:v>
                </c:pt>
                <c:pt idx="168">
                  <c:v>1.72</c:v>
                </c:pt>
                <c:pt idx="169">
                  <c:v>1.6</c:v>
                </c:pt>
                <c:pt idx="170">
                  <c:v>1.65</c:v>
                </c:pt>
                <c:pt idx="171">
                  <c:v>1.74</c:v>
                </c:pt>
                <c:pt idx="172">
                  <c:v>1.64</c:v>
                </c:pt>
                <c:pt idx="173">
                  <c:v>1.57</c:v>
                </c:pt>
                <c:pt idx="174">
                  <c:v>1.84</c:v>
                </c:pt>
                <c:pt idx="175">
                  <c:v>1.91</c:v>
                </c:pt>
                <c:pt idx="176">
                  <c:v>1.58</c:v>
                </c:pt>
                <c:pt idx="177">
                  <c:v>1.68</c:v>
                </c:pt>
                <c:pt idx="178">
                  <c:v>1.68</c:v>
                </c:pt>
                <c:pt idx="179">
                  <c:v>1.48</c:v>
                </c:pt>
                <c:pt idx="180">
                  <c:v>1.62</c:v>
                </c:pt>
                <c:pt idx="181">
                  <c:v>1.78</c:v>
                </c:pt>
                <c:pt idx="182">
                  <c:v>1.78</c:v>
                </c:pt>
                <c:pt idx="183">
                  <c:v>1.78</c:v>
                </c:pt>
                <c:pt idx="184">
                  <c:v>1.63</c:v>
                </c:pt>
                <c:pt idx="185">
                  <c:v>1.6</c:v>
                </c:pt>
                <c:pt idx="186">
                  <c:v>1.75</c:v>
                </c:pt>
                <c:pt idx="187">
                  <c:v>1.83</c:v>
                </c:pt>
                <c:pt idx="188">
                  <c:v>1.78</c:v>
                </c:pt>
                <c:pt idx="189">
                  <c:v>1.6</c:v>
                </c:pt>
                <c:pt idx="190">
                  <c:v>1.8</c:v>
                </c:pt>
                <c:pt idx="191">
                  <c:v>1.75</c:v>
                </c:pt>
                <c:pt idx="192">
                  <c:v>1.75</c:v>
                </c:pt>
                <c:pt idx="193">
                  <c:v>1.59</c:v>
                </c:pt>
                <c:pt idx="194">
                  <c:v>1.66</c:v>
                </c:pt>
                <c:pt idx="195">
                  <c:v>1.63</c:v>
                </c:pt>
                <c:pt idx="196">
                  <c:v>1.54</c:v>
                </c:pt>
                <c:pt idx="197">
                  <c:v>1.56</c:v>
                </c:pt>
                <c:pt idx="198">
                  <c:v>1.69</c:v>
                </c:pt>
                <c:pt idx="199">
                  <c:v>1.83</c:v>
                </c:pt>
                <c:pt idx="200">
                  <c:v>1.6</c:v>
                </c:pt>
                <c:pt idx="201">
                  <c:v>1.75</c:v>
                </c:pt>
                <c:pt idx="202">
                  <c:v>1.75</c:v>
                </c:pt>
                <c:pt idx="203">
                  <c:v>1.69</c:v>
                </c:pt>
                <c:pt idx="204">
                  <c:v>1.8</c:v>
                </c:pt>
                <c:pt idx="205">
                  <c:v>1.63</c:v>
                </c:pt>
                <c:pt idx="206">
                  <c:v>1.5</c:v>
                </c:pt>
                <c:pt idx="207">
                  <c:v>1.8</c:v>
                </c:pt>
                <c:pt idx="208">
                  <c:v>1.65</c:v>
                </c:pt>
                <c:pt idx="209">
                  <c:v>1.68</c:v>
                </c:pt>
                <c:pt idx="210">
                  <c:v>1.6</c:v>
                </c:pt>
                <c:pt idx="211">
                  <c:v>1.71</c:v>
                </c:pt>
                <c:pt idx="212">
                  <c:v>1.5</c:v>
                </c:pt>
                <c:pt idx="213">
                  <c:v>1.6</c:v>
                </c:pt>
                <c:pt idx="214">
                  <c:v>1.75</c:v>
                </c:pt>
                <c:pt idx="215">
                  <c:v>1.72</c:v>
                </c:pt>
                <c:pt idx="216">
                  <c:v>1.72</c:v>
                </c:pt>
                <c:pt idx="217">
                  <c:v>1.61</c:v>
                </c:pt>
                <c:pt idx="218">
                  <c:v>1.63</c:v>
                </c:pt>
                <c:pt idx="219">
                  <c:v>1.83</c:v>
                </c:pt>
                <c:pt idx="220">
                  <c:v>1.6</c:v>
                </c:pt>
                <c:pt idx="221">
                  <c:v>1.62</c:v>
                </c:pt>
                <c:pt idx="222">
                  <c:v>1.68</c:v>
                </c:pt>
                <c:pt idx="223">
                  <c:v>1.75</c:v>
                </c:pt>
                <c:pt idx="224">
                  <c:v>1.9</c:v>
                </c:pt>
                <c:pt idx="225">
                  <c:v>1.63</c:v>
                </c:pt>
                <c:pt idx="226">
                  <c:v>1.59</c:v>
                </c:pt>
                <c:pt idx="227">
                  <c:v>1.68</c:v>
                </c:pt>
                <c:pt idx="228">
                  <c:v>1.59</c:v>
                </c:pt>
                <c:pt idx="229">
                  <c:v>1.69</c:v>
                </c:pt>
                <c:pt idx="230">
                  <c:v>1.66</c:v>
                </c:pt>
                <c:pt idx="231">
                  <c:v>1.64</c:v>
                </c:pt>
                <c:pt idx="232">
                  <c:v>1.62</c:v>
                </c:pt>
                <c:pt idx="233">
                  <c:v>1.7</c:v>
                </c:pt>
                <c:pt idx="234">
                  <c:v>1.63</c:v>
                </c:pt>
                <c:pt idx="235">
                  <c:v>1.6</c:v>
                </c:pt>
                <c:pt idx="236">
                  <c:v>1.63</c:v>
                </c:pt>
                <c:pt idx="237">
                  <c:v>1.85</c:v>
                </c:pt>
                <c:pt idx="238">
                  <c:v>1.54</c:v>
                </c:pt>
                <c:pt idx="239">
                  <c:v>1.64</c:v>
                </c:pt>
                <c:pt idx="240">
                  <c:v>1.57</c:v>
                </c:pt>
                <c:pt idx="241">
                  <c:v>1.62</c:v>
                </c:pt>
                <c:pt idx="242">
                  <c:v>1.72</c:v>
                </c:pt>
                <c:pt idx="243">
                  <c:v>1.76</c:v>
                </c:pt>
                <c:pt idx="244">
                  <c:v>1.65</c:v>
                </c:pt>
                <c:pt idx="245">
                  <c:v>1.67</c:v>
                </c:pt>
                <c:pt idx="246">
                  <c:v>1.79</c:v>
                </c:pt>
                <c:pt idx="247">
                  <c:v>1.59</c:v>
                </c:pt>
                <c:pt idx="248">
                  <c:v>1.64</c:v>
                </c:pt>
                <c:pt idx="249">
                  <c:v>1.78</c:v>
                </c:pt>
                <c:pt idx="250">
                  <c:v>1.75</c:v>
                </c:pt>
                <c:pt idx="251">
                  <c:v>1.85</c:v>
                </c:pt>
                <c:pt idx="252">
                  <c:v>1.7</c:v>
                </c:pt>
                <c:pt idx="253">
                  <c:v>1.67</c:v>
                </c:pt>
                <c:pt idx="254">
                  <c:v>1.72</c:v>
                </c:pt>
                <c:pt idx="255">
                  <c:v>1.7</c:v>
                </c:pt>
                <c:pt idx="256">
                  <c:v>1.74</c:v>
                </c:pt>
                <c:pt idx="257">
                  <c:v>1.74</c:v>
                </c:pt>
                <c:pt idx="258">
                  <c:v>1.87</c:v>
                </c:pt>
                <c:pt idx="259">
                  <c:v>1.7</c:v>
                </c:pt>
                <c:pt idx="260">
                  <c:v>1.65</c:v>
                </c:pt>
                <c:pt idx="261">
                  <c:v>1.7</c:v>
                </c:pt>
                <c:pt idx="262">
                  <c:v>1.67</c:v>
                </c:pt>
                <c:pt idx="263">
                  <c:v>1.72</c:v>
                </c:pt>
                <c:pt idx="264">
                  <c:v>1.82</c:v>
                </c:pt>
                <c:pt idx="265">
                  <c:v>1.5</c:v>
                </c:pt>
                <c:pt idx="266">
                  <c:v>1.7</c:v>
                </c:pt>
                <c:pt idx="267">
                  <c:v>1.71</c:v>
                </c:pt>
                <c:pt idx="268">
                  <c:v>1.61</c:v>
                </c:pt>
                <c:pt idx="269">
                  <c:v>1.5</c:v>
                </c:pt>
                <c:pt idx="270">
                  <c:v>1.67</c:v>
                </c:pt>
                <c:pt idx="271">
                  <c:v>1.82</c:v>
                </c:pt>
                <c:pt idx="272">
                  <c:v>1.57</c:v>
                </c:pt>
                <c:pt idx="273">
                  <c:v>1.79</c:v>
                </c:pt>
                <c:pt idx="274">
                  <c:v>1.75</c:v>
                </c:pt>
                <c:pt idx="275">
                  <c:v>1.7</c:v>
                </c:pt>
                <c:pt idx="276">
                  <c:v>1.62</c:v>
                </c:pt>
                <c:pt idx="277">
                  <c:v>1.69</c:v>
                </c:pt>
                <c:pt idx="278">
                  <c:v>1.77</c:v>
                </c:pt>
                <c:pt idx="279">
                  <c:v>1.79</c:v>
                </c:pt>
                <c:pt idx="280">
                  <c:v>1.6</c:v>
                </c:pt>
                <c:pt idx="281">
                  <c:v>1.6</c:v>
                </c:pt>
                <c:pt idx="282">
                  <c:v>1.56</c:v>
                </c:pt>
                <c:pt idx="283">
                  <c:v>1.88</c:v>
                </c:pt>
                <c:pt idx="284">
                  <c:v>1.82</c:v>
                </c:pt>
                <c:pt idx="285">
                  <c:v>1.8</c:v>
                </c:pt>
                <c:pt idx="286">
                  <c:v>1.7</c:v>
                </c:pt>
                <c:pt idx="287">
                  <c:v>1.82</c:v>
                </c:pt>
                <c:pt idx="288">
                  <c:v>1.86</c:v>
                </c:pt>
                <c:pt idx="289">
                  <c:v>1.66</c:v>
                </c:pt>
                <c:pt idx="290">
                  <c:v>1.53</c:v>
                </c:pt>
                <c:pt idx="291">
                  <c:v>1.74</c:v>
                </c:pt>
                <c:pt idx="292">
                  <c:v>1.8</c:v>
                </c:pt>
                <c:pt idx="293">
                  <c:v>1.7</c:v>
                </c:pt>
                <c:pt idx="294">
                  <c:v>1.7</c:v>
                </c:pt>
                <c:pt idx="295">
                  <c:v>1.72</c:v>
                </c:pt>
                <c:pt idx="296">
                  <c:v>1.84</c:v>
                </c:pt>
                <c:pt idx="297">
                  <c:v>1.57</c:v>
                </c:pt>
                <c:pt idx="298">
                  <c:v>1.8</c:v>
                </c:pt>
                <c:pt idx="299">
                  <c:v>1.75</c:v>
                </c:pt>
                <c:pt idx="300">
                  <c:v>1.56</c:v>
                </c:pt>
                <c:pt idx="301">
                  <c:v>1.59</c:v>
                </c:pt>
                <c:pt idx="302">
                  <c:v>1.8</c:v>
                </c:pt>
                <c:pt idx="303">
                  <c:v>1.79</c:v>
                </c:pt>
                <c:pt idx="304">
                  <c:v>1.72</c:v>
                </c:pt>
                <c:pt idx="305">
                  <c:v>1.6</c:v>
                </c:pt>
                <c:pt idx="306">
                  <c:v>1.66</c:v>
                </c:pt>
                <c:pt idx="307">
                  <c:v>1.65</c:v>
                </c:pt>
                <c:pt idx="308">
                  <c:v>1.7</c:v>
                </c:pt>
                <c:pt idx="309">
                  <c:v>1.75</c:v>
                </c:pt>
                <c:pt idx="310">
                  <c:v>1.75</c:v>
                </c:pt>
                <c:pt idx="311">
                  <c:v>1.56</c:v>
                </c:pt>
                <c:pt idx="312">
                  <c:v>1.55</c:v>
                </c:pt>
                <c:pt idx="313">
                  <c:v>1.67</c:v>
                </c:pt>
                <c:pt idx="314">
                  <c:v>1.75</c:v>
                </c:pt>
                <c:pt idx="315">
                  <c:v>1.75</c:v>
                </c:pt>
                <c:pt idx="316">
                  <c:v>1.8</c:v>
                </c:pt>
                <c:pt idx="317">
                  <c:v>1.65</c:v>
                </c:pt>
                <c:pt idx="318">
                  <c:v>1.55</c:v>
                </c:pt>
                <c:pt idx="319">
                  <c:v>1.7</c:v>
                </c:pt>
                <c:pt idx="320">
                  <c:v>1.72</c:v>
                </c:pt>
                <c:pt idx="321">
                  <c:v>1.74</c:v>
                </c:pt>
                <c:pt idx="322">
                  <c:v>1.65</c:v>
                </c:pt>
                <c:pt idx="323">
                  <c:v>1.8</c:v>
                </c:pt>
                <c:pt idx="324">
                  <c:v>1.74</c:v>
                </c:pt>
                <c:pt idx="325">
                  <c:v>1.85</c:v>
                </c:pt>
                <c:pt idx="326">
                  <c:v>1.7</c:v>
                </c:pt>
                <c:pt idx="327">
                  <c:v>1.45</c:v>
                </c:pt>
                <c:pt idx="328">
                  <c:v>1.7</c:v>
                </c:pt>
                <c:pt idx="329">
                  <c:v>1.7</c:v>
                </c:pt>
                <c:pt idx="330">
                  <c:v>1.78</c:v>
                </c:pt>
                <c:pt idx="331">
                  <c:v>1.6</c:v>
                </c:pt>
                <c:pt idx="332">
                  <c:v>1.53</c:v>
                </c:pt>
                <c:pt idx="333">
                  <c:v>1.8</c:v>
                </c:pt>
                <c:pt idx="334">
                  <c:v>1.6</c:v>
                </c:pt>
                <c:pt idx="335">
                  <c:v>1.74</c:v>
                </c:pt>
                <c:pt idx="336">
                  <c:v>1.65</c:v>
                </c:pt>
                <c:pt idx="337">
                  <c:v>1.87</c:v>
                </c:pt>
                <c:pt idx="338">
                  <c:v>1.7</c:v>
                </c:pt>
                <c:pt idx="339">
                  <c:v>1.54</c:v>
                </c:pt>
                <c:pt idx="340">
                  <c:v>1.8</c:v>
                </c:pt>
                <c:pt idx="341">
                  <c:v>1.82</c:v>
                </c:pt>
                <c:pt idx="342">
                  <c:v>1.98</c:v>
                </c:pt>
                <c:pt idx="343">
                  <c:v>1.75</c:v>
                </c:pt>
                <c:pt idx="344">
                  <c:v>1.65</c:v>
                </c:pt>
                <c:pt idx="345">
                  <c:v>1.6</c:v>
                </c:pt>
                <c:pt idx="346">
                  <c:v>1.6</c:v>
                </c:pt>
                <c:pt idx="347">
                  <c:v>1.6</c:v>
                </c:pt>
                <c:pt idx="348">
                  <c:v>1.55</c:v>
                </c:pt>
                <c:pt idx="349">
                  <c:v>1.9</c:v>
                </c:pt>
                <c:pt idx="350">
                  <c:v>1.7</c:v>
                </c:pt>
                <c:pt idx="351">
                  <c:v>1.75</c:v>
                </c:pt>
                <c:pt idx="352">
                  <c:v>1.56</c:v>
                </c:pt>
                <c:pt idx="353">
                  <c:v>1.87</c:v>
                </c:pt>
                <c:pt idx="354">
                  <c:v>1.56</c:v>
                </c:pt>
                <c:pt idx="355">
                  <c:v>1.65</c:v>
                </c:pt>
                <c:pt idx="356">
                  <c:v>1.8</c:v>
                </c:pt>
                <c:pt idx="357">
                  <c:v>1.84</c:v>
                </c:pt>
                <c:pt idx="358">
                  <c:v>1.7</c:v>
                </c:pt>
                <c:pt idx="359">
                  <c:v>1.72</c:v>
                </c:pt>
                <c:pt idx="360">
                  <c:v>1.58</c:v>
                </c:pt>
                <c:pt idx="361">
                  <c:v>1.68</c:v>
                </c:pt>
                <c:pt idx="362">
                  <c:v>1.58</c:v>
                </c:pt>
                <c:pt idx="363">
                  <c:v>1.8</c:v>
                </c:pt>
                <c:pt idx="364">
                  <c:v>1.62</c:v>
                </c:pt>
                <c:pt idx="365">
                  <c:v>1.62</c:v>
                </c:pt>
                <c:pt idx="366">
                  <c:v>1.54</c:v>
                </c:pt>
                <c:pt idx="367">
                  <c:v>1.76</c:v>
                </c:pt>
                <c:pt idx="368">
                  <c:v>1.8</c:v>
                </c:pt>
                <c:pt idx="369">
                  <c:v>1.58</c:v>
                </c:pt>
                <c:pt idx="370">
                  <c:v>1.76</c:v>
                </c:pt>
                <c:pt idx="371">
                  <c:v>1.73</c:v>
                </c:pt>
                <c:pt idx="372">
                  <c:v>1.7</c:v>
                </c:pt>
                <c:pt idx="373">
                  <c:v>1.7</c:v>
                </c:pt>
                <c:pt idx="374">
                  <c:v>1.8</c:v>
                </c:pt>
                <c:pt idx="375">
                  <c:v>1.6</c:v>
                </c:pt>
                <c:pt idx="376">
                  <c:v>1.7</c:v>
                </c:pt>
                <c:pt idx="377">
                  <c:v>1.6</c:v>
                </c:pt>
                <c:pt idx="378">
                  <c:v>1.55</c:v>
                </c:pt>
                <c:pt idx="379">
                  <c:v>1.59</c:v>
                </c:pt>
                <c:pt idx="380">
                  <c:v>1.5</c:v>
                </c:pt>
                <c:pt idx="381">
                  <c:v>1.78</c:v>
                </c:pt>
                <c:pt idx="382">
                  <c:v>1.61</c:v>
                </c:pt>
                <c:pt idx="383">
                  <c:v>1.71</c:v>
                </c:pt>
                <c:pt idx="384">
                  <c:v>1.7</c:v>
                </c:pt>
                <c:pt idx="385">
                  <c:v>1.76</c:v>
                </c:pt>
                <c:pt idx="386">
                  <c:v>1.7</c:v>
                </c:pt>
                <c:pt idx="387">
                  <c:v>1.53</c:v>
                </c:pt>
                <c:pt idx="388">
                  <c:v>1.54</c:v>
                </c:pt>
                <c:pt idx="389">
                  <c:v>1.55</c:v>
                </c:pt>
                <c:pt idx="390">
                  <c:v>1.66</c:v>
                </c:pt>
                <c:pt idx="391">
                  <c:v>1.85</c:v>
                </c:pt>
                <c:pt idx="392">
                  <c:v>1.65</c:v>
                </c:pt>
                <c:pt idx="393">
                  <c:v>1.65</c:v>
                </c:pt>
                <c:pt idx="394">
                  <c:v>1.83</c:v>
                </c:pt>
                <c:pt idx="395">
                  <c:v>1.83</c:v>
                </c:pt>
                <c:pt idx="396">
                  <c:v>1.66</c:v>
                </c:pt>
                <c:pt idx="397">
                  <c:v>1.78</c:v>
                </c:pt>
                <c:pt idx="398">
                  <c:v>1.74</c:v>
                </c:pt>
                <c:pt idx="399">
                  <c:v>1.76</c:v>
                </c:pt>
                <c:pt idx="400">
                  <c:v>1.51</c:v>
                </c:pt>
                <c:pt idx="401">
                  <c:v>1.81</c:v>
                </c:pt>
                <c:pt idx="402">
                  <c:v>1.55</c:v>
                </c:pt>
                <c:pt idx="403">
                  <c:v>1.83</c:v>
                </c:pt>
                <c:pt idx="404">
                  <c:v>1.6</c:v>
                </c:pt>
                <c:pt idx="405">
                  <c:v>1.85</c:v>
                </c:pt>
                <c:pt idx="406">
                  <c:v>1.75</c:v>
                </c:pt>
                <c:pt idx="407">
                  <c:v>1.83</c:v>
                </c:pt>
                <c:pt idx="408">
                  <c:v>1.71</c:v>
                </c:pt>
                <c:pt idx="409">
                  <c:v>1.84</c:v>
                </c:pt>
                <c:pt idx="410">
                  <c:v>1.77</c:v>
                </c:pt>
                <c:pt idx="411">
                  <c:v>1.7</c:v>
                </c:pt>
                <c:pt idx="412">
                  <c:v>1.62</c:v>
                </c:pt>
                <c:pt idx="413">
                  <c:v>1.85</c:v>
                </c:pt>
                <c:pt idx="414">
                  <c:v>1.84</c:v>
                </c:pt>
                <c:pt idx="415">
                  <c:v>1.75</c:v>
                </c:pt>
                <c:pt idx="416">
                  <c:v>1.85</c:v>
                </c:pt>
                <c:pt idx="417">
                  <c:v>1.74</c:v>
                </c:pt>
                <c:pt idx="418">
                  <c:v>1.61</c:v>
                </c:pt>
                <c:pt idx="419">
                  <c:v>1.75</c:v>
                </c:pt>
                <c:pt idx="420">
                  <c:v>1.67</c:v>
                </c:pt>
                <c:pt idx="421">
                  <c:v>1.7</c:v>
                </c:pt>
                <c:pt idx="422">
                  <c:v>1.9</c:v>
                </c:pt>
                <c:pt idx="423">
                  <c:v>1.65</c:v>
                </c:pt>
                <c:pt idx="424">
                  <c:v>1.6</c:v>
                </c:pt>
                <c:pt idx="425">
                  <c:v>1.8</c:v>
                </c:pt>
                <c:pt idx="426">
                  <c:v>1.64</c:v>
                </c:pt>
                <c:pt idx="427">
                  <c:v>1.89</c:v>
                </c:pt>
                <c:pt idx="428">
                  <c:v>1.76</c:v>
                </c:pt>
                <c:pt idx="429">
                  <c:v>1.56</c:v>
                </c:pt>
                <c:pt idx="430">
                  <c:v>1.6</c:v>
                </c:pt>
                <c:pt idx="431">
                  <c:v>1.67</c:v>
                </c:pt>
                <c:pt idx="432">
                  <c:v>1.6</c:v>
                </c:pt>
                <c:pt idx="433">
                  <c:v>1.55</c:v>
                </c:pt>
                <c:pt idx="434">
                  <c:v>1.55</c:v>
                </c:pt>
                <c:pt idx="435">
                  <c:v>1.72</c:v>
                </c:pt>
                <c:pt idx="436">
                  <c:v>1.72</c:v>
                </c:pt>
                <c:pt idx="437">
                  <c:v>1.7</c:v>
                </c:pt>
                <c:pt idx="438">
                  <c:v>1.51</c:v>
                </c:pt>
                <c:pt idx="439">
                  <c:v>1.83</c:v>
                </c:pt>
                <c:pt idx="440">
                  <c:v>1.8</c:v>
                </c:pt>
                <c:pt idx="441">
                  <c:v>1.6</c:v>
                </c:pt>
                <c:pt idx="442">
                  <c:v>1.63</c:v>
                </c:pt>
                <c:pt idx="443">
                  <c:v>1.71</c:v>
                </c:pt>
                <c:pt idx="444">
                  <c:v>1.7</c:v>
                </c:pt>
                <c:pt idx="445">
                  <c:v>1.75</c:v>
                </c:pt>
                <c:pt idx="446">
                  <c:v>1.62</c:v>
                </c:pt>
                <c:pt idx="447">
                  <c:v>1.68</c:v>
                </c:pt>
                <c:pt idx="448">
                  <c:v>1.85</c:v>
                </c:pt>
                <c:pt idx="449">
                  <c:v>1.59</c:v>
                </c:pt>
                <c:pt idx="450">
                  <c:v>1.5</c:v>
                </c:pt>
                <c:pt idx="451">
                  <c:v>1.69</c:v>
                </c:pt>
                <c:pt idx="452">
                  <c:v>1.76</c:v>
                </c:pt>
                <c:pt idx="453">
                  <c:v>1.71</c:v>
                </c:pt>
                <c:pt idx="454">
                  <c:v>1.72</c:v>
                </c:pt>
                <c:pt idx="455">
                  <c:v>1.8</c:v>
                </c:pt>
                <c:pt idx="456">
                  <c:v>1.93</c:v>
                </c:pt>
                <c:pt idx="457">
                  <c:v>1.6</c:v>
                </c:pt>
                <c:pt idx="458">
                  <c:v>1.74</c:v>
                </c:pt>
                <c:pt idx="459">
                  <c:v>1.62</c:v>
                </c:pt>
                <c:pt idx="460">
                  <c:v>1.54</c:v>
                </c:pt>
                <c:pt idx="461">
                  <c:v>1.56</c:v>
                </c:pt>
                <c:pt idx="462">
                  <c:v>1.6</c:v>
                </c:pt>
                <c:pt idx="463">
                  <c:v>1.54</c:v>
                </c:pt>
                <c:pt idx="464">
                  <c:v>1.63</c:v>
                </c:pt>
                <c:pt idx="465">
                  <c:v>1.78</c:v>
                </c:pt>
                <c:pt idx="466">
                  <c:v>1.62</c:v>
                </c:pt>
                <c:pt idx="467">
                  <c:v>1.71</c:v>
                </c:pt>
                <c:pt idx="468">
                  <c:v>1.64</c:v>
                </c:pt>
                <c:pt idx="469">
                  <c:v>1.69</c:v>
                </c:pt>
                <c:pt idx="470">
                  <c:v>1.58</c:v>
                </c:pt>
                <c:pt idx="471">
                  <c:v>1.57</c:v>
                </c:pt>
                <c:pt idx="472">
                  <c:v>1.74</c:v>
                </c:pt>
                <c:pt idx="473">
                  <c:v>1.58</c:v>
                </c:pt>
                <c:pt idx="474">
                  <c:v>1.5</c:v>
                </c:pt>
                <c:pt idx="475">
                  <c:v>1.65</c:v>
                </c:pt>
                <c:pt idx="476">
                  <c:v>1.8</c:v>
                </c:pt>
                <c:pt idx="477">
                  <c:v>1.75</c:v>
                </c:pt>
                <c:pt idx="478">
                  <c:v>1.84</c:v>
                </c:pt>
                <c:pt idx="479">
                  <c:v>1.88</c:v>
                </c:pt>
                <c:pt idx="480">
                  <c:v>1.56</c:v>
                </c:pt>
                <c:pt idx="481">
                  <c:v>1.75</c:v>
                </c:pt>
                <c:pt idx="482">
                  <c:v>1.66</c:v>
                </c:pt>
                <c:pt idx="483">
                  <c:v>1.7</c:v>
                </c:pt>
                <c:pt idx="484">
                  <c:v>1.8</c:v>
                </c:pt>
                <c:pt idx="485">
                  <c:v>1.67</c:v>
                </c:pt>
                <c:pt idx="486">
                  <c:v>1.8</c:v>
                </c:pt>
                <c:pt idx="487">
                  <c:v>1.56</c:v>
                </c:pt>
                <c:pt idx="488">
                  <c:v>1.6863060000000001</c:v>
                </c:pt>
                <c:pt idx="489">
                  <c:v>1.6831240000000001</c:v>
                </c:pt>
                <c:pt idx="490">
                  <c:v>1.6223970000000001</c:v>
                </c:pt>
                <c:pt idx="491">
                  <c:v>1.7556430000000001</c:v>
                </c:pt>
                <c:pt idx="492">
                  <c:v>1.8434189999999999</c:v>
                </c:pt>
                <c:pt idx="493">
                  <c:v>1.7456</c:v>
                </c:pt>
                <c:pt idx="494">
                  <c:v>1.630927</c:v>
                </c:pt>
                <c:pt idx="495">
                  <c:v>1.6291910000000001</c:v>
                </c:pt>
                <c:pt idx="496">
                  <c:v>1.7706120000000001</c:v>
                </c:pt>
                <c:pt idx="497">
                  <c:v>1.7437020000000001</c:v>
                </c:pt>
                <c:pt idx="498">
                  <c:v>1.7719149999999999</c:v>
                </c:pt>
                <c:pt idx="499">
                  <c:v>1.75376</c:v>
                </c:pt>
                <c:pt idx="500">
                  <c:v>1.675446</c:v>
                </c:pt>
                <c:pt idx="501">
                  <c:v>1.6662030000000001</c:v>
                </c:pt>
                <c:pt idx="502">
                  <c:v>1.7114670000000001</c:v>
                </c:pt>
                <c:pt idx="503">
                  <c:v>1.5980190000000001</c:v>
                </c:pt>
                <c:pt idx="504">
                  <c:v>1.5961099999999999</c:v>
                </c:pt>
                <c:pt idx="505">
                  <c:v>1.57206</c:v>
                </c:pt>
                <c:pt idx="506">
                  <c:v>1.5869519999999999</c:v>
                </c:pt>
                <c:pt idx="507">
                  <c:v>1.5955900000000001</c:v>
                </c:pt>
                <c:pt idx="508">
                  <c:v>1.6</c:v>
                </c:pt>
                <c:pt idx="509">
                  <c:v>1.6880250000000001</c:v>
                </c:pt>
                <c:pt idx="510">
                  <c:v>1.556211</c:v>
                </c:pt>
                <c:pt idx="511">
                  <c:v>1.5641989999999999</c:v>
                </c:pt>
                <c:pt idx="512">
                  <c:v>1.56948</c:v>
                </c:pt>
                <c:pt idx="513">
                  <c:v>1.52</c:v>
                </c:pt>
                <c:pt idx="514">
                  <c:v>1.550648</c:v>
                </c:pt>
                <c:pt idx="515">
                  <c:v>1.5209969999999999</c:v>
                </c:pt>
                <c:pt idx="516">
                  <c:v>1.528011</c:v>
                </c:pt>
                <c:pt idx="517">
                  <c:v>1.733263</c:v>
                </c:pt>
                <c:pt idx="518">
                  <c:v>1.7225269999999999</c:v>
                </c:pt>
                <c:pt idx="519">
                  <c:v>1.7348319999999999</c:v>
                </c:pt>
                <c:pt idx="520">
                  <c:v>1.882779</c:v>
                </c:pt>
                <c:pt idx="521">
                  <c:v>1.854592</c:v>
                </c:pt>
                <c:pt idx="522">
                  <c:v>1.8356429999999999</c:v>
                </c:pt>
                <c:pt idx="523">
                  <c:v>1.7555069999999999</c:v>
                </c:pt>
                <c:pt idx="524">
                  <c:v>1.7126600000000001</c:v>
                </c:pt>
                <c:pt idx="525">
                  <c:v>1.6942649999999999</c:v>
                </c:pt>
                <c:pt idx="526">
                  <c:v>1.5868949999999999</c:v>
                </c:pt>
                <c:pt idx="527">
                  <c:v>1.579561</c:v>
                </c:pt>
                <c:pt idx="528">
                  <c:v>1.564568</c:v>
                </c:pt>
                <c:pt idx="529">
                  <c:v>1.6706350000000001</c:v>
                </c:pt>
                <c:pt idx="530">
                  <c:v>1.688426</c:v>
                </c:pt>
                <c:pt idx="531">
                  <c:v>1.6608400000000001</c:v>
                </c:pt>
                <c:pt idx="532">
                  <c:v>1.7101820000000001</c:v>
                </c:pt>
                <c:pt idx="533">
                  <c:v>1.755978</c:v>
                </c:pt>
                <c:pt idx="534">
                  <c:v>1.728834</c:v>
                </c:pt>
                <c:pt idx="535">
                  <c:v>1.6620170000000001</c:v>
                </c:pt>
                <c:pt idx="536">
                  <c:v>1.7</c:v>
                </c:pt>
                <c:pt idx="537">
                  <c:v>1.661403</c:v>
                </c:pt>
                <c:pt idx="538">
                  <c:v>1.6108629999999999</c:v>
                </c:pt>
                <c:pt idx="539">
                  <c:v>1.6406879999999999</c:v>
                </c:pt>
                <c:pt idx="540">
                  <c:v>1.6460300000000001</c:v>
                </c:pt>
                <c:pt idx="541">
                  <c:v>1.710564</c:v>
                </c:pt>
                <c:pt idx="542">
                  <c:v>1.7527550000000001</c:v>
                </c:pt>
                <c:pt idx="543">
                  <c:v>1.6910069999999999</c:v>
                </c:pt>
                <c:pt idx="544">
                  <c:v>1.753349</c:v>
                </c:pt>
                <c:pt idx="545">
                  <c:v>1.7815430000000001</c:v>
                </c:pt>
                <c:pt idx="546">
                  <c:v>1.7558229999999999</c:v>
                </c:pt>
                <c:pt idx="547">
                  <c:v>1.8366690000000001</c:v>
                </c:pt>
                <c:pt idx="548">
                  <c:v>1.7684930000000001</c:v>
                </c:pt>
                <c:pt idx="549">
                  <c:v>1.7771079999999999</c:v>
                </c:pt>
                <c:pt idx="550">
                  <c:v>1.6408240000000001</c:v>
                </c:pt>
                <c:pt idx="551">
                  <c:v>1.584951</c:v>
                </c:pt>
                <c:pt idx="552">
                  <c:v>1.818268</c:v>
                </c:pt>
                <c:pt idx="553">
                  <c:v>1.7939259999999999</c:v>
                </c:pt>
                <c:pt idx="554">
                  <c:v>1.8092509999999999</c:v>
                </c:pt>
                <c:pt idx="555">
                  <c:v>1.7673350000000001</c:v>
                </c:pt>
                <c:pt idx="556">
                  <c:v>1.699568</c:v>
                </c:pt>
                <c:pt idx="557">
                  <c:v>1.759358</c:v>
                </c:pt>
                <c:pt idx="558">
                  <c:v>1.7402949999999999</c:v>
                </c:pt>
                <c:pt idx="559">
                  <c:v>1.7393540000000001</c:v>
                </c:pt>
                <c:pt idx="560">
                  <c:v>1.6478109999999999</c:v>
                </c:pt>
                <c:pt idx="561">
                  <c:v>1.768435</c:v>
                </c:pt>
                <c:pt idx="562">
                  <c:v>1.7</c:v>
                </c:pt>
                <c:pt idx="563">
                  <c:v>1.6994640000000001</c:v>
                </c:pt>
                <c:pt idx="564">
                  <c:v>1.74379</c:v>
                </c:pt>
                <c:pt idx="565">
                  <c:v>1.590317</c:v>
                </c:pt>
                <c:pt idx="566">
                  <c:v>1.5271330000000001</c:v>
                </c:pt>
                <c:pt idx="567">
                  <c:v>1.530875</c:v>
                </c:pt>
                <c:pt idx="568">
                  <c:v>1.8482940000000001</c:v>
                </c:pt>
                <c:pt idx="569">
                  <c:v>1.824414</c:v>
                </c:pt>
                <c:pt idx="570">
                  <c:v>1.856633</c:v>
                </c:pt>
                <c:pt idx="571">
                  <c:v>1.715597</c:v>
                </c:pt>
                <c:pt idx="572">
                  <c:v>1.675054</c:v>
                </c:pt>
                <c:pt idx="573">
                  <c:v>1.7176009999999999</c:v>
                </c:pt>
                <c:pt idx="574">
                  <c:v>1.7107559999999999</c:v>
                </c:pt>
                <c:pt idx="575">
                  <c:v>1.7</c:v>
                </c:pt>
                <c:pt idx="576">
                  <c:v>1.7</c:v>
                </c:pt>
                <c:pt idx="577">
                  <c:v>1.5738160000000001</c:v>
                </c:pt>
                <c:pt idx="578">
                  <c:v>1.5308839999999999</c:v>
                </c:pt>
                <c:pt idx="579">
                  <c:v>1.5297240000000001</c:v>
                </c:pt>
                <c:pt idx="580">
                  <c:v>1.767563</c:v>
                </c:pt>
                <c:pt idx="581">
                  <c:v>1.883364</c:v>
                </c:pt>
                <c:pt idx="582">
                  <c:v>1.8246549999999999</c:v>
                </c:pt>
                <c:pt idx="583">
                  <c:v>1.8401380000000001</c:v>
                </c:pt>
                <c:pt idx="584">
                  <c:v>1.8195570000000001</c:v>
                </c:pt>
                <c:pt idx="585">
                  <c:v>1.798645</c:v>
                </c:pt>
                <c:pt idx="586">
                  <c:v>1.7108000000000001</c:v>
                </c:pt>
                <c:pt idx="587">
                  <c:v>1.7065300000000001</c:v>
                </c:pt>
                <c:pt idx="588">
                  <c:v>1.716691</c:v>
                </c:pt>
                <c:pt idx="589">
                  <c:v>1.555431</c:v>
                </c:pt>
                <c:pt idx="590">
                  <c:v>1.603923</c:v>
                </c:pt>
                <c:pt idx="591">
                  <c:v>1.602082</c:v>
                </c:pt>
                <c:pt idx="592">
                  <c:v>1.5377700000000001</c:v>
                </c:pt>
                <c:pt idx="593">
                  <c:v>1.5383979999999999</c:v>
                </c:pt>
                <c:pt idx="594">
                  <c:v>1.5208619999999999</c:v>
                </c:pt>
                <c:pt idx="595">
                  <c:v>1.7178260000000001</c:v>
                </c:pt>
                <c:pt idx="596">
                  <c:v>1.7533890000000001</c:v>
                </c:pt>
                <c:pt idx="597">
                  <c:v>1.7016500000000001</c:v>
                </c:pt>
                <c:pt idx="598">
                  <c:v>1.75336</c:v>
                </c:pt>
                <c:pt idx="599">
                  <c:v>1.672007</c:v>
                </c:pt>
                <c:pt idx="600">
                  <c:v>1.593847</c:v>
                </c:pt>
                <c:pt idx="601">
                  <c:v>1.5847850000000001</c:v>
                </c:pt>
                <c:pt idx="602">
                  <c:v>1.6002639999999999</c:v>
                </c:pt>
                <c:pt idx="603">
                  <c:v>1.5493110000000001</c:v>
                </c:pt>
                <c:pt idx="604">
                  <c:v>1.5343850000000001</c:v>
                </c:pt>
                <c:pt idx="605">
                  <c:v>1.7255480000000001</c:v>
                </c:pt>
                <c:pt idx="606">
                  <c:v>1.8689309999999999</c:v>
                </c:pt>
                <c:pt idx="607">
                  <c:v>1.686936</c:v>
                </c:pt>
                <c:pt idx="608">
                  <c:v>1.5898289999999999</c:v>
                </c:pt>
                <c:pt idx="609">
                  <c:v>1.6532089999999999</c:v>
                </c:pt>
                <c:pt idx="610">
                  <c:v>1.740108</c:v>
                </c:pt>
                <c:pt idx="611">
                  <c:v>1.7</c:v>
                </c:pt>
                <c:pt idx="612">
                  <c:v>1.689141</c:v>
                </c:pt>
                <c:pt idx="613">
                  <c:v>1.691206</c:v>
                </c:pt>
                <c:pt idx="614">
                  <c:v>1.788459</c:v>
                </c:pt>
                <c:pt idx="615">
                  <c:v>1.8112379999999999</c:v>
                </c:pt>
                <c:pt idx="616">
                  <c:v>1.830068</c:v>
                </c:pt>
                <c:pt idx="617">
                  <c:v>1.782756</c:v>
                </c:pt>
                <c:pt idx="618">
                  <c:v>1.7516910000000001</c:v>
                </c:pt>
                <c:pt idx="619">
                  <c:v>1.7865599999999999</c:v>
                </c:pt>
                <c:pt idx="620">
                  <c:v>1.71367</c:v>
                </c:pt>
                <c:pt idx="621">
                  <c:v>1.540375</c:v>
                </c:pt>
                <c:pt idx="622">
                  <c:v>1.8967339999999999</c:v>
                </c:pt>
                <c:pt idx="623">
                  <c:v>1.710129</c:v>
                </c:pt>
                <c:pt idx="624">
                  <c:v>1.7041930000000001</c:v>
                </c:pt>
                <c:pt idx="625">
                  <c:v>1.556611</c:v>
                </c:pt>
                <c:pt idx="626">
                  <c:v>1.845399</c:v>
                </c:pt>
                <c:pt idx="627">
                  <c:v>1.8346370000000001</c:v>
                </c:pt>
                <c:pt idx="628">
                  <c:v>1.721854</c:v>
                </c:pt>
                <c:pt idx="629">
                  <c:v>1.605521</c:v>
                </c:pt>
                <c:pt idx="630">
                  <c:v>1.5302659999999999</c:v>
                </c:pt>
                <c:pt idx="631">
                  <c:v>1.71889</c:v>
                </c:pt>
                <c:pt idx="632">
                  <c:v>1.756338</c:v>
                </c:pt>
                <c:pt idx="633">
                  <c:v>1.770324</c:v>
                </c:pt>
                <c:pt idx="634">
                  <c:v>1.767479</c:v>
                </c:pt>
                <c:pt idx="635">
                  <c:v>1.704223</c:v>
                </c:pt>
                <c:pt idx="636">
                  <c:v>1.6678519999999999</c:v>
                </c:pt>
                <c:pt idx="637">
                  <c:v>1.722461</c:v>
                </c:pt>
                <c:pt idx="638">
                  <c:v>1.5880460000000001</c:v>
                </c:pt>
                <c:pt idx="639">
                  <c:v>1.5986119999999999</c:v>
                </c:pt>
                <c:pt idx="640">
                  <c:v>1.592379</c:v>
                </c:pt>
                <c:pt idx="641">
                  <c:v>1.5557780000000001</c:v>
                </c:pt>
                <c:pt idx="642">
                  <c:v>1.5964659999999999</c:v>
                </c:pt>
                <c:pt idx="643">
                  <c:v>1.598393</c:v>
                </c:pt>
                <c:pt idx="644">
                  <c:v>1.633316</c:v>
                </c:pt>
                <c:pt idx="645">
                  <c:v>1.5595669999999999</c:v>
                </c:pt>
                <c:pt idx="646">
                  <c:v>1.546551</c:v>
                </c:pt>
                <c:pt idx="647">
                  <c:v>1.5665009999999999</c:v>
                </c:pt>
                <c:pt idx="648">
                  <c:v>1.599486</c:v>
                </c:pt>
                <c:pt idx="649">
                  <c:v>1.559186</c:v>
                </c:pt>
                <c:pt idx="650">
                  <c:v>1.5234259999999999</c:v>
                </c:pt>
                <c:pt idx="651">
                  <c:v>1.689441</c:v>
                </c:pt>
                <c:pt idx="652">
                  <c:v>1.7374529999999999</c:v>
                </c:pt>
                <c:pt idx="653">
                  <c:v>1.7320960000000001</c:v>
                </c:pt>
                <c:pt idx="654">
                  <c:v>1.8690979999999999</c:v>
                </c:pt>
                <c:pt idx="655">
                  <c:v>1.8511230000000001</c:v>
                </c:pt>
                <c:pt idx="656">
                  <c:v>1.787264</c:v>
                </c:pt>
                <c:pt idx="657">
                  <c:v>1.787787</c:v>
                </c:pt>
                <c:pt idx="658">
                  <c:v>1.712515</c:v>
                </c:pt>
                <c:pt idx="659">
                  <c:v>1.698914</c:v>
                </c:pt>
                <c:pt idx="660">
                  <c:v>1.533609</c:v>
                </c:pt>
                <c:pt idx="661">
                  <c:v>1.5679810000000001</c:v>
                </c:pt>
                <c:pt idx="662">
                  <c:v>1.5442629999999999</c:v>
                </c:pt>
                <c:pt idx="663">
                  <c:v>1.670552</c:v>
                </c:pt>
                <c:pt idx="664">
                  <c:v>1.6763459999999999</c:v>
                </c:pt>
                <c:pt idx="665">
                  <c:v>1.6674040000000001</c:v>
                </c:pt>
                <c:pt idx="666">
                  <c:v>1.70011</c:v>
                </c:pt>
                <c:pt idx="667">
                  <c:v>1.7563299999999999</c:v>
                </c:pt>
                <c:pt idx="668">
                  <c:v>1.703584</c:v>
                </c:pt>
                <c:pt idx="669">
                  <c:v>1.6907270000000001</c:v>
                </c:pt>
                <c:pt idx="670">
                  <c:v>1.7135640000000001</c:v>
                </c:pt>
                <c:pt idx="671">
                  <c:v>1.67231</c:v>
                </c:pt>
                <c:pt idx="672">
                  <c:v>1.6604460000000001</c:v>
                </c:pt>
                <c:pt idx="673">
                  <c:v>1.630379</c:v>
                </c:pt>
                <c:pt idx="674">
                  <c:v>1.655413</c:v>
                </c:pt>
                <c:pt idx="675">
                  <c:v>1.7328619999999999</c:v>
                </c:pt>
                <c:pt idx="676">
                  <c:v>1.7440199999999999</c:v>
                </c:pt>
                <c:pt idx="677">
                  <c:v>1.7579579999999999</c:v>
                </c:pt>
                <c:pt idx="678">
                  <c:v>1.7867580000000001</c:v>
                </c:pt>
                <c:pt idx="679">
                  <c:v>1.767058</c:v>
                </c:pt>
                <c:pt idx="680">
                  <c:v>1.6994370000000001</c:v>
                </c:pt>
                <c:pt idx="681">
                  <c:v>1.82525</c:v>
                </c:pt>
                <c:pt idx="682">
                  <c:v>1.793315</c:v>
                </c:pt>
                <c:pt idx="683">
                  <c:v>1.7769889999999999</c:v>
                </c:pt>
                <c:pt idx="684">
                  <c:v>1.6094949999999999</c:v>
                </c:pt>
                <c:pt idx="685">
                  <c:v>1.7779290000000001</c:v>
                </c:pt>
                <c:pt idx="686">
                  <c:v>1.7109479999999999</c:v>
                </c:pt>
                <c:pt idx="687">
                  <c:v>1.8541620000000001</c:v>
                </c:pt>
                <c:pt idx="688">
                  <c:v>1.8215140000000001</c:v>
                </c:pt>
                <c:pt idx="689">
                  <c:v>1.762073</c:v>
                </c:pt>
                <c:pt idx="690">
                  <c:v>1.732307</c:v>
                </c:pt>
                <c:pt idx="691">
                  <c:v>1.759933</c:v>
                </c:pt>
                <c:pt idx="692">
                  <c:v>1.741377</c:v>
                </c:pt>
                <c:pt idx="693">
                  <c:v>1.731195</c:v>
                </c:pt>
                <c:pt idx="694">
                  <c:v>1.74823</c:v>
                </c:pt>
                <c:pt idx="695">
                  <c:v>1.7568649999999999</c:v>
                </c:pt>
                <c:pt idx="696">
                  <c:v>1.7013780000000001</c:v>
                </c:pt>
                <c:pt idx="697">
                  <c:v>1.699956</c:v>
                </c:pt>
                <c:pt idx="698">
                  <c:v>1.723328</c:v>
                </c:pt>
                <c:pt idx="699">
                  <c:v>1.5858859999999999</c:v>
                </c:pt>
                <c:pt idx="700">
                  <c:v>1.524926</c:v>
                </c:pt>
                <c:pt idx="701">
                  <c:v>1.5233699999999999</c:v>
                </c:pt>
                <c:pt idx="702">
                  <c:v>1.844749</c:v>
                </c:pt>
                <c:pt idx="703">
                  <c:v>1.8533249999999999</c:v>
                </c:pt>
                <c:pt idx="704">
                  <c:v>1.854706</c:v>
                </c:pt>
                <c:pt idx="705">
                  <c:v>1.7206399999999999</c:v>
                </c:pt>
                <c:pt idx="706">
                  <c:v>1.704167</c:v>
                </c:pt>
                <c:pt idx="707">
                  <c:v>1.71746</c:v>
                </c:pt>
                <c:pt idx="708">
                  <c:v>1.7084060000000001</c:v>
                </c:pt>
                <c:pt idx="709">
                  <c:v>1.7634650000000001</c:v>
                </c:pt>
                <c:pt idx="710">
                  <c:v>1.7</c:v>
                </c:pt>
                <c:pt idx="711">
                  <c:v>1.574017</c:v>
                </c:pt>
                <c:pt idx="712">
                  <c:v>1.537739</c:v>
                </c:pt>
                <c:pt idx="713">
                  <c:v>1.5342229999999999</c:v>
                </c:pt>
                <c:pt idx="714">
                  <c:v>1.76033</c:v>
                </c:pt>
                <c:pt idx="715">
                  <c:v>1.841879</c:v>
                </c:pt>
                <c:pt idx="716">
                  <c:v>1.856406</c:v>
                </c:pt>
                <c:pt idx="717">
                  <c:v>1.829142</c:v>
                </c:pt>
                <c:pt idx="718">
                  <c:v>1.822084</c:v>
                </c:pt>
                <c:pt idx="719">
                  <c:v>1.80671</c:v>
                </c:pt>
                <c:pt idx="720">
                  <c:v>1.7072590000000001</c:v>
                </c:pt>
                <c:pt idx="721">
                  <c:v>1.708107</c:v>
                </c:pt>
                <c:pt idx="722">
                  <c:v>1.739344</c:v>
                </c:pt>
                <c:pt idx="723">
                  <c:v>1.573987</c:v>
                </c:pt>
                <c:pt idx="724">
                  <c:v>1.5809200000000001</c:v>
                </c:pt>
                <c:pt idx="725">
                  <c:v>1.6034349999999999</c:v>
                </c:pt>
                <c:pt idx="726">
                  <c:v>1.53535</c:v>
                </c:pt>
                <c:pt idx="727">
                  <c:v>1.5316099999999999</c:v>
                </c:pt>
                <c:pt idx="728">
                  <c:v>1.5256909999999999</c:v>
                </c:pt>
                <c:pt idx="729">
                  <c:v>1.719827</c:v>
                </c:pt>
                <c:pt idx="730">
                  <c:v>1.7225470000000001</c:v>
                </c:pt>
                <c:pt idx="731">
                  <c:v>1.738702</c:v>
                </c:pt>
                <c:pt idx="732">
                  <c:v>1.816298</c:v>
                </c:pt>
                <c:pt idx="733">
                  <c:v>1.638085</c:v>
                </c:pt>
                <c:pt idx="734">
                  <c:v>1.8136779999999999</c:v>
                </c:pt>
                <c:pt idx="735">
                  <c:v>1.697228</c:v>
                </c:pt>
                <c:pt idx="736">
                  <c:v>1.617469</c:v>
                </c:pt>
                <c:pt idx="737">
                  <c:v>1.8555429999999999</c:v>
                </c:pt>
                <c:pt idx="738">
                  <c:v>1.721854</c:v>
                </c:pt>
                <c:pt idx="739">
                  <c:v>1.855353</c:v>
                </c:pt>
                <c:pt idx="740">
                  <c:v>1.6963360000000001</c:v>
                </c:pt>
                <c:pt idx="741">
                  <c:v>1.7516309999999999</c:v>
                </c:pt>
                <c:pt idx="742">
                  <c:v>1.6983459999999999</c:v>
                </c:pt>
                <c:pt idx="743">
                  <c:v>1.642971</c:v>
                </c:pt>
                <c:pt idx="744">
                  <c:v>1.6136680000000001</c:v>
                </c:pt>
                <c:pt idx="745">
                  <c:v>1.6054040000000001</c:v>
                </c:pt>
                <c:pt idx="746">
                  <c:v>1.5298339999999999</c:v>
                </c:pt>
                <c:pt idx="747">
                  <c:v>1.55</c:v>
                </c:pt>
                <c:pt idx="748">
                  <c:v>1.7312609999999999</c:v>
                </c:pt>
                <c:pt idx="749">
                  <c:v>1.629194</c:v>
                </c:pt>
                <c:pt idx="750">
                  <c:v>1.633491</c:v>
                </c:pt>
                <c:pt idx="751">
                  <c:v>1.752391</c:v>
                </c:pt>
                <c:pt idx="752">
                  <c:v>1.8182259999999999</c:v>
                </c:pt>
                <c:pt idx="753">
                  <c:v>1.8091010000000001</c:v>
                </c:pt>
                <c:pt idx="754">
                  <c:v>1.709484</c:v>
                </c:pt>
                <c:pt idx="755">
                  <c:v>1.6070819999999999</c:v>
                </c:pt>
                <c:pt idx="756">
                  <c:v>1.718939</c:v>
                </c:pt>
                <c:pt idx="757">
                  <c:v>1.8313569999999999</c:v>
                </c:pt>
                <c:pt idx="758">
                  <c:v>1.6</c:v>
                </c:pt>
                <c:pt idx="759">
                  <c:v>1.754813</c:v>
                </c:pt>
                <c:pt idx="760">
                  <c:v>1.7784469999999999</c:v>
                </c:pt>
                <c:pt idx="761">
                  <c:v>1.7095610000000001</c:v>
                </c:pt>
                <c:pt idx="762">
                  <c:v>1.6745680000000001</c:v>
                </c:pt>
                <c:pt idx="763">
                  <c:v>1.755317</c:v>
                </c:pt>
                <c:pt idx="764">
                  <c:v>1.7080709999999999</c:v>
                </c:pt>
                <c:pt idx="765">
                  <c:v>1.8069470000000001</c:v>
                </c:pt>
                <c:pt idx="766">
                  <c:v>1.5996969999999999</c:v>
                </c:pt>
                <c:pt idx="767">
                  <c:v>1.721903</c:v>
                </c:pt>
                <c:pt idx="768">
                  <c:v>1.712556</c:v>
                </c:pt>
                <c:pt idx="769">
                  <c:v>1.551288</c:v>
                </c:pt>
                <c:pt idx="770">
                  <c:v>1.603842</c:v>
                </c:pt>
                <c:pt idx="771">
                  <c:v>1.588597</c:v>
                </c:pt>
                <c:pt idx="772">
                  <c:v>1.6734819999999999</c:v>
                </c:pt>
                <c:pt idx="773">
                  <c:v>1.8586240000000001</c:v>
                </c:pt>
                <c:pt idx="774">
                  <c:v>1.5938939999999999</c:v>
                </c:pt>
                <c:pt idx="775">
                  <c:v>1.62</c:v>
                </c:pt>
                <c:pt idx="776">
                  <c:v>1.616366</c:v>
                </c:pt>
                <c:pt idx="777">
                  <c:v>1.6373960000000001</c:v>
                </c:pt>
                <c:pt idx="778">
                  <c:v>1.5507230000000001</c:v>
                </c:pt>
                <c:pt idx="779">
                  <c:v>1.6</c:v>
                </c:pt>
                <c:pt idx="780">
                  <c:v>1.820471</c:v>
                </c:pt>
                <c:pt idx="781">
                  <c:v>1.6574960000000001</c:v>
                </c:pt>
                <c:pt idx="782">
                  <c:v>1.7521230000000001</c:v>
                </c:pt>
                <c:pt idx="783">
                  <c:v>1.8572310000000001</c:v>
                </c:pt>
                <c:pt idx="784">
                  <c:v>1.76</c:v>
                </c:pt>
                <c:pt idx="785">
                  <c:v>1.644682</c:v>
                </c:pt>
                <c:pt idx="786">
                  <c:v>1.7371650000000001</c:v>
                </c:pt>
                <c:pt idx="787">
                  <c:v>1.5078530000000001</c:v>
                </c:pt>
                <c:pt idx="788">
                  <c:v>1.81006</c:v>
                </c:pt>
                <c:pt idx="789">
                  <c:v>1.80179</c:v>
                </c:pt>
                <c:pt idx="790">
                  <c:v>1.625891</c:v>
                </c:pt>
                <c:pt idx="791">
                  <c:v>1.6403700000000001</c:v>
                </c:pt>
                <c:pt idx="792">
                  <c:v>1.7910470000000001</c:v>
                </c:pt>
                <c:pt idx="793">
                  <c:v>1.679306</c:v>
                </c:pt>
                <c:pt idx="794">
                  <c:v>1.6151450000000001</c:v>
                </c:pt>
                <c:pt idx="795">
                  <c:v>1.6164670000000001</c:v>
                </c:pt>
                <c:pt idx="796">
                  <c:v>1.816783</c:v>
                </c:pt>
                <c:pt idx="797">
                  <c:v>1.8124720000000001</c:v>
                </c:pt>
                <c:pt idx="798">
                  <c:v>1.7682310000000001</c:v>
                </c:pt>
                <c:pt idx="799">
                  <c:v>1.8709309999999999</c:v>
                </c:pt>
                <c:pt idx="800">
                  <c:v>1.863685</c:v>
                </c:pt>
                <c:pt idx="801">
                  <c:v>1.6702269999999999</c:v>
                </c:pt>
                <c:pt idx="802">
                  <c:v>1.7172879999999999</c:v>
                </c:pt>
                <c:pt idx="803">
                  <c:v>1.750359</c:v>
                </c:pt>
                <c:pt idx="804">
                  <c:v>1.707557</c:v>
                </c:pt>
                <c:pt idx="805">
                  <c:v>1.6724460000000001</c:v>
                </c:pt>
                <c:pt idx="806">
                  <c:v>1.6759790000000001</c:v>
                </c:pt>
                <c:pt idx="807">
                  <c:v>1.6112390000000001</c:v>
                </c:pt>
                <c:pt idx="808">
                  <c:v>1.611356</c:v>
                </c:pt>
                <c:pt idx="809">
                  <c:v>1.5089079999999999</c:v>
                </c:pt>
                <c:pt idx="810">
                  <c:v>1.5611090000000001</c:v>
                </c:pt>
                <c:pt idx="811">
                  <c:v>1.5547280000000001</c:v>
                </c:pt>
                <c:pt idx="812">
                  <c:v>1.7301820000000001</c:v>
                </c:pt>
                <c:pt idx="813">
                  <c:v>1.743841</c:v>
                </c:pt>
                <c:pt idx="814">
                  <c:v>1.642506</c:v>
                </c:pt>
                <c:pt idx="815">
                  <c:v>1.6930799999999999</c:v>
                </c:pt>
                <c:pt idx="816">
                  <c:v>1.7521150000000001</c:v>
                </c:pt>
                <c:pt idx="817">
                  <c:v>1.7450330000000001</c:v>
                </c:pt>
                <c:pt idx="818">
                  <c:v>1.820643</c:v>
                </c:pt>
                <c:pt idx="819">
                  <c:v>1.8073300000000001</c:v>
                </c:pt>
                <c:pt idx="820">
                  <c:v>1.8</c:v>
                </c:pt>
                <c:pt idx="821">
                  <c:v>1.814255</c:v>
                </c:pt>
                <c:pt idx="822">
                  <c:v>1.7001809999999999</c:v>
                </c:pt>
                <c:pt idx="823">
                  <c:v>1.604697</c:v>
                </c:pt>
                <c:pt idx="824">
                  <c:v>1.611</c:v>
                </c:pt>
                <c:pt idx="825">
                  <c:v>1.754497</c:v>
                </c:pt>
                <c:pt idx="826">
                  <c:v>1.7529440000000001</c:v>
                </c:pt>
                <c:pt idx="827">
                  <c:v>1.8599270000000001</c:v>
                </c:pt>
                <c:pt idx="828">
                  <c:v>1.8960729999999999</c:v>
                </c:pt>
                <c:pt idx="829">
                  <c:v>1.6053139999999999</c:v>
                </c:pt>
                <c:pt idx="830">
                  <c:v>1.7586280000000001</c:v>
                </c:pt>
                <c:pt idx="831">
                  <c:v>1.7554270000000001</c:v>
                </c:pt>
                <c:pt idx="832">
                  <c:v>1.779882</c:v>
                </c:pt>
                <c:pt idx="833">
                  <c:v>1.7120610000000001</c:v>
                </c:pt>
                <c:pt idx="834">
                  <c:v>1.6760139999999999</c:v>
                </c:pt>
                <c:pt idx="835">
                  <c:v>1.7</c:v>
                </c:pt>
                <c:pt idx="836">
                  <c:v>1.7658739999999999</c:v>
                </c:pt>
                <c:pt idx="837">
                  <c:v>1.7459499999999999</c:v>
                </c:pt>
                <c:pt idx="838">
                  <c:v>1.690196</c:v>
                </c:pt>
                <c:pt idx="839">
                  <c:v>1.81748</c:v>
                </c:pt>
                <c:pt idx="840">
                  <c:v>1.580964</c:v>
                </c:pt>
                <c:pt idx="841">
                  <c:v>1.6520840000000001</c:v>
                </c:pt>
                <c:pt idx="842">
                  <c:v>1.6455109999999999</c:v>
                </c:pt>
                <c:pt idx="843">
                  <c:v>1.7079679999999999</c:v>
                </c:pt>
                <c:pt idx="844">
                  <c:v>1.4563459999999999</c:v>
                </c:pt>
                <c:pt idx="845">
                  <c:v>1.498561</c:v>
                </c:pt>
                <c:pt idx="846">
                  <c:v>1.6035010000000001</c:v>
                </c:pt>
                <c:pt idx="847">
                  <c:v>1.5580449999999999</c:v>
                </c:pt>
                <c:pt idx="848">
                  <c:v>1.55</c:v>
                </c:pt>
                <c:pt idx="849">
                  <c:v>1.6475139999999999</c:v>
                </c:pt>
                <c:pt idx="850">
                  <c:v>1.8557790000000001</c:v>
                </c:pt>
                <c:pt idx="851">
                  <c:v>1.8532230000000001</c:v>
                </c:pt>
                <c:pt idx="852">
                  <c:v>1.570811</c:v>
                </c:pt>
                <c:pt idx="853">
                  <c:v>1.617124</c:v>
                </c:pt>
                <c:pt idx="854">
                  <c:v>1.644053</c:v>
                </c:pt>
                <c:pt idx="855">
                  <c:v>1.608914</c:v>
                </c:pt>
                <c:pt idx="856">
                  <c:v>1.6479710000000001</c:v>
                </c:pt>
                <c:pt idx="857">
                  <c:v>1.6248309999999999</c:v>
                </c:pt>
                <c:pt idx="858">
                  <c:v>1.508267</c:v>
                </c:pt>
                <c:pt idx="859">
                  <c:v>1.5189170000000001</c:v>
                </c:pt>
                <c:pt idx="860">
                  <c:v>1.6</c:v>
                </c:pt>
                <c:pt idx="861">
                  <c:v>1.8387910000000001</c:v>
                </c:pt>
                <c:pt idx="862">
                  <c:v>1.7303789999999999</c:v>
                </c:pt>
                <c:pt idx="863">
                  <c:v>1.759117</c:v>
                </c:pt>
                <c:pt idx="864">
                  <c:v>1.7552540000000001</c:v>
                </c:pt>
                <c:pt idx="865">
                  <c:v>1.8040989999999999</c:v>
                </c:pt>
                <c:pt idx="866">
                  <c:v>1.8135669999999999</c:v>
                </c:pt>
                <c:pt idx="867">
                  <c:v>1.7565500000000001</c:v>
                </c:pt>
                <c:pt idx="868">
                  <c:v>1.7567740000000001</c:v>
                </c:pt>
                <c:pt idx="869">
                  <c:v>1.62</c:v>
                </c:pt>
                <c:pt idx="870">
                  <c:v>1.7095849999999999</c:v>
                </c:pt>
                <c:pt idx="871">
                  <c:v>1.5356179999999999</c:v>
                </c:pt>
                <c:pt idx="872">
                  <c:v>1.818848</c:v>
                </c:pt>
                <c:pt idx="873">
                  <c:v>1.8176410000000001</c:v>
                </c:pt>
                <c:pt idx="874">
                  <c:v>1.636592</c:v>
                </c:pt>
                <c:pt idx="875">
                  <c:v>1.6214120000000001</c:v>
                </c:pt>
                <c:pt idx="876">
                  <c:v>1.8028709999999999</c:v>
                </c:pt>
                <c:pt idx="877">
                  <c:v>1.6962010000000001</c:v>
                </c:pt>
                <c:pt idx="878">
                  <c:v>1.6946330000000001</c:v>
                </c:pt>
                <c:pt idx="879">
                  <c:v>1.6181479999999999</c:v>
                </c:pt>
                <c:pt idx="880">
                  <c:v>1.856811</c:v>
                </c:pt>
                <c:pt idx="881">
                  <c:v>1.738321</c:v>
                </c:pt>
                <c:pt idx="882">
                  <c:v>1.739293</c:v>
                </c:pt>
                <c:pt idx="883">
                  <c:v>1.8075380000000001</c:v>
                </c:pt>
                <c:pt idx="884">
                  <c:v>1.8494250000000001</c:v>
                </c:pt>
                <c:pt idx="885">
                  <c:v>1.7124729999999999</c:v>
                </c:pt>
                <c:pt idx="886">
                  <c:v>1.753471</c:v>
                </c:pt>
                <c:pt idx="887">
                  <c:v>1.7174320000000001</c:v>
                </c:pt>
                <c:pt idx="888">
                  <c:v>1.677573</c:v>
                </c:pt>
                <c:pt idx="889">
                  <c:v>1.6797249999999999</c:v>
                </c:pt>
                <c:pt idx="890">
                  <c:v>1.6009139999999999</c:v>
                </c:pt>
                <c:pt idx="891">
                  <c:v>1.6177490000000001</c:v>
                </c:pt>
                <c:pt idx="892">
                  <c:v>1.610209</c:v>
                </c:pt>
                <c:pt idx="893">
                  <c:v>1.6125560000000001</c:v>
                </c:pt>
                <c:pt idx="894">
                  <c:v>1.5481780000000001</c:v>
                </c:pt>
                <c:pt idx="895">
                  <c:v>1.568441</c:v>
                </c:pt>
                <c:pt idx="896">
                  <c:v>1.532322</c:v>
                </c:pt>
                <c:pt idx="897">
                  <c:v>1.730199</c:v>
                </c:pt>
                <c:pt idx="898">
                  <c:v>1.730167</c:v>
                </c:pt>
                <c:pt idx="899">
                  <c:v>1.6273960000000001</c:v>
                </c:pt>
                <c:pt idx="900">
                  <c:v>1.638744</c:v>
                </c:pt>
                <c:pt idx="901">
                  <c:v>1.680858</c:v>
                </c:pt>
                <c:pt idx="902">
                  <c:v>1.758372</c:v>
                </c:pt>
                <c:pt idx="903">
                  <c:v>1.822573</c:v>
                </c:pt>
                <c:pt idx="904">
                  <c:v>1.8154090000000001</c:v>
                </c:pt>
                <c:pt idx="905">
                  <c:v>1.6980489999999999</c:v>
                </c:pt>
                <c:pt idx="906">
                  <c:v>1.6068100000000001</c:v>
                </c:pt>
                <c:pt idx="907">
                  <c:v>1.6103270000000001</c:v>
                </c:pt>
                <c:pt idx="908">
                  <c:v>1.710415</c:v>
                </c:pt>
                <c:pt idx="909">
                  <c:v>1.716289</c:v>
                </c:pt>
                <c:pt idx="910">
                  <c:v>1.8347150000000001</c:v>
                </c:pt>
                <c:pt idx="911">
                  <c:v>1.6118220000000001</c:v>
                </c:pt>
                <c:pt idx="912">
                  <c:v>1.6</c:v>
                </c:pt>
                <c:pt idx="913">
                  <c:v>1.7535780000000001</c:v>
                </c:pt>
                <c:pt idx="914">
                  <c:v>1.742364</c:v>
                </c:pt>
                <c:pt idx="915">
                  <c:v>1.7756259999999999</c:v>
                </c:pt>
                <c:pt idx="916">
                  <c:v>1.714253</c:v>
                </c:pt>
                <c:pt idx="917">
                  <c:v>1.6936279999999999</c:v>
                </c:pt>
                <c:pt idx="918">
                  <c:v>1.6591720000000001</c:v>
                </c:pt>
                <c:pt idx="919">
                  <c:v>1.7763469999999999</c:v>
                </c:pt>
                <c:pt idx="920">
                  <c:v>1.767806</c:v>
                </c:pt>
                <c:pt idx="921">
                  <c:v>1.7025159999999999</c:v>
                </c:pt>
                <c:pt idx="922">
                  <c:v>1.814182</c:v>
                </c:pt>
                <c:pt idx="923">
                  <c:v>1.5999399999999999</c:v>
                </c:pt>
                <c:pt idx="924">
                  <c:v>1.666023</c:v>
                </c:pt>
                <c:pt idx="925">
                  <c:v>1.701584</c:v>
                </c:pt>
                <c:pt idx="926">
                  <c:v>1.7133430000000001</c:v>
                </c:pt>
                <c:pt idx="927">
                  <c:v>1.489409</c:v>
                </c:pt>
                <c:pt idx="928">
                  <c:v>1.5180670000000001</c:v>
                </c:pt>
                <c:pt idx="929">
                  <c:v>1.616533</c:v>
                </c:pt>
                <c:pt idx="930">
                  <c:v>1.5896159999999999</c:v>
                </c:pt>
                <c:pt idx="931">
                  <c:v>1.6756120000000001</c:v>
                </c:pt>
                <c:pt idx="932">
                  <c:v>1.874061</c:v>
                </c:pt>
                <c:pt idx="933">
                  <c:v>1.580765</c:v>
                </c:pt>
                <c:pt idx="934">
                  <c:v>1.62</c:v>
                </c:pt>
                <c:pt idx="935">
                  <c:v>1.6139209999999999</c:v>
                </c:pt>
                <c:pt idx="936">
                  <c:v>1.6186830000000001</c:v>
                </c:pt>
                <c:pt idx="937">
                  <c:v>1.637537</c:v>
                </c:pt>
                <c:pt idx="938">
                  <c:v>1.566524</c:v>
                </c:pt>
                <c:pt idx="939">
                  <c:v>1.5423279999999999</c:v>
                </c:pt>
                <c:pt idx="940">
                  <c:v>1.6</c:v>
                </c:pt>
                <c:pt idx="941">
                  <c:v>1.6001840000000001</c:v>
                </c:pt>
                <c:pt idx="942">
                  <c:v>1.7736559999999999</c:v>
                </c:pt>
                <c:pt idx="943">
                  <c:v>1.64602</c:v>
                </c:pt>
                <c:pt idx="944">
                  <c:v>1.65015</c:v>
                </c:pt>
                <c:pt idx="945">
                  <c:v>1.7510289999999999</c:v>
                </c:pt>
                <c:pt idx="946">
                  <c:v>1.838266</c:v>
                </c:pt>
                <c:pt idx="947">
                  <c:v>1.824449</c:v>
                </c:pt>
                <c:pt idx="948">
                  <c:v>1.76</c:v>
                </c:pt>
                <c:pt idx="949">
                  <c:v>1.622241</c:v>
                </c:pt>
                <c:pt idx="950">
                  <c:v>1.7299960000000001</c:v>
                </c:pt>
                <c:pt idx="951">
                  <c:v>1.725233</c:v>
                </c:pt>
                <c:pt idx="952">
                  <c:v>1.541039</c:v>
                </c:pt>
                <c:pt idx="953">
                  <c:v>1.773766</c:v>
                </c:pt>
                <c:pt idx="954">
                  <c:v>1.7546299999999999</c:v>
                </c:pt>
                <c:pt idx="955">
                  <c:v>1.6743269999999999</c:v>
                </c:pt>
                <c:pt idx="956">
                  <c:v>1.72</c:v>
                </c:pt>
                <c:pt idx="957">
                  <c:v>1.913241</c:v>
                </c:pt>
                <c:pt idx="958">
                  <c:v>1.737984</c:v>
                </c:pt>
                <c:pt idx="959">
                  <c:v>1.7036880000000001</c:v>
                </c:pt>
                <c:pt idx="960">
                  <c:v>1.7163079999999999</c:v>
                </c:pt>
                <c:pt idx="961">
                  <c:v>1.65</c:v>
                </c:pt>
                <c:pt idx="962">
                  <c:v>1.57856</c:v>
                </c:pt>
                <c:pt idx="963">
                  <c:v>1.7808459999999999</c:v>
                </c:pt>
                <c:pt idx="964">
                  <c:v>1.8231679999999999</c:v>
                </c:pt>
                <c:pt idx="965">
                  <c:v>1.525234</c:v>
                </c:pt>
                <c:pt idx="966">
                  <c:v>1.4816819999999999</c:v>
                </c:pt>
                <c:pt idx="967">
                  <c:v>1.768578</c:v>
                </c:pt>
                <c:pt idx="968">
                  <c:v>1.5698780000000001</c:v>
                </c:pt>
                <c:pt idx="969">
                  <c:v>1.5681879999999999</c:v>
                </c:pt>
                <c:pt idx="970">
                  <c:v>1.792527</c:v>
                </c:pt>
                <c:pt idx="971">
                  <c:v>1.7953110000000001</c:v>
                </c:pt>
                <c:pt idx="972">
                  <c:v>1.7000379999999999</c:v>
                </c:pt>
                <c:pt idx="973">
                  <c:v>1.668649</c:v>
                </c:pt>
                <c:pt idx="974">
                  <c:v>1.7</c:v>
                </c:pt>
                <c:pt idx="975">
                  <c:v>1.7138249999999999</c:v>
                </c:pt>
                <c:pt idx="976">
                  <c:v>1.7</c:v>
                </c:pt>
                <c:pt idx="977">
                  <c:v>1.8353809999999999</c:v>
                </c:pt>
                <c:pt idx="978">
                  <c:v>1.7</c:v>
                </c:pt>
                <c:pt idx="979">
                  <c:v>1.7</c:v>
                </c:pt>
                <c:pt idx="980">
                  <c:v>1.7</c:v>
                </c:pt>
                <c:pt idx="981">
                  <c:v>1.659877</c:v>
                </c:pt>
                <c:pt idx="982">
                  <c:v>1.836943</c:v>
                </c:pt>
                <c:pt idx="983">
                  <c:v>1.8196140000000001</c:v>
                </c:pt>
                <c:pt idx="984">
                  <c:v>1.7177750000000001</c:v>
                </c:pt>
                <c:pt idx="985">
                  <c:v>1.7918670000000001</c:v>
                </c:pt>
                <c:pt idx="986">
                  <c:v>1.7</c:v>
                </c:pt>
                <c:pt idx="987">
                  <c:v>1.6810799999999999</c:v>
                </c:pt>
                <c:pt idx="988">
                  <c:v>1.6607559999999999</c:v>
                </c:pt>
                <c:pt idx="989">
                  <c:v>1.769269</c:v>
                </c:pt>
                <c:pt idx="990">
                  <c:v>1.765188</c:v>
                </c:pt>
                <c:pt idx="991">
                  <c:v>1.65</c:v>
                </c:pt>
                <c:pt idx="992">
                  <c:v>1.654757</c:v>
                </c:pt>
                <c:pt idx="993">
                  <c:v>1.6477679999999999</c:v>
                </c:pt>
                <c:pt idx="994">
                  <c:v>1.691303</c:v>
                </c:pt>
                <c:pt idx="995">
                  <c:v>1.532897</c:v>
                </c:pt>
                <c:pt idx="996">
                  <c:v>1.565288</c:v>
                </c:pt>
                <c:pt idx="997">
                  <c:v>1.5</c:v>
                </c:pt>
                <c:pt idx="998">
                  <c:v>1.5071060000000001</c:v>
                </c:pt>
                <c:pt idx="999">
                  <c:v>1.7007399999999999</c:v>
                </c:pt>
                <c:pt idx="1000">
                  <c:v>1.7151179999999999</c:v>
                </c:pt>
                <c:pt idx="1001">
                  <c:v>1.696423</c:v>
                </c:pt>
                <c:pt idx="1002">
                  <c:v>1.6530879999999999</c:v>
                </c:pt>
                <c:pt idx="1003">
                  <c:v>1.6818420000000001</c:v>
                </c:pt>
                <c:pt idx="1004">
                  <c:v>1.6522019999999999</c:v>
                </c:pt>
                <c:pt idx="1005">
                  <c:v>1.8486830000000001</c:v>
                </c:pt>
                <c:pt idx="1006">
                  <c:v>1.8356779999999999</c:v>
                </c:pt>
                <c:pt idx="1007">
                  <c:v>1.5600290000000001</c:v>
                </c:pt>
                <c:pt idx="1008">
                  <c:v>1.621048</c:v>
                </c:pt>
                <c:pt idx="1009">
                  <c:v>1.6994739999999999</c:v>
                </c:pt>
                <c:pt idx="1010">
                  <c:v>1.745528</c:v>
                </c:pt>
                <c:pt idx="1011">
                  <c:v>1.7203790000000001</c:v>
                </c:pt>
                <c:pt idx="1012">
                  <c:v>1.7587870000000001</c:v>
                </c:pt>
                <c:pt idx="1013">
                  <c:v>1.7049080000000001</c:v>
                </c:pt>
                <c:pt idx="1014">
                  <c:v>1.691322</c:v>
                </c:pt>
                <c:pt idx="1015">
                  <c:v>1.7862899999999999</c:v>
                </c:pt>
                <c:pt idx="1016">
                  <c:v>1.7056169999999999</c:v>
                </c:pt>
                <c:pt idx="1017">
                  <c:v>1.733439</c:v>
                </c:pt>
                <c:pt idx="1018">
                  <c:v>1.701397</c:v>
                </c:pt>
                <c:pt idx="1019">
                  <c:v>1.6252359999999999</c:v>
                </c:pt>
                <c:pt idx="1020">
                  <c:v>1.545196</c:v>
                </c:pt>
                <c:pt idx="1021">
                  <c:v>1.843172</c:v>
                </c:pt>
                <c:pt idx="1022">
                  <c:v>1.705813</c:v>
                </c:pt>
                <c:pt idx="1023">
                  <c:v>1.7041409999999999</c:v>
                </c:pt>
                <c:pt idx="1024">
                  <c:v>1.7060820000000001</c:v>
                </c:pt>
                <c:pt idx="1025">
                  <c:v>1.842943</c:v>
                </c:pt>
                <c:pt idx="1026">
                  <c:v>1.880992</c:v>
                </c:pt>
                <c:pt idx="1027">
                  <c:v>1.726774</c:v>
                </c:pt>
                <c:pt idx="1028">
                  <c:v>1.7319599999999999</c:v>
                </c:pt>
                <c:pt idx="1029">
                  <c:v>1.7512779999999999</c:v>
                </c:pt>
                <c:pt idx="1030">
                  <c:v>1.780448</c:v>
                </c:pt>
                <c:pt idx="1031">
                  <c:v>1.85</c:v>
                </c:pt>
                <c:pt idx="1032">
                  <c:v>1.7852410000000001</c:v>
                </c:pt>
                <c:pt idx="1033">
                  <c:v>1.718845</c:v>
                </c:pt>
                <c:pt idx="1034">
                  <c:v>1.5302480000000001</c:v>
                </c:pt>
                <c:pt idx="1035">
                  <c:v>1.664927</c:v>
                </c:pt>
                <c:pt idx="1036">
                  <c:v>1.673333</c:v>
                </c:pt>
                <c:pt idx="1037">
                  <c:v>1.725587</c:v>
                </c:pt>
                <c:pt idx="1038">
                  <c:v>1.7338750000000001</c:v>
                </c:pt>
                <c:pt idx="1039">
                  <c:v>1.675953</c:v>
                </c:pt>
                <c:pt idx="1040">
                  <c:v>1.786238</c:v>
                </c:pt>
                <c:pt idx="1041">
                  <c:v>1.718534</c:v>
                </c:pt>
                <c:pt idx="1042">
                  <c:v>1.919543</c:v>
                </c:pt>
                <c:pt idx="1043">
                  <c:v>1.707613</c:v>
                </c:pt>
                <c:pt idx="1044">
                  <c:v>1.658393</c:v>
                </c:pt>
                <c:pt idx="1045">
                  <c:v>1.5368189999999999</c:v>
                </c:pt>
                <c:pt idx="1046">
                  <c:v>1.8054589999999999</c:v>
                </c:pt>
                <c:pt idx="1047">
                  <c:v>1.5210079999999999</c:v>
                </c:pt>
                <c:pt idx="1048">
                  <c:v>1.7447330000000001</c:v>
                </c:pt>
                <c:pt idx="1049">
                  <c:v>1.529223</c:v>
                </c:pt>
                <c:pt idx="1050">
                  <c:v>1.799742</c:v>
                </c:pt>
                <c:pt idx="1051">
                  <c:v>1.681314</c:v>
                </c:pt>
                <c:pt idx="1052">
                  <c:v>1.706912</c:v>
                </c:pt>
                <c:pt idx="1053">
                  <c:v>1.6635089999999999</c:v>
                </c:pt>
                <c:pt idx="1054">
                  <c:v>1.752265</c:v>
                </c:pt>
                <c:pt idx="1055">
                  <c:v>1.7353430000000001</c:v>
                </c:pt>
                <c:pt idx="1056">
                  <c:v>1.7</c:v>
                </c:pt>
                <c:pt idx="1057">
                  <c:v>1.7</c:v>
                </c:pt>
                <c:pt idx="1058">
                  <c:v>1.633794</c:v>
                </c:pt>
                <c:pt idx="1059">
                  <c:v>1.856759</c:v>
                </c:pt>
                <c:pt idx="1060">
                  <c:v>1.77433</c:v>
                </c:pt>
                <c:pt idx="1061">
                  <c:v>1.7</c:v>
                </c:pt>
                <c:pt idx="1062">
                  <c:v>1.719509</c:v>
                </c:pt>
                <c:pt idx="1063">
                  <c:v>1.658202</c:v>
                </c:pt>
                <c:pt idx="1064">
                  <c:v>1.6572210000000001</c:v>
                </c:pt>
                <c:pt idx="1065">
                  <c:v>1.7133480000000001</c:v>
                </c:pt>
                <c:pt idx="1066">
                  <c:v>1.6771780000000001</c:v>
                </c:pt>
                <c:pt idx="1067">
                  <c:v>1.67805</c:v>
                </c:pt>
                <c:pt idx="1068">
                  <c:v>1.717722</c:v>
                </c:pt>
                <c:pt idx="1069">
                  <c:v>1.4864839999999999</c:v>
                </c:pt>
                <c:pt idx="1070">
                  <c:v>1.503379</c:v>
                </c:pt>
                <c:pt idx="1071">
                  <c:v>1.7189810000000001</c:v>
                </c:pt>
                <c:pt idx="1072">
                  <c:v>1.6883539999999999</c:v>
                </c:pt>
                <c:pt idx="1073">
                  <c:v>1.665807</c:v>
                </c:pt>
                <c:pt idx="1074">
                  <c:v>1.838441</c:v>
                </c:pt>
                <c:pt idx="1075">
                  <c:v>1.6534310000000001</c:v>
                </c:pt>
                <c:pt idx="1076">
                  <c:v>1.6998180000000001</c:v>
                </c:pt>
                <c:pt idx="1077">
                  <c:v>1.718097</c:v>
                </c:pt>
                <c:pt idx="1078">
                  <c:v>1.7313890000000001</c:v>
                </c:pt>
                <c:pt idx="1079">
                  <c:v>1.699667</c:v>
                </c:pt>
                <c:pt idx="1080">
                  <c:v>1.698626</c:v>
                </c:pt>
                <c:pt idx="1081">
                  <c:v>1.8237650000000001</c:v>
                </c:pt>
                <c:pt idx="1082">
                  <c:v>1.708742</c:v>
                </c:pt>
                <c:pt idx="1083">
                  <c:v>1.6674690000000001</c:v>
                </c:pt>
                <c:pt idx="1084">
                  <c:v>1.588147</c:v>
                </c:pt>
                <c:pt idx="1085">
                  <c:v>1.835024</c:v>
                </c:pt>
                <c:pt idx="1086">
                  <c:v>1.7088000000000001</c:v>
                </c:pt>
                <c:pt idx="1087">
                  <c:v>1.6809909999999999</c:v>
                </c:pt>
                <c:pt idx="1088">
                  <c:v>1.8352710000000001</c:v>
                </c:pt>
                <c:pt idx="1089">
                  <c:v>1.7428189999999999</c:v>
                </c:pt>
                <c:pt idx="1090">
                  <c:v>1.7411920000000001</c:v>
                </c:pt>
                <c:pt idx="1091">
                  <c:v>1.7597210000000001</c:v>
                </c:pt>
                <c:pt idx="1092">
                  <c:v>1.810616</c:v>
                </c:pt>
                <c:pt idx="1093">
                  <c:v>1.763101</c:v>
                </c:pt>
                <c:pt idx="1094">
                  <c:v>1.5433380000000001</c:v>
                </c:pt>
                <c:pt idx="1095">
                  <c:v>1.6518120000000001</c:v>
                </c:pt>
                <c:pt idx="1096">
                  <c:v>1.7324919999999999</c:v>
                </c:pt>
                <c:pt idx="1097">
                  <c:v>1.7063489999999999</c:v>
                </c:pt>
                <c:pt idx="1098">
                  <c:v>1.7806789999999999</c:v>
                </c:pt>
                <c:pt idx="1099">
                  <c:v>1.7586869999999999</c:v>
                </c:pt>
                <c:pt idx="1100">
                  <c:v>1.7045729999999999</c:v>
                </c:pt>
                <c:pt idx="1101">
                  <c:v>1.716545</c:v>
                </c:pt>
                <c:pt idx="1102">
                  <c:v>1.903832</c:v>
                </c:pt>
                <c:pt idx="1103">
                  <c:v>1.7425379999999999</c:v>
                </c:pt>
                <c:pt idx="1104">
                  <c:v>1.7477389999999999</c:v>
                </c:pt>
                <c:pt idx="1105">
                  <c:v>1.7170369999999999</c:v>
                </c:pt>
                <c:pt idx="1106">
                  <c:v>1.65</c:v>
                </c:pt>
                <c:pt idx="1107">
                  <c:v>1.5779209999999999</c:v>
                </c:pt>
                <c:pt idx="1108">
                  <c:v>1.7460549999999999</c:v>
                </c:pt>
                <c:pt idx="1109">
                  <c:v>1.841151</c:v>
                </c:pt>
                <c:pt idx="1110">
                  <c:v>1.517998</c:v>
                </c:pt>
                <c:pt idx="1111">
                  <c:v>1.483284</c:v>
                </c:pt>
                <c:pt idx="1112">
                  <c:v>1.758972</c:v>
                </c:pt>
                <c:pt idx="1113">
                  <c:v>1.5624340000000001</c:v>
                </c:pt>
                <c:pt idx="1114">
                  <c:v>1.5470660000000001</c:v>
                </c:pt>
                <c:pt idx="1115">
                  <c:v>1.792435</c:v>
                </c:pt>
                <c:pt idx="1116">
                  <c:v>1.7845549999999999</c:v>
                </c:pt>
                <c:pt idx="1117">
                  <c:v>1.7002159999999999</c:v>
                </c:pt>
                <c:pt idx="1118">
                  <c:v>1.6721010000000001</c:v>
                </c:pt>
                <c:pt idx="1119">
                  <c:v>1.7</c:v>
                </c:pt>
                <c:pt idx="1120">
                  <c:v>1.7213480000000001</c:v>
                </c:pt>
                <c:pt idx="1121">
                  <c:v>1.7</c:v>
                </c:pt>
                <c:pt idx="1122">
                  <c:v>1.803129</c:v>
                </c:pt>
                <c:pt idx="1123">
                  <c:v>1.7000200000000001</c:v>
                </c:pt>
                <c:pt idx="1124">
                  <c:v>1.7</c:v>
                </c:pt>
                <c:pt idx="1125">
                  <c:v>1.7135990000000001</c:v>
                </c:pt>
                <c:pt idx="1126">
                  <c:v>1.662728</c:v>
                </c:pt>
                <c:pt idx="1127">
                  <c:v>1.837399</c:v>
                </c:pt>
                <c:pt idx="1128">
                  <c:v>1.80827</c:v>
                </c:pt>
                <c:pt idx="1129">
                  <c:v>1.7145079999999999</c:v>
                </c:pt>
                <c:pt idx="1130">
                  <c:v>1.7934509999999999</c:v>
                </c:pt>
                <c:pt idx="1131">
                  <c:v>1.700499</c:v>
                </c:pt>
                <c:pt idx="1132">
                  <c:v>1.6949970000000001</c:v>
                </c:pt>
                <c:pt idx="1133">
                  <c:v>1.6889110000000001</c:v>
                </c:pt>
                <c:pt idx="1134">
                  <c:v>1.673394</c:v>
                </c:pt>
                <c:pt idx="1135">
                  <c:v>1.7694989999999999</c:v>
                </c:pt>
                <c:pt idx="1136">
                  <c:v>1.65</c:v>
                </c:pt>
                <c:pt idx="1137">
                  <c:v>1.662669</c:v>
                </c:pt>
                <c:pt idx="1138">
                  <c:v>1.6786099999999999</c:v>
                </c:pt>
                <c:pt idx="1139">
                  <c:v>1.694423</c:v>
                </c:pt>
                <c:pt idx="1140">
                  <c:v>1.5054369999999999</c:v>
                </c:pt>
                <c:pt idx="1141">
                  <c:v>1.505387</c:v>
                </c:pt>
                <c:pt idx="1142">
                  <c:v>1.491441</c:v>
                </c:pt>
                <c:pt idx="1143">
                  <c:v>1.5094080000000001</c:v>
                </c:pt>
                <c:pt idx="1144">
                  <c:v>1.6850449999999999</c:v>
                </c:pt>
                <c:pt idx="1145">
                  <c:v>1.7230719999999999</c:v>
                </c:pt>
                <c:pt idx="1146">
                  <c:v>1.6969540000000001</c:v>
                </c:pt>
                <c:pt idx="1147">
                  <c:v>1.6760949999999999</c:v>
                </c:pt>
                <c:pt idx="1148">
                  <c:v>1.6810210000000001</c:v>
                </c:pt>
                <c:pt idx="1149">
                  <c:v>1.654067</c:v>
                </c:pt>
                <c:pt idx="1150">
                  <c:v>1.840708</c:v>
                </c:pt>
                <c:pt idx="1151">
                  <c:v>1.8360069999999999</c:v>
                </c:pt>
                <c:pt idx="1152">
                  <c:v>1.556789</c:v>
                </c:pt>
                <c:pt idx="1153">
                  <c:v>1.5891</c:v>
                </c:pt>
                <c:pt idx="1154">
                  <c:v>1.7006270000000001</c:v>
                </c:pt>
                <c:pt idx="1155">
                  <c:v>1.743935</c:v>
                </c:pt>
                <c:pt idx="1156">
                  <c:v>1.7426539999999999</c:v>
                </c:pt>
                <c:pt idx="1157">
                  <c:v>1.7544409999999999</c:v>
                </c:pt>
                <c:pt idx="1158">
                  <c:v>1.7193419999999999</c:v>
                </c:pt>
                <c:pt idx="1159">
                  <c:v>1.682253</c:v>
                </c:pt>
                <c:pt idx="1160">
                  <c:v>1.7999019999999999</c:v>
                </c:pt>
                <c:pt idx="1161">
                  <c:v>1.7094279999999999</c:v>
                </c:pt>
                <c:pt idx="1162">
                  <c:v>1.752456</c:v>
                </c:pt>
                <c:pt idx="1163">
                  <c:v>1.6859470000000001</c:v>
                </c:pt>
                <c:pt idx="1164">
                  <c:v>1.5999989999999999</c:v>
                </c:pt>
                <c:pt idx="1165">
                  <c:v>1.5500529999999999</c:v>
                </c:pt>
                <c:pt idx="1166">
                  <c:v>1.8280920000000001</c:v>
                </c:pt>
                <c:pt idx="1167">
                  <c:v>1.7133799999999999</c:v>
                </c:pt>
                <c:pt idx="1168">
                  <c:v>1.6807639999999999</c:v>
                </c:pt>
                <c:pt idx="1169">
                  <c:v>1.705584</c:v>
                </c:pt>
                <c:pt idx="1170">
                  <c:v>1.841852</c:v>
                </c:pt>
                <c:pt idx="1171">
                  <c:v>1.834986</c:v>
                </c:pt>
                <c:pt idx="1172">
                  <c:v>1.724839</c:v>
                </c:pt>
                <c:pt idx="1173">
                  <c:v>1.685127</c:v>
                </c:pt>
                <c:pt idx="1174">
                  <c:v>1.750097</c:v>
                </c:pt>
                <c:pt idx="1175">
                  <c:v>1.7579610000000001</c:v>
                </c:pt>
                <c:pt idx="1176">
                  <c:v>1.848965</c:v>
                </c:pt>
                <c:pt idx="1177">
                  <c:v>1.789193</c:v>
                </c:pt>
                <c:pt idx="1178">
                  <c:v>1.716677</c:v>
                </c:pt>
                <c:pt idx="1179">
                  <c:v>1.550122</c:v>
                </c:pt>
                <c:pt idx="1180">
                  <c:v>1.663178</c:v>
                </c:pt>
                <c:pt idx="1181">
                  <c:v>1.6792990000000001</c:v>
                </c:pt>
                <c:pt idx="1182">
                  <c:v>1.729177</c:v>
                </c:pt>
                <c:pt idx="1183">
                  <c:v>1.7191529999999999</c:v>
                </c:pt>
                <c:pt idx="1184">
                  <c:v>1.6873260000000001</c:v>
                </c:pt>
                <c:pt idx="1185">
                  <c:v>1.7724489999999999</c:v>
                </c:pt>
                <c:pt idx="1186">
                  <c:v>1.8371170000000001</c:v>
                </c:pt>
                <c:pt idx="1187">
                  <c:v>1.7843770000000001</c:v>
                </c:pt>
                <c:pt idx="1188">
                  <c:v>1.7925070000000001</c:v>
                </c:pt>
                <c:pt idx="1189">
                  <c:v>1.5565789999999999</c:v>
                </c:pt>
                <c:pt idx="1190">
                  <c:v>1.585547</c:v>
                </c:pt>
                <c:pt idx="1191">
                  <c:v>1.569234</c:v>
                </c:pt>
                <c:pt idx="1192">
                  <c:v>1.5839430000000001</c:v>
                </c:pt>
                <c:pt idx="1193">
                  <c:v>1.6212329999999999</c:v>
                </c:pt>
                <c:pt idx="1194">
                  <c:v>1.6084000000000001</c:v>
                </c:pt>
                <c:pt idx="1195">
                  <c:v>1.733439</c:v>
                </c:pt>
                <c:pt idx="1196">
                  <c:v>1.65</c:v>
                </c:pt>
                <c:pt idx="1197">
                  <c:v>1.6500520000000001</c:v>
                </c:pt>
                <c:pt idx="1198">
                  <c:v>1.644161</c:v>
                </c:pt>
                <c:pt idx="1199">
                  <c:v>1.559499</c:v>
                </c:pt>
                <c:pt idx="1200">
                  <c:v>1.734237</c:v>
                </c:pt>
                <c:pt idx="1201">
                  <c:v>1.7758149999999999</c:v>
                </c:pt>
                <c:pt idx="1202">
                  <c:v>1.6404259999999999</c:v>
                </c:pt>
                <c:pt idx="1203">
                  <c:v>1.65</c:v>
                </c:pt>
                <c:pt idx="1204">
                  <c:v>1.7533209999999999</c:v>
                </c:pt>
                <c:pt idx="1205">
                  <c:v>1.553026</c:v>
                </c:pt>
                <c:pt idx="1206">
                  <c:v>1.7065250000000001</c:v>
                </c:pt>
                <c:pt idx="1207">
                  <c:v>1.560648</c:v>
                </c:pt>
                <c:pt idx="1208">
                  <c:v>1.673352</c:v>
                </c:pt>
                <c:pt idx="1209">
                  <c:v>1.6603239999999999</c:v>
                </c:pt>
                <c:pt idx="1210">
                  <c:v>1.7863180000000001</c:v>
                </c:pt>
                <c:pt idx="1211">
                  <c:v>1.7576909999999999</c:v>
                </c:pt>
                <c:pt idx="1212">
                  <c:v>1.7121630000000001</c:v>
                </c:pt>
                <c:pt idx="1213">
                  <c:v>1.78</c:v>
                </c:pt>
                <c:pt idx="1214">
                  <c:v>1.6</c:v>
                </c:pt>
                <c:pt idx="1215">
                  <c:v>1.6108199999999999</c:v>
                </c:pt>
                <c:pt idx="1216">
                  <c:v>1.6651990000000001</c:v>
                </c:pt>
                <c:pt idx="1217">
                  <c:v>1.542122</c:v>
                </c:pt>
                <c:pt idx="1218">
                  <c:v>1.5078670000000001</c:v>
                </c:pt>
                <c:pt idx="1219">
                  <c:v>1.660955</c:v>
                </c:pt>
                <c:pt idx="1220">
                  <c:v>1.5531269999999999</c:v>
                </c:pt>
                <c:pt idx="1221">
                  <c:v>1.781952</c:v>
                </c:pt>
                <c:pt idx="1222">
                  <c:v>1.75</c:v>
                </c:pt>
                <c:pt idx="1223">
                  <c:v>1.6158539999999999</c:v>
                </c:pt>
                <c:pt idx="1224">
                  <c:v>1.7933779999999999</c:v>
                </c:pt>
                <c:pt idx="1225">
                  <c:v>1.8547800000000001</c:v>
                </c:pt>
                <c:pt idx="1226">
                  <c:v>1.6856329999999999</c:v>
                </c:pt>
                <c:pt idx="1227">
                  <c:v>1.7063429999999999</c:v>
                </c:pt>
                <c:pt idx="1228">
                  <c:v>1.791415</c:v>
                </c:pt>
                <c:pt idx="1229">
                  <c:v>1.7537160000000001</c:v>
                </c:pt>
                <c:pt idx="1230">
                  <c:v>1.7805029999999999</c:v>
                </c:pt>
                <c:pt idx="1231">
                  <c:v>1.8198669999999999</c:v>
                </c:pt>
                <c:pt idx="1232">
                  <c:v>1.791174</c:v>
                </c:pt>
                <c:pt idx="1233">
                  <c:v>1.8209299999999999</c:v>
                </c:pt>
                <c:pt idx="1234">
                  <c:v>1.627812</c:v>
                </c:pt>
                <c:pt idx="1235">
                  <c:v>1.632118</c:v>
                </c:pt>
                <c:pt idx="1236">
                  <c:v>1.7735939999999999</c:v>
                </c:pt>
                <c:pt idx="1237">
                  <c:v>1.9304159999999999</c:v>
                </c:pt>
                <c:pt idx="1238">
                  <c:v>1.947406</c:v>
                </c:pt>
                <c:pt idx="1239">
                  <c:v>1.610867</c:v>
                </c:pt>
                <c:pt idx="1240">
                  <c:v>1.5132019999999999</c:v>
                </c:pt>
                <c:pt idx="1241">
                  <c:v>1.7384649999999999</c:v>
                </c:pt>
                <c:pt idx="1242">
                  <c:v>1.5679149999999999</c:v>
                </c:pt>
                <c:pt idx="1243">
                  <c:v>1.5875459999999999</c:v>
                </c:pt>
                <c:pt idx="1244">
                  <c:v>1.8203849999999999</c:v>
                </c:pt>
                <c:pt idx="1245">
                  <c:v>1.7922389999999999</c:v>
                </c:pt>
                <c:pt idx="1246">
                  <c:v>1.82697</c:v>
                </c:pt>
                <c:pt idx="1247">
                  <c:v>1.670058</c:v>
                </c:pt>
                <c:pt idx="1248">
                  <c:v>1.639383</c:v>
                </c:pt>
                <c:pt idx="1249">
                  <c:v>1.6829160000000001</c:v>
                </c:pt>
                <c:pt idx="1250">
                  <c:v>1.609321</c:v>
                </c:pt>
                <c:pt idx="1251">
                  <c:v>1.690437</c:v>
                </c:pt>
                <c:pt idx="1252">
                  <c:v>1.700164</c:v>
                </c:pt>
                <c:pt idx="1253">
                  <c:v>1.6007400000000001</c:v>
                </c:pt>
                <c:pt idx="1254">
                  <c:v>1.8018479999999999</c:v>
                </c:pt>
                <c:pt idx="1255">
                  <c:v>1.844751</c:v>
                </c:pt>
                <c:pt idx="1256">
                  <c:v>1.8116019999999999</c:v>
                </c:pt>
                <c:pt idx="1257">
                  <c:v>1.7875209999999999</c:v>
                </c:pt>
                <c:pt idx="1258">
                  <c:v>1.7891090000000001</c:v>
                </c:pt>
                <c:pt idx="1259">
                  <c:v>1.5333639999999999</c:v>
                </c:pt>
                <c:pt idx="1260">
                  <c:v>1.5808580000000001</c:v>
                </c:pt>
                <c:pt idx="1261">
                  <c:v>1.64639</c:v>
                </c:pt>
                <c:pt idx="1262">
                  <c:v>1.643786</c:v>
                </c:pt>
                <c:pt idx="1263">
                  <c:v>1.634342</c:v>
                </c:pt>
                <c:pt idx="1264">
                  <c:v>1.6048929999999999</c:v>
                </c:pt>
                <c:pt idx="1265">
                  <c:v>1.6549609999999999</c:v>
                </c:pt>
                <c:pt idx="1266">
                  <c:v>1.701986</c:v>
                </c:pt>
                <c:pt idx="1267">
                  <c:v>1.65</c:v>
                </c:pt>
                <c:pt idx="1268">
                  <c:v>1.6579950000000001</c:v>
                </c:pt>
                <c:pt idx="1269">
                  <c:v>1.6346879999999999</c:v>
                </c:pt>
                <c:pt idx="1270">
                  <c:v>1.6281680000000001</c:v>
                </c:pt>
                <c:pt idx="1271">
                  <c:v>1.5578080000000001</c:v>
                </c:pt>
                <c:pt idx="1272">
                  <c:v>1.5601989999999999</c:v>
                </c:pt>
                <c:pt idx="1273">
                  <c:v>1.7503839999999999</c:v>
                </c:pt>
                <c:pt idx="1274">
                  <c:v>1.7530809999999999</c:v>
                </c:pt>
                <c:pt idx="1275">
                  <c:v>1.65</c:v>
                </c:pt>
                <c:pt idx="1276">
                  <c:v>1.650012</c:v>
                </c:pt>
                <c:pt idx="1277">
                  <c:v>1.65</c:v>
                </c:pt>
                <c:pt idx="1278">
                  <c:v>1.6348320000000001</c:v>
                </c:pt>
                <c:pt idx="1279">
                  <c:v>1.7701260000000001</c:v>
                </c:pt>
                <c:pt idx="1280">
                  <c:v>1.758189</c:v>
                </c:pt>
                <c:pt idx="1281">
                  <c:v>1.5951649999999999</c:v>
                </c:pt>
                <c:pt idx="1282">
                  <c:v>1.5677559999999999</c:v>
                </c:pt>
                <c:pt idx="1283">
                  <c:v>1.702825</c:v>
                </c:pt>
                <c:pt idx="1284">
                  <c:v>1.7356590000000001</c:v>
                </c:pt>
                <c:pt idx="1285">
                  <c:v>1.6290100000000001</c:v>
                </c:pt>
                <c:pt idx="1286">
                  <c:v>1.6153850000000001</c:v>
                </c:pt>
                <c:pt idx="1287">
                  <c:v>1.671705</c:v>
                </c:pt>
                <c:pt idx="1288">
                  <c:v>1.6765950000000001</c:v>
                </c:pt>
                <c:pt idx="1289">
                  <c:v>1.6999979999999999</c:v>
                </c:pt>
                <c:pt idx="1290">
                  <c:v>1.722785</c:v>
                </c:pt>
                <c:pt idx="1291">
                  <c:v>1.6706669999999999</c:v>
                </c:pt>
                <c:pt idx="1292">
                  <c:v>1.789992</c:v>
                </c:pt>
                <c:pt idx="1293">
                  <c:v>1.768834</c:v>
                </c:pt>
                <c:pt idx="1294">
                  <c:v>1.7610079999999999</c:v>
                </c:pt>
                <c:pt idx="1295">
                  <c:v>1.78</c:v>
                </c:pt>
                <c:pt idx="1296">
                  <c:v>1.8102149999999999</c:v>
                </c:pt>
                <c:pt idx="1297">
                  <c:v>1.6084689999999999</c:v>
                </c:pt>
                <c:pt idx="1298">
                  <c:v>1.6303570000000001</c:v>
                </c:pt>
                <c:pt idx="1299">
                  <c:v>1.62826</c:v>
                </c:pt>
                <c:pt idx="1300">
                  <c:v>1.6056619999999999</c:v>
                </c:pt>
                <c:pt idx="1301">
                  <c:v>1.5679730000000001</c:v>
                </c:pt>
                <c:pt idx="1302">
                  <c:v>1.548403</c:v>
                </c:pt>
                <c:pt idx="1303">
                  <c:v>1.6818550000000001</c:v>
                </c:pt>
                <c:pt idx="1304">
                  <c:v>1.688436</c:v>
                </c:pt>
                <c:pt idx="1305">
                  <c:v>1.577115</c:v>
                </c:pt>
                <c:pt idx="1306">
                  <c:v>1.586751</c:v>
                </c:pt>
                <c:pt idx="1307">
                  <c:v>1.7106159999999999</c:v>
                </c:pt>
                <c:pt idx="1308">
                  <c:v>1.721384</c:v>
                </c:pt>
                <c:pt idx="1309">
                  <c:v>1.6243669999999999</c:v>
                </c:pt>
                <c:pt idx="1310">
                  <c:v>1.622787</c:v>
                </c:pt>
                <c:pt idx="1311">
                  <c:v>1.8554330000000001</c:v>
                </c:pt>
                <c:pt idx="1312">
                  <c:v>1.8563149999999999</c:v>
                </c:pt>
                <c:pt idx="1313">
                  <c:v>1.681719</c:v>
                </c:pt>
                <c:pt idx="1314">
                  <c:v>1.7228840000000001</c:v>
                </c:pt>
                <c:pt idx="1315">
                  <c:v>1.7994060000000001</c:v>
                </c:pt>
                <c:pt idx="1316">
                  <c:v>1.8198749999999999</c:v>
                </c:pt>
                <c:pt idx="1317">
                  <c:v>1.7901720000000001</c:v>
                </c:pt>
                <c:pt idx="1318">
                  <c:v>1.783782</c:v>
                </c:pt>
                <c:pt idx="1319">
                  <c:v>1.783906</c:v>
                </c:pt>
                <c:pt idx="1320">
                  <c:v>1.8442179999999999</c:v>
                </c:pt>
                <c:pt idx="1321">
                  <c:v>1.6316619999999999</c:v>
                </c:pt>
                <c:pt idx="1322">
                  <c:v>1.649553</c:v>
                </c:pt>
                <c:pt idx="1323">
                  <c:v>1.7547109999999999</c:v>
                </c:pt>
                <c:pt idx="1324">
                  <c:v>1.7625150000000001</c:v>
                </c:pt>
                <c:pt idx="1325">
                  <c:v>1.942725</c:v>
                </c:pt>
                <c:pt idx="1326">
                  <c:v>1.9756629999999999</c:v>
                </c:pt>
                <c:pt idx="1327">
                  <c:v>1.586301</c:v>
                </c:pt>
                <c:pt idx="1328">
                  <c:v>1.5984480000000001</c:v>
                </c:pt>
                <c:pt idx="1329">
                  <c:v>1.703098</c:v>
                </c:pt>
                <c:pt idx="1330">
                  <c:v>1.706996</c:v>
                </c:pt>
                <c:pt idx="1331">
                  <c:v>1.5264720000000001</c:v>
                </c:pt>
                <c:pt idx="1332">
                  <c:v>1.5019929999999999</c:v>
                </c:pt>
                <c:pt idx="1333">
                  <c:v>1.784402</c:v>
                </c:pt>
                <c:pt idx="1334">
                  <c:v>1.7926869999999999</c:v>
                </c:pt>
                <c:pt idx="1335">
                  <c:v>1.814052</c:v>
                </c:pt>
                <c:pt idx="1336">
                  <c:v>1.7894209999999999</c:v>
                </c:pt>
                <c:pt idx="1337">
                  <c:v>1.686904</c:v>
                </c:pt>
                <c:pt idx="1338">
                  <c:v>1.7032590000000001</c:v>
                </c:pt>
                <c:pt idx="1339">
                  <c:v>1.6657979999999999</c:v>
                </c:pt>
                <c:pt idx="1340">
                  <c:v>1.6667099999999999</c:v>
                </c:pt>
                <c:pt idx="1341">
                  <c:v>1.65</c:v>
                </c:pt>
                <c:pt idx="1342">
                  <c:v>1.6494390000000001</c:v>
                </c:pt>
                <c:pt idx="1343">
                  <c:v>1.702002</c:v>
                </c:pt>
                <c:pt idx="1344">
                  <c:v>1.6938200000000001</c:v>
                </c:pt>
                <c:pt idx="1345">
                  <c:v>1.6229990000000001</c:v>
                </c:pt>
                <c:pt idx="1346">
                  <c:v>1.633675</c:v>
                </c:pt>
                <c:pt idx="1347">
                  <c:v>1.8366690000000001</c:v>
                </c:pt>
                <c:pt idx="1348">
                  <c:v>1.798354</c:v>
                </c:pt>
                <c:pt idx="1349">
                  <c:v>1.8244320000000001</c:v>
                </c:pt>
                <c:pt idx="1350">
                  <c:v>1.830384</c:v>
                </c:pt>
                <c:pt idx="1351">
                  <c:v>1.829907</c:v>
                </c:pt>
                <c:pt idx="1352">
                  <c:v>1.823755</c:v>
                </c:pt>
                <c:pt idx="1353">
                  <c:v>1.8348420000000001</c:v>
                </c:pt>
                <c:pt idx="1354">
                  <c:v>1.783901</c:v>
                </c:pt>
                <c:pt idx="1355">
                  <c:v>1.7820670000000001</c:v>
                </c:pt>
                <c:pt idx="1356">
                  <c:v>1.7810319999999999</c:v>
                </c:pt>
                <c:pt idx="1357">
                  <c:v>1.5579430000000001</c:v>
                </c:pt>
                <c:pt idx="1358">
                  <c:v>1.5602579999999999</c:v>
                </c:pt>
                <c:pt idx="1359">
                  <c:v>1.5965860000000001</c:v>
                </c:pt>
                <c:pt idx="1360">
                  <c:v>1.62093</c:v>
                </c:pt>
                <c:pt idx="1361">
                  <c:v>1.5714170000000001</c:v>
                </c:pt>
                <c:pt idx="1362">
                  <c:v>1.584322</c:v>
                </c:pt>
                <c:pt idx="1363">
                  <c:v>1.5825229999999999</c:v>
                </c:pt>
                <c:pt idx="1364">
                  <c:v>1.5727910000000001</c:v>
                </c:pt>
                <c:pt idx="1365">
                  <c:v>1.6279079999999999</c:v>
                </c:pt>
                <c:pt idx="1366">
                  <c:v>1.620938</c:v>
                </c:pt>
                <c:pt idx="1367">
                  <c:v>1.613119</c:v>
                </c:pt>
                <c:pt idx="1368">
                  <c:v>1.62686</c:v>
                </c:pt>
                <c:pt idx="1369">
                  <c:v>1.728183</c:v>
                </c:pt>
                <c:pt idx="1370">
                  <c:v>1.732694</c:v>
                </c:pt>
                <c:pt idx="1371">
                  <c:v>1.65</c:v>
                </c:pt>
                <c:pt idx="1372">
                  <c:v>1.65</c:v>
                </c:pt>
                <c:pt idx="1373">
                  <c:v>1.66913</c:v>
                </c:pt>
                <c:pt idx="1374">
                  <c:v>1.669136</c:v>
                </c:pt>
                <c:pt idx="1375">
                  <c:v>1.6110580000000001</c:v>
                </c:pt>
                <c:pt idx="1376">
                  <c:v>1.6497360000000001</c:v>
                </c:pt>
                <c:pt idx="1377">
                  <c:v>1.532643</c:v>
                </c:pt>
                <c:pt idx="1378">
                  <c:v>1.5242929999999999</c:v>
                </c:pt>
                <c:pt idx="1379">
                  <c:v>1.7016340000000001</c:v>
                </c:pt>
                <c:pt idx="1380">
                  <c:v>1.723921</c:v>
                </c:pt>
                <c:pt idx="1381">
                  <c:v>1.7694840000000001</c:v>
                </c:pt>
                <c:pt idx="1382">
                  <c:v>1.7774160000000001</c:v>
                </c:pt>
                <c:pt idx="1383">
                  <c:v>1.64456</c:v>
                </c:pt>
                <c:pt idx="1384">
                  <c:v>1.641149</c:v>
                </c:pt>
                <c:pt idx="1385">
                  <c:v>1.642892</c:v>
                </c:pt>
                <c:pt idx="1386">
                  <c:v>1.65</c:v>
                </c:pt>
                <c:pt idx="1387">
                  <c:v>1.7772509999999999</c:v>
                </c:pt>
                <c:pt idx="1388">
                  <c:v>1.8146960000000001</c:v>
                </c:pt>
                <c:pt idx="1389">
                  <c:v>1.559005</c:v>
                </c:pt>
                <c:pt idx="1390">
                  <c:v>1.556028</c:v>
                </c:pt>
                <c:pt idx="1391">
                  <c:v>1.653751</c:v>
                </c:pt>
                <c:pt idx="1392">
                  <c:v>1.6801710000000001</c:v>
                </c:pt>
                <c:pt idx="1393">
                  <c:v>1.552648</c:v>
                </c:pt>
                <c:pt idx="1394">
                  <c:v>1.5602149999999999</c:v>
                </c:pt>
                <c:pt idx="1395">
                  <c:v>1.6729590000000001</c:v>
                </c:pt>
                <c:pt idx="1396">
                  <c:v>1.6800580000000001</c:v>
                </c:pt>
                <c:pt idx="1397">
                  <c:v>1.664752</c:v>
                </c:pt>
                <c:pt idx="1398">
                  <c:v>1.668553</c:v>
                </c:pt>
                <c:pt idx="1399">
                  <c:v>1.7852859999999999</c:v>
                </c:pt>
                <c:pt idx="1400">
                  <c:v>1.7807249999999999</c:v>
                </c:pt>
                <c:pt idx="1401">
                  <c:v>1.7510460000000001</c:v>
                </c:pt>
                <c:pt idx="1402">
                  <c:v>1.7513650000000001</c:v>
                </c:pt>
                <c:pt idx="1403">
                  <c:v>1.7172620000000001</c:v>
                </c:pt>
                <c:pt idx="1404">
                  <c:v>1.741393</c:v>
                </c:pt>
                <c:pt idx="1405">
                  <c:v>1.7921</c:v>
                </c:pt>
                <c:pt idx="1406">
                  <c:v>1.785957</c:v>
                </c:pt>
                <c:pt idx="1407">
                  <c:v>1.6090679999999999</c:v>
                </c:pt>
                <c:pt idx="1408">
                  <c:v>1.603963</c:v>
                </c:pt>
                <c:pt idx="1409">
                  <c:v>1.6054949999999999</c:v>
                </c:pt>
                <c:pt idx="1410">
                  <c:v>1.6071820000000001</c:v>
                </c:pt>
                <c:pt idx="1411">
                  <c:v>1.6617150000000001</c:v>
                </c:pt>
                <c:pt idx="1412">
                  <c:v>1.655742</c:v>
                </c:pt>
                <c:pt idx="1413">
                  <c:v>1.5492570000000001</c:v>
                </c:pt>
                <c:pt idx="1414">
                  <c:v>1.5497479999999999</c:v>
                </c:pt>
                <c:pt idx="1415">
                  <c:v>1.5290600000000001</c:v>
                </c:pt>
                <c:pt idx="1416">
                  <c:v>1.5172479999999999</c:v>
                </c:pt>
                <c:pt idx="1417">
                  <c:v>1.6573100000000001</c:v>
                </c:pt>
                <c:pt idx="1418">
                  <c:v>1.673287</c:v>
                </c:pt>
                <c:pt idx="1419">
                  <c:v>1.5815269999999999</c:v>
                </c:pt>
                <c:pt idx="1420">
                  <c:v>1.562724</c:v>
                </c:pt>
                <c:pt idx="1421">
                  <c:v>1.7812509999999999</c:v>
                </c:pt>
                <c:pt idx="1422">
                  <c:v>1.7755840000000001</c:v>
                </c:pt>
                <c:pt idx="1423">
                  <c:v>1.746645</c:v>
                </c:pt>
                <c:pt idx="1424">
                  <c:v>1.7413529999999999</c:v>
                </c:pt>
                <c:pt idx="1425">
                  <c:v>1.571812</c:v>
                </c:pt>
                <c:pt idx="1426">
                  <c:v>1.589027</c:v>
                </c:pt>
                <c:pt idx="1427">
                  <c:v>1.803245</c:v>
                </c:pt>
                <c:pt idx="1428">
                  <c:v>1.792646</c:v>
                </c:pt>
                <c:pt idx="1429">
                  <c:v>1.87199</c:v>
                </c:pt>
                <c:pt idx="1430">
                  <c:v>1.859056</c:v>
                </c:pt>
                <c:pt idx="1431">
                  <c:v>1.692242</c:v>
                </c:pt>
                <c:pt idx="1432">
                  <c:v>1.6830000000000001</c:v>
                </c:pt>
                <c:pt idx="1433">
                  <c:v>1.738397</c:v>
                </c:pt>
                <c:pt idx="1434">
                  <c:v>1.6949689999999999</c:v>
                </c:pt>
                <c:pt idx="1435">
                  <c:v>1.7857179999999999</c:v>
                </c:pt>
                <c:pt idx="1436">
                  <c:v>1.7424999999999999</c:v>
                </c:pt>
                <c:pt idx="1437">
                  <c:v>1.803132</c:v>
                </c:pt>
                <c:pt idx="1438">
                  <c:v>1.7746440000000001</c:v>
                </c:pt>
                <c:pt idx="1439">
                  <c:v>1.7822690000000001</c:v>
                </c:pt>
                <c:pt idx="1440">
                  <c:v>1.780791</c:v>
                </c:pt>
                <c:pt idx="1441">
                  <c:v>1.790151</c:v>
                </c:pt>
                <c:pt idx="1442">
                  <c:v>1.818641</c:v>
                </c:pt>
                <c:pt idx="1443">
                  <c:v>1.806827</c:v>
                </c:pt>
                <c:pt idx="1444">
                  <c:v>1.8111889999999999</c:v>
                </c:pt>
                <c:pt idx="1445">
                  <c:v>1.8117380000000001</c:v>
                </c:pt>
                <c:pt idx="1446">
                  <c:v>1.799779</c:v>
                </c:pt>
                <c:pt idx="1447">
                  <c:v>1.6326050000000001</c:v>
                </c:pt>
                <c:pt idx="1448">
                  <c:v>1.6233770000000001</c:v>
                </c:pt>
                <c:pt idx="1449">
                  <c:v>1.6186860000000001</c:v>
                </c:pt>
                <c:pt idx="1450">
                  <c:v>1.616085</c:v>
                </c:pt>
                <c:pt idx="1451">
                  <c:v>1.769328</c:v>
                </c:pt>
                <c:pt idx="1452">
                  <c:v>1.807029</c:v>
                </c:pt>
                <c:pt idx="1453">
                  <c:v>1.882533</c:v>
                </c:pt>
                <c:pt idx="1454">
                  <c:v>1.8791439999999999</c:v>
                </c:pt>
                <c:pt idx="1455">
                  <c:v>1.931263</c:v>
                </c:pt>
                <c:pt idx="1456">
                  <c:v>1.8613580000000001</c:v>
                </c:pt>
                <c:pt idx="1457">
                  <c:v>1.5671310000000001</c:v>
                </c:pt>
                <c:pt idx="1458">
                  <c:v>1.565366</c:v>
                </c:pt>
                <c:pt idx="1459">
                  <c:v>1.5160070000000001</c:v>
                </c:pt>
                <c:pt idx="1460">
                  <c:v>1.549812</c:v>
                </c:pt>
                <c:pt idx="1461">
                  <c:v>1.714143</c:v>
                </c:pt>
                <c:pt idx="1462">
                  <c:v>1.7231909999999999</c:v>
                </c:pt>
                <c:pt idx="1463">
                  <c:v>1.562889</c:v>
                </c:pt>
                <c:pt idx="1464">
                  <c:v>1.5026090000000001</c:v>
                </c:pt>
                <c:pt idx="1465">
                  <c:v>1.544937</c:v>
                </c:pt>
                <c:pt idx="1466">
                  <c:v>1.5923160000000001</c:v>
                </c:pt>
                <c:pt idx="1467">
                  <c:v>1.787733</c:v>
                </c:pt>
                <c:pt idx="1468">
                  <c:v>1.7827219999999999</c:v>
                </c:pt>
                <c:pt idx="1469">
                  <c:v>1.797523</c:v>
                </c:pt>
                <c:pt idx="1470">
                  <c:v>1.8035270000000001</c:v>
                </c:pt>
                <c:pt idx="1471">
                  <c:v>1.8012239999999999</c:v>
                </c:pt>
                <c:pt idx="1472">
                  <c:v>1.8292390000000001</c:v>
                </c:pt>
                <c:pt idx="1473">
                  <c:v>1.6929129999999999</c:v>
                </c:pt>
                <c:pt idx="1474">
                  <c:v>1.668555</c:v>
                </c:pt>
                <c:pt idx="1475">
                  <c:v>1.652971</c:v>
                </c:pt>
                <c:pt idx="1476">
                  <c:v>1.6612769999999999</c:v>
                </c:pt>
                <c:pt idx="1477">
                  <c:v>1.6417839999999999</c:v>
                </c:pt>
                <c:pt idx="1478">
                  <c:v>1.673767</c:v>
                </c:pt>
                <c:pt idx="1479">
                  <c:v>1.617192</c:v>
                </c:pt>
                <c:pt idx="1480">
                  <c:v>1.6021289999999999</c:v>
                </c:pt>
                <c:pt idx="1481">
                  <c:v>1.7014130000000001</c:v>
                </c:pt>
                <c:pt idx="1482">
                  <c:v>1.7097309999999999</c:v>
                </c:pt>
                <c:pt idx="1483">
                  <c:v>1.6988289999999999</c:v>
                </c:pt>
                <c:pt idx="1484">
                  <c:v>1.7053039999999999</c:v>
                </c:pt>
                <c:pt idx="1485">
                  <c:v>1.6129100000000001</c:v>
                </c:pt>
                <c:pt idx="1486">
                  <c:v>1.605469</c:v>
                </c:pt>
                <c:pt idx="1487">
                  <c:v>1.80416</c:v>
                </c:pt>
                <c:pt idx="1488">
                  <c:v>1.7850619999999999</c:v>
                </c:pt>
                <c:pt idx="1489">
                  <c:v>1.7559260000000001</c:v>
                </c:pt>
                <c:pt idx="1490">
                  <c:v>1.7878019999999999</c:v>
                </c:pt>
                <c:pt idx="1491">
                  <c:v>1.704877</c:v>
                </c:pt>
                <c:pt idx="1492">
                  <c:v>1.6953469999999999</c:v>
                </c:pt>
                <c:pt idx="1493">
                  <c:v>1.9086080000000001</c:v>
                </c:pt>
                <c:pt idx="1494">
                  <c:v>1.819296</c:v>
                </c:pt>
                <c:pt idx="1495">
                  <c:v>1.7732589999999999</c:v>
                </c:pt>
                <c:pt idx="1496">
                  <c:v>1.7746470000000001</c:v>
                </c:pt>
                <c:pt idx="1497">
                  <c:v>1.7736639999999999</c:v>
                </c:pt>
                <c:pt idx="1498">
                  <c:v>1.7934760000000001</c:v>
                </c:pt>
                <c:pt idx="1499">
                  <c:v>1.82559</c:v>
                </c:pt>
                <c:pt idx="1500">
                  <c:v>1.885543</c:v>
                </c:pt>
                <c:pt idx="1501">
                  <c:v>1.75</c:v>
                </c:pt>
                <c:pt idx="1502">
                  <c:v>1.8740699999999999</c:v>
                </c:pt>
                <c:pt idx="1503">
                  <c:v>1.7559670000000001</c:v>
                </c:pt>
                <c:pt idx="1504">
                  <c:v>1.757069</c:v>
                </c:pt>
                <c:pt idx="1505">
                  <c:v>1.75</c:v>
                </c:pt>
                <c:pt idx="1506">
                  <c:v>1.7040280000000001</c:v>
                </c:pt>
                <c:pt idx="1507">
                  <c:v>1.849003</c:v>
                </c:pt>
                <c:pt idx="1508">
                  <c:v>1.8419890000000001</c:v>
                </c:pt>
                <c:pt idx="1509">
                  <c:v>1.613491</c:v>
                </c:pt>
                <c:pt idx="1510">
                  <c:v>1.647821</c:v>
                </c:pt>
                <c:pt idx="1511">
                  <c:v>1.75834</c:v>
                </c:pt>
                <c:pt idx="1512">
                  <c:v>1.7583979999999999</c:v>
                </c:pt>
                <c:pt idx="1513">
                  <c:v>1.670774</c:v>
                </c:pt>
                <c:pt idx="1514">
                  <c:v>1.6655850000000001</c:v>
                </c:pt>
                <c:pt idx="1515">
                  <c:v>1.9141859999999999</c:v>
                </c:pt>
                <c:pt idx="1516">
                  <c:v>1.8995880000000001</c:v>
                </c:pt>
                <c:pt idx="1517">
                  <c:v>1.75</c:v>
                </c:pt>
                <c:pt idx="1518">
                  <c:v>1.75</c:v>
                </c:pt>
                <c:pt idx="1519">
                  <c:v>1.7736639999999999</c:v>
                </c:pt>
                <c:pt idx="1520">
                  <c:v>1.7929980000000001</c:v>
                </c:pt>
                <c:pt idx="1521">
                  <c:v>1.82559</c:v>
                </c:pt>
                <c:pt idx="1522">
                  <c:v>1.8272790000000001</c:v>
                </c:pt>
                <c:pt idx="1523">
                  <c:v>1.7754160000000001</c:v>
                </c:pt>
                <c:pt idx="1524">
                  <c:v>1.766975</c:v>
                </c:pt>
                <c:pt idx="1525">
                  <c:v>1.7542180000000001</c:v>
                </c:pt>
                <c:pt idx="1526">
                  <c:v>1.754996</c:v>
                </c:pt>
                <c:pt idx="1527">
                  <c:v>1.748103</c:v>
                </c:pt>
                <c:pt idx="1528">
                  <c:v>1.73325</c:v>
                </c:pt>
                <c:pt idx="1529">
                  <c:v>1.84995</c:v>
                </c:pt>
                <c:pt idx="1530">
                  <c:v>1.8496010000000001</c:v>
                </c:pt>
                <c:pt idx="1531">
                  <c:v>1.606066</c:v>
                </c:pt>
                <c:pt idx="1532">
                  <c:v>1.611434</c:v>
                </c:pt>
                <c:pt idx="1533">
                  <c:v>1.7628870000000001</c:v>
                </c:pt>
                <c:pt idx="1534">
                  <c:v>1.755938</c:v>
                </c:pt>
                <c:pt idx="1535">
                  <c:v>1.7870520000000001</c:v>
                </c:pt>
                <c:pt idx="1536">
                  <c:v>1.765258</c:v>
                </c:pt>
                <c:pt idx="1537">
                  <c:v>1.7262789999999999</c:v>
                </c:pt>
                <c:pt idx="1538">
                  <c:v>1.735851</c:v>
                </c:pt>
                <c:pt idx="1539">
                  <c:v>1.6997930000000001</c:v>
                </c:pt>
                <c:pt idx="1540">
                  <c:v>1.7032020000000001</c:v>
                </c:pt>
                <c:pt idx="1541">
                  <c:v>1.9068210000000001</c:v>
                </c:pt>
                <c:pt idx="1542">
                  <c:v>1.910987</c:v>
                </c:pt>
                <c:pt idx="1543">
                  <c:v>1.784049</c:v>
                </c:pt>
                <c:pt idx="1544">
                  <c:v>1.783914</c:v>
                </c:pt>
                <c:pt idx="1545">
                  <c:v>1.863883</c:v>
                </c:pt>
                <c:pt idx="1546">
                  <c:v>1.8122590000000001</c:v>
                </c:pt>
                <c:pt idx="1547">
                  <c:v>1.7501500000000001</c:v>
                </c:pt>
                <c:pt idx="1548">
                  <c:v>1.815347</c:v>
                </c:pt>
                <c:pt idx="1549">
                  <c:v>1.767077</c:v>
                </c:pt>
                <c:pt idx="1550">
                  <c:v>1.7624610000000001</c:v>
                </c:pt>
                <c:pt idx="1551">
                  <c:v>1.7790490000000001</c:v>
                </c:pt>
                <c:pt idx="1552">
                  <c:v>1.7807310000000001</c:v>
                </c:pt>
                <c:pt idx="1553">
                  <c:v>1.872517</c:v>
                </c:pt>
                <c:pt idx="1554">
                  <c:v>1.8012239999999999</c:v>
                </c:pt>
                <c:pt idx="1555">
                  <c:v>1.876898</c:v>
                </c:pt>
                <c:pt idx="1556">
                  <c:v>1.7755799999999999</c:v>
                </c:pt>
                <c:pt idx="1557">
                  <c:v>1.76569</c:v>
                </c:pt>
                <c:pt idx="1558">
                  <c:v>1.7597719999999999</c:v>
                </c:pt>
                <c:pt idx="1559">
                  <c:v>1.823545</c:v>
                </c:pt>
                <c:pt idx="1560">
                  <c:v>1.8689229999999999</c:v>
                </c:pt>
                <c:pt idx="1561">
                  <c:v>1.7715099999999999</c:v>
                </c:pt>
                <c:pt idx="1562">
                  <c:v>1.7721899999999999</c:v>
                </c:pt>
                <c:pt idx="1563">
                  <c:v>1.8582650000000001</c:v>
                </c:pt>
                <c:pt idx="1564">
                  <c:v>1.8305959999999999</c:v>
                </c:pt>
                <c:pt idx="1565">
                  <c:v>1.765836</c:v>
                </c:pt>
                <c:pt idx="1566">
                  <c:v>1.770278</c:v>
                </c:pt>
                <c:pt idx="1567">
                  <c:v>1.6734910000000001</c:v>
                </c:pt>
                <c:pt idx="1568">
                  <c:v>1.703346</c:v>
                </c:pt>
                <c:pt idx="1569">
                  <c:v>1.8429059999999999</c:v>
                </c:pt>
                <c:pt idx="1570">
                  <c:v>1.779547</c:v>
                </c:pt>
                <c:pt idx="1571">
                  <c:v>1.8733679999999999</c:v>
                </c:pt>
                <c:pt idx="1572">
                  <c:v>1.7559020000000001</c:v>
                </c:pt>
                <c:pt idx="1573">
                  <c:v>1.6176550000000001</c:v>
                </c:pt>
                <c:pt idx="1574">
                  <c:v>1.644517</c:v>
                </c:pt>
                <c:pt idx="1575">
                  <c:v>1.701284</c:v>
                </c:pt>
                <c:pt idx="1576">
                  <c:v>1.6589100000000001</c:v>
                </c:pt>
                <c:pt idx="1577">
                  <c:v>1.7593240000000001</c:v>
                </c:pt>
                <c:pt idx="1578">
                  <c:v>1.7583819999999999</c:v>
                </c:pt>
                <c:pt idx="1579">
                  <c:v>1.6222970000000001</c:v>
                </c:pt>
                <c:pt idx="1580">
                  <c:v>1.623278</c:v>
                </c:pt>
                <c:pt idx="1581">
                  <c:v>1.9188590000000001</c:v>
                </c:pt>
                <c:pt idx="1582">
                  <c:v>1.913252</c:v>
                </c:pt>
                <c:pt idx="1583">
                  <c:v>1.75</c:v>
                </c:pt>
                <c:pt idx="1584">
                  <c:v>1.75</c:v>
                </c:pt>
                <c:pt idx="1585">
                  <c:v>1.784994</c:v>
                </c:pt>
                <c:pt idx="1586">
                  <c:v>1.7925329999999999</c:v>
                </c:pt>
                <c:pt idx="1587">
                  <c:v>1.8297570000000001</c:v>
                </c:pt>
                <c:pt idx="1588">
                  <c:v>1.7964150000000001</c:v>
                </c:pt>
                <c:pt idx="1589">
                  <c:v>1.75</c:v>
                </c:pt>
                <c:pt idx="1590">
                  <c:v>1.762389</c:v>
                </c:pt>
                <c:pt idx="1591">
                  <c:v>1.825718</c:v>
                </c:pt>
                <c:pt idx="1592">
                  <c:v>1.839699</c:v>
                </c:pt>
                <c:pt idx="1593">
                  <c:v>1.7494050000000001</c:v>
                </c:pt>
                <c:pt idx="1594">
                  <c:v>1.75</c:v>
                </c:pt>
                <c:pt idx="1595">
                  <c:v>1.849998</c:v>
                </c:pt>
                <c:pt idx="1596">
                  <c:v>1.84998</c:v>
                </c:pt>
                <c:pt idx="1597">
                  <c:v>1.607939</c:v>
                </c:pt>
                <c:pt idx="1598">
                  <c:v>1.603226</c:v>
                </c:pt>
                <c:pt idx="1599">
                  <c:v>1.7706630000000001</c:v>
                </c:pt>
                <c:pt idx="1600">
                  <c:v>1.758038</c:v>
                </c:pt>
                <c:pt idx="1601">
                  <c:v>1.7869969999999999</c:v>
                </c:pt>
                <c:pt idx="1602">
                  <c:v>1.7718370000000001</c:v>
                </c:pt>
                <c:pt idx="1603">
                  <c:v>1.722396</c:v>
                </c:pt>
                <c:pt idx="1604">
                  <c:v>1.701387</c:v>
                </c:pt>
                <c:pt idx="1605">
                  <c:v>1.6974210000000001</c:v>
                </c:pt>
                <c:pt idx="1606">
                  <c:v>1.6963649999999999</c:v>
                </c:pt>
                <c:pt idx="1607">
                  <c:v>1.909198</c:v>
                </c:pt>
                <c:pt idx="1608">
                  <c:v>1.9091050000000001</c:v>
                </c:pt>
                <c:pt idx="1609">
                  <c:v>1.8013680000000001</c:v>
                </c:pt>
                <c:pt idx="1610">
                  <c:v>1.8602920000000001</c:v>
                </c:pt>
                <c:pt idx="1611">
                  <c:v>1.8195349999999999</c:v>
                </c:pt>
                <c:pt idx="1612">
                  <c:v>1.793174</c:v>
                </c:pt>
                <c:pt idx="1613">
                  <c:v>1.7501500000000001</c:v>
                </c:pt>
                <c:pt idx="1614">
                  <c:v>1.754956</c:v>
                </c:pt>
                <c:pt idx="1615">
                  <c:v>1.773115</c:v>
                </c:pt>
                <c:pt idx="1616">
                  <c:v>1.7727310000000001</c:v>
                </c:pt>
                <c:pt idx="1617">
                  <c:v>1.787933</c:v>
                </c:pt>
                <c:pt idx="1618">
                  <c:v>1.785277</c:v>
                </c:pt>
                <c:pt idx="1619">
                  <c:v>1.817572</c:v>
                </c:pt>
                <c:pt idx="1620">
                  <c:v>1.8434200000000001</c:v>
                </c:pt>
                <c:pt idx="1621">
                  <c:v>1.874519</c:v>
                </c:pt>
                <c:pt idx="1622">
                  <c:v>1.796332</c:v>
                </c:pt>
                <c:pt idx="1623">
                  <c:v>1.756221</c:v>
                </c:pt>
                <c:pt idx="1624">
                  <c:v>1.7571319999999999</c:v>
                </c:pt>
                <c:pt idx="1625">
                  <c:v>1.8891039999999999</c:v>
                </c:pt>
                <c:pt idx="1626">
                  <c:v>1.8693230000000001</c:v>
                </c:pt>
                <c:pt idx="1627">
                  <c:v>1.7571540000000001</c:v>
                </c:pt>
                <c:pt idx="1628">
                  <c:v>1.7644839999999999</c:v>
                </c:pt>
                <c:pt idx="1629">
                  <c:v>1.774775</c:v>
                </c:pt>
                <c:pt idx="1630">
                  <c:v>1.769933</c:v>
                </c:pt>
                <c:pt idx="1631">
                  <c:v>1.760175</c:v>
                </c:pt>
                <c:pt idx="1632">
                  <c:v>1.763029</c:v>
                </c:pt>
                <c:pt idx="1633">
                  <c:v>1.6795150000000001</c:v>
                </c:pt>
                <c:pt idx="1634">
                  <c:v>1.699354</c:v>
                </c:pt>
                <c:pt idx="1635">
                  <c:v>1.849307</c:v>
                </c:pt>
                <c:pt idx="1636">
                  <c:v>1.86741</c:v>
                </c:pt>
                <c:pt idx="1637">
                  <c:v>1.86714</c:v>
                </c:pt>
                <c:pt idx="1638">
                  <c:v>1.8485529999999999</c:v>
                </c:pt>
                <c:pt idx="1639">
                  <c:v>1.61981</c:v>
                </c:pt>
                <c:pt idx="1640">
                  <c:v>1.647807</c:v>
                </c:pt>
                <c:pt idx="1641">
                  <c:v>1.6191279999999999</c:v>
                </c:pt>
                <c:pt idx="1642">
                  <c:v>1.6418699999999999</c:v>
                </c:pt>
                <c:pt idx="1643">
                  <c:v>1.7873790000000001</c:v>
                </c:pt>
                <c:pt idx="1644">
                  <c:v>1.7583549999999999</c:v>
                </c:pt>
                <c:pt idx="1645">
                  <c:v>1.76414</c:v>
                </c:pt>
                <c:pt idx="1646">
                  <c:v>1.7671859999999999</c:v>
                </c:pt>
                <c:pt idx="1647">
                  <c:v>1.6778200000000001</c:v>
                </c:pt>
                <c:pt idx="1648">
                  <c:v>1.6684779999999999</c:v>
                </c:pt>
                <c:pt idx="1649">
                  <c:v>1.685462</c:v>
                </c:pt>
                <c:pt idx="1650">
                  <c:v>1.694642</c:v>
                </c:pt>
                <c:pt idx="1651">
                  <c:v>1.886109</c:v>
                </c:pt>
                <c:pt idx="1652">
                  <c:v>1.915</c:v>
                </c:pt>
                <c:pt idx="1653">
                  <c:v>1.8419080000000001</c:v>
                </c:pt>
                <c:pt idx="1654">
                  <c:v>1.8681270000000001</c:v>
                </c:pt>
                <c:pt idx="1655">
                  <c:v>1.7516879999999999</c:v>
                </c:pt>
                <c:pt idx="1656">
                  <c:v>1.755333</c:v>
                </c:pt>
                <c:pt idx="1657">
                  <c:v>1.7542169999999999</c:v>
                </c:pt>
                <c:pt idx="1658">
                  <c:v>1.76071</c:v>
                </c:pt>
                <c:pt idx="1659">
                  <c:v>1.755938</c:v>
                </c:pt>
                <c:pt idx="1660">
                  <c:v>1.765137</c:v>
                </c:pt>
                <c:pt idx="1661">
                  <c:v>1.7882389999999999</c:v>
                </c:pt>
                <c:pt idx="1662">
                  <c:v>1.7671209999999999</c:v>
                </c:pt>
                <c:pt idx="1663">
                  <c:v>1.840039</c:v>
                </c:pt>
                <c:pt idx="1664">
                  <c:v>1.8249010000000001</c:v>
                </c:pt>
                <c:pt idx="1665">
                  <c:v>1.8283910000000001</c:v>
                </c:pt>
                <c:pt idx="1666">
                  <c:v>1.829529</c:v>
                </c:pt>
                <c:pt idx="1667">
                  <c:v>1.779325</c:v>
                </c:pt>
                <c:pt idx="1668">
                  <c:v>1.781139</c:v>
                </c:pt>
                <c:pt idx="1669">
                  <c:v>1.7641659999999999</c:v>
                </c:pt>
                <c:pt idx="1670">
                  <c:v>1.754796</c:v>
                </c:pt>
                <c:pt idx="1671">
                  <c:v>1.7565090000000001</c:v>
                </c:pt>
                <c:pt idx="1672">
                  <c:v>1.756772</c:v>
                </c:pt>
                <c:pt idx="1673">
                  <c:v>1.7544390000000001</c:v>
                </c:pt>
                <c:pt idx="1674">
                  <c:v>1.755142</c:v>
                </c:pt>
                <c:pt idx="1675">
                  <c:v>1.7067410000000001</c:v>
                </c:pt>
                <c:pt idx="1676">
                  <c:v>1.74285</c:v>
                </c:pt>
                <c:pt idx="1677">
                  <c:v>1.6811</c:v>
                </c:pt>
                <c:pt idx="1678">
                  <c:v>1.7056819999999999</c:v>
                </c:pt>
                <c:pt idx="1679">
                  <c:v>1.849507</c:v>
                </c:pt>
                <c:pt idx="1680">
                  <c:v>1.8533729999999999</c:v>
                </c:pt>
                <c:pt idx="1681">
                  <c:v>1.8475299999999999</c:v>
                </c:pt>
                <c:pt idx="1682">
                  <c:v>1.8703399999999999</c:v>
                </c:pt>
                <c:pt idx="1683">
                  <c:v>1.6077870000000001</c:v>
                </c:pt>
                <c:pt idx="1684">
                  <c:v>1.603091</c:v>
                </c:pt>
                <c:pt idx="1685">
                  <c:v>1.620109</c:v>
                </c:pt>
                <c:pt idx="1686">
                  <c:v>1.6106469999999999</c:v>
                </c:pt>
                <c:pt idx="1687">
                  <c:v>1.758618</c:v>
                </c:pt>
                <c:pt idx="1688">
                  <c:v>1.7632589999999999</c:v>
                </c:pt>
                <c:pt idx="1689">
                  <c:v>1.764138</c:v>
                </c:pt>
                <c:pt idx="1690">
                  <c:v>1.75596</c:v>
                </c:pt>
                <c:pt idx="1691">
                  <c:v>1.7833810000000001</c:v>
                </c:pt>
                <c:pt idx="1692">
                  <c:v>1.786532</c:v>
                </c:pt>
                <c:pt idx="1693">
                  <c:v>1.766626</c:v>
                </c:pt>
                <c:pt idx="1694">
                  <c:v>1.7654639999999999</c:v>
                </c:pt>
                <c:pt idx="1695">
                  <c:v>1.7585299999999999</c:v>
                </c:pt>
                <c:pt idx="1696">
                  <c:v>1.7585390000000001</c:v>
                </c:pt>
                <c:pt idx="1697">
                  <c:v>1.7480150000000001</c:v>
                </c:pt>
                <c:pt idx="1698">
                  <c:v>1.744974</c:v>
                </c:pt>
                <c:pt idx="1699">
                  <c:v>1.7015659999999999</c:v>
                </c:pt>
                <c:pt idx="1700">
                  <c:v>1.696412</c:v>
                </c:pt>
                <c:pt idx="1701">
                  <c:v>1.6804889999999999</c:v>
                </c:pt>
                <c:pt idx="1702">
                  <c:v>1.703317</c:v>
                </c:pt>
                <c:pt idx="1703">
                  <c:v>1.877732</c:v>
                </c:pt>
                <c:pt idx="1704">
                  <c:v>1.9096390000000001</c:v>
                </c:pt>
                <c:pt idx="1705">
                  <c:v>1.9091880000000001</c:v>
                </c:pt>
                <c:pt idx="1706">
                  <c:v>1.9106719999999999</c:v>
                </c:pt>
                <c:pt idx="1707">
                  <c:v>1.7791360000000001</c:v>
                </c:pt>
                <c:pt idx="1708">
                  <c:v>1.767485</c:v>
                </c:pt>
                <c:pt idx="1709">
                  <c:v>1.7839529999999999</c:v>
                </c:pt>
                <c:pt idx="1710">
                  <c:v>1.7671399999999999</c:v>
                </c:pt>
                <c:pt idx="1711">
                  <c:v>1.8161970000000001</c:v>
                </c:pt>
                <c:pt idx="1712">
                  <c:v>1.839941</c:v>
                </c:pt>
                <c:pt idx="1713">
                  <c:v>1.84842</c:v>
                </c:pt>
                <c:pt idx="1714">
                  <c:v>1.830317</c:v>
                </c:pt>
                <c:pt idx="1715">
                  <c:v>1.7500849999999999</c:v>
                </c:pt>
                <c:pt idx="1716">
                  <c:v>1.763582</c:v>
                </c:pt>
                <c:pt idx="1717">
                  <c:v>1.8165469999999999</c:v>
                </c:pt>
                <c:pt idx="1718">
                  <c:v>1.805445</c:v>
                </c:pt>
                <c:pt idx="1719">
                  <c:v>1.770124</c:v>
                </c:pt>
                <c:pt idx="1720">
                  <c:v>1.77274</c:v>
                </c:pt>
                <c:pt idx="1721">
                  <c:v>1.763215</c:v>
                </c:pt>
                <c:pt idx="1722">
                  <c:v>1.7665470000000001</c:v>
                </c:pt>
                <c:pt idx="1723">
                  <c:v>1.7731809999999999</c:v>
                </c:pt>
                <c:pt idx="1724">
                  <c:v>1.76003</c:v>
                </c:pt>
                <c:pt idx="1725">
                  <c:v>1.780089</c:v>
                </c:pt>
                <c:pt idx="1726">
                  <c:v>1.7669459999999999</c:v>
                </c:pt>
                <c:pt idx="1727">
                  <c:v>1.885119</c:v>
                </c:pt>
                <c:pt idx="1728">
                  <c:v>1.828276</c:v>
                </c:pt>
                <c:pt idx="1729">
                  <c:v>1.806227</c:v>
                </c:pt>
                <c:pt idx="1730">
                  <c:v>1.8129189999999999</c:v>
                </c:pt>
                <c:pt idx="1731">
                  <c:v>1.8597170000000001</c:v>
                </c:pt>
                <c:pt idx="1732">
                  <c:v>1.8651599999999999</c:v>
                </c:pt>
                <c:pt idx="1733">
                  <c:v>1.783609</c:v>
                </c:pt>
                <c:pt idx="1734">
                  <c:v>1.794827</c:v>
                </c:pt>
                <c:pt idx="1735">
                  <c:v>1.759647</c:v>
                </c:pt>
                <c:pt idx="1736">
                  <c:v>1.7735209999999999</c:v>
                </c:pt>
                <c:pt idx="1737">
                  <c:v>1.7533270000000001</c:v>
                </c:pt>
                <c:pt idx="1738">
                  <c:v>1.7610680000000001</c:v>
                </c:pt>
                <c:pt idx="1739">
                  <c:v>1.8488450000000001</c:v>
                </c:pt>
                <c:pt idx="1740">
                  <c:v>1.8428119999999999</c:v>
                </c:pt>
                <c:pt idx="1741">
                  <c:v>1.8254490000000001</c:v>
                </c:pt>
                <c:pt idx="1742">
                  <c:v>1.86198</c:v>
                </c:pt>
                <c:pt idx="1743">
                  <c:v>1.763987</c:v>
                </c:pt>
                <c:pt idx="1744">
                  <c:v>1.7615190000000001</c:v>
                </c:pt>
                <c:pt idx="1745">
                  <c:v>1.7720450000000001</c:v>
                </c:pt>
                <c:pt idx="1746">
                  <c:v>1.771817</c:v>
                </c:pt>
                <c:pt idx="1747">
                  <c:v>1.7985800000000001</c:v>
                </c:pt>
                <c:pt idx="1748">
                  <c:v>1.788586</c:v>
                </c:pt>
                <c:pt idx="1749">
                  <c:v>1.803207</c:v>
                </c:pt>
                <c:pt idx="1750">
                  <c:v>1.836592</c:v>
                </c:pt>
                <c:pt idx="1751">
                  <c:v>1.762921</c:v>
                </c:pt>
                <c:pt idx="1752">
                  <c:v>1.7528630000000001</c:v>
                </c:pt>
                <c:pt idx="1753">
                  <c:v>1.768235</c:v>
                </c:pt>
                <c:pt idx="1754">
                  <c:v>1.766888</c:v>
                </c:pt>
                <c:pt idx="1755">
                  <c:v>1.6035010000000001</c:v>
                </c:pt>
                <c:pt idx="1756">
                  <c:v>1.6902619999999999</c:v>
                </c:pt>
                <c:pt idx="1757">
                  <c:v>1.7129049999999999</c:v>
                </c:pt>
                <c:pt idx="1758">
                  <c:v>1.695735</c:v>
                </c:pt>
                <c:pt idx="1759">
                  <c:v>1.829971</c:v>
                </c:pt>
                <c:pt idx="1760">
                  <c:v>1.84629</c:v>
                </c:pt>
                <c:pt idx="1761">
                  <c:v>1.774983</c:v>
                </c:pt>
                <c:pt idx="1762">
                  <c:v>1.7896799999999999</c:v>
                </c:pt>
                <c:pt idx="1763">
                  <c:v>1.8526640000000001</c:v>
                </c:pt>
                <c:pt idx="1764">
                  <c:v>1.8725609999999999</c:v>
                </c:pt>
                <c:pt idx="1765">
                  <c:v>1.81955</c:v>
                </c:pt>
                <c:pt idx="1766">
                  <c:v>1.8155140000000001</c:v>
                </c:pt>
                <c:pt idx="1767">
                  <c:v>1.6140749999999999</c:v>
                </c:pt>
                <c:pt idx="1768">
                  <c:v>1.609418</c:v>
                </c:pt>
                <c:pt idx="1769">
                  <c:v>1.6501889999999999</c:v>
                </c:pt>
                <c:pt idx="1770">
                  <c:v>1.6538759999999999</c:v>
                </c:pt>
                <c:pt idx="1771">
                  <c:v>1.657132</c:v>
                </c:pt>
                <c:pt idx="1772">
                  <c:v>1.6447510000000001</c:v>
                </c:pt>
                <c:pt idx="1773">
                  <c:v>1.6607609999999999</c:v>
                </c:pt>
                <c:pt idx="1774">
                  <c:v>1.6915100000000001</c:v>
                </c:pt>
                <c:pt idx="1775">
                  <c:v>1.611462</c:v>
                </c:pt>
                <c:pt idx="1776">
                  <c:v>1.5847819999999999</c:v>
                </c:pt>
                <c:pt idx="1777">
                  <c:v>1.792378</c:v>
                </c:pt>
                <c:pt idx="1778">
                  <c:v>1.802257</c:v>
                </c:pt>
                <c:pt idx="1779">
                  <c:v>1.65632</c:v>
                </c:pt>
                <c:pt idx="1780">
                  <c:v>1.600762</c:v>
                </c:pt>
                <c:pt idx="1781">
                  <c:v>1.678658</c:v>
                </c:pt>
                <c:pt idx="1782">
                  <c:v>1.6782010000000001</c:v>
                </c:pt>
                <c:pt idx="1783">
                  <c:v>1.6556299999999999</c:v>
                </c:pt>
                <c:pt idx="1784">
                  <c:v>1.694952</c:v>
                </c:pt>
                <c:pt idx="1785">
                  <c:v>1.622771</c:v>
                </c:pt>
                <c:pt idx="1786">
                  <c:v>1.5838890000000001</c:v>
                </c:pt>
                <c:pt idx="1787">
                  <c:v>1.7290449999999999</c:v>
                </c:pt>
                <c:pt idx="1788">
                  <c:v>1.664622</c:v>
                </c:pt>
                <c:pt idx="1789">
                  <c:v>1.747773</c:v>
                </c:pt>
                <c:pt idx="1790">
                  <c:v>1.730113</c:v>
                </c:pt>
                <c:pt idx="1791">
                  <c:v>1.7466520000000001</c:v>
                </c:pt>
                <c:pt idx="1792">
                  <c:v>1.719365</c:v>
                </c:pt>
                <c:pt idx="1793">
                  <c:v>1.632377</c:v>
                </c:pt>
                <c:pt idx="1794">
                  <c:v>1.6425719999999999</c:v>
                </c:pt>
                <c:pt idx="1795">
                  <c:v>1.6548750000000001</c:v>
                </c:pt>
                <c:pt idx="1796">
                  <c:v>1.627567</c:v>
                </c:pt>
                <c:pt idx="1797">
                  <c:v>1.7362759999999999</c:v>
                </c:pt>
                <c:pt idx="1798">
                  <c:v>1.7370559999999999</c:v>
                </c:pt>
                <c:pt idx="1799">
                  <c:v>1.5809679999999999</c:v>
                </c:pt>
                <c:pt idx="1800">
                  <c:v>1.6071279999999999</c:v>
                </c:pt>
                <c:pt idx="1801">
                  <c:v>1.821566</c:v>
                </c:pt>
                <c:pt idx="1802">
                  <c:v>1.8277300000000001</c:v>
                </c:pt>
                <c:pt idx="1803">
                  <c:v>1.656504</c:v>
                </c:pt>
                <c:pt idx="1804">
                  <c:v>1.6377250000000001</c:v>
                </c:pt>
                <c:pt idx="1805">
                  <c:v>1.6697010000000001</c:v>
                </c:pt>
                <c:pt idx="1806">
                  <c:v>1.668709</c:v>
                </c:pt>
                <c:pt idx="1807">
                  <c:v>1.668642</c:v>
                </c:pt>
                <c:pt idx="1808">
                  <c:v>1.6906140000000001</c:v>
                </c:pt>
                <c:pt idx="1809">
                  <c:v>1.6224179999999999</c:v>
                </c:pt>
                <c:pt idx="1810">
                  <c:v>1.643332</c:v>
                </c:pt>
                <c:pt idx="1811">
                  <c:v>1.7333829999999999</c:v>
                </c:pt>
                <c:pt idx="1812">
                  <c:v>1.748313</c:v>
                </c:pt>
                <c:pt idx="1813">
                  <c:v>1.8129630000000001</c:v>
                </c:pt>
                <c:pt idx="1814">
                  <c:v>1.8073399999999999</c:v>
                </c:pt>
                <c:pt idx="1815">
                  <c:v>1.745644</c:v>
                </c:pt>
                <c:pt idx="1816">
                  <c:v>1.753266</c:v>
                </c:pt>
                <c:pt idx="1817">
                  <c:v>1.632193</c:v>
                </c:pt>
                <c:pt idx="1818">
                  <c:v>1.6410979999999999</c:v>
                </c:pt>
                <c:pt idx="1819">
                  <c:v>1.640741</c:v>
                </c:pt>
                <c:pt idx="1820">
                  <c:v>1.618573</c:v>
                </c:pt>
                <c:pt idx="1821">
                  <c:v>1.7574419999999999</c:v>
                </c:pt>
                <c:pt idx="1822">
                  <c:v>1.7633430000000001</c:v>
                </c:pt>
                <c:pt idx="1823">
                  <c:v>1.6100859999999999</c:v>
                </c:pt>
                <c:pt idx="1824">
                  <c:v>1.664463</c:v>
                </c:pt>
                <c:pt idx="1825">
                  <c:v>1.602025</c:v>
                </c:pt>
                <c:pt idx="1826">
                  <c:v>1.6328959999999999</c:v>
                </c:pt>
                <c:pt idx="1827">
                  <c:v>1.7710429999999999</c:v>
                </c:pt>
                <c:pt idx="1828">
                  <c:v>1.789555</c:v>
                </c:pt>
                <c:pt idx="1829">
                  <c:v>1.8017460000000001</c:v>
                </c:pt>
                <c:pt idx="1830">
                  <c:v>1.7871950000000001</c:v>
                </c:pt>
                <c:pt idx="1831">
                  <c:v>1.6441410000000001</c:v>
                </c:pt>
                <c:pt idx="1832">
                  <c:v>1.6433549999999999</c:v>
                </c:pt>
                <c:pt idx="1833">
                  <c:v>1.623707</c:v>
                </c:pt>
                <c:pt idx="1834">
                  <c:v>1.610636</c:v>
                </c:pt>
                <c:pt idx="1835">
                  <c:v>1.629491</c:v>
                </c:pt>
                <c:pt idx="1836">
                  <c:v>1.684768</c:v>
                </c:pt>
                <c:pt idx="1837">
                  <c:v>1.6649400000000001</c:v>
                </c:pt>
                <c:pt idx="1838">
                  <c:v>1.655646</c:v>
                </c:pt>
                <c:pt idx="1839">
                  <c:v>1.666194</c:v>
                </c:pt>
                <c:pt idx="1840">
                  <c:v>1.707508</c:v>
                </c:pt>
                <c:pt idx="1841">
                  <c:v>1.7541739999999999</c:v>
                </c:pt>
                <c:pt idx="1842">
                  <c:v>1.7141930000000001</c:v>
                </c:pt>
                <c:pt idx="1843">
                  <c:v>1.62439</c:v>
                </c:pt>
                <c:pt idx="1844">
                  <c:v>1.638836</c:v>
                </c:pt>
                <c:pt idx="1845">
                  <c:v>1.621245</c:v>
                </c:pt>
                <c:pt idx="1846">
                  <c:v>1.6235139999999999</c:v>
                </c:pt>
                <c:pt idx="1847">
                  <c:v>1.7362150000000001</c:v>
                </c:pt>
                <c:pt idx="1848">
                  <c:v>1.7329509999999999</c:v>
                </c:pt>
                <c:pt idx="1849">
                  <c:v>1.6913499999999999</c:v>
                </c:pt>
                <c:pt idx="1850">
                  <c:v>1.635062</c:v>
                </c:pt>
                <c:pt idx="1851">
                  <c:v>1.7460610000000001</c:v>
                </c:pt>
                <c:pt idx="1852">
                  <c:v>1.746529</c:v>
                </c:pt>
                <c:pt idx="1853">
                  <c:v>1.746516</c:v>
                </c:pt>
                <c:pt idx="1854">
                  <c:v>1.751118</c:v>
                </c:pt>
                <c:pt idx="1855">
                  <c:v>1.7410140000000001</c:v>
                </c:pt>
                <c:pt idx="1856">
                  <c:v>1.7485329999999999</c:v>
                </c:pt>
                <c:pt idx="1857">
                  <c:v>1.694726</c:v>
                </c:pt>
                <c:pt idx="1858">
                  <c:v>1.674515</c:v>
                </c:pt>
                <c:pt idx="1859">
                  <c:v>1.631332</c:v>
                </c:pt>
                <c:pt idx="1860">
                  <c:v>1.641918</c:v>
                </c:pt>
                <c:pt idx="1861">
                  <c:v>1.6401250000000001</c:v>
                </c:pt>
                <c:pt idx="1862">
                  <c:v>1.649178</c:v>
                </c:pt>
                <c:pt idx="1863">
                  <c:v>1.6034040000000001</c:v>
                </c:pt>
                <c:pt idx="1864">
                  <c:v>1.644199</c:v>
                </c:pt>
                <c:pt idx="1865">
                  <c:v>1.6289089999999999</c:v>
                </c:pt>
                <c:pt idx="1866">
                  <c:v>1.6280190000000001</c:v>
                </c:pt>
                <c:pt idx="1867">
                  <c:v>1.71818</c:v>
                </c:pt>
                <c:pt idx="1868">
                  <c:v>1.7085809999999999</c:v>
                </c:pt>
                <c:pt idx="1869">
                  <c:v>1.7249829999999999</c:v>
                </c:pt>
                <c:pt idx="1870">
                  <c:v>1.7399910000000001</c:v>
                </c:pt>
                <c:pt idx="1871">
                  <c:v>1.568543</c:v>
                </c:pt>
                <c:pt idx="1872">
                  <c:v>1.579893</c:v>
                </c:pt>
                <c:pt idx="1873">
                  <c:v>1.7827139999999999</c:v>
                </c:pt>
                <c:pt idx="1874">
                  <c:v>1.7938240000000001</c:v>
                </c:pt>
                <c:pt idx="1875">
                  <c:v>1.6595569999999999</c:v>
                </c:pt>
                <c:pt idx="1876">
                  <c:v>1.6578200000000001</c:v>
                </c:pt>
                <c:pt idx="1877">
                  <c:v>1.6840820000000001</c:v>
                </c:pt>
                <c:pt idx="1878">
                  <c:v>1.6839500000000001</c:v>
                </c:pt>
                <c:pt idx="1879">
                  <c:v>1.716521</c:v>
                </c:pt>
                <c:pt idx="1880">
                  <c:v>1.6807620000000001</c:v>
                </c:pt>
                <c:pt idx="1881">
                  <c:v>1.6233029999999999</c:v>
                </c:pt>
                <c:pt idx="1882">
                  <c:v>1.631856</c:v>
                </c:pt>
                <c:pt idx="1883">
                  <c:v>1.747479</c:v>
                </c:pt>
                <c:pt idx="1884">
                  <c:v>1.7824530000000001</c:v>
                </c:pt>
                <c:pt idx="1885">
                  <c:v>1.809871</c:v>
                </c:pt>
                <c:pt idx="1886">
                  <c:v>1.803677</c:v>
                </c:pt>
                <c:pt idx="1887">
                  <c:v>1.7456020000000001</c:v>
                </c:pt>
                <c:pt idx="1888">
                  <c:v>1.7510380000000001</c:v>
                </c:pt>
                <c:pt idx="1889">
                  <c:v>1.6315470000000001</c:v>
                </c:pt>
                <c:pt idx="1890">
                  <c:v>1.6359049999999999</c:v>
                </c:pt>
                <c:pt idx="1891">
                  <c:v>1.6169750000000001</c:v>
                </c:pt>
                <c:pt idx="1892">
                  <c:v>1.62788</c:v>
                </c:pt>
                <c:pt idx="1893">
                  <c:v>1.76416</c:v>
                </c:pt>
                <c:pt idx="1894">
                  <c:v>1.7638469999999999</c:v>
                </c:pt>
                <c:pt idx="1895">
                  <c:v>1.608808</c:v>
                </c:pt>
                <c:pt idx="1896">
                  <c:v>1.6104879999999999</c:v>
                </c:pt>
                <c:pt idx="1897">
                  <c:v>1.6212310000000001</c:v>
                </c:pt>
                <c:pt idx="1898">
                  <c:v>1.6423920000000001</c:v>
                </c:pt>
                <c:pt idx="1899">
                  <c:v>1.8019829999999999</c:v>
                </c:pt>
                <c:pt idx="1900">
                  <c:v>1.787614</c:v>
                </c:pt>
                <c:pt idx="1901">
                  <c:v>1.8014779999999999</c:v>
                </c:pt>
                <c:pt idx="1902">
                  <c:v>1.8075760000000001</c:v>
                </c:pt>
                <c:pt idx="1903">
                  <c:v>1.6501250000000001</c:v>
                </c:pt>
                <c:pt idx="1904">
                  <c:v>1.652674</c:v>
                </c:pt>
                <c:pt idx="1905">
                  <c:v>1.663632</c:v>
                </c:pt>
                <c:pt idx="1906">
                  <c:v>1.627818</c:v>
                </c:pt>
                <c:pt idx="1907">
                  <c:v>1.6687700000000001</c:v>
                </c:pt>
                <c:pt idx="1908">
                  <c:v>1.6420980000000001</c:v>
                </c:pt>
                <c:pt idx="1909">
                  <c:v>1.65757</c:v>
                </c:pt>
                <c:pt idx="1910">
                  <c:v>1.643111</c:v>
                </c:pt>
                <c:pt idx="1911">
                  <c:v>1.675562</c:v>
                </c:pt>
                <c:pt idx="1912">
                  <c:v>1.6614150000000001</c:v>
                </c:pt>
                <c:pt idx="1913">
                  <c:v>1.713133</c:v>
                </c:pt>
                <c:pt idx="1914">
                  <c:v>1.7199</c:v>
                </c:pt>
                <c:pt idx="1915">
                  <c:v>1.6227009999999999</c:v>
                </c:pt>
                <c:pt idx="1916">
                  <c:v>1.622468</c:v>
                </c:pt>
                <c:pt idx="1917">
                  <c:v>1.6188670000000001</c:v>
                </c:pt>
                <c:pt idx="1918">
                  <c:v>1.600905</c:v>
                </c:pt>
                <c:pt idx="1919">
                  <c:v>1.7306360000000001</c:v>
                </c:pt>
                <c:pt idx="1920">
                  <c:v>1.729719</c:v>
                </c:pt>
                <c:pt idx="1921">
                  <c:v>1.6776720000000001</c:v>
                </c:pt>
                <c:pt idx="1922">
                  <c:v>1.637524</c:v>
                </c:pt>
                <c:pt idx="1923">
                  <c:v>1.7387170000000001</c:v>
                </c:pt>
                <c:pt idx="1924">
                  <c:v>1.741193</c:v>
                </c:pt>
                <c:pt idx="1925">
                  <c:v>1.7928329999999999</c:v>
                </c:pt>
                <c:pt idx="1926">
                  <c:v>1.810427</c:v>
                </c:pt>
                <c:pt idx="1927">
                  <c:v>1.7435890000000001</c:v>
                </c:pt>
                <c:pt idx="1928">
                  <c:v>1.747962</c:v>
                </c:pt>
                <c:pt idx="1929">
                  <c:v>1.71146</c:v>
                </c:pt>
                <c:pt idx="1930">
                  <c:v>1.6854819999999999</c:v>
                </c:pt>
                <c:pt idx="1931">
                  <c:v>1.639251</c:v>
                </c:pt>
                <c:pt idx="1932">
                  <c:v>1.654784</c:v>
                </c:pt>
                <c:pt idx="1933">
                  <c:v>1.6412089999999999</c:v>
                </c:pt>
                <c:pt idx="1934">
                  <c:v>1.643167</c:v>
                </c:pt>
                <c:pt idx="1935">
                  <c:v>1.63073</c:v>
                </c:pt>
                <c:pt idx="1936">
                  <c:v>1.649867</c:v>
                </c:pt>
                <c:pt idx="1937">
                  <c:v>1.6135740000000001</c:v>
                </c:pt>
                <c:pt idx="1938">
                  <c:v>1.627532</c:v>
                </c:pt>
                <c:pt idx="1939">
                  <c:v>1.7266060000000001</c:v>
                </c:pt>
                <c:pt idx="1940">
                  <c:v>1.721476</c:v>
                </c:pt>
                <c:pt idx="1941">
                  <c:v>1.742901</c:v>
                </c:pt>
                <c:pt idx="1942">
                  <c:v>1.7373130000000001</c:v>
                </c:pt>
                <c:pt idx="1943">
                  <c:v>1.6241399999999999</c:v>
                </c:pt>
                <c:pt idx="1944">
                  <c:v>1.6440779999999999</c:v>
                </c:pt>
                <c:pt idx="1945">
                  <c:v>1.5925290000000001</c:v>
                </c:pt>
                <c:pt idx="1946">
                  <c:v>1.607734</c:v>
                </c:pt>
                <c:pt idx="1947">
                  <c:v>1.8172710000000001</c:v>
                </c:pt>
                <c:pt idx="1948">
                  <c:v>1.808765</c:v>
                </c:pt>
                <c:pt idx="1949">
                  <c:v>1.817231</c:v>
                </c:pt>
                <c:pt idx="1950">
                  <c:v>1.819728</c:v>
                </c:pt>
                <c:pt idx="1951">
                  <c:v>1.6564650000000001</c:v>
                </c:pt>
                <c:pt idx="1952">
                  <c:v>1.6481429999999999</c:v>
                </c:pt>
                <c:pt idx="1953">
                  <c:v>1.622703</c:v>
                </c:pt>
                <c:pt idx="1954">
                  <c:v>1.640606</c:v>
                </c:pt>
                <c:pt idx="1955">
                  <c:v>1.6835020000000001</c:v>
                </c:pt>
                <c:pt idx="1956">
                  <c:v>1.6690389999999999</c:v>
                </c:pt>
                <c:pt idx="1957">
                  <c:v>1.673665</c:v>
                </c:pt>
                <c:pt idx="1958">
                  <c:v>1.6689309999999999</c:v>
                </c:pt>
                <c:pt idx="1959">
                  <c:v>1.700996</c:v>
                </c:pt>
                <c:pt idx="1960">
                  <c:v>1.734092</c:v>
                </c:pt>
                <c:pt idx="1961">
                  <c:v>1.708291</c:v>
                </c:pt>
                <c:pt idx="1962">
                  <c:v>1.7164969999999999</c:v>
                </c:pt>
                <c:pt idx="1963">
                  <c:v>1.6249499999999999</c:v>
                </c:pt>
                <c:pt idx="1964">
                  <c:v>1.594776</c:v>
                </c:pt>
                <c:pt idx="1965">
                  <c:v>1.626503</c:v>
                </c:pt>
                <c:pt idx="1966">
                  <c:v>1.624576</c:v>
                </c:pt>
                <c:pt idx="1967">
                  <c:v>1.7290989999999999</c:v>
                </c:pt>
                <c:pt idx="1968">
                  <c:v>1.7358100000000001</c:v>
                </c:pt>
                <c:pt idx="1969">
                  <c:v>1.748524</c:v>
                </c:pt>
                <c:pt idx="1970">
                  <c:v>1.7489509999999999</c:v>
                </c:pt>
                <c:pt idx="1971">
                  <c:v>1.777971</c:v>
                </c:pt>
                <c:pt idx="1972">
                  <c:v>1.7399500000000001</c:v>
                </c:pt>
                <c:pt idx="1973">
                  <c:v>1.8168679999999999</c:v>
                </c:pt>
                <c:pt idx="1974">
                  <c:v>1.8002</c:v>
                </c:pt>
                <c:pt idx="1975">
                  <c:v>1.74647</c:v>
                </c:pt>
                <c:pt idx="1976">
                  <c:v>1.759091</c:v>
                </c:pt>
                <c:pt idx="1977">
                  <c:v>1.7525310000000001</c:v>
                </c:pt>
                <c:pt idx="1978">
                  <c:v>1.761773</c:v>
                </c:pt>
                <c:pt idx="1979">
                  <c:v>1.633195</c:v>
                </c:pt>
                <c:pt idx="1980">
                  <c:v>1.633945</c:v>
                </c:pt>
                <c:pt idx="1981">
                  <c:v>1.6416010000000001</c:v>
                </c:pt>
                <c:pt idx="1982">
                  <c:v>1.641132</c:v>
                </c:pt>
                <c:pt idx="1983">
                  <c:v>1.638218</c:v>
                </c:pt>
                <c:pt idx="1984">
                  <c:v>1.627483</c:v>
                </c:pt>
                <c:pt idx="1985">
                  <c:v>1.610225</c:v>
                </c:pt>
                <c:pt idx="1986">
                  <c:v>1.6173900000000001</c:v>
                </c:pt>
                <c:pt idx="1987">
                  <c:v>1.744319</c:v>
                </c:pt>
                <c:pt idx="1988">
                  <c:v>1.7554670000000001</c:v>
                </c:pt>
                <c:pt idx="1989">
                  <c:v>1.746416</c:v>
                </c:pt>
                <c:pt idx="1990">
                  <c:v>1.7464109999999999</c:v>
                </c:pt>
                <c:pt idx="1991">
                  <c:v>1.6114520000000001</c:v>
                </c:pt>
                <c:pt idx="1992">
                  <c:v>1.596813</c:v>
                </c:pt>
                <c:pt idx="1993">
                  <c:v>1.6101259999999999</c:v>
                </c:pt>
                <c:pt idx="1994">
                  <c:v>1.623113</c:v>
                </c:pt>
                <c:pt idx="1995">
                  <c:v>1.6183479999999999</c:v>
                </c:pt>
                <c:pt idx="1996">
                  <c:v>1.6094010000000001</c:v>
                </c:pt>
                <c:pt idx="1997">
                  <c:v>1.6216710000000001</c:v>
                </c:pt>
                <c:pt idx="1998">
                  <c:v>1.614484</c:v>
                </c:pt>
                <c:pt idx="1999">
                  <c:v>1.7891429999999999</c:v>
                </c:pt>
                <c:pt idx="2000">
                  <c:v>1.7742070000000001</c:v>
                </c:pt>
                <c:pt idx="2001">
                  <c:v>1.7929330000000001</c:v>
                </c:pt>
                <c:pt idx="2002">
                  <c:v>1.7589589999999999</c:v>
                </c:pt>
                <c:pt idx="2003">
                  <c:v>1.8074060000000001</c:v>
                </c:pt>
                <c:pt idx="2004">
                  <c:v>1.75091</c:v>
                </c:pt>
                <c:pt idx="2005">
                  <c:v>1.805803</c:v>
                </c:pt>
                <c:pt idx="2006">
                  <c:v>1.796538</c:v>
                </c:pt>
                <c:pt idx="2007">
                  <c:v>1.6348940000000001</c:v>
                </c:pt>
                <c:pt idx="2008">
                  <c:v>1.639524</c:v>
                </c:pt>
                <c:pt idx="2009">
                  <c:v>1.6430169999999999</c:v>
                </c:pt>
                <c:pt idx="2010">
                  <c:v>1.6418489999999999</c:v>
                </c:pt>
                <c:pt idx="2011">
                  <c:v>1.621167</c:v>
                </c:pt>
                <c:pt idx="2012">
                  <c:v>1.6380749999999999</c:v>
                </c:pt>
                <c:pt idx="2013">
                  <c:v>1.60937</c:v>
                </c:pt>
                <c:pt idx="2014">
                  <c:v>1.6082829999999999</c:v>
                </c:pt>
                <c:pt idx="2015">
                  <c:v>1.6294420000000001</c:v>
                </c:pt>
                <c:pt idx="2016">
                  <c:v>1.6292249999999999</c:v>
                </c:pt>
                <c:pt idx="2017">
                  <c:v>1.680218</c:v>
                </c:pt>
                <c:pt idx="2018">
                  <c:v>1.6860329999999999</c:v>
                </c:pt>
                <c:pt idx="2019">
                  <c:v>1.6629780000000001</c:v>
                </c:pt>
                <c:pt idx="2020">
                  <c:v>1.6751849999999999</c:v>
                </c:pt>
                <c:pt idx="2021">
                  <c:v>1.62456</c:v>
                </c:pt>
                <c:pt idx="2022">
                  <c:v>1.626179</c:v>
                </c:pt>
                <c:pt idx="2023">
                  <c:v>1.6825939999999999</c:v>
                </c:pt>
                <c:pt idx="2024">
                  <c:v>1.669354</c:v>
                </c:pt>
                <c:pt idx="2025">
                  <c:v>1.68838</c:v>
                </c:pt>
                <c:pt idx="2026">
                  <c:v>1.694439</c:v>
                </c:pt>
                <c:pt idx="2027">
                  <c:v>1.755476</c:v>
                </c:pt>
                <c:pt idx="2028">
                  <c:v>1.7481059999999999</c:v>
                </c:pt>
                <c:pt idx="2029">
                  <c:v>1.719913</c:v>
                </c:pt>
                <c:pt idx="2030">
                  <c:v>1.723587</c:v>
                </c:pt>
                <c:pt idx="2031">
                  <c:v>1.623812</c:v>
                </c:pt>
                <c:pt idx="2032">
                  <c:v>1.624099</c:v>
                </c:pt>
                <c:pt idx="2033">
                  <c:v>1.6329830000000001</c:v>
                </c:pt>
                <c:pt idx="2034">
                  <c:v>1.6407449999999999</c:v>
                </c:pt>
                <c:pt idx="2035">
                  <c:v>1.6297269999999999</c:v>
                </c:pt>
                <c:pt idx="2036">
                  <c:v>1.624134</c:v>
                </c:pt>
                <c:pt idx="2037">
                  <c:v>1.6239380000000001</c:v>
                </c:pt>
                <c:pt idx="2038">
                  <c:v>1.593321</c:v>
                </c:pt>
                <c:pt idx="2039">
                  <c:v>1.7303329999999999</c:v>
                </c:pt>
                <c:pt idx="2040">
                  <c:v>1.7210570000000001</c:v>
                </c:pt>
                <c:pt idx="2041">
                  <c:v>1.7197800000000001</c:v>
                </c:pt>
                <c:pt idx="2042">
                  <c:v>1.6993149999999999</c:v>
                </c:pt>
                <c:pt idx="2043">
                  <c:v>1.6813940000000001</c:v>
                </c:pt>
                <c:pt idx="2044">
                  <c:v>1.6974210000000001</c:v>
                </c:pt>
                <c:pt idx="2045">
                  <c:v>1.6507259999999999</c:v>
                </c:pt>
                <c:pt idx="2046">
                  <c:v>1.6673830000000001</c:v>
                </c:pt>
                <c:pt idx="2047">
                  <c:v>1.7462770000000001</c:v>
                </c:pt>
                <c:pt idx="2048">
                  <c:v>1.7354609999999999</c:v>
                </c:pt>
                <c:pt idx="2049">
                  <c:v>1.747714</c:v>
                </c:pt>
                <c:pt idx="2050">
                  <c:v>1.7158199999999999</c:v>
                </c:pt>
                <c:pt idx="2051">
                  <c:v>1.747987</c:v>
                </c:pt>
                <c:pt idx="2052">
                  <c:v>1.817917</c:v>
                </c:pt>
                <c:pt idx="2053">
                  <c:v>1.8083499999999999</c:v>
                </c:pt>
                <c:pt idx="2054">
                  <c:v>1.739457</c:v>
                </c:pt>
                <c:pt idx="2055">
                  <c:v>1.742062</c:v>
                </c:pt>
                <c:pt idx="2056">
                  <c:v>1.7419249999999999</c:v>
                </c:pt>
                <c:pt idx="2057">
                  <c:v>1.7510669999999999</c:v>
                </c:pt>
                <c:pt idx="2058">
                  <c:v>1.749118</c:v>
                </c:pt>
                <c:pt idx="2059">
                  <c:v>1.663341</c:v>
                </c:pt>
                <c:pt idx="2060">
                  <c:v>1.6685369999999999</c:v>
                </c:pt>
                <c:pt idx="2061">
                  <c:v>1.6689510000000001</c:v>
                </c:pt>
                <c:pt idx="2062">
                  <c:v>1.6617120000000001</c:v>
                </c:pt>
                <c:pt idx="2063">
                  <c:v>1.6334420000000001</c:v>
                </c:pt>
                <c:pt idx="2064">
                  <c:v>1.6330199999999999</c:v>
                </c:pt>
                <c:pt idx="2065">
                  <c:v>1.6338870000000001</c:v>
                </c:pt>
                <c:pt idx="2066">
                  <c:v>1.643421</c:v>
                </c:pt>
                <c:pt idx="2067">
                  <c:v>1.6405350000000001</c:v>
                </c:pt>
                <c:pt idx="2068">
                  <c:v>1.6264829999999999</c:v>
                </c:pt>
                <c:pt idx="2069">
                  <c:v>1.6459900000000001</c:v>
                </c:pt>
                <c:pt idx="2070">
                  <c:v>1.6438919999999999</c:v>
                </c:pt>
                <c:pt idx="2071">
                  <c:v>1.6178170000000001</c:v>
                </c:pt>
                <c:pt idx="2072">
                  <c:v>1.626449</c:v>
                </c:pt>
                <c:pt idx="2073">
                  <c:v>1.6265799999999999</c:v>
                </c:pt>
                <c:pt idx="2074">
                  <c:v>1.606474</c:v>
                </c:pt>
                <c:pt idx="2075">
                  <c:v>1.6288549999999999</c:v>
                </c:pt>
                <c:pt idx="2076">
                  <c:v>1.6282049999999999</c:v>
                </c:pt>
                <c:pt idx="2077">
                  <c:v>1.6284700000000001</c:v>
                </c:pt>
                <c:pt idx="2078">
                  <c:v>1.627839</c:v>
                </c:pt>
                <c:pt idx="2079">
                  <c:v>1.7242679999999999</c:v>
                </c:pt>
                <c:pt idx="2080">
                  <c:v>1.732383</c:v>
                </c:pt>
                <c:pt idx="2081">
                  <c:v>1.72692</c:v>
                </c:pt>
                <c:pt idx="2082">
                  <c:v>1.7107300000000001</c:v>
                </c:pt>
                <c:pt idx="2083">
                  <c:v>1.7485839999999999</c:v>
                </c:pt>
                <c:pt idx="2084">
                  <c:v>1.7522059999999999</c:v>
                </c:pt>
                <c:pt idx="2085">
                  <c:v>1.7394499999999999</c:v>
                </c:pt>
                <c:pt idx="2086">
                  <c:v>1.738836</c:v>
                </c:pt>
              </c:numCache>
            </c:numRef>
          </c:xVal>
          <c:yVal>
            <c:numRef>
              <c:f>'HEIGHT AND WEIGHT'!$B$2:$B$2088</c:f>
              <c:numCache>
                <c:formatCode>0.00</c:formatCode>
                <c:ptCount val="2087"/>
                <c:pt idx="0">
                  <c:v>64</c:v>
                </c:pt>
                <c:pt idx="1">
                  <c:v>56</c:v>
                </c:pt>
                <c:pt idx="2">
                  <c:v>77</c:v>
                </c:pt>
                <c:pt idx="3">
                  <c:v>87</c:v>
                </c:pt>
                <c:pt idx="4">
                  <c:v>89.8</c:v>
                </c:pt>
                <c:pt idx="5">
                  <c:v>53</c:v>
                </c:pt>
                <c:pt idx="6">
                  <c:v>55</c:v>
                </c:pt>
                <c:pt idx="7">
                  <c:v>53</c:v>
                </c:pt>
                <c:pt idx="8">
                  <c:v>64</c:v>
                </c:pt>
                <c:pt idx="9">
                  <c:v>68</c:v>
                </c:pt>
                <c:pt idx="10">
                  <c:v>105</c:v>
                </c:pt>
                <c:pt idx="11">
                  <c:v>80</c:v>
                </c:pt>
                <c:pt idx="12">
                  <c:v>56</c:v>
                </c:pt>
                <c:pt idx="13">
                  <c:v>99</c:v>
                </c:pt>
                <c:pt idx="14">
                  <c:v>60</c:v>
                </c:pt>
                <c:pt idx="15">
                  <c:v>66</c:v>
                </c:pt>
                <c:pt idx="16">
                  <c:v>102</c:v>
                </c:pt>
                <c:pt idx="17">
                  <c:v>78</c:v>
                </c:pt>
                <c:pt idx="18">
                  <c:v>82</c:v>
                </c:pt>
                <c:pt idx="19">
                  <c:v>70</c:v>
                </c:pt>
                <c:pt idx="20">
                  <c:v>80</c:v>
                </c:pt>
                <c:pt idx="21">
                  <c:v>87</c:v>
                </c:pt>
                <c:pt idx="22">
                  <c:v>60</c:v>
                </c:pt>
                <c:pt idx="23">
                  <c:v>82</c:v>
                </c:pt>
                <c:pt idx="24">
                  <c:v>68</c:v>
                </c:pt>
                <c:pt idx="25">
                  <c:v>50</c:v>
                </c:pt>
                <c:pt idx="26">
                  <c:v>65</c:v>
                </c:pt>
                <c:pt idx="27">
                  <c:v>52</c:v>
                </c:pt>
                <c:pt idx="28">
                  <c:v>76</c:v>
                </c:pt>
                <c:pt idx="29">
                  <c:v>70</c:v>
                </c:pt>
                <c:pt idx="30">
                  <c:v>83</c:v>
                </c:pt>
                <c:pt idx="31">
                  <c:v>68</c:v>
                </c:pt>
                <c:pt idx="32">
                  <c:v>76</c:v>
                </c:pt>
                <c:pt idx="33">
                  <c:v>90</c:v>
                </c:pt>
                <c:pt idx="34">
                  <c:v>62</c:v>
                </c:pt>
                <c:pt idx="35">
                  <c:v>65</c:v>
                </c:pt>
                <c:pt idx="36">
                  <c:v>49</c:v>
                </c:pt>
                <c:pt idx="37">
                  <c:v>48</c:v>
                </c:pt>
                <c:pt idx="38">
                  <c:v>67</c:v>
                </c:pt>
                <c:pt idx="39">
                  <c:v>88</c:v>
                </c:pt>
                <c:pt idx="40">
                  <c:v>75</c:v>
                </c:pt>
                <c:pt idx="41">
                  <c:v>60</c:v>
                </c:pt>
                <c:pt idx="42">
                  <c:v>64</c:v>
                </c:pt>
                <c:pt idx="43">
                  <c:v>62</c:v>
                </c:pt>
                <c:pt idx="44">
                  <c:v>80</c:v>
                </c:pt>
                <c:pt idx="45">
                  <c:v>65</c:v>
                </c:pt>
                <c:pt idx="46">
                  <c:v>72</c:v>
                </c:pt>
                <c:pt idx="47">
                  <c:v>72</c:v>
                </c:pt>
                <c:pt idx="48">
                  <c:v>60</c:v>
                </c:pt>
                <c:pt idx="49">
                  <c:v>50</c:v>
                </c:pt>
                <c:pt idx="50">
                  <c:v>54.5</c:v>
                </c:pt>
                <c:pt idx="51">
                  <c:v>44</c:v>
                </c:pt>
                <c:pt idx="52">
                  <c:v>52</c:v>
                </c:pt>
                <c:pt idx="53">
                  <c:v>55</c:v>
                </c:pt>
                <c:pt idx="54">
                  <c:v>55</c:v>
                </c:pt>
                <c:pt idx="55">
                  <c:v>62</c:v>
                </c:pt>
                <c:pt idx="56">
                  <c:v>70</c:v>
                </c:pt>
                <c:pt idx="57">
                  <c:v>65</c:v>
                </c:pt>
                <c:pt idx="58">
                  <c:v>67</c:v>
                </c:pt>
                <c:pt idx="59">
                  <c:v>55</c:v>
                </c:pt>
                <c:pt idx="60">
                  <c:v>49</c:v>
                </c:pt>
                <c:pt idx="61">
                  <c:v>58</c:v>
                </c:pt>
                <c:pt idx="62">
                  <c:v>62</c:v>
                </c:pt>
                <c:pt idx="63">
                  <c:v>55</c:v>
                </c:pt>
                <c:pt idx="64">
                  <c:v>57</c:v>
                </c:pt>
                <c:pt idx="65">
                  <c:v>69</c:v>
                </c:pt>
                <c:pt idx="66">
                  <c:v>90</c:v>
                </c:pt>
                <c:pt idx="67">
                  <c:v>95</c:v>
                </c:pt>
                <c:pt idx="68">
                  <c:v>112</c:v>
                </c:pt>
                <c:pt idx="69">
                  <c:v>60</c:v>
                </c:pt>
                <c:pt idx="70">
                  <c:v>80</c:v>
                </c:pt>
                <c:pt idx="71">
                  <c:v>50</c:v>
                </c:pt>
                <c:pt idx="72">
                  <c:v>60</c:v>
                </c:pt>
                <c:pt idx="73">
                  <c:v>65</c:v>
                </c:pt>
                <c:pt idx="74">
                  <c:v>85</c:v>
                </c:pt>
                <c:pt idx="75">
                  <c:v>45</c:v>
                </c:pt>
                <c:pt idx="76">
                  <c:v>45</c:v>
                </c:pt>
                <c:pt idx="77">
                  <c:v>80</c:v>
                </c:pt>
                <c:pt idx="78">
                  <c:v>90</c:v>
                </c:pt>
                <c:pt idx="79">
                  <c:v>60</c:v>
                </c:pt>
                <c:pt idx="80">
                  <c:v>58</c:v>
                </c:pt>
                <c:pt idx="81">
                  <c:v>91</c:v>
                </c:pt>
                <c:pt idx="82">
                  <c:v>85.5</c:v>
                </c:pt>
                <c:pt idx="83">
                  <c:v>45</c:v>
                </c:pt>
                <c:pt idx="84">
                  <c:v>83</c:v>
                </c:pt>
                <c:pt idx="85">
                  <c:v>58.5</c:v>
                </c:pt>
                <c:pt idx="86">
                  <c:v>83</c:v>
                </c:pt>
                <c:pt idx="87">
                  <c:v>87</c:v>
                </c:pt>
                <c:pt idx="88">
                  <c:v>65</c:v>
                </c:pt>
                <c:pt idx="89">
                  <c:v>78</c:v>
                </c:pt>
                <c:pt idx="90">
                  <c:v>93</c:v>
                </c:pt>
                <c:pt idx="91">
                  <c:v>64</c:v>
                </c:pt>
                <c:pt idx="92">
                  <c:v>84</c:v>
                </c:pt>
                <c:pt idx="93">
                  <c:v>57</c:v>
                </c:pt>
                <c:pt idx="94">
                  <c:v>48</c:v>
                </c:pt>
                <c:pt idx="95">
                  <c:v>70</c:v>
                </c:pt>
                <c:pt idx="96">
                  <c:v>60</c:v>
                </c:pt>
                <c:pt idx="97">
                  <c:v>42</c:v>
                </c:pt>
                <c:pt idx="98">
                  <c:v>70</c:v>
                </c:pt>
                <c:pt idx="99">
                  <c:v>63</c:v>
                </c:pt>
                <c:pt idx="100">
                  <c:v>66.400000000000006</c:v>
                </c:pt>
                <c:pt idx="101">
                  <c:v>57</c:v>
                </c:pt>
                <c:pt idx="102">
                  <c:v>58</c:v>
                </c:pt>
                <c:pt idx="103">
                  <c:v>80</c:v>
                </c:pt>
                <c:pt idx="104">
                  <c:v>55</c:v>
                </c:pt>
                <c:pt idx="105">
                  <c:v>90</c:v>
                </c:pt>
                <c:pt idx="106">
                  <c:v>95</c:v>
                </c:pt>
                <c:pt idx="107">
                  <c:v>88</c:v>
                </c:pt>
                <c:pt idx="108">
                  <c:v>75</c:v>
                </c:pt>
                <c:pt idx="109">
                  <c:v>58</c:v>
                </c:pt>
                <c:pt idx="110">
                  <c:v>51</c:v>
                </c:pt>
                <c:pt idx="111">
                  <c:v>49</c:v>
                </c:pt>
                <c:pt idx="112">
                  <c:v>62</c:v>
                </c:pt>
                <c:pt idx="113">
                  <c:v>57</c:v>
                </c:pt>
                <c:pt idx="114">
                  <c:v>86</c:v>
                </c:pt>
                <c:pt idx="115">
                  <c:v>85</c:v>
                </c:pt>
                <c:pt idx="116">
                  <c:v>53</c:v>
                </c:pt>
                <c:pt idx="117">
                  <c:v>76</c:v>
                </c:pt>
                <c:pt idx="118">
                  <c:v>75</c:v>
                </c:pt>
                <c:pt idx="119">
                  <c:v>95</c:v>
                </c:pt>
                <c:pt idx="120">
                  <c:v>50</c:v>
                </c:pt>
                <c:pt idx="121">
                  <c:v>67</c:v>
                </c:pt>
                <c:pt idx="122">
                  <c:v>90</c:v>
                </c:pt>
                <c:pt idx="123">
                  <c:v>80</c:v>
                </c:pt>
                <c:pt idx="124">
                  <c:v>68</c:v>
                </c:pt>
                <c:pt idx="125">
                  <c:v>61</c:v>
                </c:pt>
                <c:pt idx="126">
                  <c:v>70</c:v>
                </c:pt>
                <c:pt idx="127">
                  <c:v>78</c:v>
                </c:pt>
                <c:pt idx="128">
                  <c:v>53</c:v>
                </c:pt>
                <c:pt idx="129">
                  <c:v>58</c:v>
                </c:pt>
                <c:pt idx="130">
                  <c:v>56</c:v>
                </c:pt>
                <c:pt idx="131">
                  <c:v>66</c:v>
                </c:pt>
                <c:pt idx="132">
                  <c:v>109</c:v>
                </c:pt>
                <c:pt idx="133">
                  <c:v>75</c:v>
                </c:pt>
                <c:pt idx="134">
                  <c:v>72</c:v>
                </c:pt>
                <c:pt idx="135">
                  <c:v>80</c:v>
                </c:pt>
                <c:pt idx="136">
                  <c:v>75</c:v>
                </c:pt>
                <c:pt idx="137">
                  <c:v>68</c:v>
                </c:pt>
                <c:pt idx="138">
                  <c:v>65</c:v>
                </c:pt>
                <c:pt idx="139">
                  <c:v>66</c:v>
                </c:pt>
                <c:pt idx="140">
                  <c:v>93.5</c:v>
                </c:pt>
                <c:pt idx="141">
                  <c:v>75</c:v>
                </c:pt>
                <c:pt idx="142">
                  <c:v>67</c:v>
                </c:pt>
                <c:pt idx="143">
                  <c:v>70</c:v>
                </c:pt>
                <c:pt idx="144">
                  <c:v>51</c:v>
                </c:pt>
                <c:pt idx="145">
                  <c:v>80</c:v>
                </c:pt>
                <c:pt idx="146">
                  <c:v>61</c:v>
                </c:pt>
                <c:pt idx="147">
                  <c:v>90</c:v>
                </c:pt>
                <c:pt idx="148">
                  <c:v>78</c:v>
                </c:pt>
                <c:pt idx="149">
                  <c:v>59</c:v>
                </c:pt>
                <c:pt idx="150">
                  <c:v>60</c:v>
                </c:pt>
                <c:pt idx="151">
                  <c:v>84</c:v>
                </c:pt>
                <c:pt idx="152">
                  <c:v>94</c:v>
                </c:pt>
                <c:pt idx="153">
                  <c:v>63</c:v>
                </c:pt>
                <c:pt idx="154">
                  <c:v>45</c:v>
                </c:pt>
                <c:pt idx="155">
                  <c:v>60</c:v>
                </c:pt>
                <c:pt idx="156">
                  <c:v>62</c:v>
                </c:pt>
                <c:pt idx="157">
                  <c:v>78</c:v>
                </c:pt>
                <c:pt idx="158">
                  <c:v>72</c:v>
                </c:pt>
                <c:pt idx="159">
                  <c:v>80</c:v>
                </c:pt>
                <c:pt idx="160">
                  <c:v>60</c:v>
                </c:pt>
                <c:pt idx="161">
                  <c:v>75</c:v>
                </c:pt>
                <c:pt idx="162">
                  <c:v>85</c:v>
                </c:pt>
                <c:pt idx="163">
                  <c:v>130</c:v>
                </c:pt>
                <c:pt idx="164">
                  <c:v>72</c:v>
                </c:pt>
                <c:pt idx="165">
                  <c:v>80</c:v>
                </c:pt>
                <c:pt idx="166">
                  <c:v>79</c:v>
                </c:pt>
                <c:pt idx="167">
                  <c:v>77</c:v>
                </c:pt>
                <c:pt idx="168">
                  <c:v>82</c:v>
                </c:pt>
                <c:pt idx="169">
                  <c:v>58</c:v>
                </c:pt>
                <c:pt idx="170">
                  <c:v>59</c:v>
                </c:pt>
                <c:pt idx="171">
                  <c:v>64</c:v>
                </c:pt>
                <c:pt idx="172">
                  <c:v>59.8</c:v>
                </c:pt>
                <c:pt idx="173">
                  <c:v>48</c:v>
                </c:pt>
                <c:pt idx="174">
                  <c:v>84</c:v>
                </c:pt>
                <c:pt idx="175">
                  <c:v>84</c:v>
                </c:pt>
                <c:pt idx="176">
                  <c:v>48</c:v>
                </c:pt>
                <c:pt idx="177">
                  <c:v>67</c:v>
                </c:pt>
                <c:pt idx="178">
                  <c:v>52</c:v>
                </c:pt>
                <c:pt idx="179">
                  <c:v>60</c:v>
                </c:pt>
                <c:pt idx="180">
                  <c:v>68</c:v>
                </c:pt>
                <c:pt idx="181">
                  <c:v>96</c:v>
                </c:pt>
                <c:pt idx="182">
                  <c:v>98</c:v>
                </c:pt>
                <c:pt idx="183">
                  <c:v>105</c:v>
                </c:pt>
                <c:pt idx="184">
                  <c:v>62</c:v>
                </c:pt>
                <c:pt idx="185">
                  <c:v>56</c:v>
                </c:pt>
                <c:pt idx="186">
                  <c:v>80</c:v>
                </c:pt>
                <c:pt idx="187">
                  <c:v>85</c:v>
                </c:pt>
                <c:pt idx="188">
                  <c:v>68</c:v>
                </c:pt>
                <c:pt idx="189">
                  <c:v>83</c:v>
                </c:pt>
                <c:pt idx="190">
                  <c:v>85</c:v>
                </c:pt>
                <c:pt idx="191">
                  <c:v>74</c:v>
                </c:pt>
                <c:pt idx="192">
                  <c:v>118</c:v>
                </c:pt>
                <c:pt idx="193">
                  <c:v>40</c:v>
                </c:pt>
                <c:pt idx="194">
                  <c:v>60</c:v>
                </c:pt>
                <c:pt idx="195">
                  <c:v>83</c:v>
                </c:pt>
                <c:pt idx="196">
                  <c:v>80</c:v>
                </c:pt>
                <c:pt idx="197">
                  <c:v>102</c:v>
                </c:pt>
                <c:pt idx="198">
                  <c:v>90</c:v>
                </c:pt>
                <c:pt idx="199">
                  <c:v>71</c:v>
                </c:pt>
                <c:pt idx="200">
                  <c:v>78</c:v>
                </c:pt>
                <c:pt idx="201">
                  <c:v>100</c:v>
                </c:pt>
                <c:pt idx="202">
                  <c:v>73</c:v>
                </c:pt>
                <c:pt idx="203">
                  <c:v>65</c:v>
                </c:pt>
                <c:pt idx="204">
                  <c:v>114</c:v>
                </c:pt>
                <c:pt idx="205">
                  <c:v>51</c:v>
                </c:pt>
                <c:pt idx="206">
                  <c:v>63</c:v>
                </c:pt>
                <c:pt idx="207">
                  <c:v>62</c:v>
                </c:pt>
                <c:pt idx="208">
                  <c:v>53</c:v>
                </c:pt>
                <c:pt idx="209">
                  <c:v>70</c:v>
                </c:pt>
                <c:pt idx="210">
                  <c:v>63</c:v>
                </c:pt>
                <c:pt idx="211">
                  <c:v>75</c:v>
                </c:pt>
                <c:pt idx="212">
                  <c:v>42.3</c:v>
                </c:pt>
                <c:pt idx="213">
                  <c:v>68</c:v>
                </c:pt>
                <c:pt idx="214">
                  <c:v>78</c:v>
                </c:pt>
                <c:pt idx="215">
                  <c:v>82</c:v>
                </c:pt>
                <c:pt idx="216">
                  <c:v>66.5</c:v>
                </c:pt>
                <c:pt idx="217">
                  <c:v>63</c:v>
                </c:pt>
                <c:pt idx="218">
                  <c:v>82</c:v>
                </c:pt>
                <c:pt idx="219">
                  <c:v>121</c:v>
                </c:pt>
                <c:pt idx="220">
                  <c:v>50</c:v>
                </c:pt>
                <c:pt idx="221">
                  <c:v>58</c:v>
                </c:pt>
                <c:pt idx="222">
                  <c:v>80</c:v>
                </c:pt>
                <c:pt idx="223">
                  <c:v>120</c:v>
                </c:pt>
                <c:pt idx="224">
                  <c:v>91</c:v>
                </c:pt>
                <c:pt idx="225">
                  <c:v>66</c:v>
                </c:pt>
                <c:pt idx="226">
                  <c:v>50</c:v>
                </c:pt>
                <c:pt idx="227">
                  <c:v>77</c:v>
                </c:pt>
                <c:pt idx="228">
                  <c:v>49</c:v>
                </c:pt>
                <c:pt idx="229">
                  <c:v>70</c:v>
                </c:pt>
                <c:pt idx="230">
                  <c:v>59</c:v>
                </c:pt>
                <c:pt idx="231">
                  <c:v>53</c:v>
                </c:pt>
                <c:pt idx="232">
                  <c:v>53</c:v>
                </c:pt>
                <c:pt idx="233">
                  <c:v>64</c:v>
                </c:pt>
                <c:pt idx="234">
                  <c:v>65</c:v>
                </c:pt>
                <c:pt idx="235">
                  <c:v>66</c:v>
                </c:pt>
                <c:pt idx="236">
                  <c:v>64</c:v>
                </c:pt>
                <c:pt idx="237">
                  <c:v>99</c:v>
                </c:pt>
                <c:pt idx="238">
                  <c:v>49</c:v>
                </c:pt>
                <c:pt idx="239">
                  <c:v>49</c:v>
                </c:pt>
                <c:pt idx="240">
                  <c:v>60</c:v>
                </c:pt>
                <c:pt idx="241">
                  <c:v>52</c:v>
                </c:pt>
                <c:pt idx="242">
                  <c:v>72</c:v>
                </c:pt>
                <c:pt idx="243">
                  <c:v>78</c:v>
                </c:pt>
                <c:pt idx="244">
                  <c:v>75</c:v>
                </c:pt>
                <c:pt idx="245">
                  <c:v>78</c:v>
                </c:pt>
                <c:pt idx="246">
                  <c:v>90</c:v>
                </c:pt>
                <c:pt idx="247">
                  <c:v>47</c:v>
                </c:pt>
                <c:pt idx="248">
                  <c:v>56</c:v>
                </c:pt>
                <c:pt idx="249">
                  <c:v>81</c:v>
                </c:pt>
                <c:pt idx="250">
                  <c:v>85</c:v>
                </c:pt>
                <c:pt idx="251">
                  <c:v>115</c:v>
                </c:pt>
                <c:pt idx="252">
                  <c:v>80</c:v>
                </c:pt>
                <c:pt idx="253">
                  <c:v>91</c:v>
                </c:pt>
                <c:pt idx="254">
                  <c:v>75</c:v>
                </c:pt>
                <c:pt idx="255">
                  <c:v>73</c:v>
                </c:pt>
                <c:pt idx="256">
                  <c:v>70</c:v>
                </c:pt>
                <c:pt idx="257">
                  <c:v>53</c:v>
                </c:pt>
                <c:pt idx="258">
                  <c:v>67</c:v>
                </c:pt>
                <c:pt idx="259">
                  <c:v>50</c:v>
                </c:pt>
                <c:pt idx="260">
                  <c:v>50</c:v>
                </c:pt>
                <c:pt idx="261">
                  <c:v>78</c:v>
                </c:pt>
                <c:pt idx="262">
                  <c:v>60</c:v>
                </c:pt>
                <c:pt idx="263">
                  <c:v>66</c:v>
                </c:pt>
                <c:pt idx="264">
                  <c:v>107</c:v>
                </c:pt>
                <c:pt idx="265">
                  <c:v>50</c:v>
                </c:pt>
                <c:pt idx="266">
                  <c:v>60</c:v>
                </c:pt>
                <c:pt idx="267">
                  <c:v>71</c:v>
                </c:pt>
                <c:pt idx="268">
                  <c:v>61</c:v>
                </c:pt>
                <c:pt idx="269">
                  <c:v>50</c:v>
                </c:pt>
                <c:pt idx="270">
                  <c:v>50</c:v>
                </c:pt>
                <c:pt idx="271">
                  <c:v>67</c:v>
                </c:pt>
                <c:pt idx="272">
                  <c:v>57</c:v>
                </c:pt>
                <c:pt idx="273">
                  <c:v>52</c:v>
                </c:pt>
                <c:pt idx="274">
                  <c:v>62</c:v>
                </c:pt>
                <c:pt idx="275">
                  <c:v>55</c:v>
                </c:pt>
                <c:pt idx="276">
                  <c:v>55</c:v>
                </c:pt>
                <c:pt idx="277">
                  <c:v>60</c:v>
                </c:pt>
                <c:pt idx="278">
                  <c:v>70</c:v>
                </c:pt>
                <c:pt idx="279">
                  <c:v>105</c:v>
                </c:pt>
                <c:pt idx="280">
                  <c:v>61</c:v>
                </c:pt>
                <c:pt idx="281">
                  <c:v>58</c:v>
                </c:pt>
                <c:pt idx="282">
                  <c:v>51</c:v>
                </c:pt>
                <c:pt idx="283">
                  <c:v>79</c:v>
                </c:pt>
                <c:pt idx="284">
                  <c:v>71</c:v>
                </c:pt>
                <c:pt idx="285">
                  <c:v>58</c:v>
                </c:pt>
                <c:pt idx="286">
                  <c:v>65</c:v>
                </c:pt>
                <c:pt idx="287">
                  <c:v>75</c:v>
                </c:pt>
                <c:pt idx="288">
                  <c:v>110</c:v>
                </c:pt>
                <c:pt idx="289">
                  <c:v>58</c:v>
                </c:pt>
                <c:pt idx="290">
                  <c:v>53</c:v>
                </c:pt>
                <c:pt idx="291">
                  <c:v>80</c:v>
                </c:pt>
                <c:pt idx="292">
                  <c:v>80</c:v>
                </c:pt>
                <c:pt idx="293">
                  <c:v>75</c:v>
                </c:pt>
                <c:pt idx="294">
                  <c:v>70</c:v>
                </c:pt>
                <c:pt idx="295">
                  <c:v>55</c:v>
                </c:pt>
                <c:pt idx="296">
                  <c:v>45</c:v>
                </c:pt>
                <c:pt idx="297">
                  <c:v>49</c:v>
                </c:pt>
                <c:pt idx="298">
                  <c:v>85</c:v>
                </c:pt>
                <c:pt idx="299">
                  <c:v>120</c:v>
                </c:pt>
                <c:pt idx="300">
                  <c:v>60</c:v>
                </c:pt>
                <c:pt idx="301">
                  <c:v>48</c:v>
                </c:pt>
                <c:pt idx="302">
                  <c:v>75</c:v>
                </c:pt>
                <c:pt idx="303">
                  <c:v>57</c:v>
                </c:pt>
                <c:pt idx="304">
                  <c:v>62</c:v>
                </c:pt>
                <c:pt idx="305">
                  <c:v>57</c:v>
                </c:pt>
                <c:pt idx="306">
                  <c:v>56</c:v>
                </c:pt>
                <c:pt idx="307">
                  <c:v>63</c:v>
                </c:pt>
                <c:pt idx="308">
                  <c:v>72</c:v>
                </c:pt>
                <c:pt idx="309">
                  <c:v>75</c:v>
                </c:pt>
                <c:pt idx="310">
                  <c:v>70</c:v>
                </c:pt>
                <c:pt idx="311">
                  <c:v>45</c:v>
                </c:pt>
                <c:pt idx="312">
                  <c:v>63</c:v>
                </c:pt>
                <c:pt idx="313">
                  <c:v>67</c:v>
                </c:pt>
                <c:pt idx="314">
                  <c:v>75</c:v>
                </c:pt>
                <c:pt idx="315">
                  <c:v>56</c:v>
                </c:pt>
                <c:pt idx="316">
                  <c:v>72</c:v>
                </c:pt>
                <c:pt idx="317">
                  <c:v>71</c:v>
                </c:pt>
                <c:pt idx="318">
                  <c:v>58</c:v>
                </c:pt>
                <c:pt idx="319">
                  <c:v>55.3</c:v>
                </c:pt>
                <c:pt idx="320">
                  <c:v>76</c:v>
                </c:pt>
                <c:pt idx="321">
                  <c:v>74</c:v>
                </c:pt>
                <c:pt idx="322">
                  <c:v>82</c:v>
                </c:pt>
                <c:pt idx="323">
                  <c:v>50</c:v>
                </c:pt>
                <c:pt idx="324">
                  <c:v>56</c:v>
                </c:pt>
                <c:pt idx="325">
                  <c:v>75</c:v>
                </c:pt>
                <c:pt idx="326">
                  <c:v>56</c:v>
                </c:pt>
                <c:pt idx="327">
                  <c:v>53</c:v>
                </c:pt>
                <c:pt idx="328">
                  <c:v>50</c:v>
                </c:pt>
                <c:pt idx="329">
                  <c:v>65</c:v>
                </c:pt>
                <c:pt idx="330">
                  <c:v>64.400000000000006</c:v>
                </c:pt>
                <c:pt idx="331">
                  <c:v>65</c:v>
                </c:pt>
                <c:pt idx="332">
                  <c:v>42</c:v>
                </c:pt>
                <c:pt idx="333">
                  <c:v>72</c:v>
                </c:pt>
                <c:pt idx="334">
                  <c:v>50</c:v>
                </c:pt>
                <c:pt idx="335">
                  <c:v>105</c:v>
                </c:pt>
                <c:pt idx="336">
                  <c:v>66</c:v>
                </c:pt>
                <c:pt idx="337">
                  <c:v>173</c:v>
                </c:pt>
                <c:pt idx="338">
                  <c:v>55</c:v>
                </c:pt>
                <c:pt idx="339">
                  <c:v>47</c:v>
                </c:pt>
                <c:pt idx="340">
                  <c:v>97</c:v>
                </c:pt>
                <c:pt idx="341">
                  <c:v>80</c:v>
                </c:pt>
                <c:pt idx="342">
                  <c:v>125</c:v>
                </c:pt>
                <c:pt idx="343">
                  <c:v>70</c:v>
                </c:pt>
                <c:pt idx="344">
                  <c:v>60</c:v>
                </c:pt>
                <c:pt idx="345">
                  <c:v>53</c:v>
                </c:pt>
                <c:pt idx="346">
                  <c:v>51</c:v>
                </c:pt>
                <c:pt idx="347">
                  <c:v>59</c:v>
                </c:pt>
                <c:pt idx="348">
                  <c:v>62</c:v>
                </c:pt>
                <c:pt idx="349">
                  <c:v>60</c:v>
                </c:pt>
                <c:pt idx="350">
                  <c:v>56</c:v>
                </c:pt>
                <c:pt idx="351">
                  <c:v>110</c:v>
                </c:pt>
                <c:pt idx="352">
                  <c:v>48</c:v>
                </c:pt>
                <c:pt idx="353">
                  <c:v>75</c:v>
                </c:pt>
                <c:pt idx="354">
                  <c:v>80</c:v>
                </c:pt>
                <c:pt idx="355">
                  <c:v>73</c:v>
                </c:pt>
                <c:pt idx="356">
                  <c:v>80</c:v>
                </c:pt>
                <c:pt idx="357">
                  <c:v>86</c:v>
                </c:pt>
                <c:pt idx="358">
                  <c:v>68</c:v>
                </c:pt>
                <c:pt idx="359">
                  <c:v>83</c:v>
                </c:pt>
                <c:pt idx="360">
                  <c:v>63</c:v>
                </c:pt>
                <c:pt idx="361">
                  <c:v>83</c:v>
                </c:pt>
                <c:pt idx="362">
                  <c:v>74</c:v>
                </c:pt>
                <c:pt idx="363">
                  <c:v>60</c:v>
                </c:pt>
                <c:pt idx="364">
                  <c:v>69</c:v>
                </c:pt>
                <c:pt idx="365">
                  <c:v>58</c:v>
                </c:pt>
                <c:pt idx="366">
                  <c:v>56</c:v>
                </c:pt>
                <c:pt idx="367">
                  <c:v>70</c:v>
                </c:pt>
                <c:pt idx="368">
                  <c:v>92</c:v>
                </c:pt>
                <c:pt idx="369">
                  <c:v>60</c:v>
                </c:pt>
                <c:pt idx="370">
                  <c:v>68</c:v>
                </c:pt>
                <c:pt idx="371">
                  <c:v>70</c:v>
                </c:pt>
                <c:pt idx="372">
                  <c:v>70</c:v>
                </c:pt>
                <c:pt idx="373">
                  <c:v>83</c:v>
                </c:pt>
                <c:pt idx="374">
                  <c:v>75</c:v>
                </c:pt>
                <c:pt idx="375">
                  <c:v>56</c:v>
                </c:pt>
                <c:pt idx="376">
                  <c:v>98</c:v>
                </c:pt>
                <c:pt idx="377">
                  <c:v>60</c:v>
                </c:pt>
                <c:pt idx="378">
                  <c:v>45</c:v>
                </c:pt>
                <c:pt idx="379">
                  <c:v>53</c:v>
                </c:pt>
                <c:pt idx="380">
                  <c:v>75</c:v>
                </c:pt>
                <c:pt idx="381">
                  <c:v>108</c:v>
                </c:pt>
                <c:pt idx="382">
                  <c:v>65</c:v>
                </c:pt>
                <c:pt idx="383">
                  <c:v>50</c:v>
                </c:pt>
                <c:pt idx="384">
                  <c:v>50</c:v>
                </c:pt>
                <c:pt idx="385">
                  <c:v>69.5</c:v>
                </c:pt>
                <c:pt idx="386">
                  <c:v>78</c:v>
                </c:pt>
                <c:pt idx="387">
                  <c:v>55</c:v>
                </c:pt>
                <c:pt idx="388">
                  <c:v>39</c:v>
                </c:pt>
                <c:pt idx="389">
                  <c:v>59</c:v>
                </c:pt>
                <c:pt idx="390">
                  <c:v>60</c:v>
                </c:pt>
                <c:pt idx="391">
                  <c:v>125</c:v>
                </c:pt>
                <c:pt idx="392">
                  <c:v>60</c:v>
                </c:pt>
                <c:pt idx="393">
                  <c:v>70</c:v>
                </c:pt>
                <c:pt idx="394">
                  <c:v>82</c:v>
                </c:pt>
                <c:pt idx="395">
                  <c:v>99</c:v>
                </c:pt>
                <c:pt idx="396">
                  <c:v>112</c:v>
                </c:pt>
                <c:pt idx="397">
                  <c:v>73</c:v>
                </c:pt>
                <c:pt idx="398">
                  <c:v>86</c:v>
                </c:pt>
                <c:pt idx="399">
                  <c:v>66.5</c:v>
                </c:pt>
                <c:pt idx="400">
                  <c:v>59</c:v>
                </c:pt>
                <c:pt idx="401">
                  <c:v>79</c:v>
                </c:pt>
                <c:pt idx="402">
                  <c:v>55</c:v>
                </c:pt>
                <c:pt idx="403">
                  <c:v>66</c:v>
                </c:pt>
                <c:pt idx="404">
                  <c:v>65</c:v>
                </c:pt>
                <c:pt idx="405">
                  <c:v>85</c:v>
                </c:pt>
                <c:pt idx="406">
                  <c:v>85</c:v>
                </c:pt>
                <c:pt idx="407">
                  <c:v>113</c:v>
                </c:pt>
                <c:pt idx="408">
                  <c:v>72</c:v>
                </c:pt>
                <c:pt idx="409">
                  <c:v>88</c:v>
                </c:pt>
                <c:pt idx="410">
                  <c:v>87</c:v>
                </c:pt>
                <c:pt idx="411">
                  <c:v>90</c:v>
                </c:pt>
                <c:pt idx="412">
                  <c:v>89</c:v>
                </c:pt>
                <c:pt idx="413">
                  <c:v>60</c:v>
                </c:pt>
                <c:pt idx="414">
                  <c:v>60</c:v>
                </c:pt>
                <c:pt idx="415">
                  <c:v>58</c:v>
                </c:pt>
                <c:pt idx="416">
                  <c:v>93</c:v>
                </c:pt>
                <c:pt idx="417">
                  <c:v>76</c:v>
                </c:pt>
                <c:pt idx="418">
                  <c:v>53.8</c:v>
                </c:pt>
                <c:pt idx="419">
                  <c:v>70</c:v>
                </c:pt>
                <c:pt idx="420">
                  <c:v>60</c:v>
                </c:pt>
                <c:pt idx="421">
                  <c:v>69</c:v>
                </c:pt>
                <c:pt idx="422">
                  <c:v>80</c:v>
                </c:pt>
                <c:pt idx="423">
                  <c:v>85</c:v>
                </c:pt>
                <c:pt idx="424">
                  <c:v>55</c:v>
                </c:pt>
                <c:pt idx="425">
                  <c:v>70</c:v>
                </c:pt>
                <c:pt idx="426">
                  <c:v>59</c:v>
                </c:pt>
                <c:pt idx="427">
                  <c:v>87</c:v>
                </c:pt>
                <c:pt idx="428">
                  <c:v>80</c:v>
                </c:pt>
                <c:pt idx="429">
                  <c:v>55</c:v>
                </c:pt>
                <c:pt idx="430">
                  <c:v>56</c:v>
                </c:pt>
                <c:pt idx="431">
                  <c:v>64</c:v>
                </c:pt>
                <c:pt idx="432">
                  <c:v>60</c:v>
                </c:pt>
                <c:pt idx="433">
                  <c:v>56</c:v>
                </c:pt>
                <c:pt idx="434">
                  <c:v>50</c:v>
                </c:pt>
                <c:pt idx="435">
                  <c:v>65</c:v>
                </c:pt>
                <c:pt idx="436">
                  <c:v>53</c:v>
                </c:pt>
                <c:pt idx="437">
                  <c:v>60</c:v>
                </c:pt>
                <c:pt idx="438">
                  <c:v>45</c:v>
                </c:pt>
                <c:pt idx="439">
                  <c:v>82</c:v>
                </c:pt>
                <c:pt idx="440">
                  <c:v>87</c:v>
                </c:pt>
                <c:pt idx="441">
                  <c:v>100.5</c:v>
                </c:pt>
                <c:pt idx="442">
                  <c:v>63</c:v>
                </c:pt>
                <c:pt idx="443">
                  <c:v>71</c:v>
                </c:pt>
                <c:pt idx="444">
                  <c:v>65</c:v>
                </c:pt>
                <c:pt idx="445">
                  <c:v>69</c:v>
                </c:pt>
                <c:pt idx="446">
                  <c:v>50</c:v>
                </c:pt>
                <c:pt idx="447">
                  <c:v>68</c:v>
                </c:pt>
                <c:pt idx="448">
                  <c:v>66</c:v>
                </c:pt>
                <c:pt idx="449">
                  <c:v>60</c:v>
                </c:pt>
                <c:pt idx="450">
                  <c:v>45</c:v>
                </c:pt>
                <c:pt idx="451">
                  <c:v>60</c:v>
                </c:pt>
                <c:pt idx="452">
                  <c:v>79</c:v>
                </c:pt>
                <c:pt idx="453">
                  <c:v>100</c:v>
                </c:pt>
                <c:pt idx="454">
                  <c:v>88</c:v>
                </c:pt>
                <c:pt idx="455">
                  <c:v>68</c:v>
                </c:pt>
                <c:pt idx="456">
                  <c:v>86</c:v>
                </c:pt>
                <c:pt idx="457">
                  <c:v>51</c:v>
                </c:pt>
                <c:pt idx="458">
                  <c:v>75</c:v>
                </c:pt>
                <c:pt idx="459">
                  <c:v>45</c:v>
                </c:pt>
                <c:pt idx="460">
                  <c:v>42</c:v>
                </c:pt>
                <c:pt idx="461">
                  <c:v>51.5</c:v>
                </c:pt>
                <c:pt idx="462">
                  <c:v>83</c:v>
                </c:pt>
                <c:pt idx="463">
                  <c:v>71</c:v>
                </c:pt>
                <c:pt idx="464">
                  <c:v>51</c:v>
                </c:pt>
                <c:pt idx="465">
                  <c:v>64</c:v>
                </c:pt>
                <c:pt idx="466">
                  <c:v>68</c:v>
                </c:pt>
                <c:pt idx="467">
                  <c:v>75</c:v>
                </c:pt>
                <c:pt idx="468">
                  <c:v>56</c:v>
                </c:pt>
                <c:pt idx="469">
                  <c:v>65</c:v>
                </c:pt>
                <c:pt idx="470">
                  <c:v>50</c:v>
                </c:pt>
                <c:pt idx="471">
                  <c:v>50</c:v>
                </c:pt>
                <c:pt idx="472">
                  <c:v>64</c:v>
                </c:pt>
                <c:pt idx="473">
                  <c:v>53.5</c:v>
                </c:pt>
                <c:pt idx="474">
                  <c:v>58</c:v>
                </c:pt>
                <c:pt idx="475">
                  <c:v>80</c:v>
                </c:pt>
                <c:pt idx="476">
                  <c:v>73</c:v>
                </c:pt>
                <c:pt idx="477">
                  <c:v>75</c:v>
                </c:pt>
                <c:pt idx="478">
                  <c:v>104</c:v>
                </c:pt>
                <c:pt idx="479">
                  <c:v>84</c:v>
                </c:pt>
                <c:pt idx="480">
                  <c:v>50</c:v>
                </c:pt>
                <c:pt idx="481">
                  <c:v>84</c:v>
                </c:pt>
                <c:pt idx="482">
                  <c:v>68</c:v>
                </c:pt>
                <c:pt idx="483">
                  <c:v>86</c:v>
                </c:pt>
                <c:pt idx="484">
                  <c:v>65</c:v>
                </c:pt>
                <c:pt idx="485">
                  <c:v>66</c:v>
                </c:pt>
                <c:pt idx="486">
                  <c:v>60</c:v>
                </c:pt>
                <c:pt idx="487">
                  <c:v>45</c:v>
                </c:pt>
                <c:pt idx="488">
                  <c:v>104.572712</c:v>
                </c:pt>
                <c:pt idx="489">
                  <c:v>126.67377999999999</c:v>
                </c:pt>
                <c:pt idx="490">
                  <c:v>110.79263</c:v>
                </c:pt>
                <c:pt idx="491">
                  <c:v>137.79688400000001</c:v>
                </c:pt>
                <c:pt idx="492">
                  <c:v>165.05726899999999</c:v>
                </c:pt>
                <c:pt idx="493">
                  <c:v>133.03441000000001</c:v>
                </c:pt>
                <c:pt idx="494">
                  <c:v>111.485516</c:v>
                </c:pt>
                <c:pt idx="495">
                  <c:v>104.826776</c:v>
                </c:pt>
                <c:pt idx="496">
                  <c:v>133.96334899999999</c:v>
                </c:pt>
                <c:pt idx="497">
                  <c:v>54.927529</c:v>
                </c:pt>
                <c:pt idx="498">
                  <c:v>55.695036000000002</c:v>
                </c:pt>
                <c:pt idx="499">
                  <c:v>55.879263000000002</c:v>
                </c:pt>
                <c:pt idx="500">
                  <c:v>51.154201</c:v>
                </c:pt>
                <c:pt idx="501">
                  <c:v>49.869790999999999</c:v>
                </c:pt>
                <c:pt idx="502">
                  <c:v>51.965521000000003</c:v>
                </c:pt>
                <c:pt idx="503">
                  <c:v>44.845655000000001</c:v>
                </c:pt>
                <c:pt idx="504">
                  <c:v>42.848033000000001</c:v>
                </c:pt>
                <c:pt idx="505">
                  <c:v>43.919834999999999</c:v>
                </c:pt>
                <c:pt idx="506">
                  <c:v>43.087508</c:v>
                </c:pt>
                <c:pt idx="507">
                  <c:v>44.581159</c:v>
                </c:pt>
                <c:pt idx="508">
                  <c:v>45</c:v>
                </c:pt>
                <c:pt idx="509">
                  <c:v>45</c:v>
                </c:pt>
                <c:pt idx="510">
                  <c:v>42.339767000000002</c:v>
                </c:pt>
                <c:pt idx="511">
                  <c:v>42.096062000000003</c:v>
                </c:pt>
                <c:pt idx="512">
                  <c:v>41.324558000000003</c:v>
                </c:pt>
                <c:pt idx="513">
                  <c:v>42</c:v>
                </c:pt>
                <c:pt idx="514">
                  <c:v>44.641795999999999</c:v>
                </c:pt>
                <c:pt idx="515">
                  <c:v>42</c:v>
                </c:pt>
                <c:pt idx="516">
                  <c:v>42</c:v>
                </c:pt>
                <c:pt idx="517">
                  <c:v>50.890363000000001</c:v>
                </c:pt>
                <c:pt idx="518">
                  <c:v>50.833029000000003</c:v>
                </c:pt>
                <c:pt idx="519">
                  <c:v>50</c:v>
                </c:pt>
                <c:pt idx="520">
                  <c:v>64.106108000000006</c:v>
                </c:pt>
                <c:pt idx="521">
                  <c:v>63.611108999999999</c:v>
                </c:pt>
                <c:pt idx="522">
                  <c:v>58.854416000000001</c:v>
                </c:pt>
                <c:pt idx="523">
                  <c:v>52</c:v>
                </c:pt>
                <c:pt idx="524">
                  <c:v>51.598593000000001</c:v>
                </c:pt>
                <c:pt idx="525">
                  <c:v>52</c:v>
                </c:pt>
                <c:pt idx="526">
                  <c:v>41.452385</c:v>
                </c:pt>
                <c:pt idx="527">
                  <c:v>41.890203999999997</c:v>
                </c:pt>
                <c:pt idx="528">
                  <c:v>41.397378000000003</c:v>
                </c:pt>
                <c:pt idx="529">
                  <c:v>49.742930999999999</c:v>
                </c:pt>
                <c:pt idx="530">
                  <c:v>49.660995</c:v>
                </c:pt>
                <c:pt idx="531">
                  <c:v>49.039794000000001</c:v>
                </c:pt>
                <c:pt idx="532">
                  <c:v>50.287967000000002</c:v>
                </c:pt>
                <c:pt idx="533">
                  <c:v>53.699561000000003</c:v>
                </c:pt>
                <c:pt idx="534">
                  <c:v>51.442292999999999</c:v>
                </c:pt>
                <c:pt idx="535">
                  <c:v>49.838965000000002</c:v>
                </c:pt>
                <c:pt idx="536">
                  <c:v>50</c:v>
                </c:pt>
                <c:pt idx="537">
                  <c:v>49.932198999999997</c:v>
                </c:pt>
                <c:pt idx="538">
                  <c:v>49.516027000000001</c:v>
                </c:pt>
                <c:pt idx="539">
                  <c:v>46.655622000000001</c:v>
                </c:pt>
                <c:pt idx="540">
                  <c:v>49.839685000000003</c:v>
                </c:pt>
                <c:pt idx="541">
                  <c:v>51.588873999999997</c:v>
                </c:pt>
                <c:pt idx="542">
                  <c:v>50</c:v>
                </c:pt>
                <c:pt idx="543">
                  <c:v>52.629373999999999</c:v>
                </c:pt>
                <c:pt idx="544">
                  <c:v>51.457225999999999</c:v>
                </c:pt>
                <c:pt idx="545">
                  <c:v>50.869703999999999</c:v>
                </c:pt>
                <c:pt idx="546">
                  <c:v>52.331172000000002</c:v>
                </c:pt>
                <c:pt idx="547">
                  <c:v>58.943347000000003</c:v>
                </c:pt>
                <c:pt idx="548">
                  <c:v>57.790381000000004</c:v>
                </c:pt>
                <c:pt idx="549">
                  <c:v>57.145916999999997</c:v>
                </c:pt>
                <c:pt idx="550">
                  <c:v>43.365004999999996</c:v>
                </c:pt>
                <c:pt idx="551">
                  <c:v>44.411800999999997</c:v>
                </c:pt>
                <c:pt idx="552">
                  <c:v>47.124716999999997</c:v>
                </c:pt>
                <c:pt idx="553">
                  <c:v>59.682591000000002</c:v>
                </c:pt>
                <c:pt idx="554">
                  <c:v>58.968994000000002</c:v>
                </c:pt>
                <c:pt idx="555">
                  <c:v>55.700496999999999</c:v>
                </c:pt>
                <c:pt idx="556">
                  <c:v>54.987740000000002</c:v>
                </c:pt>
                <c:pt idx="557">
                  <c:v>55.010449999999999</c:v>
                </c:pt>
                <c:pt idx="558">
                  <c:v>54.166452999999997</c:v>
                </c:pt>
                <c:pt idx="559">
                  <c:v>49.649613000000002</c:v>
                </c:pt>
                <c:pt idx="560">
                  <c:v>49.603807000000003</c:v>
                </c:pt>
                <c:pt idx="561">
                  <c:v>49.597765000000003</c:v>
                </c:pt>
                <c:pt idx="562">
                  <c:v>50</c:v>
                </c:pt>
                <c:pt idx="563">
                  <c:v>49.676045999999999</c:v>
                </c:pt>
                <c:pt idx="564">
                  <c:v>50</c:v>
                </c:pt>
                <c:pt idx="565">
                  <c:v>42.367615000000001</c:v>
                </c:pt>
                <c:pt idx="566">
                  <c:v>42</c:v>
                </c:pt>
                <c:pt idx="567">
                  <c:v>42</c:v>
                </c:pt>
                <c:pt idx="568">
                  <c:v>59.409018000000003</c:v>
                </c:pt>
                <c:pt idx="569">
                  <c:v>59.295172000000001</c:v>
                </c:pt>
                <c:pt idx="570">
                  <c:v>59.258372000000001</c:v>
                </c:pt>
                <c:pt idx="571">
                  <c:v>50</c:v>
                </c:pt>
                <c:pt idx="572">
                  <c:v>49.945233000000002</c:v>
                </c:pt>
                <c:pt idx="573">
                  <c:v>51.073917999999999</c:v>
                </c:pt>
                <c:pt idx="574">
                  <c:v>50</c:v>
                </c:pt>
                <c:pt idx="575">
                  <c:v>50</c:v>
                </c:pt>
                <c:pt idx="576">
                  <c:v>50</c:v>
                </c:pt>
                <c:pt idx="577">
                  <c:v>39.850136999999997</c:v>
                </c:pt>
                <c:pt idx="578">
                  <c:v>39.371523000000003</c:v>
                </c:pt>
                <c:pt idx="579">
                  <c:v>40.343463</c:v>
                </c:pt>
                <c:pt idx="580">
                  <c:v>56.307018999999997</c:v>
                </c:pt>
                <c:pt idx="581">
                  <c:v>60</c:v>
                </c:pt>
                <c:pt idx="582">
                  <c:v>58.621349000000002</c:v>
                </c:pt>
                <c:pt idx="583">
                  <c:v>60</c:v>
                </c:pt>
                <c:pt idx="584">
                  <c:v>58.325122</c:v>
                </c:pt>
                <c:pt idx="585">
                  <c:v>59.612717000000004</c:v>
                </c:pt>
                <c:pt idx="586">
                  <c:v>50.925379999999997</c:v>
                </c:pt>
                <c:pt idx="587">
                  <c:v>51.121749000000001</c:v>
                </c:pt>
                <c:pt idx="588">
                  <c:v>51.149282999999997</c:v>
                </c:pt>
                <c:pt idx="589">
                  <c:v>44.188766999999999</c:v>
                </c:pt>
                <c:pt idx="590">
                  <c:v>45</c:v>
                </c:pt>
                <c:pt idx="591">
                  <c:v>45</c:v>
                </c:pt>
                <c:pt idx="592">
                  <c:v>42</c:v>
                </c:pt>
                <c:pt idx="593">
                  <c:v>42</c:v>
                </c:pt>
                <c:pt idx="594">
                  <c:v>42</c:v>
                </c:pt>
                <c:pt idx="595">
                  <c:v>51.732500000000002</c:v>
                </c:pt>
                <c:pt idx="596">
                  <c:v>54.121924999999997</c:v>
                </c:pt>
                <c:pt idx="597">
                  <c:v>50.157707000000002</c:v>
                </c:pt>
                <c:pt idx="598">
                  <c:v>54.997374000000001</c:v>
                </c:pt>
                <c:pt idx="599">
                  <c:v>49.980967999999997</c:v>
                </c:pt>
                <c:pt idx="600">
                  <c:v>44.050251000000003</c:v>
                </c:pt>
                <c:pt idx="601">
                  <c:v>44.376637000000002</c:v>
                </c:pt>
                <c:pt idx="602">
                  <c:v>45</c:v>
                </c:pt>
                <c:pt idx="603">
                  <c:v>41.557468</c:v>
                </c:pt>
                <c:pt idx="604">
                  <c:v>41.965249999999997</c:v>
                </c:pt>
                <c:pt idx="605">
                  <c:v>49.815598999999999</c:v>
                </c:pt>
                <c:pt idx="606">
                  <c:v>63.199725999999998</c:v>
                </c:pt>
                <c:pt idx="607">
                  <c:v>51.256059</c:v>
                </c:pt>
                <c:pt idx="608">
                  <c:v>40.202773000000001</c:v>
                </c:pt>
                <c:pt idx="609">
                  <c:v>49.026214000000003</c:v>
                </c:pt>
                <c:pt idx="610">
                  <c:v>53.657269999999997</c:v>
                </c:pt>
                <c:pt idx="611">
                  <c:v>50</c:v>
                </c:pt>
                <c:pt idx="612">
                  <c:v>50</c:v>
                </c:pt>
                <c:pt idx="613">
                  <c:v>50</c:v>
                </c:pt>
                <c:pt idx="614">
                  <c:v>51.552594999999997</c:v>
                </c:pt>
                <c:pt idx="615">
                  <c:v>58.830710000000003</c:v>
                </c:pt>
                <c:pt idx="616">
                  <c:v>43.534531000000001</c:v>
                </c:pt>
                <c:pt idx="617">
                  <c:v>56.029418</c:v>
                </c:pt>
                <c:pt idx="618">
                  <c:v>55.967655000000001</c:v>
                </c:pt>
                <c:pt idx="619">
                  <c:v>50</c:v>
                </c:pt>
                <c:pt idx="620">
                  <c:v>50</c:v>
                </c:pt>
                <c:pt idx="621">
                  <c:v>42.006281999999999</c:v>
                </c:pt>
                <c:pt idx="622">
                  <c:v>59.895052</c:v>
                </c:pt>
                <c:pt idx="623">
                  <c:v>50.079991</c:v>
                </c:pt>
                <c:pt idx="624">
                  <c:v>50.631889000000001</c:v>
                </c:pt>
                <c:pt idx="625">
                  <c:v>39.695295000000002</c:v>
                </c:pt>
                <c:pt idx="626">
                  <c:v>60</c:v>
                </c:pt>
                <c:pt idx="627">
                  <c:v>59.990861000000002</c:v>
                </c:pt>
                <c:pt idx="628">
                  <c:v>52.514302000000001</c:v>
                </c:pt>
                <c:pt idx="629">
                  <c:v>44.661461000000003</c:v>
                </c:pt>
                <c:pt idx="630">
                  <c:v>42</c:v>
                </c:pt>
                <c:pt idx="631">
                  <c:v>52.058335</c:v>
                </c:pt>
                <c:pt idx="632">
                  <c:v>54.982340000000001</c:v>
                </c:pt>
                <c:pt idx="633">
                  <c:v>55.695253000000001</c:v>
                </c:pt>
                <c:pt idx="634">
                  <c:v>56.265959000000002</c:v>
                </c:pt>
                <c:pt idx="635">
                  <c:v>51.437984999999998</c:v>
                </c:pt>
                <c:pt idx="636">
                  <c:v>49.803921000000003</c:v>
                </c:pt>
                <c:pt idx="637">
                  <c:v>51.881262999999997</c:v>
                </c:pt>
                <c:pt idx="638">
                  <c:v>44.236066999999998</c:v>
                </c:pt>
                <c:pt idx="639">
                  <c:v>42.993937000000003</c:v>
                </c:pt>
                <c:pt idx="640">
                  <c:v>44.009450000000001</c:v>
                </c:pt>
                <c:pt idx="641">
                  <c:v>42.360100000000003</c:v>
                </c:pt>
                <c:pt idx="642">
                  <c:v>44.594588000000002</c:v>
                </c:pt>
                <c:pt idx="643">
                  <c:v>44.918255000000002</c:v>
                </c:pt>
                <c:pt idx="644">
                  <c:v>45</c:v>
                </c:pt>
                <c:pt idx="645">
                  <c:v>42.126170000000002</c:v>
                </c:pt>
                <c:pt idx="646">
                  <c:v>42.069991999999999</c:v>
                </c:pt>
                <c:pt idx="647">
                  <c:v>41.706282999999999</c:v>
                </c:pt>
                <c:pt idx="648">
                  <c:v>44.810751000000003</c:v>
                </c:pt>
                <c:pt idx="649">
                  <c:v>41.952804999999998</c:v>
                </c:pt>
                <c:pt idx="650">
                  <c:v>42</c:v>
                </c:pt>
                <c:pt idx="651">
                  <c:v>51.107925000000002</c:v>
                </c:pt>
                <c:pt idx="652">
                  <c:v>50.479039</c:v>
                </c:pt>
                <c:pt idx="653">
                  <c:v>50</c:v>
                </c:pt>
                <c:pt idx="654">
                  <c:v>61.411141000000001</c:v>
                </c:pt>
                <c:pt idx="655">
                  <c:v>61.264785000000003</c:v>
                </c:pt>
                <c:pt idx="656">
                  <c:v>58.585146000000002</c:v>
                </c:pt>
                <c:pt idx="657">
                  <c:v>52</c:v>
                </c:pt>
                <c:pt idx="658">
                  <c:v>51.710723000000002</c:v>
                </c:pt>
                <c:pt idx="659">
                  <c:v>51.692272000000003</c:v>
                </c:pt>
                <c:pt idx="660">
                  <c:v>41.669345999999997</c:v>
                </c:pt>
                <c:pt idx="661">
                  <c:v>41.934367999999999</c:v>
                </c:pt>
                <c:pt idx="662">
                  <c:v>41.535046999999999</c:v>
                </c:pt>
                <c:pt idx="663">
                  <c:v>49.804245000000002</c:v>
                </c:pt>
                <c:pt idx="664">
                  <c:v>49.105024999999998</c:v>
                </c:pt>
                <c:pt idx="665">
                  <c:v>49.125954999999998</c:v>
                </c:pt>
                <c:pt idx="666">
                  <c:v>50.173425000000002</c:v>
                </c:pt>
                <c:pt idx="667">
                  <c:v>54.567343000000001</c:v>
                </c:pt>
                <c:pt idx="668">
                  <c:v>51.607090999999997</c:v>
                </c:pt>
                <c:pt idx="669">
                  <c:v>49.895716</c:v>
                </c:pt>
                <c:pt idx="670">
                  <c:v>50</c:v>
                </c:pt>
                <c:pt idx="671">
                  <c:v>49.713943999999998</c:v>
                </c:pt>
                <c:pt idx="672">
                  <c:v>49.558304</c:v>
                </c:pt>
                <c:pt idx="673">
                  <c:v>46.062953999999998</c:v>
                </c:pt>
                <c:pt idx="674">
                  <c:v>50.424661</c:v>
                </c:pt>
                <c:pt idx="675">
                  <c:v>51.216462999999997</c:v>
                </c:pt>
                <c:pt idx="676">
                  <c:v>50</c:v>
                </c:pt>
                <c:pt idx="677">
                  <c:v>52.094320000000003</c:v>
                </c:pt>
                <c:pt idx="678">
                  <c:v>51.524444000000003</c:v>
                </c:pt>
                <c:pt idx="679">
                  <c:v>51.132809000000002</c:v>
                </c:pt>
                <c:pt idx="680">
                  <c:v>52.086570000000002</c:v>
                </c:pt>
                <c:pt idx="681">
                  <c:v>58.913578999999999</c:v>
                </c:pt>
                <c:pt idx="682">
                  <c:v>58.195149999999998</c:v>
                </c:pt>
                <c:pt idx="683">
                  <c:v>57.275945999999998</c:v>
                </c:pt>
                <c:pt idx="684">
                  <c:v>42.656562999999998</c:v>
                </c:pt>
                <c:pt idx="685">
                  <c:v>44.762022999999999</c:v>
                </c:pt>
                <c:pt idx="686">
                  <c:v>45.248626999999999</c:v>
                </c:pt>
                <c:pt idx="687">
                  <c:v>59.881315999999998</c:v>
                </c:pt>
                <c:pt idx="688">
                  <c:v>59.605027999999997</c:v>
                </c:pt>
                <c:pt idx="689">
                  <c:v>55.511074999999998</c:v>
                </c:pt>
                <c:pt idx="690">
                  <c:v>54.835576000000003</c:v>
                </c:pt>
                <c:pt idx="691">
                  <c:v>55.003416999999999</c:v>
                </c:pt>
                <c:pt idx="692">
                  <c:v>54.877110999999999</c:v>
                </c:pt>
                <c:pt idx="693">
                  <c:v>49.650897000000001</c:v>
                </c:pt>
                <c:pt idx="694">
                  <c:v>49.928446999999998</c:v>
                </c:pt>
                <c:pt idx="695">
                  <c:v>49.699672</c:v>
                </c:pt>
                <c:pt idx="696">
                  <c:v>50.088467999999999</c:v>
                </c:pt>
                <c:pt idx="697">
                  <c:v>49.982970000000002</c:v>
                </c:pt>
                <c:pt idx="698">
                  <c:v>50</c:v>
                </c:pt>
                <c:pt idx="699">
                  <c:v>42.541794000000003</c:v>
                </c:pt>
                <c:pt idx="700">
                  <c:v>42</c:v>
                </c:pt>
                <c:pt idx="701">
                  <c:v>42</c:v>
                </c:pt>
                <c:pt idx="702">
                  <c:v>59.313524999999998</c:v>
                </c:pt>
                <c:pt idx="703">
                  <c:v>59.619484999999997</c:v>
                </c:pt>
                <c:pt idx="704">
                  <c:v>59.209449999999997</c:v>
                </c:pt>
                <c:pt idx="705">
                  <c:v>50</c:v>
                </c:pt>
                <c:pt idx="706">
                  <c:v>50.165754</c:v>
                </c:pt>
                <c:pt idx="707">
                  <c:v>51.491956999999999</c:v>
                </c:pt>
                <c:pt idx="708">
                  <c:v>50</c:v>
                </c:pt>
                <c:pt idx="709">
                  <c:v>50.279052999999998</c:v>
                </c:pt>
                <c:pt idx="710">
                  <c:v>50</c:v>
                </c:pt>
                <c:pt idx="711">
                  <c:v>41.220174999999998</c:v>
                </c:pt>
                <c:pt idx="712">
                  <c:v>39.101804999999999</c:v>
                </c:pt>
                <c:pt idx="713">
                  <c:v>41.268597</c:v>
                </c:pt>
                <c:pt idx="714">
                  <c:v>55.370699999999999</c:v>
                </c:pt>
                <c:pt idx="715">
                  <c:v>60</c:v>
                </c:pt>
                <c:pt idx="716">
                  <c:v>58.673963000000001</c:v>
                </c:pt>
                <c:pt idx="717">
                  <c:v>59.933014999999997</c:v>
                </c:pt>
                <c:pt idx="718">
                  <c:v>58.443049000000002</c:v>
                </c:pt>
                <c:pt idx="719">
                  <c:v>59.243506000000004</c:v>
                </c:pt>
                <c:pt idx="720">
                  <c:v>50.664459000000001</c:v>
                </c:pt>
                <c:pt idx="721">
                  <c:v>51.314658999999999</c:v>
                </c:pt>
                <c:pt idx="722">
                  <c:v>50.951444000000002</c:v>
                </c:pt>
                <c:pt idx="723">
                  <c:v>44.316254000000001</c:v>
                </c:pt>
                <c:pt idx="724">
                  <c:v>44.753943</c:v>
                </c:pt>
                <c:pt idx="725">
                  <c:v>45</c:v>
                </c:pt>
                <c:pt idx="726">
                  <c:v>42</c:v>
                </c:pt>
                <c:pt idx="727">
                  <c:v>42</c:v>
                </c:pt>
                <c:pt idx="728">
                  <c:v>42</c:v>
                </c:pt>
                <c:pt idx="729">
                  <c:v>52.289828</c:v>
                </c:pt>
                <c:pt idx="730">
                  <c:v>53.783977</c:v>
                </c:pt>
                <c:pt idx="731">
                  <c:v>50.248677000000001</c:v>
                </c:pt>
                <c:pt idx="732">
                  <c:v>86.963764999999995</c:v>
                </c:pt>
                <c:pt idx="733">
                  <c:v>70</c:v>
                </c:pt>
                <c:pt idx="734">
                  <c:v>85.637788999999998</c:v>
                </c:pt>
                <c:pt idx="735">
                  <c:v>75.577100000000002</c:v>
                </c:pt>
                <c:pt idx="736">
                  <c:v>68.869791000000006</c:v>
                </c:pt>
                <c:pt idx="737">
                  <c:v>88.965520999999995</c:v>
                </c:pt>
                <c:pt idx="738">
                  <c:v>82.919584</c:v>
                </c:pt>
                <c:pt idx="739">
                  <c:v>86.413387999999998</c:v>
                </c:pt>
                <c:pt idx="740">
                  <c:v>75</c:v>
                </c:pt>
                <c:pt idx="741">
                  <c:v>80</c:v>
                </c:pt>
                <c:pt idx="742">
                  <c:v>75</c:v>
                </c:pt>
                <c:pt idx="743">
                  <c:v>74.803156999999999</c:v>
                </c:pt>
                <c:pt idx="744">
                  <c:v>68.126954999999995</c:v>
                </c:pt>
                <c:pt idx="745">
                  <c:v>68.226511000000002</c:v>
                </c:pt>
                <c:pt idx="746">
                  <c:v>62.903937999999997</c:v>
                </c:pt>
                <c:pt idx="747">
                  <c:v>62.337721000000002</c:v>
                </c:pt>
                <c:pt idx="748">
                  <c:v>78.175706000000005</c:v>
                </c:pt>
                <c:pt idx="749">
                  <c:v>70</c:v>
                </c:pt>
                <c:pt idx="750">
                  <c:v>68.803693999999993</c:v>
                </c:pt>
                <c:pt idx="751">
                  <c:v>79.109637000000006</c:v>
                </c:pt>
                <c:pt idx="752">
                  <c:v>85.833028999999996</c:v>
                </c:pt>
                <c:pt idx="753">
                  <c:v>85</c:v>
                </c:pt>
                <c:pt idx="754">
                  <c:v>75</c:v>
                </c:pt>
                <c:pt idx="755">
                  <c:v>67.722222000000002</c:v>
                </c:pt>
                <c:pt idx="756">
                  <c:v>75.951471999999995</c:v>
                </c:pt>
                <c:pt idx="757">
                  <c:v>89.652557000000002</c:v>
                </c:pt>
                <c:pt idx="758">
                  <c:v>66.401407000000006</c:v>
                </c:pt>
                <c:pt idx="759">
                  <c:v>77.929203999999999</c:v>
                </c:pt>
                <c:pt idx="760">
                  <c:v>80.273807000000005</c:v>
                </c:pt>
                <c:pt idx="761">
                  <c:v>75</c:v>
                </c:pt>
                <c:pt idx="762">
                  <c:v>71.602621999999997</c:v>
                </c:pt>
                <c:pt idx="763">
                  <c:v>82.228793999999994</c:v>
                </c:pt>
                <c:pt idx="764">
                  <c:v>75</c:v>
                </c:pt>
                <c:pt idx="765">
                  <c:v>85.079588999999999</c:v>
                </c:pt>
                <c:pt idx="766">
                  <c:v>64.808021999999994</c:v>
                </c:pt>
                <c:pt idx="767">
                  <c:v>72.748902999999999</c:v>
                </c:pt>
                <c:pt idx="768">
                  <c:v>75.480763999999994</c:v>
                </c:pt>
                <c:pt idx="769">
                  <c:v>54.93242</c:v>
                </c:pt>
                <c:pt idx="770">
                  <c:v>65</c:v>
                </c:pt>
                <c:pt idx="771">
                  <c:v>62.339002999999998</c:v>
                </c:pt>
                <c:pt idx="772">
                  <c:v>73.193589000000003</c:v>
                </c:pt>
                <c:pt idx="773">
                  <c:v>88.675503000000006</c:v>
                </c:pt>
                <c:pt idx="774">
                  <c:v>63.320628999999997</c:v>
                </c:pt>
                <c:pt idx="775">
                  <c:v>69.529624999999996</c:v>
                </c:pt>
                <c:pt idx="776">
                  <c:v>67.183127999999996</c:v>
                </c:pt>
                <c:pt idx="777">
                  <c:v>70</c:v>
                </c:pt>
                <c:pt idx="778">
                  <c:v>60.628321</c:v>
                </c:pt>
                <c:pt idx="779">
                  <c:v>65</c:v>
                </c:pt>
                <c:pt idx="780">
                  <c:v>87.668828000000005</c:v>
                </c:pt>
                <c:pt idx="781">
                  <c:v>73.641632999999999</c:v>
                </c:pt>
                <c:pt idx="782">
                  <c:v>80</c:v>
                </c:pt>
                <c:pt idx="783">
                  <c:v>88.138777000000005</c:v>
                </c:pt>
                <c:pt idx="784">
                  <c:v>79.544998000000007</c:v>
                </c:pt>
                <c:pt idx="785">
                  <c:v>68.392133000000001</c:v>
                </c:pt>
                <c:pt idx="786">
                  <c:v>76.699774000000005</c:v>
                </c:pt>
                <c:pt idx="787">
                  <c:v>64.259378999999996</c:v>
                </c:pt>
                <c:pt idx="788">
                  <c:v>87.286783</c:v>
                </c:pt>
                <c:pt idx="789">
                  <c:v>86.981201999999996</c:v>
                </c:pt>
                <c:pt idx="790">
                  <c:v>70</c:v>
                </c:pt>
                <c:pt idx="791">
                  <c:v>70</c:v>
                </c:pt>
                <c:pt idx="792">
                  <c:v>83.263120000000001</c:v>
                </c:pt>
                <c:pt idx="793">
                  <c:v>75</c:v>
                </c:pt>
                <c:pt idx="794">
                  <c:v>68.653346999999997</c:v>
                </c:pt>
                <c:pt idx="795">
                  <c:v>68.771850000000001</c:v>
                </c:pt>
                <c:pt idx="796">
                  <c:v>86.522799000000006</c:v>
                </c:pt>
                <c:pt idx="797">
                  <c:v>86.748294999999999</c:v>
                </c:pt>
                <c:pt idx="798">
                  <c:v>75.629310000000004</c:v>
                </c:pt>
                <c:pt idx="799">
                  <c:v>89.251638999999997</c:v>
                </c:pt>
                <c:pt idx="800">
                  <c:v>89.558853999999997</c:v>
                </c:pt>
                <c:pt idx="801">
                  <c:v>75</c:v>
                </c:pt>
                <c:pt idx="802">
                  <c:v>75.948164000000006</c:v>
                </c:pt>
                <c:pt idx="803">
                  <c:v>79.828725000000006</c:v>
                </c:pt>
                <c:pt idx="804">
                  <c:v>75.306702000000001</c:v>
                </c:pt>
                <c:pt idx="805">
                  <c:v>74.812707000000003</c:v>
                </c:pt>
                <c:pt idx="806">
                  <c:v>74.959746999999993</c:v>
                </c:pt>
                <c:pt idx="807">
                  <c:v>67.939653000000007</c:v>
                </c:pt>
                <c:pt idx="808">
                  <c:v>68.066090000000003</c:v>
                </c:pt>
                <c:pt idx="809">
                  <c:v>63.183846000000003</c:v>
                </c:pt>
                <c:pt idx="810">
                  <c:v>62.871794000000001</c:v>
                </c:pt>
                <c:pt idx="811">
                  <c:v>63.011645000000001</c:v>
                </c:pt>
                <c:pt idx="812">
                  <c:v>78.55444</c:v>
                </c:pt>
                <c:pt idx="813">
                  <c:v>78.880359999999996</c:v>
                </c:pt>
                <c:pt idx="814">
                  <c:v>69.906707999999995</c:v>
                </c:pt>
                <c:pt idx="815">
                  <c:v>71.927379000000002</c:v>
                </c:pt>
                <c:pt idx="816">
                  <c:v>79.414603</c:v>
                </c:pt>
                <c:pt idx="817">
                  <c:v>80</c:v>
                </c:pt>
                <c:pt idx="818">
                  <c:v>85</c:v>
                </c:pt>
                <c:pt idx="819">
                  <c:v>85.073801000000003</c:v>
                </c:pt>
                <c:pt idx="820">
                  <c:v>85</c:v>
                </c:pt>
                <c:pt idx="821">
                  <c:v>85.255630999999994</c:v>
                </c:pt>
                <c:pt idx="822">
                  <c:v>75.057176999999996</c:v>
                </c:pt>
                <c:pt idx="823">
                  <c:v>68.016471999999993</c:v>
                </c:pt>
                <c:pt idx="824">
                  <c:v>68.107866000000001</c:v>
                </c:pt>
                <c:pt idx="825">
                  <c:v>77.956920999999994</c:v>
                </c:pt>
                <c:pt idx="826">
                  <c:v>77.965531999999996</c:v>
                </c:pt>
                <c:pt idx="827">
                  <c:v>87.105828000000002</c:v>
                </c:pt>
                <c:pt idx="828">
                  <c:v>90.524460000000005</c:v>
                </c:pt>
                <c:pt idx="829">
                  <c:v>66.621645999999998</c:v>
                </c:pt>
                <c:pt idx="830">
                  <c:v>78.370039000000006</c:v>
                </c:pt>
                <c:pt idx="831">
                  <c:v>78.300083999999998</c:v>
                </c:pt>
                <c:pt idx="832">
                  <c:v>80.091886000000002</c:v>
                </c:pt>
                <c:pt idx="833">
                  <c:v>75</c:v>
                </c:pt>
                <c:pt idx="834">
                  <c:v>75</c:v>
                </c:pt>
                <c:pt idx="835">
                  <c:v>74.244004000000004</c:v>
                </c:pt>
                <c:pt idx="836">
                  <c:v>82.045045000000002</c:v>
                </c:pt>
                <c:pt idx="837">
                  <c:v>80.018570999999994</c:v>
                </c:pt>
                <c:pt idx="838">
                  <c:v>75</c:v>
                </c:pt>
                <c:pt idx="839">
                  <c:v>85</c:v>
                </c:pt>
                <c:pt idx="840">
                  <c:v>65.363940999999997</c:v>
                </c:pt>
                <c:pt idx="841">
                  <c:v>73.575980999999999</c:v>
                </c:pt>
                <c:pt idx="842">
                  <c:v>69.168977999999996</c:v>
                </c:pt>
                <c:pt idx="843">
                  <c:v>75.383716000000007</c:v>
                </c:pt>
                <c:pt idx="844">
                  <c:v>55.523480999999997</c:v>
                </c:pt>
                <c:pt idx="845">
                  <c:v>55.376511999999998</c:v>
                </c:pt>
                <c:pt idx="846">
                  <c:v>65</c:v>
                </c:pt>
                <c:pt idx="847">
                  <c:v>63.597633000000002</c:v>
                </c:pt>
                <c:pt idx="848">
                  <c:v>62.877347</c:v>
                </c:pt>
                <c:pt idx="849">
                  <c:v>73.916920000000005</c:v>
                </c:pt>
                <c:pt idx="850">
                  <c:v>86.098523</c:v>
                </c:pt>
                <c:pt idx="851">
                  <c:v>87.083265999999995</c:v>
                </c:pt>
                <c:pt idx="852">
                  <c:v>62.211571999999997</c:v>
                </c:pt>
                <c:pt idx="853">
                  <c:v>67.913561000000001</c:v>
                </c:pt>
                <c:pt idx="854">
                  <c:v>67.439588999999998</c:v>
                </c:pt>
                <c:pt idx="855">
                  <c:v>65</c:v>
                </c:pt>
                <c:pt idx="856">
                  <c:v>68.818893000000003</c:v>
                </c:pt>
                <c:pt idx="857">
                  <c:v>69.975606999999997</c:v>
                </c:pt>
                <c:pt idx="858">
                  <c:v>61.104030000000002</c:v>
                </c:pt>
                <c:pt idx="859">
                  <c:v>60.267426999999998</c:v>
                </c:pt>
                <c:pt idx="860">
                  <c:v>65</c:v>
                </c:pt>
                <c:pt idx="861">
                  <c:v>87.857849999999999</c:v>
                </c:pt>
                <c:pt idx="862">
                  <c:v>75.920518999999999</c:v>
                </c:pt>
                <c:pt idx="863">
                  <c:v>80</c:v>
                </c:pt>
                <c:pt idx="864">
                  <c:v>80</c:v>
                </c:pt>
                <c:pt idx="865">
                  <c:v>85.196279000000004</c:v>
                </c:pt>
                <c:pt idx="866">
                  <c:v>86.144903999999997</c:v>
                </c:pt>
                <c:pt idx="867">
                  <c:v>78.721695999999994</c:v>
                </c:pt>
                <c:pt idx="868">
                  <c:v>79.989789000000002</c:v>
                </c:pt>
                <c:pt idx="869">
                  <c:v>69.389899999999997</c:v>
                </c:pt>
                <c:pt idx="870">
                  <c:v>75</c:v>
                </c:pt>
                <c:pt idx="871">
                  <c:v>57.259124</c:v>
                </c:pt>
                <c:pt idx="872">
                  <c:v>87.032398000000001</c:v>
                </c:pt>
                <c:pt idx="873">
                  <c:v>87.107316999999995</c:v>
                </c:pt>
                <c:pt idx="874">
                  <c:v>70</c:v>
                </c:pt>
                <c:pt idx="875">
                  <c:v>70</c:v>
                </c:pt>
                <c:pt idx="876">
                  <c:v>85.770013000000006</c:v>
                </c:pt>
                <c:pt idx="877">
                  <c:v>75.399191000000002</c:v>
                </c:pt>
                <c:pt idx="878">
                  <c:v>75.052199999999999</c:v>
                </c:pt>
                <c:pt idx="879">
                  <c:v>68.981403</c:v>
                </c:pt>
                <c:pt idx="880">
                  <c:v>88.633616000000004</c:v>
                </c:pt>
                <c:pt idx="881">
                  <c:v>86.934845999999993</c:v>
                </c:pt>
                <c:pt idx="882">
                  <c:v>80.914382000000003</c:v>
                </c:pt>
                <c:pt idx="883">
                  <c:v>85.316125</c:v>
                </c:pt>
                <c:pt idx="884">
                  <c:v>85.228116</c:v>
                </c:pt>
                <c:pt idx="885">
                  <c:v>75</c:v>
                </c:pt>
                <c:pt idx="886">
                  <c:v>80</c:v>
                </c:pt>
                <c:pt idx="887">
                  <c:v>75.371244000000004</c:v>
                </c:pt>
                <c:pt idx="888">
                  <c:v>75</c:v>
                </c:pt>
                <c:pt idx="889">
                  <c:v>74.885221999999999</c:v>
                </c:pt>
                <c:pt idx="890">
                  <c:v>68.058902000000003</c:v>
                </c:pt>
                <c:pt idx="891">
                  <c:v>68.908135999999999</c:v>
                </c:pt>
                <c:pt idx="892">
                  <c:v>68.865008000000003</c:v>
                </c:pt>
                <c:pt idx="893">
                  <c:v>69.463458000000003</c:v>
                </c:pt>
                <c:pt idx="894">
                  <c:v>62.341437999999997</c:v>
                </c:pt>
                <c:pt idx="895">
                  <c:v>62.855072999999997</c:v>
                </c:pt>
                <c:pt idx="896">
                  <c:v>62.417228000000001</c:v>
                </c:pt>
                <c:pt idx="897">
                  <c:v>78.997062</c:v>
                </c:pt>
                <c:pt idx="898">
                  <c:v>78.429311999999996</c:v>
                </c:pt>
                <c:pt idx="899">
                  <c:v>70</c:v>
                </c:pt>
                <c:pt idx="900">
                  <c:v>69.242354000000006</c:v>
                </c:pt>
                <c:pt idx="901">
                  <c:v>71.813379999999995</c:v>
                </c:pt>
                <c:pt idx="902">
                  <c:v>79.469513000000006</c:v>
                </c:pt>
                <c:pt idx="903">
                  <c:v>85.084363999999994</c:v>
                </c:pt>
                <c:pt idx="904">
                  <c:v>85.302145999999993</c:v>
                </c:pt>
                <c:pt idx="905">
                  <c:v>75</c:v>
                </c:pt>
                <c:pt idx="906">
                  <c:v>67.773914000000005</c:v>
                </c:pt>
                <c:pt idx="907">
                  <c:v>67.999778000000006</c:v>
                </c:pt>
                <c:pt idx="908">
                  <c:v>75.142858000000004</c:v>
                </c:pt>
                <c:pt idx="909">
                  <c:v>75.688433000000003</c:v>
                </c:pt>
                <c:pt idx="910">
                  <c:v>89.429198999999997</c:v>
                </c:pt>
                <c:pt idx="911">
                  <c:v>67.140366999999998</c:v>
                </c:pt>
                <c:pt idx="912">
                  <c:v>66.126964000000001</c:v>
                </c:pt>
                <c:pt idx="913">
                  <c:v>77.979169999999996</c:v>
                </c:pt>
                <c:pt idx="914">
                  <c:v>78.664618000000004</c:v>
                </c:pt>
                <c:pt idx="915">
                  <c:v>80.113493000000005</c:v>
                </c:pt>
                <c:pt idx="916">
                  <c:v>75</c:v>
                </c:pt>
                <c:pt idx="917">
                  <c:v>75</c:v>
                </c:pt>
                <c:pt idx="918">
                  <c:v>71.170000999999999</c:v>
                </c:pt>
                <c:pt idx="919">
                  <c:v>82.329047000000003</c:v>
                </c:pt>
                <c:pt idx="920">
                  <c:v>82.694688999999997</c:v>
                </c:pt>
                <c:pt idx="921">
                  <c:v>75</c:v>
                </c:pt>
                <c:pt idx="922">
                  <c:v>85.301029</c:v>
                </c:pt>
                <c:pt idx="923">
                  <c:v>65.423941999999997</c:v>
                </c:pt>
                <c:pt idx="924">
                  <c:v>72.906186000000005</c:v>
                </c:pt>
                <c:pt idx="925">
                  <c:v>75.093569000000002</c:v>
                </c:pt>
                <c:pt idx="926">
                  <c:v>75.828119000000001</c:v>
                </c:pt>
                <c:pt idx="927">
                  <c:v>53.620604</c:v>
                </c:pt>
                <c:pt idx="928">
                  <c:v>55.822119000000001</c:v>
                </c:pt>
                <c:pt idx="929">
                  <c:v>65.062944999999999</c:v>
                </c:pt>
                <c:pt idx="930">
                  <c:v>65.127324000000002</c:v>
                </c:pt>
                <c:pt idx="931">
                  <c:v>73.501232999999999</c:v>
                </c:pt>
                <c:pt idx="932">
                  <c:v>89.754301999999996</c:v>
                </c:pt>
                <c:pt idx="933">
                  <c:v>62.631382000000002</c:v>
                </c:pt>
                <c:pt idx="934">
                  <c:v>69.575315000000003</c:v>
                </c:pt>
                <c:pt idx="935">
                  <c:v>66.738769000000005</c:v>
                </c:pt>
                <c:pt idx="936">
                  <c:v>67.193584999999999</c:v>
                </c:pt>
                <c:pt idx="937">
                  <c:v>70</c:v>
                </c:pt>
                <c:pt idx="938">
                  <c:v>61.616</c:v>
                </c:pt>
                <c:pt idx="939">
                  <c:v>63.856192999999998</c:v>
                </c:pt>
                <c:pt idx="940">
                  <c:v>65</c:v>
                </c:pt>
                <c:pt idx="941">
                  <c:v>65</c:v>
                </c:pt>
                <c:pt idx="942">
                  <c:v>87.070233999999999</c:v>
                </c:pt>
                <c:pt idx="943">
                  <c:v>74.147442999999996</c:v>
                </c:pt>
                <c:pt idx="944">
                  <c:v>73.810727999999997</c:v>
                </c:pt>
                <c:pt idx="945">
                  <c:v>80</c:v>
                </c:pt>
                <c:pt idx="946">
                  <c:v>89.496904999999998</c:v>
                </c:pt>
                <c:pt idx="947">
                  <c:v>87.656029000000004</c:v>
                </c:pt>
                <c:pt idx="948">
                  <c:v>79.349221</c:v>
                </c:pt>
                <c:pt idx="949">
                  <c:v>68.250248999999997</c:v>
                </c:pt>
                <c:pt idx="950">
                  <c:v>75.816863999999995</c:v>
                </c:pt>
                <c:pt idx="951">
                  <c:v>75.970712000000006</c:v>
                </c:pt>
                <c:pt idx="952">
                  <c:v>64.726947999999993</c:v>
                </c:pt>
                <c:pt idx="953">
                  <c:v>89.282820000000001</c:v>
                </c:pt>
                <c:pt idx="954">
                  <c:v>89.068226999999993</c:v>
                </c:pt>
                <c:pt idx="955">
                  <c:v>80</c:v>
                </c:pt>
                <c:pt idx="956">
                  <c:v>80.555875</c:v>
                </c:pt>
                <c:pt idx="957">
                  <c:v>101.48205400000001</c:v>
                </c:pt>
                <c:pt idx="958">
                  <c:v>82.523112999999995</c:v>
                </c:pt>
                <c:pt idx="959">
                  <c:v>82.207977999999997</c:v>
                </c:pt>
                <c:pt idx="960">
                  <c:v>80</c:v>
                </c:pt>
                <c:pt idx="961">
                  <c:v>80</c:v>
                </c:pt>
                <c:pt idx="962">
                  <c:v>65.522744000000003</c:v>
                </c:pt>
                <c:pt idx="963">
                  <c:v>85.687751000000006</c:v>
                </c:pt>
                <c:pt idx="964">
                  <c:v>91.630257</c:v>
                </c:pt>
                <c:pt idx="965">
                  <c:v>65.220248999999995</c:v>
                </c:pt>
                <c:pt idx="966">
                  <c:v>61.373868000000002</c:v>
                </c:pt>
                <c:pt idx="967">
                  <c:v>87.803310999999994</c:v>
                </c:pt>
                <c:pt idx="968">
                  <c:v>69.743323000000004</c:v>
                </c:pt>
                <c:pt idx="969">
                  <c:v>67.904022999999995</c:v>
                </c:pt>
                <c:pt idx="970">
                  <c:v>89.994415000000004</c:v>
                </c:pt>
                <c:pt idx="971">
                  <c:v>89.868784000000005</c:v>
                </c:pt>
                <c:pt idx="972">
                  <c:v>80</c:v>
                </c:pt>
                <c:pt idx="973">
                  <c:v>80.458342999999999</c:v>
                </c:pt>
                <c:pt idx="974">
                  <c:v>84.687554000000006</c:v>
                </c:pt>
                <c:pt idx="975">
                  <c:v>83.952967999999998</c:v>
                </c:pt>
                <c:pt idx="976">
                  <c:v>78.055967999999993</c:v>
                </c:pt>
                <c:pt idx="977">
                  <c:v>91.059595000000002</c:v>
                </c:pt>
                <c:pt idx="978">
                  <c:v>80.761409</c:v>
                </c:pt>
                <c:pt idx="979">
                  <c:v>78</c:v>
                </c:pt>
                <c:pt idx="980">
                  <c:v>83.199033999999997</c:v>
                </c:pt>
                <c:pt idx="981">
                  <c:v>77.272651999999994</c:v>
                </c:pt>
                <c:pt idx="982">
                  <c:v>96.192661999999999</c:v>
                </c:pt>
                <c:pt idx="983">
                  <c:v>93.086419000000006</c:v>
                </c:pt>
                <c:pt idx="984">
                  <c:v>85.312639000000004</c:v>
                </c:pt>
                <c:pt idx="985">
                  <c:v>90</c:v>
                </c:pt>
                <c:pt idx="986">
                  <c:v>80.749656999999999</c:v>
                </c:pt>
                <c:pt idx="987">
                  <c:v>83.568034999999995</c:v>
                </c:pt>
                <c:pt idx="988">
                  <c:v>78.574786000000003</c:v>
                </c:pt>
                <c:pt idx="989">
                  <c:v>80.491338999999996</c:v>
                </c:pt>
                <c:pt idx="990">
                  <c:v>85</c:v>
                </c:pt>
                <c:pt idx="991">
                  <c:v>80</c:v>
                </c:pt>
                <c:pt idx="992">
                  <c:v>80</c:v>
                </c:pt>
                <c:pt idx="993">
                  <c:v>79.165306000000001</c:v>
                </c:pt>
                <c:pt idx="994">
                  <c:v>80.539000000000001</c:v>
                </c:pt>
                <c:pt idx="995">
                  <c:v>65.031879000000004</c:v>
                </c:pt>
                <c:pt idx="996">
                  <c:v>64.848626999999993</c:v>
                </c:pt>
                <c:pt idx="997">
                  <c:v>63.652329999999999</c:v>
                </c:pt>
                <c:pt idx="998">
                  <c:v>64.814109000000002</c:v>
                </c:pt>
                <c:pt idx="999">
                  <c:v>81.322969999999998</c:v>
                </c:pt>
                <c:pt idx="1000">
                  <c:v>81.650778000000003</c:v>
                </c:pt>
                <c:pt idx="1001">
                  <c:v>78.967918999999995</c:v>
                </c:pt>
                <c:pt idx="1002">
                  <c:v>80</c:v>
                </c:pt>
                <c:pt idx="1003">
                  <c:v>77.426464999999993</c:v>
                </c:pt>
                <c:pt idx="1004">
                  <c:v>77.133219999999994</c:v>
                </c:pt>
                <c:pt idx="1005">
                  <c:v>99</c:v>
                </c:pt>
                <c:pt idx="1006">
                  <c:v>96.018510000000006</c:v>
                </c:pt>
                <c:pt idx="1007">
                  <c:v>71.728069000000005</c:v>
                </c:pt>
                <c:pt idx="1008">
                  <c:v>72.105856000000003</c:v>
                </c:pt>
                <c:pt idx="1009">
                  <c:v>78</c:v>
                </c:pt>
                <c:pt idx="1010">
                  <c:v>82.130728000000005</c:v>
                </c:pt>
                <c:pt idx="1011">
                  <c:v>85</c:v>
                </c:pt>
                <c:pt idx="1012">
                  <c:v>85.050557999999995</c:v>
                </c:pt>
                <c:pt idx="1013">
                  <c:v>81.384224000000003</c:v>
                </c:pt>
                <c:pt idx="1014">
                  <c:v>77.561601999999993</c:v>
                </c:pt>
                <c:pt idx="1015">
                  <c:v>95.277392000000006</c:v>
                </c:pt>
                <c:pt idx="1016">
                  <c:v>83.016968000000006</c:v>
                </c:pt>
                <c:pt idx="1017">
                  <c:v>84.753829999999994</c:v>
                </c:pt>
                <c:pt idx="1018">
                  <c:v>83</c:v>
                </c:pt>
                <c:pt idx="1019">
                  <c:v>74.433362000000002</c:v>
                </c:pt>
                <c:pt idx="1020">
                  <c:v>72.467861999999997</c:v>
                </c:pt>
                <c:pt idx="1021">
                  <c:v>92.695509999999999</c:v>
                </c:pt>
                <c:pt idx="1022">
                  <c:v>82.011961999999997</c:v>
                </c:pt>
                <c:pt idx="1023">
                  <c:v>78.790936000000002</c:v>
                </c:pt>
                <c:pt idx="1024">
                  <c:v>78.073527999999996</c:v>
                </c:pt>
                <c:pt idx="1025">
                  <c:v>93.798055000000005</c:v>
                </c:pt>
                <c:pt idx="1026">
                  <c:v>99.623778000000001</c:v>
                </c:pt>
                <c:pt idx="1027">
                  <c:v>82.853748999999993</c:v>
                </c:pt>
                <c:pt idx="1028">
                  <c:v>84.315607999999997</c:v>
                </c:pt>
                <c:pt idx="1029">
                  <c:v>86.963628</c:v>
                </c:pt>
                <c:pt idx="1030">
                  <c:v>88.431954000000005</c:v>
                </c:pt>
                <c:pt idx="1031">
                  <c:v>97.920349999999999</c:v>
                </c:pt>
                <c:pt idx="1032">
                  <c:v>88.037480000000002</c:v>
                </c:pt>
                <c:pt idx="1033">
                  <c:v>86.319886999999994</c:v>
                </c:pt>
                <c:pt idx="1034">
                  <c:v>68.850970000000004</c:v>
                </c:pt>
                <c:pt idx="1035">
                  <c:v>80.386077999999998</c:v>
                </c:pt>
                <c:pt idx="1036">
                  <c:v>77.205685000000003</c:v>
                </c:pt>
                <c:pt idx="1037">
                  <c:v>82.480214000000004</c:v>
                </c:pt>
                <c:pt idx="1038">
                  <c:v>86.94538</c:v>
                </c:pt>
                <c:pt idx="1039">
                  <c:v>79.668319999999994</c:v>
                </c:pt>
                <c:pt idx="1040">
                  <c:v>89.802492000000001</c:v>
                </c:pt>
                <c:pt idx="1041">
                  <c:v>80</c:v>
                </c:pt>
                <c:pt idx="1042">
                  <c:v>101.544589</c:v>
                </c:pt>
                <c:pt idx="1043">
                  <c:v>82.586893000000003</c:v>
                </c:pt>
                <c:pt idx="1044">
                  <c:v>80</c:v>
                </c:pt>
                <c:pt idx="1045">
                  <c:v>65.912688000000003</c:v>
                </c:pt>
                <c:pt idx="1046">
                  <c:v>90.138679999999994</c:v>
                </c:pt>
                <c:pt idx="1047">
                  <c:v>67.083121000000006</c:v>
                </c:pt>
                <c:pt idx="1048">
                  <c:v>87.279889999999995</c:v>
                </c:pt>
                <c:pt idx="1049">
                  <c:v>65.140407999999994</c:v>
                </c:pt>
                <c:pt idx="1050">
                  <c:v>89.981679999999997</c:v>
                </c:pt>
                <c:pt idx="1051">
                  <c:v>80.037201999999994</c:v>
                </c:pt>
                <c:pt idx="1052">
                  <c:v>85.743727000000007</c:v>
                </c:pt>
                <c:pt idx="1053">
                  <c:v>80</c:v>
                </c:pt>
                <c:pt idx="1054">
                  <c:v>88.096062000000003</c:v>
                </c:pt>
                <c:pt idx="1055">
                  <c:v>83.337721000000002</c:v>
                </c:pt>
                <c:pt idx="1056">
                  <c:v>78</c:v>
                </c:pt>
                <c:pt idx="1057">
                  <c:v>83.414072000000004</c:v>
                </c:pt>
                <c:pt idx="1058">
                  <c:v>77.858531999999997</c:v>
                </c:pt>
                <c:pt idx="1059">
                  <c:v>95.887056000000001</c:v>
                </c:pt>
                <c:pt idx="1060">
                  <c:v>90</c:v>
                </c:pt>
                <c:pt idx="1061">
                  <c:v>78</c:v>
                </c:pt>
                <c:pt idx="1062">
                  <c:v>84.416515000000004</c:v>
                </c:pt>
                <c:pt idx="1063">
                  <c:v>78</c:v>
                </c:pt>
                <c:pt idx="1064">
                  <c:v>80.993212999999997</c:v>
                </c:pt>
                <c:pt idx="1065">
                  <c:v>84.722222000000002</c:v>
                </c:pt>
                <c:pt idx="1066">
                  <c:v>80.379575000000003</c:v>
                </c:pt>
                <c:pt idx="1067">
                  <c:v>77.224574000000004</c:v>
                </c:pt>
                <c:pt idx="1068">
                  <c:v>81.929910000000007</c:v>
                </c:pt>
                <c:pt idx="1069">
                  <c:v>60.117992999999998</c:v>
                </c:pt>
                <c:pt idx="1070">
                  <c:v>64.342459000000005</c:v>
                </c:pt>
                <c:pt idx="1071">
                  <c:v>81.66995</c:v>
                </c:pt>
                <c:pt idx="1072">
                  <c:v>79.278896000000003</c:v>
                </c:pt>
                <c:pt idx="1073">
                  <c:v>77.098973000000001</c:v>
                </c:pt>
                <c:pt idx="1074">
                  <c:v>97.029248999999993</c:v>
                </c:pt>
                <c:pt idx="1075">
                  <c:v>75.090439000000003</c:v>
                </c:pt>
                <c:pt idx="1076">
                  <c:v>78</c:v>
                </c:pt>
                <c:pt idx="1077">
                  <c:v>88.600877999999994</c:v>
                </c:pt>
                <c:pt idx="1078">
                  <c:v>84.064875000000001</c:v>
                </c:pt>
                <c:pt idx="1079">
                  <c:v>79.677930000000003</c:v>
                </c:pt>
                <c:pt idx="1080">
                  <c:v>78.637307000000007</c:v>
                </c:pt>
                <c:pt idx="1081">
                  <c:v>96.945262</c:v>
                </c:pt>
                <c:pt idx="1082">
                  <c:v>83.001642000000004</c:v>
                </c:pt>
                <c:pt idx="1083">
                  <c:v>80.993373000000005</c:v>
                </c:pt>
                <c:pt idx="1084">
                  <c:v>73.939267999999998</c:v>
                </c:pt>
                <c:pt idx="1085">
                  <c:v>92.368358999999998</c:v>
                </c:pt>
                <c:pt idx="1086">
                  <c:v>83.520112999999995</c:v>
                </c:pt>
                <c:pt idx="1087">
                  <c:v>79.752915999999999</c:v>
                </c:pt>
                <c:pt idx="1088">
                  <c:v>97.588260000000005</c:v>
                </c:pt>
                <c:pt idx="1089">
                  <c:v>86.565147999999994</c:v>
                </c:pt>
                <c:pt idx="1090">
                  <c:v>84.773348999999996</c:v>
                </c:pt>
                <c:pt idx="1091">
                  <c:v>86.080500000000001</c:v>
                </c:pt>
                <c:pt idx="1092">
                  <c:v>92.860253999999998</c:v>
                </c:pt>
                <c:pt idx="1093">
                  <c:v>88.532032000000001</c:v>
                </c:pt>
                <c:pt idx="1094">
                  <c:v>71.799982</c:v>
                </c:pt>
                <c:pt idx="1095">
                  <c:v>79.437921000000003</c:v>
                </c:pt>
                <c:pt idx="1096">
                  <c:v>84.557796999999994</c:v>
                </c:pt>
                <c:pt idx="1097">
                  <c:v>85.720787999999999</c:v>
                </c:pt>
                <c:pt idx="1098">
                  <c:v>89.667406</c:v>
                </c:pt>
                <c:pt idx="1099">
                  <c:v>89.673648</c:v>
                </c:pt>
                <c:pt idx="1100">
                  <c:v>80</c:v>
                </c:pt>
                <c:pt idx="1101">
                  <c:v>80.005808999999999</c:v>
                </c:pt>
                <c:pt idx="1102">
                  <c:v>99.812443000000002</c:v>
                </c:pt>
                <c:pt idx="1103">
                  <c:v>83.390983000000006</c:v>
                </c:pt>
                <c:pt idx="1104">
                  <c:v>83.314156999999994</c:v>
                </c:pt>
                <c:pt idx="1105">
                  <c:v>80</c:v>
                </c:pt>
                <c:pt idx="1106">
                  <c:v>80</c:v>
                </c:pt>
                <c:pt idx="1107">
                  <c:v>65.293178999999995</c:v>
                </c:pt>
                <c:pt idx="1108">
                  <c:v>83.282231999999993</c:v>
                </c:pt>
                <c:pt idx="1109">
                  <c:v>91.798102999999998</c:v>
                </c:pt>
                <c:pt idx="1110">
                  <c:v>64.696247999999997</c:v>
                </c:pt>
                <c:pt idx="1111">
                  <c:v>62.894283000000001</c:v>
                </c:pt>
                <c:pt idx="1112">
                  <c:v>87.861430999999996</c:v>
                </c:pt>
                <c:pt idx="1113">
                  <c:v>70.442774999999997</c:v>
                </c:pt>
                <c:pt idx="1114">
                  <c:v>67.473281999999998</c:v>
                </c:pt>
                <c:pt idx="1115">
                  <c:v>89.998728999999997</c:v>
                </c:pt>
                <c:pt idx="1116">
                  <c:v>89.836691999999999</c:v>
                </c:pt>
                <c:pt idx="1117">
                  <c:v>80.473586999999995</c:v>
                </c:pt>
                <c:pt idx="1118">
                  <c:v>80.939733000000004</c:v>
                </c:pt>
                <c:pt idx="1119">
                  <c:v>84.849349000000004</c:v>
                </c:pt>
                <c:pt idx="1120">
                  <c:v>83.986714000000006</c:v>
                </c:pt>
                <c:pt idx="1121">
                  <c:v>78.008387999999997</c:v>
                </c:pt>
                <c:pt idx="1122">
                  <c:v>91.052215000000004</c:v>
                </c:pt>
                <c:pt idx="1123">
                  <c:v>80.420434</c:v>
                </c:pt>
                <c:pt idx="1124">
                  <c:v>78.041337999999996</c:v>
                </c:pt>
                <c:pt idx="1125">
                  <c:v>83.285753</c:v>
                </c:pt>
                <c:pt idx="1126">
                  <c:v>77.473203999999996</c:v>
                </c:pt>
                <c:pt idx="1127">
                  <c:v>95.952027000000001</c:v>
                </c:pt>
                <c:pt idx="1128">
                  <c:v>91.363292999999999</c:v>
                </c:pt>
                <c:pt idx="1129">
                  <c:v>85.137112999999999</c:v>
                </c:pt>
                <c:pt idx="1130">
                  <c:v>89.909259000000006</c:v>
                </c:pt>
                <c:pt idx="1131">
                  <c:v>81.108598999999998</c:v>
                </c:pt>
                <c:pt idx="1132">
                  <c:v>84.451423000000005</c:v>
                </c:pt>
                <c:pt idx="1133">
                  <c:v>78.434492000000006</c:v>
                </c:pt>
                <c:pt idx="1134">
                  <c:v>80.400306</c:v>
                </c:pt>
                <c:pt idx="1135">
                  <c:v>85</c:v>
                </c:pt>
                <c:pt idx="1136">
                  <c:v>80</c:v>
                </c:pt>
                <c:pt idx="1137">
                  <c:v>79.863545999999999</c:v>
                </c:pt>
                <c:pt idx="1138">
                  <c:v>79.849252000000007</c:v>
                </c:pt>
                <c:pt idx="1139">
                  <c:v>80.311273</c:v>
                </c:pt>
                <c:pt idx="1140">
                  <c:v>63.892071000000001</c:v>
                </c:pt>
                <c:pt idx="1141">
                  <c:v>63.715218999999998</c:v>
                </c:pt>
                <c:pt idx="1142">
                  <c:v>62.269911999999998</c:v>
                </c:pt>
                <c:pt idx="1143">
                  <c:v>64.852952999999999</c:v>
                </c:pt>
                <c:pt idx="1144">
                  <c:v>81.022119000000004</c:v>
                </c:pt>
                <c:pt idx="1145">
                  <c:v>82.338464000000002</c:v>
                </c:pt>
                <c:pt idx="1146">
                  <c:v>78.156035000000003</c:v>
                </c:pt>
                <c:pt idx="1147">
                  <c:v>79.079738000000006</c:v>
                </c:pt>
                <c:pt idx="1148">
                  <c:v>77.392178999999999</c:v>
                </c:pt>
                <c:pt idx="1149">
                  <c:v>79.697277999999997</c:v>
                </c:pt>
                <c:pt idx="1150">
                  <c:v>98.259422999999998</c:v>
                </c:pt>
                <c:pt idx="1151">
                  <c:v>97.416416999999996</c:v>
                </c:pt>
                <c:pt idx="1152">
                  <c:v>71.788180999999994</c:v>
                </c:pt>
                <c:pt idx="1153">
                  <c:v>72.713611</c:v>
                </c:pt>
                <c:pt idx="1154">
                  <c:v>78.048207000000005</c:v>
                </c:pt>
                <c:pt idx="1155">
                  <c:v>84.729196999999999</c:v>
                </c:pt>
                <c:pt idx="1156">
                  <c:v>85</c:v>
                </c:pt>
                <c:pt idx="1157">
                  <c:v>85.002883999999995</c:v>
                </c:pt>
                <c:pt idx="1158">
                  <c:v>80.790813</c:v>
                </c:pt>
                <c:pt idx="1159">
                  <c:v>77.431678000000005</c:v>
                </c:pt>
                <c:pt idx="1160">
                  <c:v>95.419668000000001</c:v>
                </c:pt>
                <c:pt idx="1161">
                  <c:v>83.014032999999998</c:v>
                </c:pt>
                <c:pt idx="1162">
                  <c:v>84.783755999999997</c:v>
                </c:pt>
                <c:pt idx="1163">
                  <c:v>83.325800000000001</c:v>
                </c:pt>
                <c:pt idx="1164">
                  <c:v>73.513873000000004</c:v>
                </c:pt>
                <c:pt idx="1165">
                  <c:v>72.951800000000006</c:v>
                </c:pt>
                <c:pt idx="1166">
                  <c:v>91.495717999999997</c:v>
                </c:pt>
                <c:pt idx="1167">
                  <c:v>82.085549</c:v>
                </c:pt>
                <c:pt idx="1168">
                  <c:v>79.621463000000006</c:v>
                </c:pt>
                <c:pt idx="1169">
                  <c:v>78.025625000000005</c:v>
                </c:pt>
                <c:pt idx="1170">
                  <c:v>93.614245999999994</c:v>
                </c:pt>
                <c:pt idx="1171">
                  <c:v>99.083477999999999</c:v>
                </c:pt>
                <c:pt idx="1172">
                  <c:v>82.276349999999994</c:v>
                </c:pt>
                <c:pt idx="1173">
                  <c:v>83.986895000000004</c:v>
                </c:pt>
                <c:pt idx="1174">
                  <c:v>86.372140999999999</c:v>
                </c:pt>
                <c:pt idx="1175">
                  <c:v>87.906019000000001</c:v>
                </c:pt>
                <c:pt idx="1176">
                  <c:v>98.912261000000001</c:v>
                </c:pt>
                <c:pt idx="1177">
                  <c:v>89.393589000000006</c:v>
                </c:pt>
                <c:pt idx="1178">
                  <c:v>85.261339000000007</c:v>
                </c:pt>
                <c:pt idx="1179">
                  <c:v>69.936072999999993</c:v>
                </c:pt>
                <c:pt idx="1180">
                  <c:v>80.135166999999996</c:v>
                </c:pt>
                <c:pt idx="1181">
                  <c:v>77.355417000000003</c:v>
                </c:pt>
                <c:pt idx="1182">
                  <c:v>82.527240000000006</c:v>
                </c:pt>
                <c:pt idx="1183">
                  <c:v>86.464843000000002</c:v>
                </c:pt>
                <c:pt idx="1184">
                  <c:v>80.413996999999995</c:v>
                </c:pt>
                <c:pt idx="1185">
                  <c:v>105</c:v>
                </c:pt>
                <c:pt idx="1186">
                  <c:v>105.712219</c:v>
                </c:pt>
                <c:pt idx="1187">
                  <c:v>102.872505</c:v>
                </c:pt>
                <c:pt idx="1188">
                  <c:v>101.78009900000001</c:v>
                </c:pt>
                <c:pt idx="1189">
                  <c:v>78.233340999999996</c:v>
                </c:pt>
                <c:pt idx="1190">
                  <c:v>80.351263000000003</c:v>
                </c:pt>
                <c:pt idx="1191">
                  <c:v>81.827287999999996</c:v>
                </c:pt>
                <c:pt idx="1192">
                  <c:v>81.936397999999997</c:v>
                </c:pt>
                <c:pt idx="1193">
                  <c:v>82</c:v>
                </c:pt>
                <c:pt idx="1194">
                  <c:v>82.603983999999997</c:v>
                </c:pt>
                <c:pt idx="1195">
                  <c:v>97.911865000000006</c:v>
                </c:pt>
                <c:pt idx="1196">
                  <c:v>88.472358999999997</c:v>
                </c:pt>
                <c:pt idx="1197">
                  <c:v>87.272552000000005</c:v>
                </c:pt>
                <c:pt idx="1198">
                  <c:v>84.340406000000002</c:v>
                </c:pt>
                <c:pt idx="1199">
                  <c:v>77.268129999999999</c:v>
                </c:pt>
                <c:pt idx="1200">
                  <c:v>95</c:v>
                </c:pt>
                <c:pt idx="1201">
                  <c:v>97.813023000000001</c:v>
                </c:pt>
                <c:pt idx="1202">
                  <c:v>87.344155999999998</c:v>
                </c:pt>
                <c:pt idx="1203">
                  <c:v>82.13682</c:v>
                </c:pt>
                <c:pt idx="1204">
                  <c:v>107.99881499999999</c:v>
                </c:pt>
                <c:pt idx="1205">
                  <c:v>77.745180000000005</c:v>
                </c:pt>
                <c:pt idx="1206">
                  <c:v>90.500055000000003</c:v>
                </c:pt>
                <c:pt idx="1207">
                  <c:v>80</c:v>
                </c:pt>
                <c:pt idx="1208">
                  <c:v>90</c:v>
                </c:pt>
                <c:pt idx="1209">
                  <c:v>94.189166999999998</c:v>
                </c:pt>
                <c:pt idx="1210">
                  <c:v>98.447310999999999</c:v>
                </c:pt>
                <c:pt idx="1211">
                  <c:v>95.361795000000001</c:v>
                </c:pt>
                <c:pt idx="1212">
                  <c:v>98.699971000000005</c:v>
                </c:pt>
                <c:pt idx="1213">
                  <c:v>100.84763</c:v>
                </c:pt>
                <c:pt idx="1214">
                  <c:v>82.040317999999999</c:v>
                </c:pt>
                <c:pt idx="1215">
                  <c:v>82.532994000000002</c:v>
                </c:pt>
                <c:pt idx="1216">
                  <c:v>83.151150000000001</c:v>
                </c:pt>
                <c:pt idx="1217">
                  <c:v>80</c:v>
                </c:pt>
                <c:pt idx="1218">
                  <c:v>79.589579999999998</c:v>
                </c:pt>
                <c:pt idx="1219">
                  <c:v>90</c:v>
                </c:pt>
                <c:pt idx="1220">
                  <c:v>78</c:v>
                </c:pt>
                <c:pt idx="1221">
                  <c:v>102.910613</c:v>
                </c:pt>
                <c:pt idx="1222">
                  <c:v>96.940254999999993</c:v>
                </c:pt>
                <c:pt idx="1223">
                  <c:v>80.615324999999999</c:v>
                </c:pt>
                <c:pt idx="1224">
                  <c:v>105.65503699999999</c:v>
                </c:pt>
                <c:pt idx="1225">
                  <c:v>114.77484</c:v>
                </c:pt>
                <c:pt idx="1226">
                  <c:v>90.032670999999993</c:v>
                </c:pt>
                <c:pt idx="1227">
                  <c:v>93.348843000000002</c:v>
                </c:pt>
                <c:pt idx="1228">
                  <c:v>105.13807300000001</c:v>
                </c:pt>
                <c:pt idx="1229">
                  <c:v>106.49141</c:v>
                </c:pt>
                <c:pt idx="1230">
                  <c:v>103.189532</c:v>
                </c:pt>
                <c:pt idx="1231">
                  <c:v>106.03846799999999</c:v>
                </c:pt>
                <c:pt idx="1232">
                  <c:v>108.9606</c:v>
                </c:pt>
                <c:pt idx="1233">
                  <c:v>108.74200500000001</c:v>
                </c:pt>
                <c:pt idx="1234">
                  <c:v>82</c:v>
                </c:pt>
                <c:pt idx="1235">
                  <c:v>82</c:v>
                </c:pt>
                <c:pt idx="1236">
                  <c:v>105.000789</c:v>
                </c:pt>
                <c:pt idx="1237">
                  <c:v>118.560509</c:v>
                </c:pt>
                <c:pt idx="1238">
                  <c:v>116.89310500000001</c:v>
                </c:pt>
                <c:pt idx="1239">
                  <c:v>80</c:v>
                </c:pt>
                <c:pt idx="1240">
                  <c:v>75.410646999999997</c:v>
                </c:pt>
                <c:pt idx="1241">
                  <c:v>97.185473999999999</c:v>
                </c:pt>
                <c:pt idx="1242">
                  <c:v>76.129784000000001</c:v>
                </c:pt>
                <c:pt idx="1243">
                  <c:v>76.126112000000006</c:v>
                </c:pt>
                <c:pt idx="1244">
                  <c:v>108.395005</c:v>
                </c:pt>
                <c:pt idx="1245">
                  <c:v>108.244379</c:v>
                </c:pt>
                <c:pt idx="1246">
                  <c:v>108.751502</c:v>
                </c:pt>
                <c:pt idx="1247">
                  <c:v>86.242678999999995</c:v>
                </c:pt>
                <c:pt idx="1248">
                  <c:v>91.267087000000004</c:v>
                </c:pt>
                <c:pt idx="1249">
                  <c:v>89.991670999999997</c:v>
                </c:pt>
                <c:pt idx="1250">
                  <c:v>84.493155999999999</c:v>
                </c:pt>
                <c:pt idx="1251">
                  <c:v>96.366776999999999</c:v>
                </c:pt>
                <c:pt idx="1252">
                  <c:v>99.204695000000001</c:v>
                </c:pt>
                <c:pt idx="1253">
                  <c:v>82.249831</c:v>
                </c:pt>
                <c:pt idx="1254">
                  <c:v>104.74191399999999</c:v>
                </c:pt>
                <c:pt idx="1255">
                  <c:v>105.025808</c:v>
                </c:pt>
                <c:pt idx="1256">
                  <c:v>106.042142</c:v>
                </c:pt>
                <c:pt idx="1257">
                  <c:v>100.62455300000001</c:v>
                </c:pt>
                <c:pt idx="1258">
                  <c:v>100.06626799999999</c:v>
                </c:pt>
                <c:pt idx="1259">
                  <c:v>78.030383</c:v>
                </c:pt>
                <c:pt idx="1260">
                  <c:v>79.713492000000002</c:v>
                </c:pt>
                <c:pt idx="1261">
                  <c:v>86.639860999999996</c:v>
                </c:pt>
                <c:pt idx="1262">
                  <c:v>81.978742999999994</c:v>
                </c:pt>
                <c:pt idx="1263">
                  <c:v>82.414477000000005</c:v>
                </c:pt>
                <c:pt idx="1264">
                  <c:v>82</c:v>
                </c:pt>
                <c:pt idx="1265">
                  <c:v>94.790578999999994</c:v>
                </c:pt>
                <c:pt idx="1266">
                  <c:v>95</c:v>
                </c:pt>
                <c:pt idx="1267">
                  <c:v>89.139208999999994</c:v>
                </c:pt>
                <c:pt idx="1268">
                  <c:v>90</c:v>
                </c:pt>
                <c:pt idx="1269">
                  <c:v>82.628</c:v>
                </c:pt>
                <c:pt idx="1270">
                  <c:v>84.497979999999998</c:v>
                </c:pt>
                <c:pt idx="1271">
                  <c:v>79.661693</c:v>
                </c:pt>
                <c:pt idx="1272">
                  <c:v>80</c:v>
                </c:pt>
                <c:pt idx="1273">
                  <c:v>95.324281999999997</c:v>
                </c:pt>
                <c:pt idx="1274">
                  <c:v>95.269088999999994</c:v>
                </c:pt>
                <c:pt idx="1275">
                  <c:v>88.126543999999996</c:v>
                </c:pt>
                <c:pt idx="1276">
                  <c:v>87.676153999999997</c:v>
                </c:pt>
                <c:pt idx="1277">
                  <c:v>85.583484999999996</c:v>
                </c:pt>
                <c:pt idx="1278">
                  <c:v>85.803809000000001</c:v>
                </c:pt>
                <c:pt idx="1279">
                  <c:v>108.602715</c:v>
                </c:pt>
                <c:pt idx="1280">
                  <c:v>108.72189299999999</c:v>
                </c:pt>
                <c:pt idx="1281">
                  <c:v>77.354743999999997</c:v>
                </c:pt>
                <c:pt idx="1282">
                  <c:v>79.493626000000006</c:v>
                </c:pt>
                <c:pt idx="1283">
                  <c:v>93.638317999999998</c:v>
                </c:pt>
                <c:pt idx="1284">
                  <c:v>93.429204999999996</c:v>
                </c:pt>
                <c:pt idx="1285">
                  <c:v>80</c:v>
                </c:pt>
                <c:pt idx="1286">
                  <c:v>80</c:v>
                </c:pt>
                <c:pt idx="1287">
                  <c:v>90</c:v>
                </c:pt>
                <c:pt idx="1288">
                  <c:v>89.993812000000005</c:v>
                </c:pt>
                <c:pt idx="1289">
                  <c:v>95.564428000000007</c:v>
                </c:pt>
                <c:pt idx="1290">
                  <c:v>94.094183999999998</c:v>
                </c:pt>
                <c:pt idx="1291">
                  <c:v>90.575934000000004</c:v>
                </c:pt>
                <c:pt idx="1292">
                  <c:v>98.021766</c:v>
                </c:pt>
                <c:pt idx="1293">
                  <c:v>97.449742999999998</c:v>
                </c:pt>
                <c:pt idx="1294">
                  <c:v>97.829344000000006</c:v>
                </c:pt>
                <c:pt idx="1295">
                  <c:v>102.26595500000001</c:v>
                </c:pt>
                <c:pt idx="1296">
                  <c:v>105.25435400000001</c:v>
                </c:pt>
                <c:pt idx="1297">
                  <c:v>82.954796000000002</c:v>
                </c:pt>
                <c:pt idx="1298">
                  <c:v>83.101100000000002</c:v>
                </c:pt>
                <c:pt idx="1299">
                  <c:v>82.967937000000006</c:v>
                </c:pt>
                <c:pt idx="1300">
                  <c:v>82.470375000000004</c:v>
                </c:pt>
                <c:pt idx="1301">
                  <c:v>81.056850999999995</c:v>
                </c:pt>
                <c:pt idx="1302">
                  <c:v>80</c:v>
                </c:pt>
                <c:pt idx="1303">
                  <c:v>90</c:v>
                </c:pt>
                <c:pt idx="1304">
                  <c:v>90</c:v>
                </c:pt>
                <c:pt idx="1305">
                  <c:v>78</c:v>
                </c:pt>
                <c:pt idx="1306">
                  <c:v>79.109029000000007</c:v>
                </c:pt>
                <c:pt idx="1307">
                  <c:v>99.860253999999998</c:v>
                </c:pt>
                <c:pt idx="1308">
                  <c:v>99.430611999999996</c:v>
                </c:pt>
                <c:pt idx="1309">
                  <c:v>82</c:v>
                </c:pt>
                <c:pt idx="1310">
                  <c:v>82</c:v>
                </c:pt>
                <c:pt idx="1311">
                  <c:v>112.875283</c:v>
                </c:pt>
                <c:pt idx="1312">
                  <c:v>118.183797</c:v>
                </c:pt>
                <c:pt idx="1313">
                  <c:v>90.671870999999996</c:v>
                </c:pt>
                <c:pt idx="1314">
                  <c:v>92.949253999999996</c:v>
                </c:pt>
                <c:pt idx="1315">
                  <c:v>106.528811</c:v>
                </c:pt>
                <c:pt idx="1316">
                  <c:v>106.04851600000001</c:v>
                </c:pt>
                <c:pt idx="1317">
                  <c:v>105.04219399999999</c:v>
                </c:pt>
                <c:pt idx="1318">
                  <c:v>105.000276</c:v>
                </c:pt>
                <c:pt idx="1319">
                  <c:v>109.20761400000001</c:v>
                </c:pt>
                <c:pt idx="1320">
                  <c:v>109.19552899999999</c:v>
                </c:pt>
                <c:pt idx="1321">
                  <c:v>82</c:v>
                </c:pt>
                <c:pt idx="1322">
                  <c:v>82.323954000000001</c:v>
                </c:pt>
                <c:pt idx="1323">
                  <c:v>105.00070599999999</c:v>
                </c:pt>
                <c:pt idx="1324">
                  <c:v>105.000097</c:v>
                </c:pt>
                <c:pt idx="1325">
                  <c:v>121.657979</c:v>
                </c:pt>
                <c:pt idx="1326">
                  <c:v>120.702935</c:v>
                </c:pt>
                <c:pt idx="1327">
                  <c:v>80</c:v>
                </c:pt>
                <c:pt idx="1328">
                  <c:v>80</c:v>
                </c:pt>
                <c:pt idx="1329">
                  <c:v>98.296650999999997</c:v>
                </c:pt>
                <c:pt idx="1330">
                  <c:v>99.544696000000002</c:v>
                </c:pt>
                <c:pt idx="1331">
                  <c:v>75.150345000000002</c:v>
                </c:pt>
                <c:pt idx="1332">
                  <c:v>76.642944</c:v>
                </c:pt>
                <c:pt idx="1333">
                  <c:v>108.41311899999999</c:v>
                </c:pt>
                <c:pt idx="1334">
                  <c:v>108.20454700000001</c:v>
                </c:pt>
                <c:pt idx="1335">
                  <c:v>109.41162199999999</c:v>
                </c:pt>
                <c:pt idx="1336">
                  <c:v>109.599453</c:v>
                </c:pt>
                <c:pt idx="1337">
                  <c:v>90.004046000000002</c:v>
                </c:pt>
                <c:pt idx="1338">
                  <c:v>91.499683000000005</c:v>
                </c:pt>
                <c:pt idx="1339">
                  <c:v>89.738596000000001</c:v>
                </c:pt>
                <c:pt idx="1340">
                  <c:v>89.048151000000004</c:v>
                </c:pt>
                <c:pt idx="1341">
                  <c:v>84.210534999999993</c:v>
                </c:pt>
                <c:pt idx="1342">
                  <c:v>84.897738000000004</c:v>
                </c:pt>
                <c:pt idx="1343">
                  <c:v>97.971598</c:v>
                </c:pt>
                <c:pt idx="1344">
                  <c:v>99.530970999999994</c:v>
                </c:pt>
                <c:pt idx="1345">
                  <c:v>82.403075999999999</c:v>
                </c:pt>
                <c:pt idx="1346">
                  <c:v>82.459576999999996</c:v>
                </c:pt>
                <c:pt idx="1347">
                  <c:v>105.257543</c:v>
                </c:pt>
                <c:pt idx="1348">
                  <c:v>103.70541799999999</c:v>
                </c:pt>
                <c:pt idx="1349">
                  <c:v>105.131956</c:v>
                </c:pt>
                <c:pt idx="1350">
                  <c:v>105.479313</c:v>
                </c:pt>
                <c:pt idx="1351">
                  <c:v>105.436173</c:v>
                </c:pt>
                <c:pt idx="1352">
                  <c:v>105.800158</c:v>
                </c:pt>
                <c:pt idx="1353">
                  <c:v>105.19936</c:v>
                </c:pt>
                <c:pt idx="1354">
                  <c:v>103.771371</c:v>
                </c:pt>
                <c:pt idx="1355">
                  <c:v>103.586342</c:v>
                </c:pt>
                <c:pt idx="1356">
                  <c:v>96.303854999999999</c:v>
                </c:pt>
                <c:pt idx="1357">
                  <c:v>77.647716000000003</c:v>
                </c:pt>
                <c:pt idx="1358">
                  <c:v>78.435903999999994</c:v>
                </c:pt>
                <c:pt idx="1359">
                  <c:v>80.726195000000004</c:v>
                </c:pt>
                <c:pt idx="1360">
                  <c:v>81.718232</c:v>
                </c:pt>
                <c:pt idx="1361">
                  <c:v>81.918808999999996</c:v>
                </c:pt>
                <c:pt idx="1362">
                  <c:v>80.986496000000002</c:v>
                </c:pt>
                <c:pt idx="1363">
                  <c:v>81.919454000000002</c:v>
                </c:pt>
                <c:pt idx="1364">
                  <c:v>80.086523999999997</c:v>
                </c:pt>
                <c:pt idx="1365">
                  <c:v>82</c:v>
                </c:pt>
                <c:pt idx="1366">
                  <c:v>82.283185000000003</c:v>
                </c:pt>
                <c:pt idx="1367">
                  <c:v>82.636161999999999</c:v>
                </c:pt>
                <c:pt idx="1368">
                  <c:v>82.410189000000003</c:v>
                </c:pt>
                <c:pt idx="1369">
                  <c:v>97.959898999999993</c:v>
                </c:pt>
                <c:pt idx="1370">
                  <c:v>98.441130000000001</c:v>
                </c:pt>
                <c:pt idx="1371">
                  <c:v>88.129436999999996</c:v>
                </c:pt>
                <c:pt idx="1372">
                  <c:v>88.026943000000003</c:v>
                </c:pt>
                <c:pt idx="1373">
                  <c:v>86.002735999999999</c:v>
                </c:pt>
                <c:pt idx="1374">
                  <c:v>85.568385000000006</c:v>
                </c:pt>
                <c:pt idx="1375">
                  <c:v>84.191125</c:v>
                </c:pt>
                <c:pt idx="1376">
                  <c:v>84.134711999999993</c:v>
                </c:pt>
                <c:pt idx="1377">
                  <c:v>77.550344999999993</c:v>
                </c:pt>
                <c:pt idx="1378">
                  <c:v>76.202760999999995</c:v>
                </c:pt>
                <c:pt idx="1379">
                  <c:v>95</c:v>
                </c:pt>
                <c:pt idx="1380">
                  <c:v>94.743892000000002</c:v>
                </c:pt>
                <c:pt idx="1381">
                  <c:v>96.078462000000002</c:v>
                </c:pt>
                <c:pt idx="1382">
                  <c:v>97.842405999999997</c:v>
                </c:pt>
                <c:pt idx="1383">
                  <c:v>88.119139000000004</c:v>
                </c:pt>
                <c:pt idx="1384">
                  <c:v>88.079177000000001</c:v>
                </c:pt>
                <c:pt idx="1385">
                  <c:v>82.144405000000006</c:v>
                </c:pt>
                <c:pt idx="1386">
                  <c:v>82.01831</c:v>
                </c:pt>
                <c:pt idx="1387">
                  <c:v>106.452367</c:v>
                </c:pt>
                <c:pt idx="1388">
                  <c:v>107.55963</c:v>
                </c:pt>
                <c:pt idx="1389">
                  <c:v>77.601483000000002</c:v>
                </c:pt>
                <c:pt idx="1390">
                  <c:v>77.684229000000002</c:v>
                </c:pt>
                <c:pt idx="1391">
                  <c:v>91.204752999999997</c:v>
                </c:pt>
                <c:pt idx="1392">
                  <c:v>91.068054000000004</c:v>
                </c:pt>
                <c:pt idx="1393">
                  <c:v>80</c:v>
                </c:pt>
                <c:pt idx="1394">
                  <c:v>80</c:v>
                </c:pt>
                <c:pt idx="1395">
                  <c:v>90</c:v>
                </c:pt>
                <c:pt idx="1396">
                  <c:v>89.994350999999995</c:v>
                </c:pt>
                <c:pt idx="1397">
                  <c:v>94.256546999999998</c:v>
                </c:pt>
                <c:pt idx="1398">
                  <c:v>94.454393999999994</c:v>
                </c:pt>
                <c:pt idx="1399">
                  <c:v>100.431625</c:v>
                </c:pt>
                <c:pt idx="1400">
                  <c:v>98.790166999999997</c:v>
                </c:pt>
                <c:pt idx="1401">
                  <c:v>95.285898000000003</c:v>
                </c:pt>
                <c:pt idx="1402">
                  <c:v>95.290429000000003</c:v>
                </c:pt>
                <c:pt idx="1403">
                  <c:v>98.579155999999998</c:v>
                </c:pt>
                <c:pt idx="1404">
                  <c:v>98.182497999999995</c:v>
                </c:pt>
                <c:pt idx="1405">
                  <c:v>101.285765</c:v>
                </c:pt>
                <c:pt idx="1406">
                  <c:v>99.199286999999998</c:v>
                </c:pt>
                <c:pt idx="1407">
                  <c:v>83.785312000000005</c:v>
                </c:pt>
                <c:pt idx="1408">
                  <c:v>82.012636999999998</c:v>
                </c:pt>
                <c:pt idx="1409">
                  <c:v>82.528575000000004</c:v>
                </c:pt>
                <c:pt idx="1410">
                  <c:v>82.368441000000004</c:v>
                </c:pt>
                <c:pt idx="1411">
                  <c:v>82.595793</c:v>
                </c:pt>
                <c:pt idx="1412">
                  <c:v>82.463759999999994</c:v>
                </c:pt>
                <c:pt idx="1413">
                  <c:v>80</c:v>
                </c:pt>
                <c:pt idx="1414">
                  <c:v>80</c:v>
                </c:pt>
                <c:pt idx="1415">
                  <c:v>79.760921999999994</c:v>
                </c:pt>
                <c:pt idx="1416">
                  <c:v>79.843221</c:v>
                </c:pt>
                <c:pt idx="1417">
                  <c:v>90</c:v>
                </c:pt>
                <c:pt idx="1418">
                  <c:v>90</c:v>
                </c:pt>
                <c:pt idx="1419">
                  <c:v>78.089574999999996</c:v>
                </c:pt>
                <c:pt idx="1420">
                  <c:v>80.535697999999996</c:v>
                </c:pt>
                <c:pt idx="1421">
                  <c:v>102.950929</c:v>
                </c:pt>
                <c:pt idx="1422">
                  <c:v>103.605896</c:v>
                </c:pt>
                <c:pt idx="1423">
                  <c:v>96.875501999999997</c:v>
                </c:pt>
                <c:pt idx="1424">
                  <c:v>96.738014000000007</c:v>
                </c:pt>
                <c:pt idx="1425">
                  <c:v>78.997166000000007</c:v>
                </c:pt>
                <c:pt idx="1426">
                  <c:v>80.553066999999999</c:v>
                </c:pt>
                <c:pt idx="1427">
                  <c:v>105.686091</c:v>
                </c:pt>
                <c:pt idx="1428">
                  <c:v>105.61914299999999</c:v>
                </c:pt>
                <c:pt idx="1429">
                  <c:v>115.627554</c:v>
                </c:pt>
                <c:pt idx="1430">
                  <c:v>111.23518799999999</c:v>
                </c:pt>
                <c:pt idx="1431">
                  <c:v>90.019501000000005</c:v>
                </c:pt>
                <c:pt idx="1432">
                  <c:v>90.924207999999993</c:v>
                </c:pt>
                <c:pt idx="1433">
                  <c:v>93.890681999999998</c:v>
                </c:pt>
                <c:pt idx="1434">
                  <c:v>92.508122</c:v>
                </c:pt>
                <c:pt idx="1435">
                  <c:v>105.05568599999999</c:v>
                </c:pt>
                <c:pt idx="1436">
                  <c:v>105.028665</c:v>
                </c:pt>
                <c:pt idx="1437">
                  <c:v>106.32956900000001</c:v>
                </c:pt>
                <c:pt idx="1438">
                  <c:v>105.966894</c:v>
                </c:pt>
                <c:pt idx="1439">
                  <c:v>104.97002999999999</c:v>
                </c:pt>
                <c:pt idx="1440">
                  <c:v>102.921218</c:v>
                </c:pt>
                <c:pt idx="1441">
                  <c:v>106.32068599999999</c:v>
                </c:pt>
                <c:pt idx="1442">
                  <c:v>105.49697500000001</c:v>
                </c:pt>
                <c:pt idx="1443">
                  <c:v>108.82939500000001</c:v>
                </c:pt>
                <c:pt idx="1444">
                  <c:v>108.80096399999999</c:v>
                </c:pt>
                <c:pt idx="1445">
                  <c:v>108.897324</c:v>
                </c:pt>
                <c:pt idx="1446">
                  <c:v>108.934574</c:v>
                </c:pt>
                <c:pt idx="1447">
                  <c:v>82</c:v>
                </c:pt>
                <c:pt idx="1448">
                  <c:v>82.851318000000006</c:v>
                </c:pt>
                <c:pt idx="1449">
                  <c:v>81.281577999999996</c:v>
                </c:pt>
                <c:pt idx="1450">
                  <c:v>82.582954000000001</c:v>
                </c:pt>
                <c:pt idx="1451">
                  <c:v>105.000576</c:v>
                </c:pt>
                <c:pt idx="1452">
                  <c:v>105.696358</c:v>
                </c:pt>
                <c:pt idx="1453">
                  <c:v>117.46851599999999</c:v>
                </c:pt>
                <c:pt idx="1454">
                  <c:v>112.932984</c:v>
                </c:pt>
                <c:pt idx="1455">
                  <c:v>118.20313</c:v>
                </c:pt>
                <c:pt idx="1456">
                  <c:v>115.39792</c:v>
                </c:pt>
                <c:pt idx="1457">
                  <c:v>80</c:v>
                </c:pt>
                <c:pt idx="1458">
                  <c:v>80</c:v>
                </c:pt>
                <c:pt idx="1459">
                  <c:v>77.033049000000005</c:v>
                </c:pt>
                <c:pt idx="1460">
                  <c:v>76.082516999999996</c:v>
                </c:pt>
                <c:pt idx="1461">
                  <c:v>96.568814000000003</c:v>
                </c:pt>
                <c:pt idx="1462">
                  <c:v>97.350365999999994</c:v>
                </c:pt>
                <c:pt idx="1463">
                  <c:v>76.659490000000005</c:v>
                </c:pt>
                <c:pt idx="1464">
                  <c:v>75.279605000000004</c:v>
                </c:pt>
                <c:pt idx="1465">
                  <c:v>77.053948000000005</c:v>
                </c:pt>
                <c:pt idx="1466">
                  <c:v>77.00103</c:v>
                </c:pt>
                <c:pt idx="1467">
                  <c:v>108.019211</c:v>
                </c:pt>
                <c:pt idx="1468">
                  <c:v>108.044313</c:v>
                </c:pt>
                <c:pt idx="1469">
                  <c:v>108.316462</c:v>
                </c:pt>
                <c:pt idx="1470">
                  <c:v>108.25104399999999</c:v>
                </c:pt>
                <c:pt idx="1471">
                  <c:v>108.15619</c:v>
                </c:pt>
                <c:pt idx="1472">
                  <c:v>107.10818999999999</c:v>
                </c:pt>
                <c:pt idx="1473">
                  <c:v>89.938890000000001</c:v>
                </c:pt>
                <c:pt idx="1474">
                  <c:v>85.607466000000002</c:v>
                </c:pt>
                <c:pt idx="1475">
                  <c:v>93.310283999999996</c:v>
                </c:pt>
                <c:pt idx="1476">
                  <c:v>90.744964999999993</c:v>
                </c:pt>
                <c:pt idx="1477">
                  <c:v>89.424947000000003</c:v>
                </c:pt>
                <c:pt idx="1478">
                  <c:v>89.995034000000004</c:v>
                </c:pt>
                <c:pt idx="1479">
                  <c:v>83.121810999999994</c:v>
                </c:pt>
                <c:pt idx="1480">
                  <c:v>82.412665000000004</c:v>
                </c:pt>
                <c:pt idx="1481">
                  <c:v>96.710735</c:v>
                </c:pt>
                <c:pt idx="1482">
                  <c:v>95.032177000000004</c:v>
                </c:pt>
                <c:pt idx="1483">
                  <c:v>98.572753000000006</c:v>
                </c:pt>
                <c:pt idx="1484">
                  <c:v>99.873716000000002</c:v>
                </c:pt>
                <c:pt idx="1485">
                  <c:v>82.193404999999998</c:v>
                </c:pt>
                <c:pt idx="1486">
                  <c:v>82.039000000000001</c:v>
                </c:pt>
                <c:pt idx="1487">
                  <c:v>104.40682</c:v>
                </c:pt>
                <c:pt idx="1488">
                  <c:v>104.187314</c:v>
                </c:pt>
                <c:pt idx="1489">
                  <c:v>112.289883</c:v>
                </c:pt>
                <c:pt idx="1490">
                  <c:v>115.127662</c:v>
                </c:pt>
                <c:pt idx="1491">
                  <c:v>107.94747</c:v>
                </c:pt>
                <c:pt idx="1492">
                  <c:v>102.810704</c:v>
                </c:pt>
                <c:pt idx="1493">
                  <c:v>128.82812200000001</c:v>
                </c:pt>
                <c:pt idx="1494">
                  <c:v>122.137917</c:v>
                </c:pt>
                <c:pt idx="1495">
                  <c:v>118.15434500000001</c:v>
                </c:pt>
                <c:pt idx="1496">
                  <c:v>120.151967</c:v>
                </c:pt>
                <c:pt idx="1497">
                  <c:v>116.160329</c:v>
                </c:pt>
                <c:pt idx="1498">
                  <c:v>112.725005</c:v>
                </c:pt>
                <c:pt idx="1499">
                  <c:v>120.86038600000001</c:v>
                </c:pt>
                <c:pt idx="1500">
                  <c:v>121.253083</c:v>
                </c:pt>
                <c:pt idx="1501">
                  <c:v>120</c:v>
                </c:pt>
                <c:pt idx="1502">
                  <c:v>128.86744400000001</c:v>
                </c:pt>
                <c:pt idx="1503">
                  <c:v>112.256165</c:v>
                </c:pt>
                <c:pt idx="1504">
                  <c:v>117.298233</c:v>
                </c:pt>
                <c:pt idx="1505">
                  <c:v>116.594351</c:v>
                </c:pt>
                <c:pt idx="1506">
                  <c:v>101.63431300000001</c:v>
                </c:pt>
                <c:pt idx="1507">
                  <c:v>121.414744</c:v>
                </c:pt>
                <c:pt idx="1508">
                  <c:v>122.02495399999999</c:v>
                </c:pt>
                <c:pt idx="1509">
                  <c:v>98.490765999999994</c:v>
                </c:pt>
                <c:pt idx="1510">
                  <c:v>106.509947</c:v>
                </c:pt>
                <c:pt idx="1511">
                  <c:v>112.010504</c:v>
                </c:pt>
                <c:pt idx="1512">
                  <c:v>112.089022</c:v>
                </c:pt>
                <c:pt idx="1513">
                  <c:v>101.626189</c:v>
                </c:pt>
                <c:pt idx="1514">
                  <c:v>98.661760000000001</c:v>
                </c:pt>
                <c:pt idx="1515">
                  <c:v>129.852531</c:v>
                </c:pt>
                <c:pt idx="1516">
                  <c:v>124.269251</c:v>
                </c:pt>
                <c:pt idx="1517">
                  <c:v>118.102897</c:v>
                </c:pt>
                <c:pt idx="1518">
                  <c:v>119.434645</c:v>
                </c:pt>
                <c:pt idx="1519">
                  <c:v>116.160329</c:v>
                </c:pt>
                <c:pt idx="1520">
                  <c:v>116.102615</c:v>
                </c:pt>
                <c:pt idx="1521">
                  <c:v>120.86038600000001</c:v>
                </c:pt>
                <c:pt idx="1522">
                  <c:v>120.99607399999999</c:v>
                </c:pt>
                <c:pt idx="1523">
                  <c:v>121.204668</c:v>
                </c:pt>
                <c:pt idx="1524">
                  <c:v>118.363376</c:v>
                </c:pt>
                <c:pt idx="1525">
                  <c:v>117.384745</c:v>
                </c:pt>
                <c:pt idx="1526">
                  <c:v>119.087557</c:v>
                </c:pt>
                <c:pt idx="1527">
                  <c:v>108.30811199999999</c:v>
                </c:pt>
                <c:pt idx="1528">
                  <c:v>103.669116</c:v>
                </c:pt>
                <c:pt idx="1529">
                  <c:v>121.786485</c:v>
                </c:pt>
                <c:pt idx="1530">
                  <c:v>122.33342500000001</c:v>
                </c:pt>
                <c:pt idx="1531">
                  <c:v>99.961731</c:v>
                </c:pt>
                <c:pt idx="1532">
                  <c:v>103.175516</c:v>
                </c:pt>
                <c:pt idx="1533">
                  <c:v>113.90197999999999</c:v>
                </c:pt>
                <c:pt idx="1534">
                  <c:v>112.287678</c:v>
                </c:pt>
                <c:pt idx="1535">
                  <c:v>115.428276</c:v>
                </c:pt>
                <c:pt idx="1536">
                  <c:v>114.330023</c:v>
                </c:pt>
                <c:pt idx="1537">
                  <c:v>110.71471099999999</c:v>
                </c:pt>
                <c:pt idx="1538">
                  <c:v>109.88933400000001</c:v>
                </c:pt>
                <c:pt idx="1539">
                  <c:v>103.841672</c:v>
                </c:pt>
                <c:pt idx="1540">
                  <c:v>103.03440000000001</c:v>
                </c:pt>
                <c:pt idx="1541">
                  <c:v>128.85667699999999</c:v>
                </c:pt>
                <c:pt idx="1542">
                  <c:v>129.935666</c:v>
                </c:pt>
                <c:pt idx="1543">
                  <c:v>120.644178</c:v>
                </c:pt>
                <c:pt idx="1544">
                  <c:v>120.549592</c:v>
                </c:pt>
                <c:pt idx="1545">
                  <c:v>120.202596</c:v>
                </c:pt>
                <c:pt idx="1546">
                  <c:v>118.277657</c:v>
                </c:pt>
                <c:pt idx="1547">
                  <c:v>118.206565</c:v>
                </c:pt>
                <c:pt idx="1548">
                  <c:v>120.39975800000001</c:v>
                </c:pt>
                <c:pt idx="1549">
                  <c:v>114.133149</c:v>
                </c:pt>
                <c:pt idx="1550">
                  <c:v>115.531622</c:v>
                </c:pt>
                <c:pt idx="1551">
                  <c:v>112.438508</c:v>
                </c:pt>
                <c:pt idx="1552">
                  <c:v>112.957922</c:v>
                </c:pt>
                <c:pt idx="1553">
                  <c:v>120.898397</c:v>
                </c:pt>
                <c:pt idx="1554">
                  <c:v>119.050381</c:v>
                </c:pt>
                <c:pt idx="1555">
                  <c:v>121.277832</c:v>
                </c:pt>
                <c:pt idx="1556">
                  <c:v>120.58941900000001</c:v>
                </c:pt>
                <c:pt idx="1557">
                  <c:v>120.08294100000001</c:v>
                </c:pt>
                <c:pt idx="1558">
                  <c:v>118.382361</c:v>
                </c:pt>
                <c:pt idx="1559">
                  <c:v>126.460936</c:v>
                </c:pt>
                <c:pt idx="1560">
                  <c:v>125.06426399999999</c:v>
                </c:pt>
                <c:pt idx="1561">
                  <c:v>113.20712399999999</c:v>
                </c:pt>
                <c:pt idx="1562">
                  <c:v>114.097656</c:v>
                </c:pt>
                <c:pt idx="1563">
                  <c:v>117.57456999999999</c:v>
                </c:pt>
                <c:pt idx="1564">
                  <c:v>118.424156</c:v>
                </c:pt>
                <c:pt idx="1565">
                  <c:v>118.53324600000001</c:v>
                </c:pt>
                <c:pt idx="1566">
                  <c:v>117.29188000000001</c:v>
                </c:pt>
                <c:pt idx="1567">
                  <c:v>103.706181</c:v>
                </c:pt>
                <c:pt idx="1568">
                  <c:v>102.686239</c:v>
                </c:pt>
                <c:pt idx="1569">
                  <c:v>121.142535</c:v>
                </c:pt>
                <c:pt idx="1570">
                  <c:v>118.74003500000001</c:v>
                </c:pt>
                <c:pt idx="1571">
                  <c:v>121.82962000000001</c:v>
                </c:pt>
                <c:pt idx="1572">
                  <c:v>120.02116100000001</c:v>
                </c:pt>
                <c:pt idx="1573">
                  <c:v>100.941357</c:v>
                </c:pt>
                <c:pt idx="1574">
                  <c:v>100.004418</c:v>
                </c:pt>
                <c:pt idx="1575">
                  <c:v>104.578255</c:v>
                </c:pt>
                <c:pt idx="1576">
                  <c:v>104.548794</c:v>
                </c:pt>
                <c:pt idx="1577">
                  <c:v>112.000381</c:v>
                </c:pt>
                <c:pt idx="1578">
                  <c:v>112.10074</c:v>
                </c:pt>
                <c:pt idx="1579">
                  <c:v>99.982540999999998</c:v>
                </c:pt>
                <c:pt idx="1580">
                  <c:v>97.582959000000002</c:v>
                </c:pt>
                <c:pt idx="1581">
                  <c:v>129.991623</c:v>
                </c:pt>
                <c:pt idx="1582">
                  <c:v>129.23221599999999</c:v>
                </c:pt>
                <c:pt idx="1583">
                  <c:v>118.07380999999999</c:v>
                </c:pt>
                <c:pt idx="1584">
                  <c:v>119.02910300000001</c:v>
                </c:pt>
                <c:pt idx="1585">
                  <c:v>113.714521</c:v>
                </c:pt>
                <c:pt idx="1586">
                  <c:v>116.157766</c:v>
                </c:pt>
                <c:pt idx="1587">
                  <c:v>120.980508</c:v>
                </c:pt>
                <c:pt idx="1588">
                  <c:v>120.988454</c:v>
                </c:pt>
                <c:pt idx="1589">
                  <c:v>120</c:v>
                </c:pt>
                <c:pt idx="1590">
                  <c:v>118.548733</c:v>
                </c:pt>
                <c:pt idx="1591">
                  <c:v>121.236915</c:v>
                </c:pt>
                <c:pt idx="1592">
                  <c:v>120.431551</c:v>
                </c:pt>
                <c:pt idx="1593">
                  <c:v>109.908779</c:v>
                </c:pt>
                <c:pt idx="1594">
                  <c:v>115.806977</c:v>
                </c:pt>
                <c:pt idx="1595">
                  <c:v>122.119682</c:v>
                </c:pt>
                <c:pt idx="1596">
                  <c:v>122.609911</c:v>
                </c:pt>
                <c:pt idx="1597">
                  <c:v>100.618239</c:v>
                </c:pt>
                <c:pt idx="1598">
                  <c:v>99.605526999999995</c:v>
                </c:pt>
                <c:pt idx="1599">
                  <c:v>112.471118</c:v>
                </c:pt>
                <c:pt idx="1600">
                  <c:v>112.395309</c:v>
                </c:pt>
                <c:pt idx="1601">
                  <c:v>115.025361</c:v>
                </c:pt>
                <c:pt idx="1602">
                  <c:v>114.90609499999999</c:v>
                </c:pt>
                <c:pt idx="1603">
                  <c:v>109.349025</c:v>
                </c:pt>
                <c:pt idx="1604">
                  <c:v>107.025415</c:v>
                </c:pt>
                <c:pt idx="1605">
                  <c:v>103.017623</c:v>
                </c:pt>
                <c:pt idx="1606">
                  <c:v>102.815983</c:v>
                </c:pt>
                <c:pt idx="1607">
                  <c:v>129.67913100000001</c:v>
                </c:pt>
                <c:pt idx="1608">
                  <c:v>129.874864</c:v>
                </c:pt>
                <c:pt idx="1609">
                  <c:v>121.094257</c:v>
                </c:pt>
                <c:pt idx="1610">
                  <c:v>123.721352</c:v>
                </c:pt>
                <c:pt idx="1611">
                  <c:v>118.332689</c:v>
                </c:pt>
                <c:pt idx="1612">
                  <c:v>118.165082</c:v>
                </c:pt>
                <c:pt idx="1613">
                  <c:v>118.29958499999999</c:v>
                </c:pt>
                <c:pt idx="1614">
                  <c:v>120.098812</c:v>
                </c:pt>
                <c:pt idx="1615">
                  <c:v>115.089316</c:v>
                </c:pt>
                <c:pt idx="1616">
                  <c:v>115.82816699999999</c:v>
                </c:pt>
                <c:pt idx="1617">
                  <c:v>112.536367</c:v>
                </c:pt>
                <c:pt idx="1618">
                  <c:v>112.740797</c:v>
                </c:pt>
                <c:pt idx="1619">
                  <c:v>120.8158</c:v>
                </c:pt>
                <c:pt idx="1620">
                  <c:v>120.420406</c:v>
                </c:pt>
                <c:pt idx="1621">
                  <c:v>121.244969</c:v>
                </c:pt>
                <c:pt idx="1622">
                  <c:v>120.901591</c:v>
                </c:pt>
                <c:pt idx="1623">
                  <c:v>119.11712199999999</c:v>
                </c:pt>
                <c:pt idx="1624">
                  <c:v>118.565568</c:v>
                </c:pt>
                <c:pt idx="1625">
                  <c:v>129.15734599999999</c:v>
                </c:pt>
                <c:pt idx="1626">
                  <c:v>127.507411</c:v>
                </c:pt>
                <c:pt idx="1627">
                  <c:v>112.200812</c:v>
                </c:pt>
                <c:pt idx="1628">
                  <c:v>113.23434899999999</c:v>
                </c:pt>
                <c:pt idx="1629">
                  <c:v>117.398976</c:v>
                </c:pt>
                <c:pt idx="1630">
                  <c:v>117.70870499999999</c:v>
                </c:pt>
                <c:pt idx="1631">
                  <c:v>117.65104599999999</c:v>
                </c:pt>
                <c:pt idx="1632">
                  <c:v>116.974504</c:v>
                </c:pt>
                <c:pt idx="1633">
                  <c:v>102.87280199999999</c:v>
                </c:pt>
                <c:pt idx="1634">
                  <c:v>100.176866</c:v>
                </c:pt>
                <c:pt idx="1635">
                  <c:v>121.65872899999999</c:v>
                </c:pt>
                <c:pt idx="1636">
                  <c:v>121.68431099999999</c:v>
                </c:pt>
                <c:pt idx="1637">
                  <c:v>121.835883</c:v>
                </c:pt>
                <c:pt idx="1638">
                  <c:v>121.421121</c:v>
                </c:pt>
                <c:pt idx="1639">
                  <c:v>98.543019999999999</c:v>
                </c:pt>
                <c:pt idx="1640">
                  <c:v>99.592224999999999</c:v>
                </c:pt>
                <c:pt idx="1641">
                  <c:v>104.30371100000001</c:v>
                </c:pt>
                <c:pt idx="1642">
                  <c:v>104.270062</c:v>
                </c:pt>
                <c:pt idx="1643">
                  <c:v>112.173731</c:v>
                </c:pt>
                <c:pt idx="1644">
                  <c:v>112.00710100000001</c:v>
                </c:pt>
                <c:pt idx="1645">
                  <c:v>113.089716</c:v>
                </c:pt>
                <c:pt idx="1646">
                  <c:v>112.226032</c:v>
                </c:pt>
                <c:pt idx="1647">
                  <c:v>102.022057</c:v>
                </c:pt>
                <c:pt idx="1648">
                  <c:v>100.543983</c:v>
                </c:pt>
                <c:pt idx="1649">
                  <c:v>99.540121999999997</c:v>
                </c:pt>
                <c:pt idx="1650">
                  <c:v>99.709328999999997</c:v>
                </c:pt>
                <c:pt idx="1651">
                  <c:v>129.34947099999999</c:v>
                </c:pt>
                <c:pt idx="1652">
                  <c:v>129.96642800000001</c:v>
                </c:pt>
                <c:pt idx="1653">
                  <c:v>124.070717</c:v>
                </c:pt>
                <c:pt idx="1654">
                  <c:v>123.172214</c:v>
                </c:pt>
                <c:pt idx="1655">
                  <c:v>119.205308</c:v>
                </c:pt>
                <c:pt idx="1656">
                  <c:v>118.237782</c:v>
                </c:pt>
                <c:pt idx="1657">
                  <c:v>117.8972</c:v>
                </c:pt>
                <c:pt idx="1658">
                  <c:v>118.66833200000001</c:v>
                </c:pt>
                <c:pt idx="1659">
                  <c:v>116.31196199999999</c:v>
                </c:pt>
                <c:pt idx="1660">
                  <c:v>116.669906</c:v>
                </c:pt>
                <c:pt idx="1661">
                  <c:v>115.382519</c:v>
                </c:pt>
                <c:pt idx="1662">
                  <c:v>116.164351</c:v>
                </c:pt>
                <c:pt idx="1663">
                  <c:v>120.975489</c:v>
                </c:pt>
                <c:pt idx="1664">
                  <c:v>120.80571500000001</c:v>
                </c:pt>
                <c:pt idx="1665">
                  <c:v>120.998266</c:v>
                </c:pt>
                <c:pt idx="1666">
                  <c:v>120.99658100000001</c:v>
                </c:pt>
                <c:pt idx="1667">
                  <c:v>120.751656</c:v>
                </c:pt>
                <c:pt idx="1668">
                  <c:v>120.794535</c:v>
                </c:pt>
                <c:pt idx="1669">
                  <c:v>119.373019</c:v>
                </c:pt>
                <c:pt idx="1670">
                  <c:v>118.805937</c:v>
                </c:pt>
                <c:pt idx="1671">
                  <c:v>117.36871600000001</c:v>
                </c:pt>
                <c:pt idx="1672">
                  <c:v>117.32652299999999</c:v>
                </c:pt>
                <c:pt idx="1673">
                  <c:v>119.44120700000001</c:v>
                </c:pt>
                <c:pt idx="1674">
                  <c:v>119.192922</c:v>
                </c:pt>
                <c:pt idx="1675">
                  <c:v>108.012603</c:v>
                </c:pt>
                <c:pt idx="1676">
                  <c:v>106.421042</c:v>
                </c:pt>
                <c:pt idx="1677">
                  <c:v>102.523111</c:v>
                </c:pt>
                <c:pt idx="1678">
                  <c:v>103.06776600000001</c:v>
                </c:pt>
                <c:pt idx="1679">
                  <c:v>121.56093799999999</c:v>
                </c:pt>
                <c:pt idx="1680">
                  <c:v>121.737836</c:v>
                </c:pt>
                <c:pt idx="1681">
                  <c:v>122.06261000000001</c:v>
                </c:pt>
                <c:pt idx="1682">
                  <c:v>121.458232</c:v>
                </c:pt>
                <c:pt idx="1683">
                  <c:v>100.783434</c:v>
                </c:pt>
                <c:pt idx="1684">
                  <c:v>100.209405</c:v>
                </c:pt>
                <c:pt idx="1685">
                  <c:v>103.393354</c:v>
                </c:pt>
                <c:pt idx="1686">
                  <c:v>100.642257</c:v>
                </c:pt>
                <c:pt idx="1687">
                  <c:v>113.501549</c:v>
                </c:pt>
                <c:pt idx="1688">
                  <c:v>113.21581399999999</c:v>
                </c:pt>
                <c:pt idx="1689">
                  <c:v>112.323213</c:v>
                </c:pt>
                <c:pt idx="1690">
                  <c:v>112.277567</c:v>
                </c:pt>
                <c:pt idx="1691">
                  <c:v>115.347176</c:v>
                </c:pt>
                <c:pt idx="1692">
                  <c:v>114.534678</c:v>
                </c:pt>
                <c:pt idx="1693">
                  <c:v>114.187096</c:v>
                </c:pt>
                <c:pt idx="1694">
                  <c:v>114.144378</c:v>
                </c:pt>
                <c:pt idx="1695">
                  <c:v>111.635463</c:v>
                </c:pt>
                <c:pt idx="1696">
                  <c:v>111.950413</c:v>
                </c:pt>
                <c:pt idx="1697">
                  <c:v>109.758736</c:v>
                </c:pt>
                <c:pt idx="1698">
                  <c:v>111.169678</c:v>
                </c:pt>
                <c:pt idx="1699">
                  <c:v>103.743534</c:v>
                </c:pt>
                <c:pt idx="1700">
                  <c:v>103.250355</c:v>
                </c:pt>
                <c:pt idx="1701">
                  <c:v>102.004554</c:v>
                </c:pt>
                <c:pt idx="1702">
                  <c:v>102.59217099999999</c:v>
                </c:pt>
                <c:pt idx="1703">
                  <c:v>127.16138100000001</c:v>
                </c:pt>
                <c:pt idx="1704">
                  <c:v>129.01317800000001</c:v>
                </c:pt>
                <c:pt idx="1705">
                  <c:v>129.19449</c:v>
                </c:pt>
                <c:pt idx="1706">
                  <c:v>129.232708</c:v>
                </c:pt>
                <c:pt idx="1707">
                  <c:v>120.60093999999999</c:v>
                </c:pt>
                <c:pt idx="1708">
                  <c:v>120.15804900000001</c:v>
                </c:pt>
                <c:pt idx="1709">
                  <c:v>120.613561</c:v>
                </c:pt>
                <c:pt idx="1710">
                  <c:v>120.344402</c:v>
                </c:pt>
                <c:pt idx="1711">
                  <c:v>119.622764</c:v>
                </c:pt>
                <c:pt idx="1712">
                  <c:v>119.95665099999999</c:v>
                </c:pt>
                <c:pt idx="1713">
                  <c:v>117.63170700000001</c:v>
                </c:pt>
                <c:pt idx="1714">
                  <c:v>117.75700999999999</c:v>
                </c:pt>
                <c:pt idx="1715">
                  <c:v>118.11418399999999</c:v>
                </c:pt>
                <c:pt idx="1716">
                  <c:v>117.86159000000001</c:v>
                </c:pt>
                <c:pt idx="1717">
                  <c:v>120.699119</c:v>
                </c:pt>
                <c:pt idx="1718">
                  <c:v>119.48461399999999</c:v>
                </c:pt>
                <c:pt idx="1719">
                  <c:v>114.163921</c:v>
                </c:pt>
                <c:pt idx="1720">
                  <c:v>114.254278</c:v>
                </c:pt>
                <c:pt idx="1721">
                  <c:v>115.10813</c:v>
                </c:pt>
                <c:pt idx="1722">
                  <c:v>115.45845</c:v>
                </c:pt>
                <c:pt idx="1723">
                  <c:v>112.348722</c:v>
                </c:pt>
                <c:pt idx="1724">
                  <c:v>112.40919100000001</c:v>
                </c:pt>
                <c:pt idx="1725">
                  <c:v>113.15464</c:v>
                </c:pt>
                <c:pt idx="1726">
                  <c:v>113.23553800000001</c:v>
                </c:pt>
                <c:pt idx="1727">
                  <c:v>121.06505199999999</c:v>
                </c:pt>
                <c:pt idx="1728">
                  <c:v>120.872294</c:v>
                </c:pt>
                <c:pt idx="1729">
                  <c:v>120.42356700000001</c:v>
                </c:pt>
                <c:pt idx="1730">
                  <c:v>119.841446</c:v>
                </c:pt>
                <c:pt idx="1731">
                  <c:v>121.284533</c:v>
                </c:pt>
                <c:pt idx="1732">
                  <c:v>121.52736899999999</c:v>
                </c:pt>
                <c:pt idx="1733">
                  <c:v>120.92153500000001</c:v>
                </c:pt>
                <c:pt idx="1734">
                  <c:v>120.919703</c:v>
                </c:pt>
                <c:pt idx="1735">
                  <c:v>120.00939200000001</c:v>
                </c:pt>
                <c:pt idx="1736">
                  <c:v>120.209711</c:v>
                </c:pt>
                <c:pt idx="1737">
                  <c:v>118.26569000000001</c:v>
                </c:pt>
                <c:pt idx="1738">
                  <c:v>118.370628</c:v>
                </c:pt>
                <c:pt idx="1739">
                  <c:v>125.07786299999999</c:v>
                </c:pt>
                <c:pt idx="1740">
                  <c:v>125.973927</c:v>
                </c:pt>
                <c:pt idx="1741">
                  <c:v>124.95278</c:v>
                </c:pt>
                <c:pt idx="1742">
                  <c:v>126.418413</c:v>
                </c:pt>
                <c:pt idx="1743">
                  <c:v>113.069667</c:v>
                </c:pt>
                <c:pt idx="1744">
                  <c:v>112.835195</c:v>
                </c:pt>
                <c:pt idx="1745">
                  <c:v>114.067936</c:v>
                </c:pt>
                <c:pt idx="1746">
                  <c:v>114.00483199999999</c:v>
                </c:pt>
                <c:pt idx="1747">
                  <c:v>117.93329</c:v>
                </c:pt>
                <c:pt idx="1748">
                  <c:v>117.849351</c:v>
                </c:pt>
                <c:pt idx="1749">
                  <c:v>118.332966</c:v>
                </c:pt>
                <c:pt idx="1750">
                  <c:v>118.377601</c:v>
                </c:pt>
                <c:pt idx="1751">
                  <c:v>118.40174</c:v>
                </c:pt>
                <c:pt idx="1752">
                  <c:v>119.201465</c:v>
                </c:pt>
                <c:pt idx="1753">
                  <c:v>117.79226800000001</c:v>
                </c:pt>
                <c:pt idx="1754">
                  <c:v>118.13489800000001</c:v>
                </c:pt>
                <c:pt idx="1755">
                  <c:v>101.038263</c:v>
                </c:pt>
                <c:pt idx="1756">
                  <c:v>103.18091800000001</c:v>
                </c:pt>
                <c:pt idx="1757">
                  <c:v>103.276087</c:v>
                </c:pt>
                <c:pt idx="1758">
                  <c:v>102.784864</c:v>
                </c:pt>
                <c:pt idx="1759">
                  <c:v>121.04172</c:v>
                </c:pt>
                <c:pt idx="1760">
                  <c:v>121.248035</c:v>
                </c:pt>
                <c:pt idx="1761">
                  <c:v>119.08180400000001</c:v>
                </c:pt>
                <c:pt idx="1762">
                  <c:v>118.436166</c:v>
                </c:pt>
                <c:pt idx="1763">
                  <c:v>121.31025700000001</c:v>
                </c:pt>
                <c:pt idx="1764">
                  <c:v>121.47107699999999</c:v>
                </c:pt>
                <c:pt idx="1765">
                  <c:v>120.77543900000001</c:v>
                </c:pt>
                <c:pt idx="1766">
                  <c:v>120.337664</c:v>
                </c:pt>
                <c:pt idx="1767">
                  <c:v>100.245302</c:v>
                </c:pt>
                <c:pt idx="1768">
                  <c:v>100.078367</c:v>
                </c:pt>
                <c:pt idx="1769">
                  <c:v>101.141277</c:v>
                </c:pt>
                <c:pt idx="1770">
                  <c:v>102.583895</c:v>
                </c:pt>
                <c:pt idx="1771">
                  <c:v>105.58049099999999</c:v>
                </c:pt>
                <c:pt idx="1772">
                  <c:v>101.067988</c:v>
                </c:pt>
                <c:pt idx="1773">
                  <c:v>104.32146299999999</c:v>
                </c:pt>
                <c:pt idx="1774">
                  <c:v>102.59518</c:v>
                </c:pt>
                <c:pt idx="1775">
                  <c:v>102.09322299999999</c:v>
                </c:pt>
                <c:pt idx="1776">
                  <c:v>105.05559700000001</c:v>
                </c:pt>
                <c:pt idx="1777">
                  <c:v>137.859737</c:v>
                </c:pt>
                <c:pt idx="1778">
                  <c:v>149.93584799999999</c:v>
                </c:pt>
                <c:pt idx="1779">
                  <c:v>111.93301</c:v>
                </c:pt>
                <c:pt idx="1780">
                  <c:v>105.44826399999999</c:v>
                </c:pt>
                <c:pt idx="1781">
                  <c:v>104.95483400000001</c:v>
                </c:pt>
                <c:pt idx="1782">
                  <c:v>109.90047199999999</c:v>
                </c:pt>
                <c:pt idx="1783">
                  <c:v>121.20517100000001</c:v>
                </c:pt>
                <c:pt idx="1784">
                  <c:v>133.76472999999999</c:v>
                </c:pt>
                <c:pt idx="1785">
                  <c:v>109.95971400000001</c:v>
                </c:pt>
                <c:pt idx="1786">
                  <c:v>110.545378</c:v>
                </c:pt>
                <c:pt idx="1787">
                  <c:v>131.529267</c:v>
                </c:pt>
                <c:pt idx="1788">
                  <c:v>114.465425</c:v>
                </c:pt>
                <c:pt idx="1789">
                  <c:v>127.902844</c:v>
                </c:pt>
                <c:pt idx="1790">
                  <c:v>152.09436199999999</c:v>
                </c:pt>
                <c:pt idx="1791">
                  <c:v>133.800129</c:v>
                </c:pt>
                <c:pt idx="1792">
                  <c:v>114.511537</c:v>
                </c:pt>
                <c:pt idx="1793">
                  <c:v>111.94665500000001</c:v>
                </c:pt>
                <c:pt idx="1794">
                  <c:v>111.86816899999999</c:v>
                </c:pt>
                <c:pt idx="1795">
                  <c:v>104.758713</c:v>
                </c:pt>
                <c:pt idx="1796">
                  <c:v>107.482662</c:v>
                </c:pt>
                <c:pt idx="1797">
                  <c:v>130.92713800000001</c:v>
                </c:pt>
                <c:pt idx="1798">
                  <c:v>132.52701099999999</c:v>
                </c:pt>
                <c:pt idx="1799">
                  <c:v>102.003378</c:v>
                </c:pt>
                <c:pt idx="1800">
                  <c:v>103.026858</c:v>
                </c:pt>
                <c:pt idx="1801">
                  <c:v>142.10246799999999</c:v>
                </c:pt>
                <c:pt idx="1802">
                  <c:v>152.72054499999999</c:v>
                </c:pt>
                <c:pt idx="1803">
                  <c:v>111.993054</c:v>
                </c:pt>
                <c:pt idx="1804">
                  <c:v>111.208963</c:v>
                </c:pt>
                <c:pt idx="1805">
                  <c:v>104.58578300000001</c:v>
                </c:pt>
                <c:pt idx="1806">
                  <c:v>104.754958</c:v>
                </c:pt>
                <c:pt idx="1807">
                  <c:v>124.704781</c:v>
                </c:pt>
                <c:pt idx="1808">
                  <c:v>129.76914099999999</c:v>
                </c:pt>
                <c:pt idx="1809">
                  <c:v>110.676343</c:v>
                </c:pt>
                <c:pt idx="1810">
                  <c:v>110.824698</c:v>
                </c:pt>
                <c:pt idx="1811">
                  <c:v>135.524857</c:v>
                </c:pt>
                <c:pt idx="1812">
                  <c:v>133.57378700000001</c:v>
                </c:pt>
                <c:pt idx="1813">
                  <c:v>138.73061899999999</c:v>
                </c:pt>
                <c:pt idx="1814">
                  <c:v>155.87209300000001</c:v>
                </c:pt>
                <c:pt idx="1815">
                  <c:v>133.66558699999999</c:v>
                </c:pt>
                <c:pt idx="1816">
                  <c:v>133.85243199999999</c:v>
                </c:pt>
                <c:pt idx="1817">
                  <c:v>111.886611</c:v>
                </c:pt>
                <c:pt idx="1818">
                  <c:v>111.81834499999999</c:v>
                </c:pt>
                <c:pt idx="1819">
                  <c:v>104.808542</c:v>
                </c:pt>
                <c:pt idx="1820">
                  <c:v>104.92864299999999</c:v>
                </c:pt>
                <c:pt idx="1821">
                  <c:v>133.365094</c:v>
                </c:pt>
                <c:pt idx="1822">
                  <c:v>133.952675</c:v>
                </c:pt>
                <c:pt idx="1823">
                  <c:v>102.38745</c:v>
                </c:pt>
                <c:pt idx="1824">
                  <c:v>102.781971</c:v>
                </c:pt>
                <c:pt idx="1825">
                  <c:v>104.899348</c:v>
                </c:pt>
                <c:pt idx="1826">
                  <c:v>104.98892499999999</c:v>
                </c:pt>
                <c:pt idx="1827">
                  <c:v>137.04495900000001</c:v>
                </c:pt>
                <c:pt idx="1828">
                  <c:v>137.767787</c:v>
                </c:pt>
                <c:pt idx="1829">
                  <c:v>141.16626500000001</c:v>
                </c:pt>
                <c:pt idx="1830">
                  <c:v>151.975864</c:v>
                </c:pt>
                <c:pt idx="1831">
                  <c:v>111.942544</c:v>
                </c:pt>
                <c:pt idx="1832">
                  <c:v>111.600553</c:v>
                </c:pt>
                <c:pt idx="1833">
                  <c:v>105.037463</c:v>
                </c:pt>
                <c:pt idx="1834">
                  <c:v>105.42353199999999</c:v>
                </c:pt>
                <c:pt idx="1835">
                  <c:v>104.839068</c:v>
                </c:pt>
                <c:pt idx="1836">
                  <c:v>104.821175</c:v>
                </c:pt>
                <c:pt idx="1837">
                  <c:v>110.92216999999999</c:v>
                </c:pt>
                <c:pt idx="1838">
                  <c:v>110.21733999999999</c:v>
                </c:pt>
                <c:pt idx="1839">
                  <c:v>124.805868</c:v>
                </c:pt>
                <c:pt idx="1840">
                  <c:v>121.86432600000001</c:v>
                </c:pt>
                <c:pt idx="1841">
                  <c:v>133.78395499999999</c:v>
                </c:pt>
                <c:pt idx="1842">
                  <c:v>131.86673400000001</c:v>
                </c:pt>
                <c:pt idx="1843">
                  <c:v>110.008636</c:v>
                </c:pt>
                <c:pt idx="1844">
                  <c:v>110.970479</c:v>
                </c:pt>
                <c:pt idx="1845">
                  <c:v>111.26733400000001</c:v>
                </c:pt>
                <c:pt idx="1846">
                  <c:v>109.98014499999999</c:v>
                </c:pt>
                <c:pt idx="1847">
                  <c:v>132.14554899999999</c:v>
                </c:pt>
                <c:pt idx="1848">
                  <c:v>132.90488400000001</c:v>
                </c:pt>
                <c:pt idx="1849">
                  <c:v>114.48069599999999</c:v>
                </c:pt>
                <c:pt idx="1850">
                  <c:v>113.277388</c:v>
                </c:pt>
                <c:pt idx="1851">
                  <c:v>128.261402</c:v>
                </c:pt>
                <c:pt idx="1852">
                  <c:v>129.36377100000001</c:v>
                </c:pt>
                <c:pt idx="1853">
                  <c:v>144.30226099999999</c:v>
                </c:pt>
                <c:pt idx="1854">
                  <c:v>149.29110600000001</c:v>
                </c:pt>
                <c:pt idx="1855">
                  <c:v>132.57927000000001</c:v>
                </c:pt>
                <c:pt idx="1856">
                  <c:v>133.94607999999999</c:v>
                </c:pt>
                <c:pt idx="1857">
                  <c:v>112.776612</c:v>
                </c:pt>
                <c:pt idx="1858">
                  <c:v>112.879662</c:v>
                </c:pt>
                <c:pt idx="1859">
                  <c:v>111.82995699999999</c:v>
                </c:pt>
                <c:pt idx="1860">
                  <c:v>111.86899</c:v>
                </c:pt>
                <c:pt idx="1861">
                  <c:v>111.539494</c:v>
                </c:pt>
                <c:pt idx="1862">
                  <c:v>111.914361</c:v>
                </c:pt>
                <c:pt idx="1863">
                  <c:v>105.031908</c:v>
                </c:pt>
                <c:pt idx="1864">
                  <c:v>105.036075</c:v>
                </c:pt>
                <c:pt idx="1865">
                  <c:v>106.875927</c:v>
                </c:pt>
                <c:pt idx="1866">
                  <c:v>108.265922</c:v>
                </c:pt>
                <c:pt idx="1867">
                  <c:v>133.46676299999999</c:v>
                </c:pt>
                <c:pt idx="1868">
                  <c:v>131.27485100000001</c:v>
                </c:pt>
                <c:pt idx="1869">
                  <c:v>132.94066000000001</c:v>
                </c:pt>
                <c:pt idx="1870">
                  <c:v>133.485478</c:v>
                </c:pt>
                <c:pt idx="1871">
                  <c:v>102.000122</c:v>
                </c:pt>
                <c:pt idx="1872">
                  <c:v>102.134646</c:v>
                </c:pt>
                <c:pt idx="1873">
                  <c:v>154.61844600000001</c:v>
                </c:pt>
                <c:pt idx="1874">
                  <c:v>160.935351</c:v>
                </c:pt>
                <c:pt idx="1875">
                  <c:v>111.99909599999999</c:v>
                </c:pt>
                <c:pt idx="1876">
                  <c:v>111.95611</c:v>
                </c:pt>
                <c:pt idx="1877">
                  <c:v>104.592372</c:v>
                </c:pt>
                <c:pt idx="1878">
                  <c:v>104.846817</c:v>
                </c:pt>
                <c:pt idx="1879">
                  <c:v>127.642324</c:v>
                </c:pt>
                <c:pt idx="1880">
                  <c:v>125.418548</c:v>
                </c:pt>
                <c:pt idx="1881">
                  <c:v>110.81746</c:v>
                </c:pt>
                <c:pt idx="1882">
                  <c:v>110.804337</c:v>
                </c:pt>
                <c:pt idx="1883">
                  <c:v>136.516648</c:v>
                </c:pt>
                <c:pt idx="1884">
                  <c:v>137.85261800000001</c:v>
                </c:pt>
                <c:pt idx="1885">
                  <c:v>152.39473899999999</c:v>
                </c:pt>
                <c:pt idx="1886">
                  <c:v>160.63940500000001</c:v>
                </c:pt>
                <c:pt idx="1887">
                  <c:v>133.554686</c:v>
                </c:pt>
                <c:pt idx="1888">
                  <c:v>133.84303299999999</c:v>
                </c:pt>
                <c:pt idx="1889">
                  <c:v>111.58862499999999</c:v>
                </c:pt>
                <c:pt idx="1890">
                  <c:v>111.57107600000001</c:v>
                </c:pt>
                <c:pt idx="1891">
                  <c:v>104.84621799999999</c:v>
                </c:pt>
                <c:pt idx="1892">
                  <c:v>104.92057</c:v>
                </c:pt>
                <c:pt idx="1893">
                  <c:v>133.88862900000001</c:v>
                </c:pt>
                <c:pt idx="1894">
                  <c:v>133.937873</c:v>
                </c:pt>
                <c:pt idx="1895">
                  <c:v>102.08396399999999</c:v>
                </c:pt>
                <c:pt idx="1896">
                  <c:v>102.174953</c:v>
                </c:pt>
                <c:pt idx="1897">
                  <c:v>104.98679199999999</c:v>
                </c:pt>
                <c:pt idx="1898">
                  <c:v>104.98808200000001</c:v>
                </c:pt>
                <c:pt idx="1899">
                  <c:v>138.034526</c:v>
                </c:pt>
                <c:pt idx="1900">
                  <c:v>137.85825399999999</c:v>
                </c:pt>
                <c:pt idx="1901">
                  <c:v>151.417292</c:v>
                </c:pt>
                <c:pt idx="1902">
                  <c:v>152.56767099999999</c:v>
                </c:pt>
                <c:pt idx="1903">
                  <c:v>111.939671</c:v>
                </c:pt>
                <c:pt idx="1904">
                  <c:v>111.919155</c:v>
                </c:pt>
                <c:pt idx="1905">
                  <c:v>105.12210899999999</c:v>
                </c:pt>
                <c:pt idx="1906">
                  <c:v>105.428628</c:v>
                </c:pt>
                <c:pt idx="1907">
                  <c:v>104.77414400000001</c:v>
                </c:pt>
                <c:pt idx="1908">
                  <c:v>104.966758</c:v>
                </c:pt>
                <c:pt idx="1909">
                  <c:v>109.93123300000001</c:v>
                </c:pt>
                <c:pt idx="1910">
                  <c:v>109.91001199999999</c:v>
                </c:pt>
                <c:pt idx="1911">
                  <c:v>121.639178</c:v>
                </c:pt>
                <c:pt idx="1912">
                  <c:v>120.74821300000001</c:v>
                </c:pt>
                <c:pt idx="1913">
                  <c:v>133.73588899999999</c:v>
                </c:pt>
                <c:pt idx="1914">
                  <c:v>133.886031</c:v>
                </c:pt>
                <c:pt idx="1915">
                  <c:v>109.982692</c:v>
                </c:pt>
                <c:pt idx="1916">
                  <c:v>110.400847</c:v>
                </c:pt>
                <c:pt idx="1917">
                  <c:v>110.77739099999999</c:v>
                </c:pt>
                <c:pt idx="1918">
                  <c:v>110.074946</c:v>
                </c:pt>
                <c:pt idx="1919">
                  <c:v>131.902591</c:v>
                </c:pt>
                <c:pt idx="1920">
                  <c:v>131.87755799999999</c:v>
                </c:pt>
                <c:pt idx="1921">
                  <c:v>114.470482</c:v>
                </c:pt>
                <c:pt idx="1922">
                  <c:v>113.90506000000001</c:v>
                </c:pt>
                <c:pt idx="1923">
                  <c:v>128.114161</c:v>
                </c:pt>
                <c:pt idx="1924">
                  <c:v>128.76384300000001</c:v>
                </c:pt>
                <c:pt idx="1925">
                  <c:v>152.43563</c:v>
                </c:pt>
                <c:pt idx="1926">
                  <c:v>152.21713500000001</c:v>
                </c:pt>
                <c:pt idx="1927">
                  <c:v>133.28133299999999</c:v>
                </c:pt>
                <c:pt idx="1928">
                  <c:v>133.93653499999999</c:v>
                </c:pt>
                <c:pt idx="1929">
                  <c:v>113.372851</c:v>
                </c:pt>
                <c:pt idx="1930">
                  <c:v>113.451224</c:v>
                </c:pt>
                <c:pt idx="1931">
                  <c:v>111.927001</c:v>
                </c:pt>
                <c:pt idx="1932">
                  <c:v>111.93315200000001</c:v>
                </c:pt>
                <c:pt idx="1933">
                  <c:v>111.856492</c:v>
                </c:pt>
                <c:pt idx="1934">
                  <c:v>111.894229</c:v>
                </c:pt>
                <c:pt idx="1935">
                  <c:v>104.790549</c:v>
                </c:pt>
                <c:pt idx="1936">
                  <c:v>104.79103499999999</c:v>
                </c:pt>
                <c:pt idx="1937">
                  <c:v>107.01225599999999</c:v>
                </c:pt>
                <c:pt idx="1938">
                  <c:v>106.69053</c:v>
                </c:pt>
                <c:pt idx="1939">
                  <c:v>131.76806999999999</c:v>
                </c:pt>
                <c:pt idx="1940">
                  <c:v>131.04227399999999</c:v>
                </c:pt>
                <c:pt idx="1941">
                  <c:v>132.80709999999999</c:v>
                </c:pt>
                <c:pt idx="1942">
                  <c:v>133.166595</c:v>
                </c:pt>
                <c:pt idx="1943">
                  <c:v>102.233445</c:v>
                </c:pt>
                <c:pt idx="1944">
                  <c:v>102.277765</c:v>
                </c:pt>
                <c:pt idx="1945">
                  <c:v>102.874549</c:v>
                </c:pt>
                <c:pt idx="1946">
                  <c:v>102.305767</c:v>
                </c:pt>
                <c:pt idx="1947">
                  <c:v>141.91780199999999</c:v>
                </c:pt>
                <c:pt idx="1948">
                  <c:v>140.29201800000001</c:v>
                </c:pt>
                <c:pt idx="1949">
                  <c:v>152.37191100000001</c:v>
                </c:pt>
                <c:pt idx="1950">
                  <c:v>151.27853200000001</c:v>
                </c:pt>
                <c:pt idx="1951">
                  <c:v>111.949972</c:v>
                </c:pt>
                <c:pt idx="1952">
                  <c:v>111.950113</c:v>
                </c:pt>
                <c:pt idx="1953">
                  <c:v>111.21619200000001</c:v>
                </c:pt>
                <c:pt idx="1954">
                  <c:v>111.03688099999999</c:v>
                </c:pt>
                <c:pt idx="1955">
                  <c:v>104.759643</c:v>
                </c:pt>
                <c:pt idx="1956">
                  <c:v>104.593929</c:v>
                </c:pt>
                <c:pt idx="1957">
                  <c:v>104.704707</c:v>
                </c:pt>
                <c:pt idx="1958">
                  <c:v>104.76831799999999</c:v>
                </c:pt>
                <c:pt idx="1959">
                  <c:v>126.490236</c:v>
                </c:pt>
                <c:pt idx="1960">
                  <c:v>125.117633</c:v>
                </c:pt>
                <c:pt idx="1961">
                  <c:v>130.98633799999999</c:v>
                </c:pt>
                <c:pt idx="1962">
                  <c:v>130.871127</c:v>
                </c:pt>
                <c:pt idx="1963">
                  <c:v>111.00492</c:v>
                </c:pt>
                <c:pt idx="1964">
                  <c:v>110.640929</c:v>
                </c:pt>
                <c:pt idx="1965">
                  <c:v>110.81875700000001</c:v>
                </c:pt>
                <c:pt idx="1966">
                  <c:v>110.803117</c:v>
                </c:pt>
                <c:pt idx="1967">
                  <c:v>134.84265600000001</c:v>
                </c:pt>
                <c:pt idx="1968">
                  <c:v>135.346677</c:v>
                </c:pt>
                <c:pt idx="1969">
                  <c:v>133.87884299999999</c:v>
                </c:pt>
                <c:pt idx="1970">
                  <c:v>133.66258300000001</c:v>
                </c:pt>
                <c:pt idx="1971">
                  <c:v>137.78502700000001</c:v>
                </c:pt>
                <c:pt idx="1972">
                  <c:v>135.69338099999999</c:v>
                </c:pt>
                <c:pt idx="1973">
                  <c:v>153.959945</c:v>
                </c:pt>
                <c:pt idx="1974">
                  <c:v>155.242672</c:v>
                </c:pt>
                <c:pt idx="1975">
                  <c:v>133.644711</c:v>
                </c:pt>
                <c:pt idx="1976">
                  <c:v>133.90361200000001</c:v>
                </c:pt>
                <c:pt idx="1977">
                  <c:v>133.618706</c:v>
                </c:pt>
                <c:pt idx="1978">
                  <c:v>133.903469</c:v>
                </c:pt>
                <c:pt idx="1979">
                  <c:v>111.883747</c:v>
                </c:pt>
                <c:pt idx="1980">
                  <c:v>111.9307</c:v>
                </c:pt>
                <c:pt idx="1981">
                  <c:v>111.830924</c:v>
                </c:pt>
                <c:pt idx="1982">
                  <c:v>111.841706</c:v>
                </c:pt>
                <c:pt idx="1983">
                  <c:v>104.810024</c:v>
                </c:pt>
                <c:pt idx="1984">
                  <c:v>104.88199400000001</c:v>
                </c:pt>
                <c:pt idx="1985">
                  <c:v>104.936381</c:v>
                </c:pt>
                <c:pt idx="1986">
                  <c:v>105.013901</c:v>
                </c:pt>
                <c:pt idx="1987">
                  <c:v>133.45249000000001</c:v>
                </c:pt>
                <c:pt idx="1988">
                  <c:v>133.478611</c:v>
                </c:pt>
                <c:pt idx="1989">
                  <c:v>133.74701200000001</c:v>
                </c:pt>
                <c:pt idx="1990">
                  <c:v>133.67666299999999</c:v>
                </c:pt>
                <c:pt idx="1991">
                  <c:v>102.36314900000001</c:v>
                </c:pt>
                <c:pt idx="1992">
                  <c:v>102.320437</c:v>
                </c:pt>
                <c:pt idx="1993">
                  <c:v>102.686908</c:v>
                </c:pt>
                <c:pt idx="1994">
                  <c:v>102.555691</c:v>
                </c:pt>
                <c:pt idx="1995">
                  <c:v>104.94582</c:v>
                </c:pt>
                <c:pt idx="1996">
                  <c:v>104.854928</c:v>
                </c:pt>
                <c:pt idx="1997">
                  <c:v>105.31396700000001</c:v>
                </c:pt>
                <c:pt idx="1998">
                  <c:v>104.999403</c:v>
                </c:pt>
                <c:pt idx="1999">
                  <c:v>138.20286899999999</c:v>
                </c:pt>
                <c:pt idx="2000">
                  <c:v>138.14316199999999</c:v>
                </c:pt>
                <c:pt idx="2001">
                  <c:v>137.832414</c:v>
                </c:pt>
                <c:pt idx="2002">
                  <c:v>137.79299</c:v>
                </c:pt>
                <c:pt idx="2003">
                  <c:v>141.799429</c:v>
                </c:pt>
                <c:pt idx="2004">
                  <c:v>142.54518300000001</c:v>
                </c:pt>
                <c:pt idx="2005">
                  <c:v>153.14949100000001</c:v>
                </c:pt>
                <c:pt idx="2006">
                  <c:v>152.47367499999999</c:v>
                </c:pt>
                <c:pt idx="2007">
                  <c:v>111.946321</c:v>
                </c:pt>
                <c:pt idx="2008">
                  <c:v>111.945588</c:v>
                </c:pt>
                <c:pt idx="2009">
                  <c:v>111.72023799999999</c:v>
                </c:pt>
                <c:pt idx="2010">
                  <c:v>111.682693</c:v>
                </c:pt>
                <c:pt idx="2011">
                  <c:v>104.947703</c:v>
                </c:pt>
                <c:pt idx="2012">
                  <c:v>105.03652200000001</c:v>
                </c:pt>
                <c:pt idx="2013">
                  <c:v>105.407313</c:v>
                </c:pt>
                <c:pt idx="2014">
                  <c:v>105.35968800000001</c:v>
                </c:pt>
                <c:pt idx="2015">
                  <c:v>104.835346</c:v>
                </c:pt>
                <c:pt idx="2016">
                  <c:v>104.838425</c:v>
                </c:pt>
                <c:pt idx="2017">
                  <c:v>104.807284</c:v>
                </c:pt>
                <c:pt idx="2018">
                  <c:v>104.772164</c:v>
                </c:pt>
                <c:pt idx="2019">
                  <c:v>110.930509</c:v>
                </c:pt>
                <c:pt idx="2020">
                  <c:v>110.621723</c:v>
                </c:pt>
                <c:pt idx="2021">
                  <c:v>110.10589</c:v>
                </c:pt>
                <c:pt idx="2022">
                  <c:v>110.07401900000001</c:v>
                </c:pt>
                <c:pt idx="2023">
                  <c:v>127.427458</c:v>
                </c:pt>
                <c:pt idx="2024">
                  <c:v>126.088301</c:v>
                </c:pt>
                <c:pt idx="2025">
                  <c:v>121.889803</c:v>
                </c:pt>
                <c:pt idx="2026">
                  <c:v>122.813033</c:v>
                </c:pt>
                <c:pt idx="2027">
                  <c:v>133.87050099999999</c:v>
                </c:pt>
                <c:pt idx="2028">
                  <c:v>133.25903299999999</c:v>
                </c:pt>
                <c:pt idx="2029">
                  <c:v>131.56748099999999</c:v>
                </c:pt>
                <c:pt idx="2030">
                  <c:v>131.92971199999999</c:v>
                </c:pt>
                <c:pt idx="2031">
                  <c:v>109.996742</c:v>
                </c:pt>
                <c:pt idx="2032">
                  <c:v>109.978402</c:v>
                </c:pt>
                <c:pt idx="2033">
                  <c:v>111.157811</c:v>
                </c:pt>
                <c:pt idx="2034">
                  <c:v>110.919646</c:v>
                </c:pt>
                <c:pt idx="2035">
                  <c:v>111.27564599999999</c:v>
                </c:pt>
                <c:pt idx="2036">
                  <c:v>111.53120800000001</c:v>
                </c:pt>
                <c:pt idx="2037">
                  <c:v>109.984263</c:v>
                </c:pt>
                <c:pt idx="2038">
                  <c:v>110.168166</c:v>
                </c:pt>
                <c:pt idx="2039">
                  <c:v>132.116491</c:v>
                </c:pt>
                <c:pt idx="2040">
                  <c:v>132.05479299999999</c:v>
                </c:pt>
                <c:pt idx="2041">
                  <c:v>132.26255800000001</c:v>
                </c:pt>
                <c:pt idx="2042">
                  <c:v>133.10760999999999</c:v>
                </c:pt>
                <c:pt idx="2043">
                  <c:v>114.47945900000001</c:v>
                </c:pt>
                <c:pt idx="2044">
                  <c:v>114.48238600000001</c:v>
                </c:pt>
                <c:pt idx="2045">
                  <c:v>113.774198</c:v>
                </c:pt>
                <c:pt idx="2046">
                  <c:v>112.98254900000001</c:v>
                </c:pt>
                <c:pt idx="2047">
                  <c:v>128.705761</c:v>
                </c:pt>
                <c:pt idx="2048">
                  <c:v>126.79817300000001</c:v>
                </c:pt>
                <c:pt idx="2049">
                  <c:v>128.14810800000001</c:v>
                </c:pt>
                <c:pt idx="2050">
                  <c:v>129.46654100000001</c:v>
                </c:pt>
                <c:pt idx="2051">
                  <c:v>147.29618600000001</c:v>
                </c:pt>
                <c:pt idx="2052">
                  <c:v>142.55916099999999</c:v>
                </c:pt>
                <c:pt idx="2053">
                  <c:v>150.51648</c:v>
                </c:pt>
                <c:pt idx="2054">
                  <c:v>150.37756999999999</c:v>
                </c:pt>
                <c:pt idx="2055">
                  <c:v>133.77991900000001</c:v>
                </c:pt>
                <c:pt idx="2056">
                  <c:v>133.01710499999999</c:v>
                </c:pt>
                <c:pt idx="2057">
                  <c:v>133.84506400000001</c:v>
                </c:pt>
                <c:pt idx="2058">
                  <c:v>133.95509100000001</c:v>
                </c:pt>
                <c:pt idx="2059">
                  <c:v>113.077187</c:v>
                </c:pt>
                <c:pt idx="2060">
                  <c:v>112.55545600000001</c:v>
                </c:pt>
                <c:pt idx="2061">
                  <c:v>112.24969900000001</c:v>
                </c:pt>
                <c:pt idx="2062">
                  <c:v>112.09861600000001</c:v>
                </c:pt>
                <c:pt idx="2063">
                  <c:v>111.821817</c:v>
                </c:pt>
                <c:pt idx="2064">
                  <c:v>111.863186</c:v>
                </c:pt>
                <c:pt idx="2065">
                  <c:v>111.87813199999999</c:v>
                </c:pt>
                <c:pt idx="2066">
                  <c:v>111.939983</c:v>
                </c:pt>
                <c:pt idx="2067">
                  <c:v>111.555967</c:v>
                </c:pt>
                <c:pt idx="2068">
                  <c:v>111.357062</c:v>
                </c:pt>
                <c:pt idx="2069">
                  <c:v>111.92249099999999</c:v>
                </c:pt>
                <c:pt idx="2070">
                  <c:v>111.884535</c:v>
                </c:pt>
                <c:pt idx="2071">
                  <c:v>104.950776</c:v>
                </c:pt>
                <c:pt idx="2072">
                  <c:v>104.87960200000001</c:v>
                </c:pt>
                <c:pt idx="2073">
                  <c:v>105.03720300000001</c:v>
                </c:pt>
                <c:pt idx="2074">
                  <c:v>104.954291</c:v>
                </c:pt>
                <c:pt idx="2075">
                  <c:v>108.090006</c:v>
                </c:pt>
                <c:pt idx="2076">
                  <c:v>107.378702</c:v>
                </c:pt>
                <c:pt idx="2077">
                  <c:v>107.21894899999999</c:v>
                </c:pt>
                <c:pt idx="2078">
                  <c:v>108.10736</c:v>
                </c:pt>
                <c:pt idx="2079">
                  <c:v>133.033523</c:v>
                </c:pt>
                <c:pt idx="2080">
                  <c:v>133.04394099999999</c:v>
                </c:pt>
                <c:pt idx="2081">
                  <c:v>131.33578600000001</c:v>
                </c:pt>
                <c:pt idx="2082">
                  <c:v>131.40852799999999</c:v>
                </c:pt>
                <c:pt idx="2083">
                  <c:v>133.742943</c:v>
                </c:pt>
                <c:pt idx="2084">
                  <c:v>133.68935200000001</c:v>
                </c:pt>
                <c:pt idx="2085">
                  <c:v>133.34664100000001</c:v>
                </c:pt>
                <c:pt idx="2086">
                  <c:v>133.47264100000001</c:v>
                </c:pt>
              </c:numCache>
            </c:numRef>
          </c:yVal>
          <c:smooth val="0"/>
          <c:extLst>
            <c:ext xmlns:c16="http://schemas.microsoft.com/office/drawing/2014/chart" uri="{C3380CC4-5D6E-409C-BE32-E72D297353CC}">
              <c16:uniqueId val="{00000000-04D7-4CCF-8280-6475E7789956}"/>
            </c:ext>
          </c:extLst>
        </c:ser>
        <c:dLbls>
          <c:showLegendKey val="0"/>
          <c:showVal val="0"/>
          <c:showCatName val="0"/>
          <c:showSerName val="0"/>
          <c:showPercent val="0"/>
          <c:showBubbleSize val="0"/>
        </c:dLbls>
        <c:axId val="1703740240"/>
        <c:axId val="1703728720"/>
      </c:scatterChart>
      <c:valAx>
        <c:axId val="17037402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Height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728720"/>
        <c:crosses val="autoZero"/>
        <c:crossBetween val="midCat"/>
      </c:valAx>
      <c:valAx>
        <c:axId val="1703728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Weight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7402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OBESITY - analysis.xlsx]OBESITY PREDICITON!PivotTable20</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'OBESITY PREDICITON'!$B$4</c:f>
              <c:strCache>
                <c:ptCount val="1"/>
                <c:pt idx="0">
                  <c:v>Total</c:v>
                </c:pt>
              </c:strCache>
            </c:strRef>
          </c:tx>
          <c:spPr>
            <a:solidFill>
              <a:schemeClr val="accent1"/>
            </a:solidFill>
            <a:ln>
              <a:noFill/>
            </a:ln>
            <a:effectLst/>
          </c:spPr>
          <c:invertIfNegative val="0"/>
          <c:cat>
            <c:multiLvlStrRef>
              <c:f>'OBESITY PREDICITON'!$A$5:$A$17</c:f>
              <c:multiLvlStrCache>
                <c:ptCount val="8"/>
                <c:lvl>
                  <c:pt idx="0">
                    <c:v>Female</c:v>
                  </c:pt>
                  <c:pt idx="1">
                    <c:v>Male</c:v>
                  </c:pt>
                  <c:pt idx="2">
                    <c:v>Female</c:v>
                  </c:pt>
                  <c:pt idx="3">
                    <c:v>Male</c:v>
                  </c:pt>
                  <c:pt idx="4">
                    <c:v>Female</c:v>
                  </c:pt>
                  <c:pt idx="5">
                    <c:v>Male</c:v>
                  </c:pt>
                  <c:pt idx="6">
                    <c:v>Female</c:v>
                  </c:pt>
                  <c:pt idx="7">
                    <c:v>Male</c:v>
                  </c:pt>
                </c:lvl>
                <c:lvl>
                  <c:pt idx="0">
                    <c:v>Always</c:v>
                  </c:pt>
                  <c:pt idx="2">
                    <c:v>Frequently</c:v>
                  </c:pt>
                  <c:pt idx="4">
                    <c:v>no</c:v>
                  </c:pt>
                  <c:pt idx="6">
                    <c:v>Sometimes</c:v>
                  </c:pt>
                </c:lvl>
              </c:multiLvlStrCache>
            </c:multiLvlStrRef>
          </c:cat>
          <c:val>
            <c:numRef>
              <c:f>'OBESITY PREDICITON'!$B$5:$B$17</c:f>
              <c:numCache>
                <c:formatCode>General</c:formatCode>
                <c:ptCount val="8"/>
                <c:pt idx="0">
                  <c:v>23</c:v>
                </c:pt>
                <c:pt idx="1">
                  <c:v>30</c:v>
                </c:pt>
                <c:pt idx="2">
                  <c:v>156</c:v>
                </c:pt>
                <c:pt idx="3">
                  <c:v>80</c:v>
                </c:pt>
                <c:pt idx="4">
                  <c:v>15</c:v>
                </c:pt>
                <c:pt idx="5">
                  <c:v>22</c:v>
                </c:pt>
                <c:pt idx="6">
                  <c:v>841</c:v>
                </c:pt>
                <c:pt idx="7">
                  <c:v>920</c:v>
                </c:pt>
              </c:numCache>
            </c:numRef>
          </c:val>
          <c:extLst>
            <c:ext xmlns:c16="http://schemas.microsoft.com/office/drawing/2014/chart" uri="{C3380CC4-5D6E-409C-BE32-E72D297353CC}">
              <c16:uniqueId val="{00000000-89E9-41AC-9A50-B1B9E3287797}"/>
            </c:ext>
          </c:extLst>
        </c:ser>
        <c:dLbls>
          <c:showLegendKey val="0"/>
          <c:showVal val="0"/>
          <c:showCatName val="0"/>
          <c:showSerName val="0"/>
          <c:showPercent val="0"/>
          <c:showBubbleSize val="0"/>
        </c:dLbls>
        <c:gapWidth val="219"/>
        <c:overlap val="-27"/>
        <c:axId val="1703738800"/>
        <c:axId val="1703739280"/>
      </c:barChart>
      <c:catAx>
        <c:axId val="1703738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739280"/>
        <c:crosses val="autoZero"/>
        <c:auto val="1"/>
        <c:lblAlgn val="ctr"/>
        <c:lblOffset val="100"/>
        <c:noMultiLvlLbl val="0"/>
      </c:catAx>
      <c:valAx>
        <c:axId val="1703739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738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OBESITY - analysis.xlsx]BY GENDER!PivotTable21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'BY GENDER'!$B$4:$B$5</c:f>
              <c:strCache>
                <c:ptCount val="1"/>
                <c:pt idx="0">
                  <c:v>Insufficient_Weight</c:v>
                </c:pt>
              </c:strCache>
            </c:strRef>
          </c:tx>
          <c:spPr>
            <a:solidFill>
              <a:schemeClr val="accent1"/>
            </a:solidFill>
            <a:ln>
              <a:noFill/>
            </a:ln>
            <a:effectLst/>
          </c:spPr>
          <c:invertIfNegative val="0"/>
          <c:cat>
            <c:strRef>
              <c:f>'BY GENDER'!$A$6:$A$8</c:f>
              <c:strCache>
                <c:ptCount val="2"/>
                <c:pt idx="0">
                  <c:v>NO</c:v>
                </c:pt>
                <c:pt idx="1">
                  <c:v>YES</c:v>
                </c:pt>
              </c:strCache>
            </c:strRef>
          </c:cat>
          <c:val>
            <c:numRef>
              <c:f>'BY GENDER'!$B$6:$B$8</c:f>
              <c:numCache>
                <c:formatCode>General</c:formatCode>
                <c:ptCount val="2"/>
                <c:pt idx="0">
                  <c:v>142</c:v>
                </c:pt>
                <c:pt idx="1">
                  <c:v>125</c:v>
                </c:pt>
              </c:numCache>
            </c:numRef>
          </c:val>
          <c:extLst>
            <c:ext xmlns:c16="http://schemas.microsoft.com/office/drawing/2014/chart" uri="{C3380CC4-5D6E-409C-BE32-E72D297353CC}">
              <c16:uniqueId val="{00000000-96F3-4FE4-AFB8-B26910BDB535}"/>
            </c:ext>
          </c:extLst>
        </c:ser>
        <c:ser>
          <c:idx val="1"/>
          <c:order val="1"/>
          <c:tx>
            <c:strRef>
              <c:f>'BY GENDER'!$C$4:$C$5</c:f>
              <c:strCache>
                <c:ptCount val="1"/>
                <c:pt idx="0">
                  <c:v>Normal_Weight</c:v>
                </c:pt>
              </c:strCache>
            </c:strRef>
          </c:tx>
          <c:spPr>
            <a:solidFill>
              <a:schemeClr val="accent2"/>
            </a:solidFill>
            <a:ln>
              <a:noFill/>
            </a:ln>
            <a:effectLst/>
          </c:spPr>
          <c:invertIfNegative val="0"/>
          <c:cat>
            <c:strRef>
              <c:f>'BY GENDER'!$A$6:$A$8</c:f>
              <c:strCache>
                <c:ptCount val="2"/>
                <c:pt idx="0">
                  <c:v>NO</c:v>
                </c:pt>
                <c:pt idx="1">
                  <c:v>YES</c:v>
                </c:pt>
              </c:strCache>
            </c:strRef>
          </c:cat>
          <c:val>
            <c:numRef>
              <c:f>'BY GENDER'!$C$6:$C$8</c:f>
              <c:numCache>
                <c:formatCode>General</c:formatCode>
                <c:ptCount val="2"/>
                <c:pt idx="0">
                  <c:v>130</c:v>
                </c:pt>
                <c:pt idx="1">
                  <c:v>152</c:v>
                </c:pt>
              </c:numCache>
            </c:numRef>
          </c:val>
          <c:extLst>
            <c:ext xmlns:c16="http://schemas.microsoft.com/office/drawing/2014/chart" uri="{C3380CC4-5D6E-409C-BE32-E72D297353CC}">
              <c16:uniqueId val="{00000001-96F3-4FE4-AFB8-B26910BDB535}"/>
            </c:ext>
          </c:extLst>
        </c:ser>
        <c:ser>
          <c:idx val="2"/>
          <c:order val="2"/>
          <c:tx>
            <c:strRef>
              <c:f>'BY GENDER'!$D$4:$D$5</c:f>
              <c:strCache>
                <c:ptCount val="1"/>
                <c:pt idx="0">
                  <c:v>Obesity_Type_I</c:v>
                </c:pt>
              </c:strCache>
            </c:strRef>
          </c:tx>
          <c:spPr>
            <a:solidFill>
              <a:schemeClr val="accent3"/>
            </a:solidFill>
            <a:ln>
              <a:noFill/>
            </a:ln>
            <a:effectLst/>
          </c:spPr>
          <c:invertIfNegative val="0"/>
          <c:cat>
            <c:strRef>
              <c:f>'BY GENDER'!$A$6:$A$8</c:f>
              <c:strCache>
                <c:ptCount val="2"/>
                <c:pt idx="0">
                  <c:v>NO</c:v>
                </c:pt>
                <c:pt idx="1">
                  <c:v>YES</c:v>
                </c:pt>
              </c:strCache>
            </c:strRef>
          </c:cat>
          <c:val>
            <c:numRef>
              <c:f>'BY GENDER'!$D$6:$D$8</c:f>
              <c:numCache>
                <c:formatCode>General</c:formatCode>
                <c:ptCount val="2"/>
                <c:pt idx="0">
                  <c:v>7</c:v>
                </c:pt>
                <c:pt idx="1">
                  <c:v>344</c:v>
                </c:pt>
              </c:numCache>
            </c:numRef>
          </c:val>
          <c:extLst>
            <c:ext xmlns:c16="http://schemas.microsoft.com/office/drawing/2014/chart" uri="{C3380CC4-5D6E-409C-BE32-E72D297353CC}">
              <c16:uniqueId val="{00000002-96F3-4FE4-AFB8-B26910BDB535}"/>
            </c:ext>
          </c:extLst>
        </c:ser>
        <c:ser>
          <c:idx val="3"/>
          <c:order val="3"/>
          <c:tx>
            <c:strRef>
              <c:f>'BY GENDER'!$E$4:$E$5</c:f>
              <c:strCache>
                <c:ptCount val="1"/>
                <c:pt idx="0">
                  <c:v>Obesity_Type_II</c:v>
                </c:pt>
              </c:strCache>
            </c:strRef>
          </c:tx>
          <c:spPr>
            <a:solidFill>
              <a:schemeClr val="accent4"/>
            </a:solidFill>
            <a:ln>
              <a:noFill/>
            </a:ln>
            <a:effectLst/>
          </c:spPr>
          <c:invertIfNegative val="0"/>
          <c:cat>
            <c:strRef>
              <c:f>'BY GENDER'!$A$6:$A$8</c:f>
              <c:strCache>
                <c:ptCount val="2"/>
                <c:pt idx="0">
                  <c:v>NO</c:v>
                </c:pt>
                <c:pt idx="1">
                  <c:v>YES</c:v>
                </c:pt>
              </c:strCache>
            </c:strRef>
          </c:cat>
          <c:val>
            <c:numRef>
              <c:f>'BY GENDER'!$E$6:$E$8</c:f>
              <c:numCache>
                <c:formatCode>General</c:formatCode>
                <c:ptCount val="2"/>
                <c:pt idx="0">
                  <c:v>1</c:v>
                </c:pt>
                <c:pt idx="1">
                  <c:v>296</c:v>
                </c:pt>
              </c:numCache>
            </c:numRef>
          </c:val>
          <c:extLst>
            <c:ext xmlns:c16="http://schemas.microsoft.com/office/drawing/2014/chart" uri="{C3380CC4-5D6E-409C-BE32-E72D297353CC}">
              <c16:uniqueId val="{00000003-96F3-4FE4-AFB8-B26910BDB535}"/>
            </c:ext>
          </c:extLst>
        </c:ser>
        <c:ser>
          <c:idx val="4"/>
          <c:order val="4"/>
          <c:tx>
            <c:strRef>
              <c:f>'BY GENDER'!$F$4:$F$5</c:f>
              <c:strCache>
                <c:ptCount val="1"/>
                <c:pt idx="0">
                  <c:v>Obesity_Type_III</c:v>
                </c:pt>
              </c:strCache>
            </c:strRef>
          </c:tx>
          <c:spPr>
            <a:solidFill>
              <a:schemeClr val="accent5"/>
            </a:solidFill>
            <a:ln>
              <a:noFill/>
            </a:ln>
            <a:effectLst/>
          </c:spPr>
          <c:invertIfNegative val="0"/>
          <c:cat>
            <c:strRef>
              <c:f>'BY GENDER'!$A$6:$A$8</c:f>
              <c:strCache>
                <c:ptCount val="2"/>
                <c:pt idx="0">
                  <c:v>NO</c:v>
                </c:pt>
                <c:pt idx="1">
                  <c:v>YES</c:v>
                </c:pt>
              </c:strCache>
            </c:strRef>
          </c:cat>
          <c:val>
            <c:numRef>
              <c:f>'BY GENDER'!$F$6:$F$8</c:f>
              <c:numCache>
                <c:formatCode>General</c:formatCode>
                <c:ptCount val="2"/>
                <c:pt idx="1">
                  <c:v>324</c:v>
                </c:pt>
              </c:numCache>
            </c:numRef>
          </c:val>
          <c:extLst>
            <c:ext xmlns:c16="http://schemas.microsoft.com/office/drawing/2014/chart" uri="{C3380CC4-5D6E-409C-BE32-E72D297353CC}">
              <c16:uniqueId val="{00000004-96F3-4FE4-AFB8-B26910BDB535}"/>
            </c:ext>
          </c:extLst>
        </c:ser>
        <c:ser>
          <c:idx val="5"/>
          <c:order val="5"/>
          <c:tx>
            <c:strRef>
              <c:f>'BY GENDER'!$G$4:$G$5</c:f>
              <c:strCache>
                <c:ptCount val="1"/>
                <c:pt idx="0">
                  <c:v>Overweight_Level_I</c:v>
                </c:pt>
              </c:strCache>
            </c:strRef>
          </c:tx>
          <c:spPr>
            <a:solidFill>
              <a:schemeClr val="accent6"/>
            </a:solidFill>
            <a:ln>
              <a:noFill/>
            </a:ln>
            <a:effectLst/>
          </c:spPr>
          <c:invertIfNegative val="0"/>
          <c:cat>
            <c:strRef>
              <c:f>'BY GENDER'!$A$6:$A$8</c:f>
              <c:strCache>
                <c:ptCount val="2"/>
                <c:pt idx="0">
                  <c:v>NO</c:v>
                </c:pt>
                <c:pt idx="1">
                  <c:v>YES</c:v>
                </c:pt>
              </c:strCache>
            </c:strRef>
          </c:cat>
          <c:val>
            <c:numRef>
              <c:f>'BY GENDER'!$G$6:$G$8</c:f>
              <c:numCache>
                <c:formatCode>General</c:formatCode>
                <c:ptCount val="2"/>
                <c:pt idx="0">
                  <c:v>67</c:v>
                </c:pt>
                <c:pt idx="1">
                  <c:v>209</c:v>
                </c:pt>
              </c:numCache>
            </c:numRef>
          </c:val>
          <c:extLst>
            <c:ext xmlns:c16="http://schemas.microsoft.com/office/drawing/2014/chart" uri="{C3380CC4-5D6E-409C-BE32-E72D297353CC}">
              <c16:uniqueId val="{00000005-96F3-4FE4-AFB8-B26910BDB535}"/>
            </c:ext>
          </c:extLst>
        </c:ser>
        <c:ser>
          <c:idx val="6"/>
          <c:order val="6"/>
          <c:tx>
            <c:strRef>
              <c:f>'BY GENDER'!$H$4:$H$5</c:f>
              <c:strCache>
                <c:ptCount val="1"/>
                <c:pt idx="0">
                  <c:v>Overweight_Level_II</c:v>
                </c:pt>
              </c:strCache>
            </c:strRef>
          </c:tx>
          <c:spPr>
            <a:solidFill>
              <a:schemeClr val="accent1">
                <a:lumMod val="60000"/>
              </a:schemeClr>
            </a:solidFill>
            <a:ln>
              <a:noFill/>
            </a:ln>
            <a:effectLst/>
          </c:spPr>
          <c:invertIfNegative val="0"/>
          <c:cat>
            <c:strRef>
              <c:f>'BY GENDER'!$A$6:$A$8</c:f>
              <c:strCache>
                <c:ptCount val="2"/>
                <c:pt idx="0">
                  <c:v>NO</c:v>
                </c:pt>
                <c:pt idx="1">
                  <c:v>YES</c:v>
                </c:pt>
              </c:strCache>
            </c:strRef>
          </c:cat>
          <c:val>
            <c:numRef>
              <c:f>'BY GENDER'!$H$6:$H$8</c:f>
              <c:numCache>
                <c:formatCode>General</c:formatCode>
                <c:ptCount val="2"/>
                <c:pt idx="0">
                  <c:v>18</c:v>
                </c:pt>
                <c:pt idx="1">
                  <c:v>272</c:v>
                </c:pt>
              </c:numCache>
            </c:numRef>
          </c:val>
          <c:extLst>
            <c:ext xmlns:c16="http://schemas.microsoft.com/office/drawing/2014/chart" uri="{C3380CC4-5D6E-409C-BE32-E72D297353CC}">
              <c16:uniqueId val="{00000000-BC9A-42D3-B737-8D75541477DB}"/>
            </c:ext>
          </c:extLst>
        </c:ser>
        <c:dLbls>
          <c:showLegendKey val="0"/>
          <c:showVal val="0"/>
          <c:showCatName val="0"/>
          <c:showSerName val="0"/>
          <c:showPercent val="0"/>
          <c:showBubbleSize val="0"/>
        </c:dLbls>
        <c:gapWidth val="219"/>
        <c:overlap val="-27"/>
        <c:axId val="1316630880"/>
        <c:axId val="1397144640"/>
      </c:barChart>
      <c:catAx>
        <c:axId val="1316630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7144640"/>
        <c:crosses val="autoZero"/>
        <c:auto val="1"/>
        <c:lblAlgn val="ctr"/>
        <c:lblOffset val="100"/>
        <c:noMultiLvlLbl val="0"/>
      </c:catAx>
      <c:valAx>
        <c:axId val="1397144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63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OBESITY - analysis.xlsx]Calories comsuption monitoring!PivotTable18</c:name>
    <c:fmtId val="0"/>
  </c:pivotSource>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n-US"/>
              <a:t>TOTAL PHYSICAL ACTIVITY FREQUENCY</a:t>
            </a:r>
          </a:p>
        </c:rich>
      </c:tx>
      <c:layout>
        <c:manualLayout>
          <c:xMode val="edge"/>
          <c:yMode val="edge"/>
          <c:x val="0.11851265822784809"/>
          <c:y val="0.13786818314377369"/>
        </c:manualLayout>
      </c:layout>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0555555555555555E-2"/>
          <c:y val="0.2812711431904345"/>
          <c:w val="0.93888888888888888"/>
          <c:h val="0.66317330125400986"/>
        </c:manualLayout>
      </c:layout>
      <c:pie3DChart>
        <c:varyColors val="1"/>
        <c:ser>
          <c:idx val="0"/>
          <c:order val="0"/>
          <c:tx>
            <c:strRef>
              <c:f>'Calories comsuption monitoring'!$B$3</c:f>
              <c:strCache>
                <c:ptCount val="1"/>
                <c:pt idx="0">
                  <c:v>Total</c:v>
                </c:pt>
              </c:strCache>
            </c:strRef>
          </c:tx>
          <c:dPt>
            <c:idx val="0"/>
            <c:bubble3D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extLst>
              <c:ext xmlns:c16="http://schemas.microsoft.com/office/drawing/2014/chart" uri="{C3380CC4-5D6E-409C-BE32-E72D297353CC}">
                <c16:uniqueId val="{00000002-201C-4F01-B6D8-60B15EA40056}"/>
              </c:ext>
            </c:extLst>
          </c:dPt>
          <c:dPt>
            <c:idx val="1"/>
            <c:bubble3D val="0"/>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extLst>
              <c:ext xmlns:c16="http://schemas.microsoft.com/office/drawing/2014/chart" uri="{C3380CC4-5D6E-409C-BE32-E72D297353CC}">
                <c16:uniqueId val="{00000003-201C-4F01-B6D8-60B15EA40056}"/>
              </c:ext>
            </c:extLst>
          </c:dPt>
          <c:dLbls>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0"/>
              <c:showBubbleSize val="0"/>
              <c:extLst>
                <c:ext xmlns:c16="http://schemas.microsoft.com/office/drawing/2014/chart" uri="{C3380CC4-5D6E-409C-BE32-E72D297353CC}">
                  <c16:uniqueId val="{00000002-201C-4F01-B6D8-60B15EA40056}"/>
                </c:ext>
              </c:extLst>
            </c:dLbl>
            <c:dLbl>
              <c:idx val="1"/>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en-US"/>
                </a:p>
              </c:txPr>
              <c:dLblPos val="inEnd"/>
              <c:showLegendKey val="0"/>
              <c:showVal val="1"/>
              <c:showCatName val="1"/>
              <c:showSerName val="0"/>
              <c:showPercent val="0"/>
              <c:showBubbleSize val="0"/>
              <c:extLst>
                <c:ext xmlns:c16="http://schemas.microsoft.com/office/drawing/2014/chart" uri="{C3380CC4-5D6E-409C-BE32-E72D297353CC}">
                  <c16:uniqueId val="{00000003-201C-4F01-B6D8-60B15EA40056}"/>
                </c:ext>
              </c:extLst>
            </c:dLbl>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'Calories comsuption monitoring'!$A$4:$A$6</c:f>
              <c:strCache>
                <c:ptCount val="2"/>
                <c:pt idx="0">
                  <c:v>Female</c:v>
                </c:pt>
                <c:pt idx="1">
                  <c:v>Male</c:v>
                </c:pt>
              </c:strCache>
            </c:strRef>
          </c:cat>
          <c:val>
            <c:numRef>
              <c:f>'Calories comsuption monitoring'!$B$4:$B$6</c:f>
              <c:numCache>
                <c:formatCode>0.00</c:formatCode>
                <c:ptCount val="2"/>
                <c:pt idx="0">
                  <c:v>1035</c:v>
                </c:pt>
                <c:pt idx="1">
                  <c:v>1052</c:v>
                </c:pt>
              </c:numCache>
            </c:numRef>
          </c:val>
          <c:extLst>
            <c:ext xmlns:c16="http://schemas.microsoft.com/office/drawing/2014/chart" uri="{C3380CC4-5D6E-409C-BE32-E72D297353CC}">
              <c16:uniqueId val="{00000000-201C-4F01-B6D8-60B15EA40056}"/>
            </c:ext>
          </c:extLst>
        </c:ser>
        <c:dLbls>
          <c:dLblPos val="in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3">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8100" tIns="19050" rIns="38100" bIns="19050" anchor="ctr" anchorCtr="1">
      <a:spAutoFit/>
    </cs:bodyPr>
  </cs:dataLabel>
  <cs:dataLabelCallout>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styleClr val="auto"/>
    </cs:lnRef>
    <cs:fillRef idx="0">
      <cs:styleClr val="auto"/>
    </cs:fillRef>
    <cs:effectRef idx="0">
      <cs:styleClr val="auto"/>
    </cs:effectRef>
    <cs:fontRef idx="minor">
      <a:schemeClr val="tx1"/>
    </cs:fontRef>
    <cs:spPr>
      <a:solidFill>
        <a:schemeClr val="phClr">
          <a:alpha val="90000"/>
        </a:schemeClr>
      </a:solidFill>
      <a:ln w="19050">
        <a:solidFill>
          <a:schemeClr val="phClr">
            <a:lumMod val="75000"/>
          </a:schemeClr>
        </a:solidFill>
      </a:ln>
      <a:effectLst>
        <a:innerShdw blurRad="114300">
          <a:schemeClr val="phClr">
            <a:lumMod val="75000"/>
          </a:schemeClr>
        </a:innerShdw>
      </a:effectLst>
      <a:scene3d>
        <a:camera prst="orthographicFront"/>
        <a:lightRig rig="threePt" dir="t"/>
      </a:scene3d>
      <a:sp3d contourW="19050" prstMaterial="flat">
        <a:contourClr>
          <a:schemeClr val="accent4">
            <a:lumMod val="75000"/>
          </a:schemeClr>
        </a:contourClr>
      </a:sp3d>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593090</xdr:colOff>
      <xdr:row>0</xdr:row>
      <xdr:rowOff>171450</xdr:rowOff>
    </xdr:from>
    <xdr:to>
      <xdr:col>10</xdr:col>
      <xdr:colOff>45720</xdr:colOff>
      <xdr:row>16</xdr:row>
      <xdr:rowOff>83820</xdr:rowOff>
    </xdr:to>
    <xdr:sp macro="" textlink="">
      <xdr:nvSpPr>
        <xdr:cNvPr id="2" name="TextBox 1">
          <a:extLst>
            <a:ext uri="{FF2B5EF4-FFF2-40B4-BE49-F238E27FC236}">
              <a16:creationId xmlns:a16="http://schemas.microsoft.com/office/drawing/2014/main" id="{C96908AD-6F0C-2812-1401-9741C95E1BAA}"/>
            </a:ext>
          </a:extLst>
        </xdr:cNvPr>
        <xdr:cNvSpPr txBox="1"/>
      </xdr:nvSpPr>
      <xdr:spPr>
        <a:xfrm>
          <a:off x="593090" y="171450"/>
          <a:ext cx="5548630" cy="2838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0" i="0">
              <a:solidFill>
                <a:schemeClr val="dk1"/>
              </a:solidFill>
              <a:effectLst/>
              <a:latin typeface="+mn-lt"/>
              <a:ea typeface="+mn-ea"/>
              <a:cs typeface="+mn-cs"/>
            </a:rPr>
            <a:t>The attributes related with eating habits are: Frequent consumption of high caloric food (FAVC), Frequency of consumption of vegetables (FCVC), Number of main meals (NCP), Consumption of food between meals (CAEC), Consumption of water daily (CH20), and Consumption of alcohol (CALC). The attributes related with the physical condition are: Calories consumption monitoring (SCC), Physical activity frequency (FAF), Time using technology devices (TUE), Transportation used (MTRANS).</a:t>
          </a:r>
        </a:p>
        <a:p>
          <a:endParaRPr lang="en-GB" sz="14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b="0" i="0">
              <a:solidFill>
                <a:schemeClr val="dk1"/>
              </a:solidFill>
              <a:effectLst/>
              <a:latin typeface="+mn-lt"/>
              <a:ea typeface="+mn-ea"/>
              <a:cs typeface="+mn-cs"/>
            </a:rPr>
            <a:t>The data contains numerical data and continous data, so it can be used for analysis based on algorithms of classification, prediction, segmentation and association. </a:t>
          </a:r>
          <a:endParaRPr lang="en-GB" sz="1400">
            <a:effectLst/>
          </a:endParaRPr>
        </a:p>
        <a:p>
          <a:endParaRPr lang="en-GB" sz="1100"/>
        </a:p>
      </xdr:txBody>
    </xdr:sp>
    <xdr:clientData/>
  </xdr:twoCellAnchor>
  <xdr:twoCellAnchor>
    <xdr:from>
      <xdr:col>11</xdr:col>
      <xdr:colOff>581660</xdr:colOff>
      <xdr:row>0</xdr:row>
      <xdr:rowOff>175260</xdr:rowOff>
    </xdr:from>
    <xdr:to>
      <xdr:col>17</xdr:col>
      <xdr:colOff>472440</xdr:colOff>
      <xdr:row>17</xdr:row>
      <xdr:rowOff>22860</xdr:rowOff>
    </xdr:to>
    <xdr:sp macro="" textlink="">
      <xdr:nvSpPr>
        <xdr:cNvPr id="3" name="TextBox 2">
          <a:extLst>
            <a:ext uri="{FF2B5EF4-FFF2-40B4-BE49-F238E27FC236}">
              <a16:creationId xmlns:a16="http://schemas.microsoft.com/office/drawing/2014/main" id="{E1B9B598-E836-CFE5-1D9E-A21125D3C912}"/>
            </a:ext>
          </a:extLst>
        </xdr:cNvPr>
        <xdr:cNvSpPr txBox="1"/>
      </xdr:nvSpPr>
      <xdr:spPr>
        <a:xfrm>
          <a:off x="7287260" y="175260"/>
          <a:ext cx="3548380" cy="2956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GB" sz="1600" b="0" i="0">
              <a:solidFill>
                <a:schemeClr val="dk1"/>
              </a:solidFill>
              <a:effectLst/>
              <a:latin typeface="+mn-lt"/>
              <a:ea typeface="+mn-ea"/>
              <a:cs typeface="+mn-cs"/>
            </a:rPr>
            <a:t>Gender, Age, Height and Weight.</a:t>
          </a:r>
        </a:p>
        <a:p>
          <a:pPr fontAlgn="base"/>
          <a:r>
            <a:rPr lang="en-GB" sz="1600" b="0" i="0">
              <a:solidFill>
                <a:schemeClr val="dk1"/>
              </a:solidFill>
              <a:effectLst/>
              <a:latin typeface="+mn-lt"/>
              <a:ea typeface="+mn-ea"/>
              <a:cs typeface="+mn-cs"/>
            </a:rPr>
            <a:t>NObesity values are:</a:t>
          </a:r>
        </a:p>
        <a:p>
          <a:pPr fontAlgn="base"/>
          <a:r>
            <a:rPr lang="en-GB" sz="1600" b="0" i="0">
              <a:solidFill>
                <a:schemeClr val="dk1"/>
              </a:solidFill>
              <a:effectLst/>
              <a:latin typeface="+mn-lt"/>
              <a:ea typeface="+mn-ea"/>
              <a:cs typeface="+mn-cs"/>
            </a:rPr>
            <a:t>•Underweight Less than 18.5</a:t>
          </a:r>
          <a:br>
            <a:rPr lang="en-GB" sz="1600" b="0" i="0">
              <a:solidFill>
                <a:schemeClr val="dk1"/>
              </a:solidFill>
              <a:effectLst/>
              <a:latin typeface="+mn-lt"/>
              <a:ea typeface="+mn-ea"/>
              <a:cs typeface="+mn-cs"/>
            </a:rPr>
          </a:br>
          <a:r>
            <a:rPr lang="en-GB" sz="1600" b="0" i="0">
              <a:solidFill>
                <a:schemeClr val="dk1"/>
              </a:solidFill>
              <a:effectLst/>
              <a:latin typeface="+mn-lt"/>
              <a:ea typeface="+mn-ea"/>
              <a:cs typeface="+mn-cs"/>
            </a:rPr>
            <a:t>•Normal 18.5 to 24.9</a:t>
          </a:r>
          <a:br>
            <a:rPr lang="en-GB" sz="1600" b="0" i="0">
              <a:solidFill>
                <a:schemeClr val="dk1"/>
              </a:solidFill>
              <a:effectLst/>
              <a:latin typeface="+mn-lt"/>
              <a:ea typeface="+mn-ea"/>
              <a:cs typeface="+mn-cs"/>
            </a:rPr>
          </a:br>
          <a:r>
            <a:rPr lang="en-GB" sz="1600" b="0" i="0">
              <a:solidFill>
                <a:schemeClr val="dk1"/>
              </a:solidFill>
              <a:effectLst/>
              <a:latin typeface="+mn-lt"/>
              <a:ea typeface="+mn-ea"/>
              <a:cs typeface="+mn-cs"/>
            </a:rPr>
            <a:t>•Overweight 25.0 to 29.9</a:t>
          </a:r>
          <a:br>
            <a:rPr lang="en-GB" sz="1600" b="0" i="0">
              <a:solidFill>
                <a:schemeClr val="dk1"/>
              </a:solidFill>
              <a:effectLst/>
              <a:latin typeface="+mn-lt"/>
              <a:ea typeface="+mn-ea"/>
              <a:cs typeface="+mn-cs"/>
            </a:rPr>
          </a:br>
          <a:r>
            <a:rPr lang="en-GB" sz="1600" b="0" i="0">
              <a:solidFill>
                <a:schemeClr val="dk1"/>
              </a:solidFill>
              <a:effectLst/>
              <a:latin typeface="+mn-lt"/>
              <a:ea typeface="+mn-ea"/>
              <a:cs typeface="+mn-cs"/>
            </a:rPr>
            <a:t>•Obesity I 30.0 to 34.9</a:t>
          </a:r>
          <a:br>
            <a:rPr lang="en-GB" sz="1600" b="0" i="0">
              <a:solidFill>
                <a:schemeClr val="dk1"/>
              </a:solidFill>
              <a:effectLst/>
              <a:latin typeface="+mn-lt"/>
              <a:ea typeface="+mn-ea"/>
              <a:cs typeface="+mn-cs"/>
            </a:rPr>
          </a:br>
          <a:r>
            <a:rPr lang="en-GB" sz="1600" b="0" i="0">
              <a:solidFill>
                <a:schemeClr val="dk1"/>
              </a:solidFill>
              <a:effectLst/>
              <a:latin typeface="+mn-lt"/>
              <a:ea typeface="+mn-ea"/>
              <a:cs typeface="+mn-cs"/>
            </a:rPr>
            <a:t>•Obesity II 35.0 to 39.9</a:t>
          </a:r>
          <a:br>
            <a:rPr lang="en-GB" sz="1600" b="0" i="0">
              <a:solidFill>
                <a:schemeClr val="dk1"/>
              </a:solidFill>
              <a:effectLst/>
              <a:latin typeface="+mn-lt"/>
              <a:ea typeface="+mn-ea"/>
              <a:cs typeface="+mn-cs"/>
            </a:rPr>
          </a:br>
          <a:r>
            <a:rPr lang="en-GB" sz="1600" b="0" i="0">
              <a:solidFill>
                <a:schemeClr val="dk1"/>
              </a:solidFill>
              <a:effectLst/>
              <a:latin typeface="+mn-lt"/>
              <a:ea typeface="+mn-ea"/>
              <a:cs typeface="+mn-cs"/>
            </a:rPr>
            <a:t>•Obesity III Higher than 40</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25400</xdr:colOff>
      <xdr:row>0</xdr:row>
      <xdr:rowOff>38100</xdr:rowOff>
    </xdr:from>
    <xdr:to>
      <xdr:col>12</xdr:col>
      <xdr:colOff>434340</xdr:colOff>
      <xdr:row>14</xdr:row>
      <xdr:rowOff>106680</xdr:rowOff>
    </xdr:to>
    <xdr:sp macro="" textlink="">
      <xdr:nvSpPr>
        <xdr:cNvPr id="2" name="TextBox 1">
          <a:extLst>
            <a:ext uri="{FF2B5EF4-FFF2-40B4-BE49-F238E27FC236}">
              <a16:creationId xmlns:a16="http://schemas.microsoft.com/office/drawing/2014/main" id="{8ED1EDB8-7334-1EB3-D183-7BAF711B6F44}"/>
            </a:ext>
          </a:extLst>
        </xdr:cNvPr>
        <xdr:cNvSpPr txBox="1"/>
      </xdr:nvSpPr>
      <xdr:spPr>
        <a:xfrm>
          <a:off x="25400" y="38100"/>
          <a:ext cx="7724140" cy="2628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chemeClr val="dk1"/>
              </a:solidFill>
              <a:effectLst/>
              <a:latin typeface="+mn-lt"/>
              <a:ea typeface="+mn-ea"/>
              <a:cs typeface="+mn-cs"/>
            </a:rPr>
            <a:t>HealthAware are an independent research and guidance organisation that work closely with the government to campaign and inform young people on living healthier lives. They also offer support and guidance on health and disease related matters, including offering tests indicating the likelihood of certain diseases from developing based on peoples' lifestyles.</a:t>
          </a:r>
        </a:p>
        <a:p>
          <a:r>
            <a:rPr lang="en-GB" sz="1600">
              <a:solidFill>
                <a:schemeClr val="dk1"/>
              </a:solidFill>
              <a:effectLst/>
              <a:latin typeface="+mn-lt"/>
              <a:ea typeface="+mn-ea"/>
              <a:cs typeface="+mn-cs"/>
            </a:rPr>
            <a:t>I have provided  insights to assist them with their campaign for better living.</a:t>
          </a:r>
        </a:p>
        <a:p>
          <a:r>
            <a:rPr lang="en-GB" sz="1600">
              <a:solidFill>
                <a:schemeClr val="dk1"/>
              </a:solidFill>
              <a:effectLst/>
              <a:latin typeface="+mn-lt"/>
              <a:ea typeface="+mn-ea"/>
              <a:cs typeface="+mn-cs"/>
            </a:rPr>
            <a:t> </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1066800</xdr:colOff>
      <xdr:row>4</xdr:row>
      <xdr:rowOff>15240</xdr:rowOff>
    </xdr:from>
    <xdr:to>
      <xdr:col>2</xdr:col>
      <xdr:colOff>876300</xdr:colOff>
      <xdr:row>18</xdr:row>
      <xdr:rowOff>198120</xdr:rowOff>
    </xdr:to>
    <mc:AlternateContent xmlns:mc="http://schemas.openxmlformats.org/markup-compatibility/2006">
      <mc:Choice xmlns:a14="http://schemas.microsoft.com/office/drawing/2010/main" Requires="a14">
        <xdr:graphicFrame macro="">
          <xdr:nvGraphicFramePr>
            <xdr:cNvPr id="2" name="NObeyesdad">
              <a:extLst>
                <a:ext uri="{FF2B5EF4-FFF2-40B4-BE49-F238E27FC236}">
                  <a16:creationId xmlns:a16="http://schemas.microsoft.com/office/drawing/2014/main" id="{78D4FF66-0402-530E-57EA-AA13CEC17362}"/>
                </a:ext>
              </a:extLst>
            </xdr:cNvPr>
            <xdr:cNvGraphicFramePr/>
          </xdr:nvGraphicFramePr>
          <xdr:xfrm>
            <a:off x="0" y="0"/>
            <a:ext cx="0" cy="0"/>
          </xdr:xfrm>
          <a:graphic>
            <a:graphicData uri="http://schemas.microsoft.com/office/drawing/2010/slicer">
              <sle:slicer xmlns:sle="http://schemas.microsoft.com/office/drawing/2010/slicer" name="NObeyesdad"/>
            </a:graphicData>
          </a:graphic>
        </xdr:graphicFrame>
      </mc:Choice>
      <mc:Fallback>
        <xdr:sp macro="" textlink="">
          <xdr:nvSpPr>
            <xdr:cNvPr id="0" name=""/>
            <xdr:cNvSpPr>
              <a:spLocks noTextEdit="1"/>
            </xdr:cNvSpPr>
          </xdr:nvSpPr>
          <xdr:spPr>
            <a:xfrm>
              <a:off x="1066800" y="746760"/>
              <a:ext cx="2377440" cy="2743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259080</xdr:colOff>
      <xdr:row>3</xdr:row>
      <xdr:rowOff>175260</xdr:rowOff>
    </xdr:from>
    <xdr:to>
      <xdr:col>9</xdr:col>
      <xdr:colOff>22860</xdr:colOff>
      <xdr:row>18</xdr:row>
      <xdr:rowOff>175260</xdr:rowOff>
    </xdr:to>
    <xdr:graphicFrame macro="">
      <xdr:nvGraphicFramePr>
        <xdr:cNvPr id="4" name="Chart 3">
          <a:extLst>
            <a:ext uri="{FF2B5EF4-FFF2-40B4-BE49-F238E27FC236}">
              <a16:creationId xmlns:a16="http://schemas.microsoft.com/office/drawing/2014/main" id="{5FCA9A5E-9E6D-92C7-4573-0EA1BB6E11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281940</xdr:colOff>
      <xdr:row>18</xdr:row>
      <xdr:rowOff>304800</xdr:rowOff>
    </xdr:from>
    <xdr:ext cx="5989320" cy="3680460"/>
    <xdr:sp macro="" textlink="">
      <xdr:nvSpPr>
        <xdr:cNvPr id="3" name="TextBox 2">
          <a:extLst>
            <a:ext uri="{FF2B5EF4-FFF2-40B4-BE49-F238E27FC236}">
              <a16:creationId xmlns:a16="http://schemas.microsoft.com/office/drawing/2014/main" id="{E064FAFB-6600-8016-874B-46F9FAC197CA}"/>
            </a:ext>
          </a:extLst>
        </xdr:cNvPr>
        <xdr:cNvSpPr txBox="1"/>
      </xdr:nvSpPr>
      <xdr:spPr>
        <a:xfrm>
          <a:off x="281940" y="3596640"/>
          <a:ext cx="5989320" cy="36804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a:t>During the first analysis, I used Tables and Pivot Charts to show the values for every category in the dataset, which included 2088 cases. It was discovered that Obesity Type I is the most common body type in the population under investigation. This distribution gives a thorough picture of how common each weight category is in the population.</a:t>
          </a:r>
        </a:p>
        <a:p>
          <a:br>
            <a:rPr lang="en-GB"/>
          </a:br>
          <a:r>
            <a:rPr lang="en-GB" b="1"/>
            <a:t>Determine the Prevalence of Obesity: </a:t>
          </a:r>
          <a:r>
            <a:rPr lang="en-GB"/>
            <a:t>Through the process of combining the numbers of individuals in each of the three types of obesity (Type I, Type II, and Type III), we are able to determine the total number of people who are obese in the community. This realisation is essential to comprehending the population's health state and could provide the foundation for public health initiatives.</a:t>
          </a:r>
        </a:p>
        <a:p>
          <a:endParaRPr lang="en-GB"/>
        </a:p>
        <a:p>
          <a:r>
            <a:rPr lang="en-GB" b="1"/>
            <a:t>Comparison of Overweight Levels: </a:t>
          </a:r>
          <a:r>
            <a:rPr lang="en-GB"/>
            <a:t>Information on the distribution of overweight people and the severity of overweight in the population may be gleaned from an examination of the numbers of people in the two overweight levels (Overweight Level I and Overweight Level II). </a:t>
          </a:r>
        </a:p>
        <a:p>
          <a:endParaRPr lang="en-GB"/>
        </a:p>
        <a:p>
          <a:r>
            <a:rPr lang="en-GB"/>
            <a:t>Notably, studies from The House of Commons Library show that the likelihood of becoming overweight or obese increases with age. </a:t>
          </a:r>
          <a:br>
            <a:rPr lang="en-GB"/>
          </a:br>
          <a:r>
            <a:rPr lang="en-GB"/>
            <a:t>In addition, I determined how many people under 40 had either normal or insufficient weight using the COUNTIFS function. The outcome, which includes 547 people, points to a possible future risk of weight issues in this population.</a:t>
          </a:r>
          <a:endParaRPr lang="en-GB" sz="1100"/>
        </a:p>
      </xdr:txBody>
    </xdr:sp>
    <xdr:clientData/>
  </xdr:oneCellAnchor>
  <xdr:twoCellAnchor>
    <xdr:from>
      <xdr:col>6</xdr:col>
      <xdr:colOff>1082040</xdr:colOff>
      <xdr:row>19</xdr:row>
      <xdr:rowOff>60960</xdr:rowOff>
    </xdr:from>
    <xdr:to>
      <xdr:col>10</xdr:col>
      <xdr:colOff>480060</xdr:colOff>
      <xdr:row>32</xdr:row>
      <xdr:rowOff>0</xdr:rowOff>
    </xdr:to>
    <xdr:sp macro="" textlink="">
      <xdr:nvSpPr>
        <xdr:cNvPr id="5" name="TextBox 4">
          <a:extLst>
            <a:ext uri="{FF2B5EF4-FFF2-40B4-BE49-F238E27FC236}">
              <a16:creationId xmlns:a16="http://schemas.microsoft.com/office/drawing/2014/main" id="{B8D6199C-340F-C52E-39DC-74BCC3B90B25}"/>
            </a:ext>
          </a:extLst>
        </xdr:cNvPr>
        <xdr:cNvSpPr txBox="1"/>
      </xdr:nvSpPr>
      <xdr:spPr>
        <a:xfrm>
          <a:off x="7650480" y="3756660"/>
          <a:ext cx="4274820" cy="2316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38100</xdr:colOff>
      <xdr:row>10</xdr:row>
      <xdr:rowOff>45720</xdr:rowOff>
    </xdr:from>
    <xdr:to>
      <xdr:col>8</xdr:col>
      <xdr:colOff>388620</xdr:colOff>
      <xdr:row>23</xdr:row>
      <xdr:rowOff>167640</xdr:rowOff>
    </xdr:to>
    <xdr:sp macro="" textlink="">
      <xdr:nvSpPr>
        <xdr:cNvPr id="2" name="TextBox 1">
          <a:extLst>
            <a:ext uri="{FF2B5EF4-FFF2-40B4-BE49-F238E27FC236}">
              <a16:creationId xmlns:a16="http://schemas.microsoft.com/office/drawing/2014/main" id="{8B7183A1-084E-3586-0EB1-3B54744E0566}"/>
            </a:ext>
          </a:extLst>
        </xdr:cNvPr>
        <xdr:cNvSpPr txBox="1"/>
      </xdr:nvSpPr>
      <xdr:spPr>
        <a:xfrm>
          <a:off x="38100" y="1874520"/>
          <a:ext cx="5875020" cy="249936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a:t>The most typical response for alcohol consumption frequency across all weight groups is "Sometimes," suggesting that a sizable percentage of people in each category drink alcohol on occasion. </a:t>
          </a:r>
          <a:br>
            <a:rPr lang="en-GB"/>
          </a:br>
          <a:r>
            <a:rPr lang="en-GB"/>
            <a:t>A significant percentage of respondents in each category stated that they had never consumed alcohol, indicating that abstinence from alcohol is common among the general public. </a:t>
          </a:r>
          <a:br>
            <a:rPr lang="en-GB"/>
          </a:br>
          <a:r>
            <a:rPr lang="en-GB"/>
            <a:t>In general, there are no appreciable variations in the frequency patterns of alcohol use amongst various weight categories. Nevertheless, compared to other categories, "Obesity Type 3" stands out as more people report "Sometimes" than any other. </a:t>
          </a:r>
          <a:br>
            <a:rPr lang="en-GB"/>
          </a:br>
          <a:r>
            <a:rPr lang="en-GB"/>
            <a:t>Although</a:t>
          </a:r>
          <a:r>
            <a:rPr lang="en-GB" baseline="0"/>
            <a:t> participants are overweigth or suffer from obesity, alcohol is still part in their lifestyle. The amount can be moderate however it does not help their journey into reducing body fat.</a:t>
          </a:r>
          <a:endParaRPr lang="en-GB" sz="1100"/>
        </a:p>
      </xdr:txBody>
    </xdr:sp>
    <xdr:clientData/>
  </xdr:twoCellAnchor>
  <xdr:twoCellAnchor>
    <xdr:from>
      <xdr:col>9</xdr:col>
      <xdr:colOff>7620</xdr:colOff>
      <xdr:row>0</xdr:row>
      <xdr:rowOff>22860</xdr:rowOff>
    </xdr:from>
    <xdr:to>
      <xdr:col>16</xdr:col>
      <xdr:colOff>426720</xdr:colOff>
      <xdr:row>18</xdr:row>
      <xdr:rowOff>68580</xdr:rowOff>
    </xdr:to>
    <xdr:graphicFrame macro="">
      <xdr:nvGraphicFramePr>
        <xdr:cNvPr id="5" name="Chart 4">
          <a:extLst>
            <a:ext uri="{FF2B5EF4-FFF2-40B4-BE49-F238E27FC236}">
              <a16:creationId xmlns:a16="http://schemas.microsoft.com/office/drawing/2014/main" id="{76D34686-FBE2-1BBA-9915-2BC0057EF3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378460</xdr:colOff>
      <xdr:row>0</xdr:row>
      <xdr:rowOff>127000</xdr:rowOff>
    </xdr:from>
    <xdr:to>
      <xdr:col>11</xdr:col>
      <xdr:colOff>73660</xdr:colOff>
      <xdr:row>15</xdr:row>
      <xdr:rowOff>127000</xdr:rowOff>
    </xdr:to>
    <xdr:graphicFrame macro="">
      <xdr:nvGraphicFramePr>
        <xdr:cNvPr id="2" name="Chart 1" descr="Chart type: Scatter. 'Weight' by 'Height'&#10;&#10;Description automatically generated">
          <a:extLst>
            <a:ext uri="{FF2B5EF4-FFF2-40B4-BE49-F238E27FC236}">
              <a16:creationId xmlns:a16="http://schemas.microsoft.com/office/drawing/2014/main" id="{5B32E989-97D3-154C-49E0-F56A87D9A5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15240</xdr:colOff>
      <xdr:row>7</xdr:row>
      <xdr:rowOff>144780</xdr:rowOff>
    </xdr:from>
    <xdr:to>
      <xdr:col>18</xdr:col>
      <xdr:colOff>601980</xdr:colOff>
      <xdr:row>19</xdr:row>
      <xdr:rowOff>167640</xdr:rowOff>
    </xdr:to>
    <xdr:sp macro="" textlink="">
      <xdr:nvSpPr>
        <xdr:cNvPr id="3" name="TextBox 2">
          <a:extLst>
            <a:ext uri="{FF2B5EF4-FFF2-40B4-BE49-F238E27FC236}">
              <a16:creationId xmlns:a16="http://schemas.microsoft.com/office/drawing/2014/main" id="{7D355A3F-9E7E-364D-2602-8F430AE7F8BB}"/>
            </a:ext>
          </a:extLst>
        </xdr:cNvPr>
        <xdr:cNvSpPr txBox="1"/>
      </xdr:nvSpPr>
      <xdr:spPr>
        <a:xfrm>
          <a:off x="7330440" y="1424940"/>
          <a:ext cx="4983480" cy="221742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Correlation between Height and Weight</a:t>
          </a:r>
          <a:r>
            <a:rPr lang="en-GB" sz="1100"/>
            <a:t>: CV valued at 0.45</a:t>
          </a:r>
          <a:r>
            <a:rPr lang="en-GB" sz="1100" baseline="0"/>
            <a:t> which states a moderate correlation between height and weight. The taller an individual is, the more he weights. </a:t>
          </a:r>
        </a:p>
        <a:p>
          <a:r>
            <a:rPr lang="en-GB" sz="1100" b="1" baseline="0"/>
            <a:t>Outliers</a:t>
          </a:r>
          <a:r>
            <a:rPr lang="en-GB" sz="1100" baseline="0"/>
            <a:t>: No outliers which means no value that contanis figures out the normal.</a:t>
          </a:r>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320040</xdr:colOff>
      <xdr:row>0</xdr:row>
      <xdr:rowOff>167640</xdr:rowOff>
    </xdr:from>
    <xdr:to>
      <xdr:col>12</xdr:col>
      <xdr:colOff>15240</xdr:colOff>
      <xdr:row>15</xdr:row>
      <xdr:rowOff>167640</xdr:rowOff>
    </xdr:to>
    <xdr:graphicFrame macro="">
      <xdr:nvGraphicFramePr>
        <xdr:cNvPr id="3" name="Chart 2">
          <a:extLst>
            <a:ext uri="{FF2B5EF4-FFF2-40B4-BE49-F238E27FC236}">
              <a16:creationId xmlns:a16="http://schemas.microsoft.com/office/drawing/2014/main" id="{BC50BEAD-CA58-6F4E-72A9-5CA9ED0322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121920</xdr:colOff>
      <xdr:row>0</xdr:row>
      <xdr:rowOff>175260</xdr:rowOff>
    </xdr:from>
    <xdr:to>
      <xdr:col>15</xdr:col>
      <xdr:colOff>121920</xdr:colOff>
      <xdr:row>14</xdr:row>
      <xdr:rowOff>81915</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17B3BF5D-4A09-4903-40A4-3CA07EB7453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092440" y="17526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373380</xdr:colOff>
      <xdr:row>21</xdr:row>
      <xdr:rowOff>137160</xdr:rowOff>
    </xdr:from>
    <xdr:to>
      <xdr:col>16</xdr:col>
      <xdr:colOff>76200</xdr:colOff>
      <xdr:row>47</xdr:row>
      <xdr:rowOff>76200</xdr:rowOff>
    </xdr:to>
    <xdr:sp macro="" textlink="">
      <xdr:nvSpPr>
        <xdr:cNvPr id="2" name="TextBox 1">
          <a:extLst>
            <a:ext uri="{FF2B5EF4-FFF2-40B4-BE49-F238E27FC236}">
              <a16:creationId xmlns:a16="http://schemas.microsoft.com/office/drawing/2014/main" id="{CEEE5040-F5C8-3417-24F3-8E6F7D771872}"/>
            </a:ext>
          </a:extLst>
        </xdr:cNvPr>
        <xdr:cNvSpPr txBox="1"/>
      </xdr:nvSpPr>
      <xdr:spPr>
        <a:xfrm>
          <a:off x="373380" y="3977640"/>
          <a:ext cx="10012680" cy="469392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Frequency Distribution:</a:t>
          </a:r>
        </a:p>
        <a:p>
          <a:r>
            <a:rPr lang="en-GB" sz="1100"/>
            <a:t>The most common frequency of CAEC is "Sometimes," with a total count of 1761 occurrences, indicating that individuals often consume food between meals on an occasional basis.</a:t>
          </a:r>
        </a:p>
        <a:p>
          <a:r>
            <a:rPr lang="en-GB" sz="1100"/>
            <a:t>However, there are also instances of more frequent snacking, with "Frequently" and "Always" categories totaling 236 and 53 occurrences, respectively.</a:t>
          </a:r>
        </a:p>
        <a:p>
          <a:r>
            <a:rPr lang="en-GB" sz="1100" b="1"/>
            <a:t>Gender-Specific Patterns:</a:t>
          </a:r>
        </a:p>
        <a:p>
          <a:r>
            <a:rPr lang="en-GB" sz="1100"/>
            <a:t>Females tend to have a higher count in the "Sometimes" category (841 occurrences) compared to males (920 occurrences), indicating that they may engage in occasional snacking more frequently.</a:t>
          </a:r>
        </a:p>
        <a:p>
          <a:r>
            <a:rPr lang="en-GB" sz="1100"/>
            <a:t>Conversely, males have a higher count in the "Always" category (30 occurrences) compared to females (23 occurrences), suggesting that a small proportion of males have a more consistent habit of snacking between meals.</a:t>
          </a:r>
        </a:p>
        <a:p>
          <a:r>
            <a:rPr lang="en-GB" sz="1100" b="1"/>
            <a:t>Implications for Health and Nutrition:</a:t>
          </a:r>
        </a:p>
        <a:p>
          <a:r>
            <a:rPr lang="en-GB" sz="1100"/>
            <a:t>Understanding patterns of CAEC frequency can provide valuable insights into individuals' eating behaviors and potential implications for overall health and nutrition.</a:t>
          </a:r>
        </a:p>
        <a:p>
          <a:r>
            <a:rPr lang="en-GB" sz="1100"/>
            <a:t>Occasional snacking may not necessarily be detrimental to health, but frequent or excessive snacking could contribute to unhealthy eating habits and weight management issues.</a:t>
          </a:r>
        </a:p>
        <a:p>
          <a:r>
            <a:rPr lang="en-GB" sz="1100" b="1" i="0">
              <a:solidFill>
                <a:schemeClr val="dk1"/>
              </a:solidFill>
              <a:effectLst/>
              <a:latin typeface="+mn-lt"/>
              <a:ea typeface="+mn-ea"/>
              <a:cs typeface="+mn-cs"/>
            </a:rPr>
            <a:t>Predicting Obesity-related Health Risks</a:t>
          </a:r>
          <a:r>
            <a:rPr lang="en-GB" sz="1100" b="0" i="0">
              <a:solidFill>
                <a:schemeClr val="dk1"/>
              </a:solidFill>
              <a:effectLst/>
              <a:latin typeface="+mn-lt"/>
              <a:ea typeface="+mn-ea"/>
              <a:cs typeface="+mn-cs"/>
            </a:rPr>
            <a:t>: </a:t>
          </a:r>
          <a:endParaRPr lang="en-GB" sz="1100"/>
        </a:p>
        <a:p>
          <a:r>
            <a:rPr lang="en-GB"/>
            <a:t>The information on food consumption between meals (CAEC) can be used as a stand-in for eating behaviours, which are closely associated with health problems connected to obesity. </a:t>
          </a:r>
          <a:br>
            <a:rPr lang="en-GB"/>
          </a:br>
          <a:r>
            <a:rPr lang="en-GB"/>
            <a:t>Through the analysis of CAEC frequency and trends across various demographic groups, it is possible to deduce potential dangers related to obesity and related health issues. </a:t>
          </a:r>
          <a:br>
            <a:rPr lang="en-GB"/>
          </a:br>
          <a:r>
            <a:rPr lang="en-GB"/>
            <a:t>People who snack between meals on a regular basis, particularly those who fall into the "Always" or "Frequently" categories, may be more likely to become obese as a result of their increased calorie consumption and perhaps bad food choices. </a:t>
          </a:r>
          <a:br>
            <a:rPr lang="en-GB"/>
          </a:br>
          <a:r>
            <a:rPr lang="en-GB"/>
            <a:t>This shows that there is a need for focused programmes to encourage better snacking practices and increase public knowledge of the connection between eating patterns and health concerns associated with obesity. </a:t>
          </a:r>
          <a:br>
            <a:rPr lang="en-GB"/>
          </a:br>
          <a:r>
            <a:rPr lang="en-GB"/>
            <a:t>Predictive models that account for variables like food quality, socioeconomic status, and physical activity levels can be created to identify those who are more likely to become obese and modify therapies accordingly.</a:t>
          </a:r>
          <a:br>
            <a:rPr lang="en-GB"/>
          </a:br>
          <a:r>
            <a:rPr lang="en-GB"/>
            <a:t>Additionally, long-term studies that monitor dietary modifications and health outcomes over time can offer important new perspectives on the causal link between obesity-related health problems and snacking behaviour.</a:t>
          </a:r>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182880</xdr:colOff>
      <xdr:row>13</xdr:row>
      <xdr:rowOff>22860</xdr:rowOff>
    </xdr:from>
    <xdr:to>
      <xdr:col>9</xdr:col>
      <xdr:colOff>7620</xdr:colOff>
      <xdr:row>28</xdr:row>
      <xdr:rowOff>22860</xdr:rowOff>
    </xdr:to>
    <xdr:graphicFrame macro="">
      <xdr:nvGraphicFramePr>
        <xdr:cNvPr id="2" name="Chart 1">
          <a:extLst>
            <a:ext uri="{FF2B5EF4-FFF2-40B4-BE49-F238E27FC236}">
              <a16:creationId xmlns:a16="http://schemas.microsoft.com/office/drawing/2014/main" id="{77C2C8FB-B700-7A66-00CF-E58DFD3594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1074420</xdr:colOff>
      <xdr:row>13</xdr:row>
      <xdr:rowOff>45720</xdr:rowOff>
    </xdr:from>
    <xdr:to>
      <xdr:col>3</xdr:col>
      <xdr:colOff>708660</xdr:colOff>
      <xdr:row>28</xdr:row>
      <xdr:rowOff>22860</xdr:rowOff>
    </xdr:to>
    <mc:AlternateContent xmlns:mc="http://schemas.openxmlformats.org/markup-compatibility/2006">
      <mc:Choice xmlns:a14="http://schemas.microsoft.com/office/drawing/2010/main" Requires="a14">
        <xdr:graphicFrame macro="">
          <xdr:nvGraphicFramePr>
            <xdr:cNvPr id="3" name="familYES_historYES_with_overweight">
              <a:extLst>
                <a:ext uri="{FF2B5EF4-FFF2-40B4-BE49-F238E27FC236}">
                  <a16:creationId xmlns:a16="http://schemas.microsoft.com/office/drawing/2014/main" id="{BE3E3E07-4F99-BCC3-2A4B-39C25FB43CEF}"/>
                </a:ext>
              </a:extLst>
            </xdr:cNvPr>
            <xdr:cNvGraphicFramePr/>
          </xdr:nvGraphicFramePr>
          <xdr:xfrm>
            <a:off x="0" y="0"/>
            <a:ext cx="0" cy="0"/>
          </xdr:xfrm>
          <a:graphic>
            <a:graphicData uri="http://schemas.microsoft.com/office/drawing/2010/slicer">
              <sle:slicer xmlns:sle="http://schemas.microsoft.com/office/drawing/2010/slicer" name="familYES_historYES_with_overweight"/>
            </a:graphicData>
          </a:graphic>
        </xdr:graphicFrame>
      </mc:Choice>
      <mc:Fallback>
        <xdr:sp macro="" textlink="">
          <xdr:nvSpPr>
            <xdr:cNvPr id="0" name=""/>
            <xdr:cNvSpPr>
              <a:spLocks noTextEdit="1"/>
            </xdr:cNvSpPr>
          </xdr:nvSpPr>
          <xdr:spPr>
            <a:xfrm>
              <a:off x="2415540" y="2423160"/>
              <a:ext cx="1828800" cy="27203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106680</xdr:colOff>
      <xdr:row>13</xdr:row>
      <xdr:rowOff>60960</xdr:rowOff>
    </xdr:from>
    <xdr:to>
      <xdr:col>1</xdr:col>
      <xdr:colOff>594360</xdr:colOff>
      <xdr:row>27</xdr:row>
      <xdr:rowOff>167640</xdr:rowOff>
    </xdr:to>
    <mc:AlternateContent xmlns:mc="http://schemas.openxmlformats.org/markup-compatibility/2006">
      <mc:Choice xmlns:a14="http://schemas.microsoft.com/office/drawing/2010/main" Requires="a14">
        <xdr:graphicFrame macro="">
          <xdr:nvGraphicFramePr>
            <xdr:cNvPr id="4" name="Gender">
              <a:extLst>
                <a:ext uri="{FF2B5EF4-FFF2-40B4-BE49-F238E27FC236}">
                  <a16:creationId xmlns:a16="http://schemas.microsoft.com/office/drawing/2014/main" id="{F2F93752-5F1A-3040-1537-F9355A6A14B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06680" y="2438400"/>
              <a:ext cx="1828800" cy="266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967740</xdr:colOff>
      <xdr:row>30</xdr:row>
      <xdr:rowOff>167640</xdr:rowOff>
    </xdr:from>
    <xdr:to>
      <xdr:col>9</xdr:col>
      <xdr:colOff>190500</xdr:colOff>
      <xdr:row>49</xdr:row>
      <xdr:rowOff>160020</xdr:rowOff>
    </xdr:to>
    <xdr:sp macro="" textlink="">
      <xdr:nvSpPr>
        <xdr:cNvPr id="5" name="TextBox 4">
          <a:extLst>
            <a:ext uri="{FF2B5EF4-FFF2-40B4-BE49-F238E27FC236}">
              <a16:creationId xmlns:a16="http://schemas.microsoft.com/office/drawing/2014/main" id="{518BE150-2A7D-6B4A-DAFE-EFCE0EE5C4A8}"/>
            </a:ext>
          </a:extLst>
        </xdr:cNvPr>
        <xdr:cNvSpPr txBox="1"/>
      </xdr:nvSpPr>
      <xdr:spPr>
        <a:xfrm>
          <a:off x="967740" y="5654040"/>
          <a:ext cx="8991600" cy="34671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Impact of Family History on Obesity:</a:t>
          </a:r>
        </a:p>
        <a:p>
          <a:r>
            <a:rPr lang="en-GB" sz="1100"/>
            <a:t>Individuals with a family history of overweight ("YES" category) exhibit higher counts across all weight categories compared to those without such a history ("NO" category).</a:t>
          </a:r>
        </a:p>
        <a:p>
          <a:r>
            <a:rPr lang="en-GB" sz="1100"/>
            <a:t>This suggests a significant influence of family history on the likelihood of developing obesity, as evidenced by the higher counts in the "YES" category across all weight classifications.</a:t>
          </a:r>
        </a:p>
        <a:p>
          <a:r>
            <a:rPr lang="en-GB" sz="1100"/>
            <a:t>Prevalence of Obesity Types:</a:t>
          </a:r>
        </a:p>
        <a:p>
          <a:r>
            <a:rPr lang="en-GB" sz="1100"/>
            <a:t>Among individuals with a family history of overweight the counts are notably higher across the obesity types (Obesity_Type_I, Obesity_Type_II, and Obesity_Type_III) compared to those without such a history ("NO" category).</a:t>
          </a:r>
        </a:p>
        <a:p>
          <a:r>
            <a:rPr lang="en-GB" sz="1100"/>
            <a:t>This indicates that individuals with a family history of overweight are more likely to develop various types of obesity, including severe forms such as Obesity_Type_III.</a:t>
          </a:r>
        </a:p>
        <a:p>
          <a:r>
            <a:rPr lang="en-GB" sz="1100" b="1"/>
            <a:t>Combined Prevalence</a:t>
          </a:r>
          <a:r>
            <a:rPr lang="en-GB" sz="1100"/>
            <a:t>:</a:t>
          </a:r>
        </a:p>
        <a:p>
          <a:r>
            <a:rPr lang="en-GB" sz="1100">
              <a:solidFill>
                <a:schemeClr val="dk1"/>
              </a:solidFill>
              <a:effectLst/>
              <a:latin typeface="+mn-lt"/>
              <a:ea typeface="+mn-ea"/>
              <a:cs typeface="+mn-cs"/>
            </a:rPr>
            <a:t>The Combined Prevalence is the total number of people in each weight category who do not have a family history of overweight (the "NO" group) at 365 and the total number of people who do have a family history of overweight (the "YES" category). </a:t>
          </a:r>
          <a:br>
            <a:rPr lang="en-GB" sz="1100">
              <a:solidFill>
                <a:schemeClr val="dk1"/>
              </a:solidFill>
              <a:effectLst/>
              <a:latin typeface="+mn-lt"/>
              <a:ea typeface="+mn-ea"/>
              <a:cs typeface="+mn-cs"/>
            </a:rPr>
          </a:br>
          <a:r>
            <a:rPr lang="en-GB" sz="1100">
              <a:solidFill>
                <a:schemeClr val="dk1"/>
              </a:solidFill>
              <a:effectLst/>
              <a:latin typeface="+mn-lt"/>
              <a:ea typeface="+mn-ea"/>
              <a:cs typeface="+mn-cs"/>
            </a:rPr>
            <a:t>The notable disparity in counts highlights the noteworthy impact of family history on the general occurrence of obesity and overweight in the community under investigation. </a:t>
          </a:r>
        </a:p>
        <a:p>
          <a:r>
            <a:rPr lang="en-GB" sz="1100" b="1"/>
            <a:t>Implications for Prevention and Intervention:</a:t>
          </a:r>
        </a:p>
        <a:p>
          <a:r>
            <a:rPr lang="en-GB" sz="1100">
              <a:solidFill>
                <a:schemeClr val="dk1"/>
              </a:solidFill>
              <a:effectLst/>
              <a:latin typeface="+mn-lt"/>
              <a:ea typeface="+mn-ea"/>
              <a:cs typeface="+mn-cs"/>
            </a:rPr>
            <a:t>The information emphasises how crucial it is to take family history into account while attempting to prevent and treat obesity. </a:t>
          </a:r>
          <a:br>
            <a:rPr lang="en-GB" sz="1100">
              <a:solidFill>
                <a:schemeClr val="dk1"/>
              </a:solidFill>
              <a:effectLst/>
              <a:latin typeface="+mn-lt"/>
              <a:ea typeface="+mn-ea"/>
              <a:cs typeface="+mn-cs"/>
            </a:rPr>
          </a:br>
          <a:r>
            <a:rPr lang="en-GB" sz="1100">
              <a:solidFill>
                <a:schemeClr val="dk1"/>
              </a:solidFill>
              <a:effectLst/>
              <a:latin typeface="+mn-lt"/>
              <a:ea typeface="+mn-ea"/>
              <a:cs typeface="+mn-cs"/>
            </a:rPr>
            <a:t>Those with a family history of obesity may require specialised interventions to manage their increased risk and stop the onset or advancement of obesity-related health problems.</a:t>
          </a:r>
          <a:endParaRPr lang="en-GB" sz="1100"/>
        </a:p>
        <a:p>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0</xdr:colOff>
      <xdr:row>0</xdr:row>
      <xdr:rowOff>175260</xdr:rowOff>
    </xdr:from>
    <xdr:to>
      <xdr:col>15</xdr:col>
      <xdr:colOff>15240</xdr:colOff>
      <xdr:row>15</xdr:row>
      <xdr:rowOff>175260</xdr:rowOff>
    </xdr:to>
    <xdr:graphicFrame macro="">
      <xdr:nvGraphicFramePr>
        <xdr:cNvPr id="2" name="Chart 1">
          <a:extLst>
            <a:ext uri="{FF2B5EF4-FFF2-40B4-BE49-F238E27FC236}">
              <a16:creationId xmlns:a16="http://schemas.microsoft.com/office/drawing/2014/main" id="{7AF0A712-D2C9-6933-2879-BCE9E01D3C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11</xdr:row>
      <xdr:rowOff>7620</xdr:rowOff>
    </xdr:from>
    <xdr:to>
      <xdr:col>2</xdr:col>
      <xdr:colOff>160020</xdr:colOff>
      <xdr:row>24</xdr:row>
      <xdr:rowOff>97155</xdr:rowOff>
    </xdr:to>
    <mc:AlternateContent xmlns:mc="http://schemas.openxmlformats.org/markup-compatibility/2006" xmlns:a14="http://schemas.microsoft.com/office/drawing/2010/main">
      <mc:Choice Requires="a14">
        <xdr:graphicFrame macro="">
          <xdr:nvGraphicFramePr>
            <xdr:cNvPr id="3" name="SMOKE">
              <a:extLst>
                <a:ext uri="{FF2B5EF4-FFF2-40B4-BE49-F238E27FC236}">
                  <a16:creationId xmlns:a16="http://schemas.microsoft.com/office/drawing/2014/main" id="{6124773A-4901-3D7D-CFC8-D8FEAD3A8BD5}"/>
                </a:ext>
              </a:extLst>
            </xdr:cNvPr>
            <xdr:cNvGraphicFramePr/>
          </xdr:nvGraphicFramePr>
          <xdr:xfrm>
            <a:off x="0" y="0"/>
            <a:ext cx="0" cy="0"/>
          </xdr:xfrm>
          <a:graphic>
            <a:graphicData uri="http://schemas.microsoft.com/office/drawing/2010/slicer">
              <sle:slicer xmlns:sle="http://schemas.microsoft.com/office/drawing/2010/slicer" name="SMOKE"/>
            </a:graphicData>
          </a:graphic>
        </xdr:graphicFrame>
      </mc:Choice>
      <mc:Fallback xmlns="">
        <xdr:sp macro="" textlink="">
          <xdr:nvSpPr>
            <xdr:cNvPr id="0" name=""/>
            <xdr:cNvSpPr>
              <a:spLocks noTextEdit="1"/>
            </xdr:cNvSpPr>
          </xdr:nvSpPr>
          <xdr:spPr>
            <a:xfrm>
              <a:off x="0" y="201930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22860</xdr:colOff>
      <xdr:row>11</xdr:row>
      <xdr:rowOff>0</xdr:rowOff>
    </xdr:from>
    <xdr:to>
      <xdr:col>6</xdr:col>
      <xdr:colOff>0</xdr:colOff>
      <xdr:row>24</xdr:row>
      <xdr:rowOff>89535</xdr:rowOff>
    </xdr:to>
    <mc:AlternateContent xmlns:mc="http://schemas.openxmlformats.org/markup-compatibility/2006" xmlns:a14="http://schemas.microsoft.com/office/drawing/2010/main">
      <mc:Choice Requires="a14">
        <xdr:graphicFrame macro="">
          <xdr:nvGraphicFramePr>
            <xdr:cNvPr id="4" name="SCC">
              <a:extLst>
                <a:ext uri="{FF2B5EF4-FFF2-40B4-BE49-F238E27FC236}">
                  <a16:creationId xmlns:a16="http://schemas.microsoft.com/office/drawing/2014/main" id="{3C4B4933-D08D-1196-744C-1AA13825A194}"/>
                </a:ext>
              </a:extLst>
            </xdr:cNvPr>
            <xdr:cNvGraphicFramePr/>
          </xdr:nvGraphicFramePr>
          <xdr:xfrm>
            <a:off x="0" y="0"/>
            <a:ext cx="0" cy="0"/>
          </xdr:xfrm>
          <a:graphic>
            <a:graphicData uri="http://schemas.microsoft.com/office/drawing/2010/slicer">
              <sle:slicer xmlns:sle="http://schemas.microsoft.com/office/drawing/2010/slicer" name="SCC"/>
            </a:graphicData>
          </a:graphic>
        </xdr:graphicFrame>
      </mc:Choice>
      <mc:Fallback xmlns="">
        <xdr:sp macro="" textlink="">
          <xdr:nvSpPr>
            <xdr:cNvPr id="0" name=""/>
            <xdr:cNvSpPr>
              <a:spLocks noTextEdit="1"/>
            </xdr:cNvSpPr>
          </xdr:nvSpPr>
          <xdr:spPr>
            <a:xfrm>
              <a:off x="2308860" y="201168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68580</xdr:colOff>
      <xdr:row>1</xdr:row>
      <xdr:rowOff>144780</xdr:rowOff>
    </xdr:from>
    <xdr:to>
      <xdr:col>14</xdr:col>
      <xdr:colOff>373380</xdr:colOff>
      <xdr:row>25</xdr:row>
      <xdr:rowOff>167640</xdr:rowOff>
    </xdr:to>
    <xdr:sp macro="" textlink="">
      <xdr:nvSpPr>
        <xdr:cNvPr id="2" name="TextBox 1">
          <a:extLst>
            <a:ext uri="{FF2B5EF4-FFF2-40B4-BE49-F238E27FC236}">
              <a16:creationId xmlns:a16="http://schemas.microsoft.com/office/drawing/2014/main" id="{AC44B475-33C0-2220-4C9C-7B22AD644267}"/>
            </a:ext>
          </a:extLst>
        </xdr:cNvPr>
        <xdr:cNvSpPr txBox="1"/>
      </xdr:nvSpPr>
      <xdr:spPr>
        <a:xfrm>
          <a:off x="1287780" y="327660"/>
          <a:ext cx="7620000" cy="4411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Health Intervention Programs: </a:t>
          </a:r>
          <a:r>
            <a:rPr lang="en-GB" sz="1100"/>
            <a:t>Implement targeted health intervention programs aimed at addressing the prevalence of obesity,  focusing on individuals classified under Obesity Type I. These programs could include educational campaigns on healthy eating habits, regular physical activity, and lifestyle modifications.</a:t>
          </a:r>
        </a:p>
        <a:p>
          <a:r>
            <a:rPr lang="en-GB" sz="1100" b="1"/>
            <a:t>Early Intervention for Overweight Individuals</a:t>
          </a:r>
          <a:r>
            <a:rPr lang="en-GB" sz="1100"/>
            <a:t>: Given the findings regarding the distribution of overweight individuals, consider early intervention strategies targeting those in Overweight Level II, as they may be at higher risk for obesity-related health issues. These interventions could involve personalized diet and exercise plans, as well as access to support groups or counseling services.</a:t>
          </a:r>
        </a:p>
        <a:p>
          <a:r>
            <a:rPr lang="en-GB" sz="1100" b="1"/>
            <a:t>Youth Health Initiatives</a:t>
          </a:r>
          <a:r>
            <a:rPr lang="en-GB" sz="1100"/>
            <a:t>: Develop initiatives aimed at promoting healthy lifestyles among younger individuals, especially those under the age of 40 identified as potentially at risk for weight disorders. This could involve school-based programs, community events, or digital platforms offering resources and support for maintaining a healthy weight.</a:t>
          </a:r>
        </a:p>
        <a:p>
          <a:r>
            <a:rPr lang="en-GB" sz="1100" b="1"/>
            <a:t>Regular Monitoring and Assessment: </a:t>
          </a:r>
          <a:r>
            <a:rPr lang="en-GB" sz="1100"/>
            <a:t>Establish a system for regular monitoring and assessment of weight-related trends within the population. This could involve conducting periodic surveys or assessments to track changes in obesity prevalence and overweight levels over time, allowing for timely adjustments to intervention strategies.</a:t>
          </a:r>
        </a:p>
        <a:p>
          <a:r>
            <a:rPr lang="en-GB" sz="1100" b="1"/>
            <a:t>Policy and Environmental Changes: </a:t>
          </a:r>
          <a:r>
            <a:rPr lang="en-GB" sz="1100"/>
            <a:t>Advocate for policy and environmental changes that support healthy lifestyles, such as improving access to nutritious food options</a:t>
          </a:r>
          <a:r>
            <a:rPr lang="en-GB" sz="1100" baseline="0"/>
            <a:t> and sharing benefits of physical activities.</a:t>
          </a:r>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jimba keita" refreshedDate="45364.492020486112" createdVersion="8" refreshedVersion="8" minRefreshableVersion="3" recordCount="2087" xr:uid="{1808C3C0-2045-411E-82E1-47F86F9EE74B}">
  <cacheSource type="worksheet">
    <worksheetSource ref="A1:S2088" sheet="DataSet"/>
  </cacheSource>
  <cacheFields count="19">
    <cacheField name="Gender" numFmtId="0">
      <sharedItems count="2">
        <s v="Female"/>
        <s v="Male"/>
      </sharedItems>
    </cacheField>
    <cacheField name="Age" numFmtId="1">
      <sharedItems containsSemiMixedTypes="0" containsString="0" containsNumber="1" minValue="14" maxValue="61" count="1402">
        <n v="21"/>
        <n v="23"/>
        <n v="27"/>
        <n v="22"/>
        <n v="29"/>
        <n v="24"/>
        <n v="26"/>
        <n v="41"/>
        <n v="30"/>
        <n v="52"/>
        <n v="20"/>
        <n v="19"/>
        <n v="31"/>
        <n v="39"/>
        <n v="17"/>
        <n v="25"/>
        <n v="55"/>
        <n v="38"/>
        <n v="18"/>
        <n v="15"/>
        <n v="61"/>
        <n v="44"/>
        <n v="34"/>
        <n v="36"/>
        <n v="32"/>
        <n v="35"/>
        <n v="40"/>
        <n v="45"/>
        <n v="33"/>
        <n v="51"/>
        <n v="56"/>
        <n v="28"/>
        <n v="16"/>
        <n v="37"/>
        <n v="14"/>
        <n v="25.196214000000001"/>
        <n v="18.503343000000001"/>
        <n v="21.853826000000002"/>
        <n v="21.900120000000001"/>
        <n v="18.306615000000001"/>
        <n v="21.849705"/>
        <n v="19.799054000000002"/>
        <n v="17.188753999999999"/>
        <n v="22.285024"/>
        <n v="21.02497"/>
        <n v="22.038326999999999"/>
        <n v="21.243141999999999"/>
        <n v="22.142431999999999"/>
        <n v="21.962426000000001"/>
        <n v="21.491054999999999"/>
        <n v="22.717943000000002"/>
        <n v="23.501249000000001"/>
        <n v="18.535074999999999"/>
        <n v="20.254534"/>
        <n v="20.225396"/>
        <n v="19.869969999999999"/>
        <n v="20.147113999999998"/>
        <n v="21.996523"/>
        <n v="21.376425999999999"/>
        <n v="19.724105999999999"/>
        <n v="22.851834"/>
        <n v="18.216031999999998"/>
        <n v="21.81119"/>
        <n v="18.164767999999999"/>
        <n v="18.871794000000001"/>
        <n v="18.766033"/>
        <n v="18.540534999999998"/>
        <n v="19.88036"/>
        <n v="19.717248999999999"/>
        <n v="19.633897999999999"/>
        <n v="20.406870999999999"/>
        <n v="19.058510999999999"/>
        <n v="18.827007999999999"/>
        <n v="19.314964"/>
        <n v="29.970445000000002"/>
        <n v="32.383857999999996"/>
        <n v="24.163526000000001"/>
        <n v="17.038222000000001"/>
        <n v="16.30687"/>
        <n v="16.198153000000001"/>
        <n v="17.486868999999999"/>
        <n v="19.920629000000002"/>
        <n v="18.426618999999999"/>
        <n v="17.082867"/>
        <n v="17.000433000000001"/>
        <n v="16.270434000000002"/>
        <n v="17.908114000000001"/>
        <n v="17.120698999999998"/>
        <n v="19.329542"/>
        <n v="22.377998000000002"/>
        <n v="20.954955000000002"/>
        <n v="22.991668000000001"/>
        <n v="19.300435"/>
        <n v="17.065445"/>
        <n v="19.084966999999999"/>
        <n v="18.024853"/>
        <n v="19.833682"/>
        <n v="17.767431999999999"/>
        <n v="19.504695999999999"/>
        <n v="19.950604999999999"/>
        <n v="18.525524999999998"/>
        <n v="22.926352000000001"/>
        <n v="21.785350999999999"/>
        <n v="17.402028000000001"/>
        <n v="18.48207"/>
        <n v="18.530840000000001"/>
        <n v="19.948139999999999"/>
        <n v="20.400053"/>
        <n v="19.556729000000001"/>
        <n v="17.703679999999999"/>
        <n v="18.274357999999999"/>
        <n v="17.210933000000001"/>
        <n v="17.469417"/>
        <n v="19.010211000000002"/>
        <n v="19.091346000000001"/>
        <n v="19.773302999999999"/>
        <n v="19.483035999999998"/>
        <n v="19.407204"/>
        <n v="18.424941"/>
        <n v="19.979810000000001"/>
        <n v="21.798856000000001"/>
        <n v="22.209706000000001"/>
        <n v="23.018443000000001"/>
        <n v="19.376996999999999"/>
        <n v="20.971429000000001"/>
        <n v="20.345161000000001"/>
        <n v="20.519915999999998"/>
        <n v="20.406065999999999"/>
        <n v="21.478496"/>
        <n v="18.372563"/>
        <n v="19.931667000000001"/>
        <n v="22.998709000000002"/>
        <n v="18.006741999999999"/>
        <n v="34.799518999999997"/>
        <n v="16.496977999999999"/>
        <n v="17.377130999999999"/>
        <n v="16.611837000000001"/>
        <n v="17.080493000000001"/>
        <n v="22.970655000000001"/>
        <n v="17.764764"/>
        <n v="19.272573000000001"/>
        <n v="17.067129999999999"/>
        <n v="19.054008"/>
        <n v="17.491271999999999"/>
        <n v="20.172661000000002"/>
        <n v="19.220108"/>
        <n v="19.96247"/>
        <n v="17.580627"/>
        <n v="21.125098000000001"/>
        <n v="22.033128999999999"/>
        <n v="20.744838999999999"/>
        <n v="22.547298000000001"/>
        <n v="21.837996"/>
        <n v="23.035829"/>
        <n v="21.529439"/>
        <n v="21.287998999999999"/>
        <n v="23.444286000000002"/>
        <n v="22.329041"/>
        <n v="18.915050000000001"/>
        <n v="19.052833"/>
        <n v="19.599039999999999"/>
        <n v="19.673262000000001"/>
        <n v="20.244358999999999"/>
        <n v="20.552695"/>
        <n v="21.997682999999999"/>
        <n v="21.274628"/>
        <n v="18.909438999999999"/>
        <n v="22.396504"/>
        <n v="19.084316999999999"/>
        <n v="21.084624999999999"/>
        <n v="18.068767000000001"/>
        <n v="21.813082999999999"/>
        <n v="18.038422000000001"/>
        <n v="18.874590999999999"/>
        <n v="19.211639999999999"/>
        <n v="18.988581"/>
        <n v="19.408999000000001"/>
        <n v="19.665880999999999"/>
        <n v="19.758285999999998"/>
        <n v="22.422674000000001"/>
        <n v="20.242236999999999"/>
        <n v="22.637018000000001"/>
        <n v="19.007176999999999"/>
        <n v="18.288205000000001"/>
        <n v="19.314429000000001"/>
        <n v="27.148230000000002"/>
        <n v="25.380557"/>
        <n v="22.867719000000001"/>
        <n v="17.729922999999999"/>
        <n v="16.834813"/>
        <n v="17.521754000000001"/>
        <n v="18.128249"/>
        <n v="17.405104000000001"/>
        <n v="19.72925"/>
        <n v="18.525834"/>
        <n v="18.595614000000001"/>
        <n v="16.613108"/>
        <n v="16.928791"/>
        <n v="17.758315"/>
        <n v="17.282945000000002"/>
        <n v="19.993154000000001"/>
        <n v="22.935611999999999"/>
        <n v="20.738468999999998"/>
        <n v="22.993680000000001"/>
        <n v="19.317148"/>
        <n v="16.910996999999998"/>
        <n v="19.071027000000001"/>
        <n v="18.019572"/>
        <n v="19.735968"/>
        <n v="18.094079000000001"/>
        <n v="19.054938"/>
        <n v="20.850118999999999"/>
        <n v="19.349257999999999"/>
        <n v="17.203917000000001"/>
        <n v="17.671064000000001"/>
        <n v="21.310907"/>
        <n v="21.708354"/>
        <n v="22.176922000000001"/>
        <n v="17.823437999999999"/>
        <n v="18.281092000000001"/>
        <n v="18.656911999999998"/>
        <n v="19.994543"/>
        <n v="20.255616"/>
        <n v="19.865894999999998"/>
        <n v="17.888072999999999"/>
        <n v="18.470562000000001"/>
        <n v="17.925497"/>
        <n v="17.000751999999999"/>
        <n v="17.362128999999999"/>
        <n v="19.029494"/>
        <n v="19.269079000000001"/>
        <n v="19.946244"/>
        <n v="19.639430999999998"/>
        <n v="19.434709000000002"/>
        <n v="18.381381999999999"/>
        <n v="26.69858"/>
        <n v="21.125836"/>
        <n v="25.191627"/>
        <n v="21.963456999999998"/>
        <n v="19.114981"/>
        <n v="41.823566999999997"/>
        <n v="21.142431999999999"/>
        <n v="18.836314999999999"/>
        <n v="23.572648000000001"/>
        <n v="33.700749000000002"/>
        <n v="21.845025"/>
        <n v="35.125400999999997"/>
        <n v="36.769646000000002"/>
        <n v="21.868932000000001"/>
        <n v="22.549208"/>
        <n v="30.958957000000002"/>
        <n v="21.017382999999999"/>
        <n v="19.623574000000001"/>
        <n v="19.637947"/>
        <n v="21.413641999999999"/>
        <n v="21.029633"/>
        <n v="22.667596"/>
        <n v="18.128205999999999"/>
        <n v="29.08107"/>
        <n v="26.358919"/>
        <n v="22.717248999999999"/>
        <n v="19.816949000000001"/>
        <n v="24.023972000000001"/>
        <n v="32.593128999999998"/>
        <n v="16.941489000000001"/>
        <n v="16.172992000000001"/>
        <n v="23.712589999999999"/>
        <n v="35.194088999999998"/>
        <n v="23.172982000000001"/>
        <n v="37.218161000000002"/>
        <n v="19.076443000000001"/>
        <n v="18.297229000000002"/>
        <n v="18.610761"/>
        <n v="17.451084999999999"/>
        <n v="29.740496"/>
        <n v="31.539393"/>
        <n v="18.026457000000001"/>
        <n v="19.475539999999999"/>
        <n v="18.270434000000002"/>
        <n v="19.816227999999999"/>
        <n v="28.39124"/>
        <n v="26.758516"/>
        <n v="21.033794"/>
        <n v="22.429811999999998"/>
        <n v="26.650418999999999"/>
        <n v="21.618245999999999"/>
        <n v="21.012542"/>
        <n v="21.071194999999999"/>
        <n v="19.741202000000001"/>
        <n v="19.216380000000001"/>
        <n v="42.244750000000003"/>
        <n v="22.283082"/>
        <n v="21.086511999999999"/>
        <n v="23.451595000000001"/>
        <n v="22.740275"/>
        <n v="18.900252999999999"/>
        <n v="23.170309"/>
        <n v="32.997118"/>
        <n v="32.501142999999999"/>
        <n v="21.938831"/>
        <n v="21.909534000000001"/>
        <n v="37.455751999999997"/>
        <n v="38.943282000000004"/>
        <n v="21.987341000000001"/>
        <n v="21.198217"/>
        <n v="29.32038"/>
        <n v="31.255586999999998"/>
        <n v="22.851773000000001"/>
        <n v="19.789290999999999"/>
        <n v="19.895876999999999"/>
        <n v="19.693804"/>
        <n v="19.226313999999999"/>
        <n v="21.652228999999998"/>
        <n v="21.687408999999999"/>
        <n v="21.455463000000002"/>
        <n v="19.337403999999999"/>
        <n v="21.701643000000001"/>
        <n v="21.620245000000001"/>
        <n v="21.012568999999999"/>
        <n v="21.016622999999999"/>
        <n v="27.899784"/>
        <n v="28.825223000000001"/>
        <n v="26.047077000000002"/>
        <n v="21.832995"/>
        <n v="30.255744"/>
        <n v="30.613586000000002"/>
        <n v="23.245408000000001"/>
        <n v="16.950499000000001"/>
        <n v="21.837057999999999"/>
        <n v="35.483601"/>
        <n v="23.801435999999999"/>
        <n v="23.367211999999999"/>
        <n v="16.380089999999999"/>
        <n v="16.865984000000001"/>
        <n v="16.093233999999999"/>
        <n v="18.839189999999999"/>
        <n v="19.726521999999999"/>
        <n v="18.947102000000001"/>
        <n v="17.781182999999999"/>
        <n v="33.100580999999998"/>
        <n v="33.251015000000002"/>
        <n v="18.985119000000001"/>
        <n v="18.871917"/>
        <n v="19.478532999999999"/>
        <n v="19.429722999999999"/>
        <n v="20.979254000000001"/>
        <n v="18.869150999999999"/>
        <n v="18.236087000000001"/>
        <n v="20.901392999999999"/>
        <n v="17.085249999999998"/>
        <n v="25.785924999999999"/>
        <n v="26.787842000000001"/>
        <n v="21.037514000000002"/>
        <n v="21.008289999999999"/>
        <n v="26.703710000000001"/>
        <n v="21.731497000000001"/>
        <n v="21.052893999999998"/>
        <n v="19.241057999999999"/>
        <n v="38.939447999999999"/>
        <n v="39.965474"/>
        <n v="20.261925000000002"/>
        <n v="20.310939999999999"/>
        <n v="21.420536999999999"/>
        <n v="18.845517999999998"/>
        <n v="23.562135000000001"/>
        <n v="23.118327000000001"/>
        <n v="33.732714000000001"/>
        <n v="21.571287999999999"/>
        <n v="21.165573999999999"/>
        <n v="38.692264999999999"/>
        <n v="38.952866"/>
        <n v="36.631456"/>
        <n v="21.996117999999999"/>
        <n v="21.951308999999998"/>
        <n v="22.018228000000001"/>
        <n v="29.934464999999999"/>
        <n v="31.166571999999999"/>
        <n v="20.534606"/>
        <n v="19.97166"/>
        <n v="19.626999999999999"/>
        <n v="21.929386999999998"/>
        <n v="21.009436999999998"/>
        <n v="21.538225000000001"/>
        <n v="22.828434999999999"/>
        <n v="22.814657"/>
        <n v="19.576682000000002"/>
        <n v="21.814653"/>
        <n v="21.979769000000001"/>
        <n v="21.028500000000001"/>
        <n v="18.721041"/>
        <n v="29.463168"/>
        <n v="24.284860999999999"/>
        <n v="26.288416999999999"/>
        <n v="23.455324000000001"/>
        <n v="19.637203"/>
        <n v="22.239836"/>
        <n v="31.626380000000001"/>
        <n v="22.874658"/>
        <n v="17.420269000000001"/>
        <n v="17.807828000000001"/>
        <n v="16.240576000000001"/>
        <n v="23.252457"/>
        <n v="34.772902000000002"/>
        <n v="22.766227000000001"/>
        <n v="39.214514000000001"/>
        <n v="19.858972999999999"/>
        <n v="16.370009"/>
        <n v="17.992716999999999"/>
        <n v="19.179932000000001"/>
        <n v="19.621545000000001"/>
        <n v="19.755797000000001"/>
        <n v="17.099015000000001"/>
        <n v="17.258130000000001"/>
        <n v="29.153907"/>
        <n v="32.278869"/>
        <n v="31.793937"/>
        <n v="18.014333000000001"/>
        <n v="19.684999999999999"/>
        <n v="19.506388999999999"/>
        <n v="18.003153000000001"/>
        <n v="18.052394"/>
        <n v="19.774317"/>
        <n v="21.180346"/>
        <n v="21.793724000000001"/>
        <n v="20.880161000000001"/>
        <n v="21.183540000000001"/>
        <n v="32.774487999999998"/>
        <n v="31.327608999999999"/>
        <n v="29.956198000000001"/>
        <n v="21.403421000000002"/>
        <n v="22.591439000000001"/>
        <n v="28.583943999999999"/>
        <n v="38.825189000000002"/>
        <n v="35.217173000000003"/>
        <n v="20.392665000000001"/>
        <n v="22.154854"/>
        <n v="19.108796000000002"/>
        <n v="20.70768"/>
        <n v="20.634694"/>
        <n v="22.052152"/>
        <n v="22.869778"/>
        <n v="22.909991999999999"/>
        <n v="24.679807"/>
        <n v="23.884212000000002"/>
        <n v="25.461410999999998"/>
        <n v="31.333798000000002"/>
        <n v="24.108711"/>
        <n v="28.830558"/>
        <n v="17.570088999999999"/>
        <n v="19.027574000000001"/>
        <n v="25.632446999999999"/>
        <n v="22.94313"/>
        <n v="23.285553"/>
        <n v="25.192910000000001"/>
        <n v="34.389906000000003"/>
        <n v="26.595893"/>
        <n v="55.246250000000003"/>
        <n v="34.543562999999999"/>
        <n v="21.808159"/>
        <n v="18.118276999999999"/>
        <n v="42.189022999999999"/>
        <n v="28.770852000000001"/>
        <n v="25.483381000000001"/>
        <n v="21.67315"/>
        <n v="23.469538"/>
        <n v="38.464537999999997"/>
        <n v="37.496175000000001"/>
        <n v="33.690238999999998"/>
        <n v="34.369686000000002"/>
        <n v="31.426573000000001"/>
        <n v="34.288249"/>
        <n v="18.863875"/>
        <n v="18.951143999999999"/>
        <n v="19.671876000000001"/>
        <n v="50.832559000000003"/>
        <n v="17.971574"/>
        <n v="18.701765999999999"/>
        <n v="34.389679000000001"/>
        <n v="17.178483"/>
        <n v="33.081600000000002"/>
        <n v="33.270448000000002"/>
        <n v="36.310291999999997"/>
        <n v="18.549437000000001"/>
        <n v="34.243146000000003"/>
        <n v="23.320119999999999"/>
        <n v="19.703095000000001"/>
        <n v="19.223258999999999"/>
        <n v="29.695602999999998"/>
        <n v="21.027661999999999"/>
        <n v="33.015258000000003"/>
        <n v="30.553097000000001"/>
        <n v="24.911994"/>
        <n v="24.444845999999998"/>
        <n v="19.911245999999998"/>
        <n v="34.204408000000001"/>
        <n v="34.281680999999999"/>
        <n v="23.384374000000001"/>
        <n v="43.238402000000001"/>
        <n v="22.087389000000002"/>
        <n v="21.378039000000001"/>
        <n v="31.398281000000001"/>
        <n v="31.484494000000002"/>
        <n v="21.709159"/>
        <n v="30.711380999999999"/>
        <n v="34.821441999999998"/>
        <n v="20.843363"/>
        <n v="19.443639000000001"/>
        <n v="20.492076999999998"/>
        <n v="22.944348999999999"/>
        <n v="24.068940000000001"/>
        <n v="23.728707"/>
        <n v="29.216018999999999"/>
        <n v="24.751511000000001"/>
        <n v="28.977792000000001"/>
        <n v="17.441593000000001"/>
        <n v="19.126145000000001"/>
        <n v="24.122589000000001"/>
        <n v="28.824193999999999"/>
        <n v="34.204611"/>
        <n v="28.167798999999999"/>
        <n v="55.137881"/>
        <n v="34.970367000000003"/>
        <n v="20.986834000000002"/>
        <n v="38.378056000000001"/>
        <n v="22.18881"/>
        <n v="21.082384000000001"/>
        <n v="25.293202000000001"/>
        <n v="39.170029"/>
        <n v="34.044229000000001"/>
        <n v="33.182127000000001"/>
        <n v="19.821995999999999"/>
        <n v="19.149705999999998"/>
        <n v="46.491858999999998"/>
        <n v="17.894784000000001"/>
        <n v="18.88485"/>
        <n v="38.384177000000001"/>
        <n v="22.675678999999999"/>
        <n v="33.049121"/>
        <n v="37.205173000000002"/>
        <n v="19.027417"/>
        <n v="37.492443999999999"/>
        <n v="24.657598"/>
        <n v="18.011717999999998"/>
        <n v="27.349744999999999"/>
        <n v="33.009284999999998"/>
        <n v="30.079370999999998"/>
        <n v="25.035914999999999"/>
        <n v="18.198322000000001"/>
        <n v="35.456325999999997"/>
        <n v="23.806788999999998"/>
        <n v="39.392569000000002"/>
        <n v="21.384259"/>
        <n v="22.730414"/>
        <n v="21.205629999999999"/>
        <n v="21.333428999999999"/>
        <n v="32.787101"/>
        <n v="32.610017999999997"/>
        <n v="30.022597999999999"/>
        <n v="21.123048000000001"/>
        <n v="22.989846"/>
        <n v="24.320153999999999"/>
        <n v="37.275297999999999"/>
        <n v="34.098174"/>
        <n v="21.001282"/>
        <n v="21.95994"/>
        <n v="19.795269000000001"/>
        <n v="19.090022999999999"/>
        <n v="20.820454999999999"/>
        <n v="22.087056"/>
        <n v="22.185756000000001"/>
        <n v="22.980957"/>
        <n v="24.190895999999999"/>
        <n v="23.94003"/>
        <n v="26.591628"/>
        <n v="31.264627999999998"/>
        <n v="23.629159000000001"/>
        <n v="26.208134000000001"/>
        <n v="17.689056999999998"/>
        <n v="19.160969999999999"/>
        <n v="25.457630000000002"/>
        <n v="22.988004"/>
        <n v="23.603190999999999"/>
        <n v="22.882558"/>
        <n v="23.586058000000001"/>
        <n v="34.432668999999997"/>
        <n v="25.472995000000001"/>
        <n v="55.022494000000002"/>
        <n v="34.647036"/>
        <n v="21.997335"/>
        <n v="18.181820999999999"/>
        <n v="41.743333"/>
        <n v="21.473078000000001"/>
        <n v="27.757186999999998"/>
        <n v="25.113537000000001"/>
        <n v="21.821650000000002"/>
        <n v="20.670974999999999"/>
        <n v="22.649792000000001"/>
        <n v="23.154311"/>
        <n v="38.097394999999999"/>
        <n v="37.642176999999997"/>
        <n v="34.176794999999998"/>
        <n v="34.231082999999998"/>
        <n v="31.965402000000001"/>
        <n v="33.185661000000003"/>
        <n v="18.741188000000001"/>
        <n v="19.955257"/>
        <n v="19.684891"/>
        <n v="47.706099999999999"/>
        <n v="17.997008999999998"/>
        <n v="17.971786000000002"/>
        <n v="20.432717"/>
        <n v="33.954433000000002"/>
        <n v="17.039058000000001"/>
        <n v="33.070141999999997"/>
        <n v="34.993834999999997"/>
        <n v="35.719456999999998"/>
        <n v="19.005725000000002"/>
        <n v="18.850466000000001"/>
        <n v="31.540751"/>
        <n v="23.335391000000001"/>
        <n v="19.749627"/>
        <n v="19.565496"/>
        <n v="30.357745000000001"/>
        <n v="21.380336"/>
        <n v="33.151904999999999"/>
        <n v="32.241587000000003"/>
        <n v="31.662814000000001"/>
        <n v="24.347414000000001"/>
        <n v="24.362124000000001"/>
        <n v="19.462713000000001"/>
        <n v="35.432059000000002"/>
        <n v="33.864257000000002"/>
        <n v="23.807181"/>
        <n v="39.585811"/>
        <n v="45.821266999999999"/>
        <n v="25.929746000000002"/>
        <n v="26.042738"/>
        <n v="30.551762"/>
        <n v="39.759574999999998"/>
        <n v="31.386405"/>
        <n v="25.706285000000001"/>
        <n v="43.604900999999998"/>
        <n v="42.316070000000003"/>
        <n v="22.654316000000001"/>
        <n v="22.679935"/>
        <n v="24.079523999999999"/>
        <n v="21.196152000000001"/>
        <n v="22.596575999999999"/>
        <n v="37.356287999999999"/>
        <n v="22.754646000000001"/>
        <n v="23.252905999999999"/>
        <n v="22.025438000000001"/>
        <n v="18.086772"/>
        <n v="25.994392999999999"/>
        <n v="40.821514999999998"/>
        <n v="37.955371"/>
        <n v="31.315593"/>
        <n v="22.661556000000001"/>
        <n v="40.317787000000003"/>
        <n v="23.365649000000001"/>
        <n v="21.721270000000001"/>
        <n v="35.389491"/>
        <n v="22.061461000000001"/>
        <n v="40.951591000000001"/>
        <n v="39.135634000000003"/>
        <n v="26.271621"/>
        <n v="23.779235"/>
        <n v="20.586977999999998"/>
        <n v="21.669478000000002"/>
        <n v="20.825962000000001"/>
        <n v="18.178023"/>
        <n v="18.267696000000001"/>
        <n v="20.985900000000001"/>
        <n v="21.504943000000001"/>
        <n v="19.442663"/>
        <n v="22.865017999999999"/>
        <n v="21.948577"/>
        <n v="21.214617000000001"/>
        <n v="22.277858999999999"/>
        <n v="37.832948999999999"/>
        <n v="37.631768999999998"/>
        <n v="17.6739"/>
        <n v="37.524551000000002"/>
        <n v="43.510672"/>
        <n v="29.506287"/>
        <n v="24.733308000000001"/>
        <n v="21.098034999999999"/>
        <n v="19.089594999999999"/>
        <n v="18.312664999999999"/>
        <n v="18.260079000000001"/>
        <n v="26.004294000000002"/>
        <n v="25.994745999999999"/>
        <n v="36.726616999999997"/>
        <n v="38.297258999999997"/>
        <n v="30.163408"/>
        <n v="28.770039000000001"/>
        <n v="42.337282999999999"/>
        <n v="47.283374000000002"/>
        <n v="22.518787"/>
        <n v="22.836314999999999"/>
        <n v="22.975525999999999"/>
        <n v="22.720448999999999"/>
        <n v="23.887568999999999"/>
        <n v="38.148845000000001"/>
        <n v="37.965429999999998"/>
        <n v="22.771612000000001"/>
        <n v="22.582370999999998"/>
        <n v="21.008050999999998"/>
        <n v="22.591025999999999"/>
        <n v="16.129279"/>
        <n v="16.913841000000001"/>
        <n v="29.438790000000001"/>
        <n v="29.881301000000001"/>
        <n v="43.591999000000001"/>
        <n v="40.993178999999998"/>
        <n v="22.936098000000001"/>
        <n v="37.597952999999997"/>
        <n v="37.532066"/>
        <n v="31.630054000000001"/>
        <n v="31.641081"/>
        <n v="21.872484"/>
        <n v="21.834893999999998"/>
        <n v="36.023972000000001"/>
        <n v="39.656559000000001"/>
        <n v="24.184891"/>
        <n v="23.237302"/>
        <n v="35.322111999999997"/>
        <n v="31.387982000000001"/>
        <n v="22.679454"/>
        <n v="22.480889000000001"/>
        <n v="41.403861999999997"/>
        <n v="40.702770999999998"/>
        <n v="29.389239"/>
        <n v="30.967417000000001"/>
        <n v="23.474164999999999"/>
        <n v="24.317606999999999"/>
        <n v="17.052914000000001"/>
        <n v="18.048919999999999"/>
        <n v="22.875222999999998"/>
        <n v="22.884722"/>
        <n v="18.729565999999998"/>
        <n v="21.011123999999999"/>
        <n v="18.603496"/>
        <n v="21.106055999999999"/>
        <n v="21.980847000000001"/>
        <n v="21.016665"/>
        <n v="21.72738"/>
        <n v="19.431661999999999"/>
        <n v="18.166318"/>
        <n v="22.352025000000001"/>
        <n v="22.469351"/>
        <n v="19.524698000000001"/>
        <n v="20.491475000000001"/>
        <n v="39.213399000000003"/>
        <n v="38.098745000000001"/>
        <n v="19.034033000000001"/>
        <n v="17.073647999999999"/>
        <n v="38.547266999999998"/>
        <n v="38.683793999999999"/>
        <n v="29.622803999999999"/>
        <n v="30.79626"/>
        <n v="18.107092000000002"/>
        <n v="31.335093000000001"/>
        <n v="18.011903"/>
        <n v="21.077356000000002"/>
        <n v="21.052015999999998"/>
        <n v="18.078256"/>
        <n v="18.063582"/>
        <n v="20.418831999999998"/>
        <n v="20.580984000000001"/>
        <n v="26.032416000000001"/>
        <n v="25.955361"/>
        <n v="26.015447999999999"/>
        <n v="25.920738"/>
        <n v="29.633714999999999"/>
        <n v="32.895637000000001"/>
        <n v="38.748306999999997"/>
        <n v="39.685845999999998"/>
        <n v="33.226807999999998"/>
        <n v="26.220065000000002"/>
        <n v="23.090215000000001"/>
        <n v="24.565628"/>
        <n v="42.586284999999997"/>
        <n v="43.719394999999999"/>
        <n v="43.376339999999999"/>
        <n v="39.648946000000002"/>
        <n v="22.693988999999998"/>
        <n v="22.676242999999999"/>
        <n v="22.804818000000001"/>
        <n v="22.857123000000001"/>
        <n v="23.096353000000001"/>
        <n v="22.815415999999999"/>
        <n v="21.02064"/>
        <n v="21.001458"/>
        <n v="22.877949999999998"/>
        <n v="22.847618000000001"/>
        <n v="39.129291000000002"/>
        <n v="37.441043999999998"/>
        <n v="22.969366000000001"/>
        <n v="22.735327999999999"/>
        <n v="23.32471"/>
        <n v="23.668137000000002"/>
        <n v="21.895468000000001"/>
        <n v="21.392800000000001"/>
        <n v="18.178076000000001"/>
        <n v="18.907513999999999"/>
        <n v="26.011928000000001"/>
        <n v="25.696736000000001"/>
        <n v="40.466313"/>
        <n v="38.445148000000003"/>
        <n v="24.473061999999999"/>
        <n v="23.479181000000001"/>
        <n v="38.397463000000002"/>
        <n v="37.974482999999999"/>
        <n v="31.783524"/>
        <n v="29.681308000000001"/>
        <n v="21.587743"/>
        <n v="21.746113000000001"/>
        <n v="39.569004"/>
        <n v="36.67933"/>
        <n v="22.927011"/>
        <n v="23.329343999999999"/>
        <n v="22.126325000000001"/>
        <n v="21.679158000000001"/>
        <n v="36.673881999999999"/>
        <n v="37.936044000000003"/>
        <n v="22.226814999999998"/>
        <n v="22.538931999999999"/>
        <n v="22.307413"/>
        <n v="22.362877000000001"/>
        <n v="22.899740000000001"/>
        <n v="22.997167999999999"/>
        <n v="38.895068999999999"/>
        <n v="40.789529000000002"/>
        <n v="40.654155000000003"/>
        <n v="38.542937000000002"/>
        <n v="25.95383"/>
        <n v="26.826961000000001"/>
        <n v="23.803903999999999"/>
        <n v="23.652435000000001"/>
        <n v="20.677105000000001"/>
        <n v="21.797388000000002"/>
        <n v="22.719384999999999"/>
        <n v="22.177098999999998"/>
        <n v="23.099906000000001"/>
        <n v="24.178509999999999"/>
        <n v="20.924807999999999"/>
        <n v="20.975973"/>
        <n v="21.856300999999998"/>
        <n v="18.140751000000002"/>
        <n v="20.206358000000002"/>
        <n v="18.152875999999999"/>
        <n v="22.336216"/>
        <n v="22.088059000000001"/>
        <n v="20.993067"/>
        <n v="20.654751999999998"/>
        <n v="21.624552000000001"/>
        <n v="21.682635999999999"/>
        <n v="19.374206999999998"/>
        <n v="19.275687000000001"/>
        <n v="22.956845000000001"/>
        <n v="22.829681000000001"/>
        <n v="22.200779000000001"/>
        <n v="21.688556999999999"/>
        <n v="20.803186"/>
        <n v="19.515324"/>
        <n v="21.962219000000001"/>
        <n v="20.534089000000002"/>
        <n v="39.292659999999998"/>
        <n v="37.872971"/>
        <n v="37.613377999999997"/>
        <n v="37.471682999999999"/>
        <n v="18.611197000000001"/>
        <n v="17.412628999999999"/>
        <n v="39.126309999999997"/>
        <n v="37.063599000000004"/>
        <n v="41.318302000000003"/>
        <n v="43.726081000000001"/>
        <n v="29.409825000000001"/>
        <n v="28.421533"/>
        <n v="23.246701999999999"/>
        <n v="24.481031999999999"/>
        <n v="27.968765000000001"/>
        <n v="18.024743999999998"/>
        <n v="18.106819999999999"/>
        <n v="21.379676"/>
        <n v="21.353237"/>
        <n v="20.338815"/>
        <n v="20.720638999999998"/>
        <n v="19.045356999999999"/>
        <n v="18.945961"/>
        <n v="18.880610000000001"/>
        <n v="19.850524"/>
        <n v="30.200945999999998"/>
        <n v="25.314589000000002"/>
        <n v="37.186794999999996"/>
        <n v="32.707653000000001"/>
        <n v="27.562425000000001"/>
        <n v="30.421596000000001"/>
        <n v="26.945139000000001"/>
        <n v="34.139453000000003"/>
        <n v="26.225442000000001"/>
        <n v="28.363149"/>
        <n v="27.991467"/>
        <n v="25.498750999999999"/>
        <n v="30.605225000000001"/>
        <n v="31.457412999999999"/>
        <n v="24.82929"/>
        <n v="24.739421"/>
        <n v="27.83173"/>
        <n v="23.260061"/>
        <n v="22.705772"/>
        <n v="24.041042999999998"/>
        <n v="20.013905999999999"/>
        <n v="30.020189999999999"/>
        <n v="25.154620000000001"/>
        <n v="30.870723999999999"/>
        <n v="28.712994999999999"/>
        <n v="30.710511"/>
        <n v="29.827480999999999"/>
        <n v="31.868929999999999"/>
        <n v="36.542884999999998"/>
        <n v="21.556360999999999"/>
        <n v="23.963649"/>
        <n v="24.145295000000001"/>
        <n v="25.298400000000001"/>
        <n v="31.755386999999999"/>
        <n v="30.62865"/>
        <n v="23.454557999999999"/>
        <n v="23.432227000000001"/>
        <n v="40.500210000000003"/>
        <n v="34.576714000000003"/>
        <n v="22.276969000000001"/>
        <n v="21.963787"/>
        <n v="24.001684999999998"/>
        <n v="20.027764000000001"/>
        <n v="28.704461999999999"/>
        <n v="26.774114999999998"/>
        <n v="25.539411000000001"/>
        <n v="25.300208000000001"/>
        <n v="31.194458000000001"/>
        <n v="40.794057000000002"/>
        <n v="33.553359999999998"/>
        <n v="30.304203000000001"/>
        <n v="30.958051000000001"/>
        <n v="29.429687000000001"/>
        <n v="30.520854"/>
        <n v="30.610436"/>
        <n v="26.740655"/>
        <n v="26.680375999999999"/>
        <n v="37.056193"/>
        <n v="28.825278999999998"/>
        <n v="25.883749000000002"/>
        <n v="25.486521"/>
        <n v="29.883020999999999"/>
        <n v="26.957644999999999"/>
        <n v="26.490926000000002"/>
        <n v="27.558800999999999"/>
        <n v="22.908878999999999"/>
        <n v="24.201622"/>
        <n v="31.689772999999999"/>
        <n v="30.242597"/>
        <n v="31.346844999999998"/>
        <n v="30.577342999999999"/>
        <n v="25.124594999999999"/>
        <n v="25.509034"/>
        <n v="25.478662"/>
        <n v="25.100512999999999"/>
        <n v="38.523645999999999"/>
        <n v="38.712159999999997"/>
        <n v="25.717521999999999"/>
        <n v="32.259622999999998"/>
        <n v="23.47007"/>
        <n v="24.408805000000001"/>
        <n v="24.443010999999998"/>
        <n v="22.906341999999999"/>
        <n v="24.007487999999999"/>
        <n v="30.686700999999999"/>
        <n v="20.184450999999999"/>
        <n v="25.447208"/>
        <n v="30.002029"/>
        <n v="30.188303000000001"/>
        <n v="24.244029000000001"/>
        <n v="24.521878999999998"/>
        <n v="29.721964"/>
        <n v="29.906575"/>
        <n v="37.084741999999999"/>
        <n v="39.088859999999997"/>
        <n v="22.658571999999999"/>
        <n v="22.889099000000002"/>
        <n v="24.634740000000001"/>
        <n v="24.920362000000001"/>
        <n v="31.783844999999999"/>
        <n v="31.627962"/>
        <n v="22.976188"/>
        <n v="22.977357000000001"/>
        <n v="40.973007000000003"/>
        <n v="21.721506999999999"/>
        <n v="21.544554000000002"/>
        <n v="24.000306999999999"/>
        <n v="24.040900000000001"/>
        <n v="29.509150999999999"/>
        <n v="29.246269000000002"/>
        <n v="25.341398999999999"/>
        <n v="25.314163000000001"/>
        <n v="40.366238000000003"/>
        <n v="33.749594000000002"/>
        <n v="32.867331"/>
        <n v="30.403205"/>
        <n v="29.687487999999998"/>
        <n v="28.992809000000001"/>
        <n v="30.475248000000001"/>
        <n v="30.350515999999999"/>
        <n v="26.684353999999999"/>
        <n v="26.607478"/>
        <n v="33.174146999999998"/>
        <n v="32.29016"/>
        <n v="26.050108999999999"/>
        <n v="25.846278999999999"/>
        <n v="29.620094999999999"/>
        <n v="27.439056000000001"/>
        <n v="28.493397000000002"/>
        <n v="27.474245"/>
        <n v="25.036269000000001"/>
        <n v="24.825398"/>
        <n v="30.493946000000001"/>
        <n v="30.607545999999999"/>
        <n v="31.194323000000001"/>
        <n v="31.36347"/>
        <n v="25.027253999999999"/>
        <n v="25.058565999999999"/>
        <n v="24.417552000000001"/>
        <n v="24.5822"/>
        <n v="40.106144999999998"/>
        <n v="40.174191"/>
        <n v="27.186872999999999"/>
        <n v="30.424368999999999"/>
        <n v="23.141401999999999"/>
        <n v="24.178637999999999"/>
        <n v="22.832104999999999"/>
        <n v="23.083621000000001"/>
        <n v="24.079971"/>
        <n v="26.947786000000001"/>
        <n v="20.101026000000001"/>
        <n v="22.789401999999999"/>
        <n v="28.404332"/>
        <n v="30.003357999999999"/>
        <n v="25.136116000000001"/>
        <n v="25.139465999999999"/>
        <n v="31.743821000000001"/>
        <n v="30.796261999999999"/>
        <n v="28.393111000000001"/>
        <n v="27.939820000000001"/>
        <n v="31.034092000000001"/>
        <n v="30.684346999999999"/>
        <n v="30.108215999999999"/>
        <n v="31.347497000000001"/>
        <n v="31.761799"/>
        <n v="30.976932000000001"/>
        <n v="37.588628"/>
        <n v="37.997911999999999"/>
        <n v="21.654800000000002"/>
        <n v="22.829753"/>
        <n v="25.015173000000001"/>
        <n v="23.812795000000001"/>
        <n v="23.975684999999999"/>
        <n v="24.149035999999999"/>
        <n v="25.062942"/>
        <n v="25.140073999999998"/>
        <n v="30.722801"/>
        <n v="30.916426000000001"/>
        <n v="31.010301999999999"/>
        <n v="30.605464000000001"/>
        <n v="24.622053999999999"/>
        <n v="23.745833000000001"/>
        <n v="23.327836000000001"/>
        <n v="23.411141000000001"/>
        <n v="39.825592"/>
        <n v="36.839761000000003"/>
        <n v="33.789301000000002"/>
        <n v="34.161997999999997"/>
        <n v="22.580037999999998"/>
        <n v="22.851721000000001"/>
        <n v="23.254933999999999"/>
        <n v="22.343204"/>
        <n v="24.006271000000002"/>
        <n v="24.001196"/>
        <n v="20.156663999999999"/>
        <n v="23.360306999999999"/>
        <n v="28.986236999999999"/>
        <n v="29.713169000000001"/>
        <n v="27.394123"/>
        <n v="24.912254000000001"/>
        <n v="25.526745999999999"/>
        <n v="25.523126999999999"/>
        <n v="25.822348000000002"/>
        <n v="25.879411000000001"/>
        <n v="30.361364999999999"/>
        <n v="30.451174000000002"/>
        <n v="40.564512999999998"/>
        <n v="40.501722000000001"/>
        <n v="30.315784000000001"/>
        <n v="33.293165999999999"/>
        <n v="30.638943999999999"/>
        <n v="29.791101000000001"/>
        <n v="31.205667999999999"/>
        <n v="30.899218999999999"/>
        <n v="29.669218999999998"/>
        <n v="30.595631999999998"/>
        <n v="30.554956000000001"/>
        <n v="31.571391999999999"/>
        <n v="30.577943999999999"/>
        <n v="30.717727"/>
        <n v="26.734476000000001"/>
        <n v="26.699317000000001"/>
        <n v="25.659092000000001"/>
        <n v="26.348155999999999"/>
        <n v="37.638102000000003"/>
        <n v="37.765355999999997"/>
        <n v="28.255199000000001"/>
        <n v="27.931432000000001"/>
        <n v="25.492854999999999"/>
        <n v="25.550505999999999"/>
        <n v="25.542453999999999"/>
        <n v="25.758306999999999"/>
        <n v="29.981494000000001"/>
        <n v="29.891473000000001"/>
        <n v="26.778683999999998"/>
        <n v="28.377958"/>
        <n v="26.199321000000001"/>
        <n v="27.266286999999998"/>
        <n v="27.635028999999999"/>
        <n v="26.899885999999999"/>
        <n v="22.758997999999998"/>
        <n v="22.771000999999998"/>
        <n v="23.826684"/>
        <n v="24.186273"/>
        <n v="30.945368999999999"/>
        <n v="31.490698999999999"/>
        <n v="31.567240000000002"/>
        <n v="30.444081000000001"/>
        <n v="31.199261"/>
        <n v="31.190218999999999"/>
        <n v="30.575348999999999"/>
        <n v="30.702559000000001"/>
        <n v="25.057877999999999"/>
        <n v="25.151285999999999"/>
        <n v="25.137087000000001"/>
        <n v="25.3292"/>
        <n v="25.666679999999999"/>
        <n v="25.01277"/>
        <n v="25.047944999999999"/>
        <n v="25.426456999999999"/>
        <n v="37.207082"/>
        <n v="38.108939999999997"/>
        <n v="38.644441"/>
        <n v="38.112988999999999"/>
        <n v="24.825392999999998"/>
        <n v="26.624341999999999"/>
        <n v="33.722448999999997"/>
        <n v="32.516469000000001"/>
        <n v="23.881938000000002"/>
        <n v="23.319635000000002"/>
        <n v="23.912386999999999"/>
        <n v="24.982997000000001"/>
        <n v="24.511444999999998"/>
        <n v="24.05331"/>
        <n v="22.906886"/>
        <n v="23.147644"/>
        <n v="24.001888999999998"/>
        <n v="24.002403999999999"/>
        <n v="30.715160000000001"/>
        <n v="30.642430000000001"/>
        <n v="20.068432000000001"/>
        <n v="20.914366000000001"/>
        <n v="25.512048"/>
        <n v="26.844812000000001"/>
        <n v="25.919241"/>
        <n v="18.233540999999999"/>
        <n v="18.147704999999998"/>
        <n v="25.902283000000001"/>
        <n v="25.540865"/>
        <n v="22.392510000000001"/>
        <n v="21.305402000000001"/>
        <n v="21.334585000000001"/>
        <n v="22.978655"/>
        <n v="21.012450000000001"/>
        <n v="21.056059000000001"/>
        <n v="18.771000999999998"/>
        <n v="24.265943"/>
        <n v="25.967009999999998"/>
        <n v="20.590046000000001"/>
        <n v="24.497373"/>
        <n v="25.991886000000001"/>
        <n v="25.908431"/>
        <n v="18.177882"/>
        <n v="18.112503"/>
        <n v="20.520992"/>
        <n v="20.871153"/>
        <n v="21.768833999999998"/>
        <n v="20.891490999999998"/>
        <n v="20.941942999999998"/>
        <n v="20.989015999999999"/>
        <n v="18.367481000000002"/>
        <n v="21.051106999999998"/>
        <n v="25.998646000000001"/>
        <n v="22.846357000000001"/>
        <n v="19.885655"/>
        <n v="25.930375999999999"/>
        <n v="25.897815000000001"/>
        <n v="25.968792000000001"/>
        <n v="18.335018999999999"/>
        <n v="21.700748000000001"/>
        <n v="18.222536000000002"/>
        <n v="20.375599999999999"/>
        <n v="25.943826999999999"/>
        <n v="25.291974"/>
        <n v="25.653233"/>
        <n v="25.783864999999999"/>
        <n v="19.17614"/>
        <n v="21.207422999999999"/>
        <n v="21.633056"/>
        <n v="21.009595999999998"/>
        <n v="25.954511"/>
        <n v="21.001968999999999"/>
        <n v="21.772251000000001"/>
        <n v="23.761970000000002"/>
        <n v="24.449655"/>
        <n v="18.378202999999999"/>
        <n v="19.725718000000001"/>
        <n v="21.344017999999998"/>
        <n v="21.322096999999999"/>
        <n v="19.262934000000001"/>
        <n v="21.566814999999998"/>
        <n v="24.475242000000001"/>
        <n v="25.612462000000001"/>
        <n v="25.96773"/>
        <n v="25.989937999999999"/>
        <n v="25.617227"/>
        <n v="21.030909000000001"/>
        <n v="20.951084000000002"/>
        <n v="22.980221"/>
        <n v="23.426036"/>
        <n v="25.999185000000001"/>
        <n v="25.934757000000001"/>
        <n v="20.327722999999999"/>
        <n v="19.472190000000001"/>
        <n v="25.816445000000002"/>
        <n v="25.498964999999998"/>
        <n v="19.137495000000001"/>
        <n v="20.190733000000002"/>
        <n v="21.840654000000001"/>
        <n v="20.871666999999999"/>
        <n v="21.501721"/>
        <n v="21.521294000000001"/>
        <n v="18.314592999999999"/>
        <n v="19.529745999999999"/>
        <n v="21.768153000000002"/>
        <n v="21.238416000000001"/>
        <n v="25.919571000000001"/>
        <n v="25.918524000000001"/>
        <n v="25.565662"/>
        <n v="18.744914000000001"/>
        <n v="21.704699000000002"/>
        <n v="20.089969"/>
        <n v="18.120739"/>
        <n v="25.986184999999999"/>
        <n v="25.982112999999998"/>
        <n v="25.748626999999999"/>
        <n v="25.959772000000001"/>
        <n v="21.412434000000001"/>
        <n v="22.777889999999999"/>
        <n v="21.140165"/>
        <n v="21.413498000000001"/>
        <n v="21.391370999999999"/>
        <n v="21.051981999999999"/>
        <n v="23.455303000000001"/>
        <n v="23.694839999999999"/>
        <n v="20.601222"/>
        <n v="20.811579999999999"/>
        <n v="19.993565"/>
        <n v="20.074449000000001"/>
        <n v="18.904036999999999"/>
        <n v="19.783234"/>
        <n v="24.291205000000001"/>
        <n v="25.311534000000002"/>
        <n v="25.966504"/>
        <n v="25.950897999999999"/>
        <n v="20.848607999999999"/>
        <n v="20.801791000000001"/>
        <n v="23.712641000000001"/>
        <n v="24.063873999999998"/>
        <n v="25.957740000000001"/>
        <n v="25.909352999999999"/>
        <n v="25.954995"/>
        <n v="25.908829000000001"/>
        <n v="19.297004000000001"/>
        <n v="18.301773000000001"/>
        <n v="19.872667"/>
        <n v="18.137820000000001"/>
        <n v="25.427240000000001"/>
        <n v="25.795186999999999"/>
        <n v="25.493586000000001"/>
        <n v="25.524336000000002"/>
        <n v="20.908785000000002"/>
        <n v="20.781751"/>
        <n v="21.289103999999998"/>
        <n v="21.210732"/>
        <n v="21.656907"/>
        <n v="21.760733999999999"/>
        <n v="21.028988999999999"/>
        <n v="21.282238"/>
        <n v="20.388048999999999"/>
        <n v="21.022206000000001"/>
        <n v="20.102240999999999"/>
        <n v="21.291969000000002"/>
        <n v="20.530998"/>
        <n v="18.976967999999999"/>
        <n v="20.924956000000002"/>
        <n v="21.282530000000001"/>
        <n v="25.999174"/>
        <n v="25.999942000000001"/>
        <n v="23.365041000000002"/>
        <n v="23.421726"/>
        <n v="18.826782000000001"/>
        <n v="18.940930000000002"/>
        <n v="25.921678"/>
        <n v="25.940152999999999"/>
        <n v="25.999635999999999"/>
        <n v="25.907833"/>
        <n v="25.991194"/>
        <n v="25.993154000000001"/>
        <n v="25.988668000000001"/>
        <n v="25.976209000000001"/>
        <n v="18.743587000000002"/>
        <n v="20.323767"/>
        <n v="21.394047"/>
        <n v="21.838322999999999"/>
        <n v="18.206340000000001"/>
        <n v="18.532826"/>
        <n v="20.438478"/>
        <n v="20.796265999999999"/>
        <n v="25.992898"/>
        <n v="25.951737000000001"/>
        <n v="25.982261000000001"/>
        <n v="25.470652000000001"/>
        <n v="25.289428000000001"/>
        <n v="25.696072999999998"/>
        <n v="25.561868"/>
        <n v="25.834018"/>
        <n v="25.895546"/>
        <n v="19.035557000000001"/>
        <n v="18.634285999999999"/>
        <n v="20.700876000000001"/>
        <n v="20.741441999999999"/>
        <n v="21.695892000000001"/>
        <n v="21.635977"/>
        <n v="21.232659000000002"/>
        <n v="21.008296999999999"/>
        <n v="25.962948999999998"/>
        <n v="25.964787999999999"/>
        <n v="25.994948999999998"/>
        <n v="20.952736999999999"/>
        <n v="20.978166000000002"/>
        <n v="21.674469999999999"/>
        <n v="21.568950999999998"/>
        <n v="23.647935"/>
        <n v="24.196366999999999"/>
        <n v="24.284832999999999"/>
        <n v="24.693107999999999"/>
        <n v="18.862264"/>
        <n v="18.423482"/>
        <n v="20.394082000000001"/>
        <n v="20.217015"/>
        <n v="21.330178"/>
        <n v="19.528936000000002"/>
        <n v="19.364339000000001"/>
        <n v="21.131526000000001"/>
        <n v="19.012872000000002"/>
        <n v="18.469086000000001"/>
        <n v="21.572113999999999"/>
        <n v="21.680122999999998"/>
        <n v="24.469756"/>
        <n v="25.12791"/>
        <n v="25.986367999999999"/>
        <n v="25.951979000000001"/>
        <n v="25.977309999999999"/>
        <n v="25.955013999999998"/>
        <n v="25.996715999999999"/>
        <n v="25.992348"/>
        <n v="25.974446"/>
        <n v="25.777564999999999"/>
        <n v="25.722003999999998"/>
        <n v="25.765628"/>
        <n v="21.016849000000001"/>
        <n v="21.682366999999999"/>
        <n v="21.285965000000001"/>
        <n v="20.976842000000001"/>
        <n v="21.982942000000001"/>
        <n v="22.524035999999999"/>
        <n v="24.361936"/>
        <n v="23.664708999999998"/>
      </sharedItems>
    </cacheField>
    <cacheField name="Height" numFmtId="2">
      <sharedItems containsSemiMixedTypes="0" containsString="0" containsNumber="1" minValue="1.45" maxValue="1.98"/>
    </cacheField>
    <cacheField name="Weight" numFmtId="2">
      <sharedItems containsSemiMixedTypes="0" containsString="0" containsNumber="1" minValue="39" maxValue="173"/>
    </cacheField>
    <cacheField name="familYES_historYES_with_overweight" numFmtId="0">
      <sharedItems/>
    </cacheField>
    <cacheField name="FAVC" numFmtId="0">
      <sharedItems/>
    </cacheField>
    <cacheField name="FCVC" numFmtId="0">
      <sharedItems containsSemiMixedTypes="0" containsString="0" containsNumber="1" minValue="1" maxValue="3"/>
    </cacheField>
    <cacheField name="NCP" numFmtId="0">
      <sharedItems containsSemiMixedTypes="0" containsString="0" containsNumber="1" minValue="1" maxValue="4"/>
    </cacheField>
    <cacheField name="CAEC" numFmtId="0">
      <sharedItems/>
    </cacheField>
    <cacheField name="SMOKE" numFmtId="0">
      <sharedItems count="2">
        <s v="NO"/>
        <s v="YES"/>
      </sharedItems>
    </cacheField>
    <cacheField name="CH2O" numFmtId="0">
      <sharedItems containsSemiMixedTypes="0" containsString="0" containsNumber="1" minValue="1" maxValue="3"/>
    </cacheField>
    <cacheField name="SCC" numFmtId="0">
      <sharedItems count="2">
        <s v="NO"/>
        <s v="YES"/>
      </sharedItems>
    </cacheField>
    <cacheField name="FAF" numFmtId="0">
      <sharedItems containsSemiMixedTypes="0" containsString="0" containsNumber="1" minValue="0" maxValue="3" count="1190">
        <n v="0"/>
        <n v="3"/>
        <n v="2"/>
        <n v="1"/>
        <n v="0.319156"/>
        <n v="1.541072"/>
        <n v="1.978631"/>
        <n v="0.10032000000000001"/>
        <n v="1.586525"/>
        <n v="1.3991830000000001"/>
        <n v="1.680844"/>
        <n v="2.2067380000000001"/>
        <n v="1.3181700000000001"/>
        <n v="0.90209499999999998"/>
        <n v="0.60081700000000005"/>
        <n v="0.119643"/>
        <n v="0.34568399999999999"/>
        <n v="1.679935"/>
        <n v="2.5397620000000001"/>
        <n v="0.19615199999999999"/>
        <n v="1.596576"/>
        <n v="0.75464600000000004"/>
        <n v="0.42776999999999998"/>
        <n v="0.54593100000000006"/>
        <n v="1.303976"/>
        <n v="1.4888429999999999"/>
        <n v="1.2281359999999999"/>
        <n v="1.661556"/>
        <n v="0.65889399999999998"/>
        <n v="0.54478400000000005"/>
        <n v="0.81968200000000002"/>
        <n v="0.194745"/>
        <n v="1.9031819999999999"/>
        <n v="1.067817"/>
        <n v="1.63581"/>
        <n v="2.8701270000000001"/>
        <n v="0.619533"/>
        <n v="0.82197699999999996"/>
        <n v="1.4428700000000001"/>
        <n v="0.10707800000000001"/>
        <n v="0.28803200000000001"/>
        <n v="1.9265920000000001"/>
        <n v="0.99295"/>
        <n v="1.252472"/>
        <n v="0.52040799999999998"/>
        <n v="0.28173399999999998"/>
        <n v="2.5951279999999999"/>
        <n v="2.2407140000000001"/>
        <n v="2.458237"/>
        <n v="0.13980799999999999"/>
        <n v="0.65141199999999999"/>
        <n v="1.5223990000000001"/>
        <n v="1.3746700000000001"/>
        <n v="0.260079"/>
        <n v="2.7844709999999999"/>
        <n v="2.3494950000000001"/>
        <n v="2.038653"/>
        <n v="0.86604499999999995"/>
        <n v="0.63094399999999995"/>
        <n v="2.20208"/>
        <n v="6.9802000000000003E-2"/>
        <n v="2.8202000000000001E-2"/>
        <n v="0.61891300000000005"/>
        <n v="0.68473899999999999"/>
        <n v="2.3068439999999999"/>
        <n v="0.14462700000000001"/>
        <n v="2.0115189999999998"/>
        <n v="0.52040699999999995"/>
        <n v="1.0703309999999999"/>
        <n v="1.60195"/>
        <n v="1.2585040000000001"/>
        <n v="1.2356750000000001"/>
        <n v="0.22798499999999999"/>
        <n v="1.838881"/>
        <n v="0.83397600000000005"/>
        <n v="1.9490700000000001"/>
        <n v="0.94509299999999996"/>
        <n v="1.9672339999999999"/>
        <n v="0.99573500000000004"/>
        <n v="1.2956970000000001"/>
        <n v="1.548953"/>
        <n v="1.699592"/>
        <n v="0.48061399999999999"/>
        <n v="0.12742500000000001"/>
        <n v="2.4602379999999999"/>
        <n v="0.78367600000000004"/>
        <n v="0.17469199999999999"/>
        <n v="0.54899100000000001"/>
        <n v="1.1625190000000001"/>
        <n v="2.830911"/>
        <n v="1.6839569999999999"/>
        <n v="1.8773690000000001"/>
        <n v="2.5111569999999999"/>
        <n v="0.37318600000000002"/>
        <n v="2.0752929999999998"/>
        <n v="2.7432999999999999E-2"/>
        <n v="0.76972600000000002"/>
        <n v="0.20113600000000001"/>
        <n v="1.696294"/>
        <n v="2.0082559999999998"/>
        <n v="0.79440200000000005"/>
        <n v="1.098862"/>
        <n v="1.6122479999999999"/>
        <n v="1.1904650000000001"/>
        <n v="3.3328000000000003E-2"/>
        <n v="0.41711900000000002"/>
        <n v="1.4223699999999999"/>
        <n v="1.3525579999999999"/>
        <n v="0.20602500000000001"/>
        <n v="1.193486"/>
        <n v="0.87966999999999995"/>
        <n v="0.10297000000000001"/>
        <n v="0.79192899999999999"/>
        <n v="1.8534250000000001"/>
        <n v="1.5577369999999999"/>
        <n v="1.285976"/>
        <n v="1.9763409999999999"/>
        <n v="0.85433700000000001"/>
        <n v="1.9524269999999999"/>
        <n v="0.53330900000000003"/>
        <n v="0.25289"/>
        <n v="1.8622350000000001"/>
        <n v="1.513029"/>
        <n v="1.3216239999999999"/>
        <n v="2.1131509999999998"/>
        <n v="0.48600599999999999"/>
        <n v="1.078719"/>
        <n v="1.6168819999999999"/>
        <n v="0.118271"/>
        <n v="0.29130899999999998"/>
        <n v="1.351996"/>
        <n v="0.99839100000000003"/>
        <n v="1.077469"/>
        <n v="1.2171799999999999"/>
        <n v="0.68046399999999996"/>
        <n v="2.0266679999999999"/>
        <n v="1.949667"/>
        <n v="2.328147"/>
        <n v="2.4079060000000001"/>
        <n v="2.0000879999999999"/>
        <n v="2.0029970000000001"/>
        <n v="1.2595499999999999"/>
        <n v="1.9401820000000001"/>
        <n v="1.9510270000000001"/>
        <n v="0.81926900000000002"/>
        <n v="1.4610050000000001"/>
        <n v="0.14495"/>
        <n v="0.108948"/>
        <n v="2.6979489999999999"/>
        <n v="2.0776530000000002"/>
        <n v="2.0093969999999999"/>
        <n v="0.993058"/>
        <n v="0.61103700000000005"/>
        <n v="2.2060550000000001"/>
        <n v="0.418875"/>
        <n v="0.10798099999999999"/>
        <n v="0.11597399999999999"/>
        <n v="0.227802"/>
        <n v="2.4324430000000001"/>
        <n v="4.3411999999999999E-2"/>
        <n v="2.000934"/>
        <n v="2.0133770000000002"/>
        <n v="2.0116459999999998"/>
        <n v="0.51209400000000005"/>
        <n v="6.2932000000000002E-2"/>
        <n v="1.327833"/>
        <n v="0.97970100000000004"/>
        <n v="1.2304409999999999"/>
        <n v="0.463949"/>
        <n v="2.3574000000000001E-2"/>
        <n v="1.4879869999999999"/>
        <n v="0.68487900000000002"/>
        <n v="0.770536"/>
        <n v="4.6836000000000003E-2"/>
        <n v="0.98931599999999997"/>
        <n v="0.94984000000000002"/>
        <n v="1.0979049999999999"/>
        <n v="0.69959199999999999"/>
        <n v="2.6410719999999999"/>
        <n v="0.67993499999999996"/>
        <n v="0.92047599999999996"/>
        <n v="2.287423"/>
        <n v="0.24535399999999999"/>
        <n v="0.22830700000000001"/>
        <n v="2.5722299999999998"/>
        <n v="2.5459309999999999"/>
        <n v="1.607953"/>
        <n v="2.0223149999999999"/>
        <n v="1.9104319999999999"/>
        <n v="1.360635"/>
        <n v="2.7078820000000001"/>
        <n v="1.6822710000000001"/>
        <n v="0.23552999999999999"/>
        <n v="1.0968180000000001"/>
        <n v="0.793489"/>
        <n v="0.11017399999999999"/>
        <n v="0.69428100000000004"/>
        <n v="1.912981"/>
        <n v="0.17802299999999999"/>
        <n v="0.55713000000000001"/>
        <n v="2.892922"/>
        <n v="0.92659199999999997"/>
        <n v="7.0499999999999998E-3"/>
        <n v="0.74752799999999997"/>
        <n v="0.47959200000000002"/>
        <n v="0.10123600000000001"/>
        <n v="1.8097449999999999"/>
        <n v="0.63119000000000003"/>
        <n v="0.72989800000000005"/>
        <n v="3.4199999999999999E-3"/>
        <n v="0.99459200000000003"/>
        <n v="0.56211800000000001"/>
        <n v="0.50884700000000005"/>
        <n v="0.336814"/>
        <n v="0.97799800000000003"/>
        <n v="0.37868299999999999"/>
        <n v="0.44434699999999999"/>
        <n v="0.129163"/>
        <n v="1.2936650000000001"/>
        <n v="0.94498199999999999"/>
        <n v="1.922234"/>
        <n v="1.2361139999999999"/>
        <n v="0.15135999999999999"/>
        <n v="0.11964"/>
        <n v="2.16079"/>
        <n v="2.0639430000000001"/>
        <n v="2.1196820000000001"/>
        <n v="1.581242"/>
        <n v="0.75942200000000004"/>
        <n v="2.3159830000000001"/>
        <n v="1.763277"/>
        <n v="2.207881"/>
        <n v="1.5289680000000001"/>
        <n v="2.318492"/>
        <n v="1.9936659999999999"/>
        <n v="0.98587199999999997"/>
        <n v="0.97811999999999999"/>
        <n v="9.4893000000000005E-2"/>
        <n v="1.1173109999999999"/>
        <n v="1.815768"/>
        <n v="1.358185"/>
        <n v="2.971832"/>
        <n v="2.8774730000000002"/>
        <n v="1.7220530000000001"/>
        <n v="0.81516999999999995"/>
        <n v="1.2247429999999999"/>
        <n v="0.75459900000000002"/>
        <n v="2.4339179999999998"/>
        <n v="0.52384699999999995"/>
        <n v="6.1365999999999997E-2"/>
        <n v="0.184917"/>
        <n v="0.49737300000000001"/>
        <n v="0.12990199999999999"/>
        <n v="0.73603200000000002"/>
        <n v="1.264616"/>
        <n v="0.79292899999999999"/>
        <n v="0.90266100000000005"/>
        <n v="1.066241"/>
        <n v="1.264257"/>
        <n v="1.0160419999999999"/>
        <n v="0.97792900000000005"/>
        <n v="0.371452"/>
        <n v="0.81550900000000004"/>
        <n v="0.94223999999999997"/>
        <n v="0.75378199999999995"/>
        <n v="0.178976"/>
        <n v="0.55330500000000005"/>
        <n v="2.8784139999999998"/>
        <n v="2.8766959999999999"/>
        <n v="1.7796460000000001"/>
        <n v="2.044165"/>
        <n v="0.22875300000000001"/>
        <n v="1.955992"/>
        <n v="0.104451"/>
        <n v="9.5517000000000005E-2"/>
        <n v="1.658698"/>
        <n v="0.91569900000000004"/>
        <n v="0.80872999999999995"/>
        <n v="0.84370900000000004"/>
        <n v="0.98933499999999996"/>
        <n v="0.99773100000000003"/>
        <n v="0.82750599999999996"/>
        <n v="1.5548169999999999"/>
        <n v="2.8343729999999998"/>
        <n v="0.14862800000000001"/>
        <n v="1.072662"/>
        <n v="1.17116"/>
        <n v="0.92126799999999998"/>
        <n v="2.6850869999999998"/>
        <n v="0.121585"/>
        <n v="0.33457900000000002"/>
        <n v="0.26127400000000001"/>
        <n v="0.94305799999999995"/>
        <n v="0.77968599999999999"/>
        <n v="0.99720200000000003"/>
        <n v="0.27117400000000003"/>
        <n v="1.0617430000000001"/>
        <n v="2.2690579999999998"/>
        <n v="0.78011699999999995"/>
        <n v="0.48020600000000002"/>
        <n v="0.17045199999999999"/>
        <n v="2.7627109999999999"/>
        <n v="2.7242999999999999"/>
        <n v="2.0604149999999999"/>
        <n v="1.5027109999999999"/>
        <n v="1.179592"/>
        <n v="1.123931"/>
        <n v="0.925118"/>
        <n v="9.2343999999999996E-2"/>
        <n v="1.206121"/>
        <n v="2.1725460000000001"/>
        <n v="0.87464299999999995"/>
        <n v="1.153775"/>
        <n v="2.931527"/>
        <n v="1.609801"/>
        <n v="1.1075429999999999"/>
        <n v="0.78396299999999997"/>
        <n v="1.078074"/>
        <n v="1.305633"/>
        <n v="0.78421600000000002"/>
        <n v="0.99803900000000001"/>
        <n v="0.132629"/>
        <n v="0.32020900000000002"/>
        <n v="8.5388000000000006E-2"/>
        <n v="0.110887"/>
        <n v="1.9110799999999999"/>
        <n v="0.167125"/>
        <n v="0.41772399999999998"/>
        <n v="0.57706299999999999"/>
        <n v="0.94893000000000005"/>
        <n v="0.73227600000000004"/>
        <n v="0.52925900000000003"/>
        <n v="0.53995199999999999"/>
        <n v="0.30372199999999999"/>
        <n v="0.66389600000000004"/>
        <n v="0.54751499999999997"/>
        <n v="1.504003"/>
        <n v="0.588673"/>
        <n v="0.675983"/>
        <n v="4.5650999999999997E-2"/>
        <n v="2.0945420000000001"/>
        <n v="1.3762289999999999"/>
        <n v="0.44523800000000002"/>
        <n v="0.54039700000000002"/>
        <n v="0.813917"/>
        <n v="1.66639"/>
        <n v="9.0147000000000005E-2"/>
        <n v="2.9365510000000001"/>
        <n v="0.45107799999999998"/>
        <n v="1.8632580000000001"/>
        <n v="0.85540000000000005"/>
        <n v="0.87599000000000005"/>
        <n v="2.1772429999999998"/>
        <n v="0.32895999999999997"/>
        <n v="2.2427540000000001"/>
        <n v="1.417035"/>
        <n v="9.5389000000000002E-2"/>
        <n v="0.97311400000000003"/>
        <n v="0.80707600000000002"/>
        <n v="0.80989"/>
        <n v="0.55181000000000002"/>
        <n v="0.155579"/>
        <n v="1.727114"/>
        <n v="0.36244100000000001"/>
        <n v="1.80674"/>
        <n v="0.50312199999999996"/>
        <n v="0.89120500000000002"/>
        <n v="1.9658199999999999"/>
        <n v="0.82660900000000004"/>
        <n v="2.70825"/>
        <n v="0.26217099999999999"/>
        <n v="0.74063299999999999"/>
        <n v="0.27483800000000003"/>
        <n v="0.93428599999999995"/>
        <n v="0.27937499999999998"/>
        <n v="0.88058400000000003"/>
        <n v="1.747347"/>
        <n v="0.66283099999999995"/>
        <n v="1.427233"/>
        <n v="0.94326600000000005"/>
        <n v="1.8760509999999999"/>
        <n v="0.39087699999999997"/>
        <n v="1.0723180000000001"/>
        <n v="2.1487379999999998"/>
        <n v="2.6907559999999999"/>
        <n v="1.472172"/>
        <n v="2.3586990000000001"/>
        <n v="1.9975290000000001"/>
        <n v="2.164472"/>
        <n v="1.73234"/>
        <n v="1.6554880000000001"/>
        <n v="1.7299869999999999"/>
        <n v="1.5161469999999999"/>
        <n v="2.2172200000000002"/>
        <n v="1.293396"/>
        <n v="1.2716670000000001"/>
        <n v="0.89336199999999999"/>
        <n v="0.67894299999999996"/>
        <n v="0.285889"/>
        <n v="0.67434799999999995"/>
        <n v="0.706287"/>
        <n v="2.7216459999999998"/>
        <n v="2.2957999999999999E-2"/>
        <n v="2.9397329999999999"/>
        <n v="0.98641400000000001"/>
        <n v="0.34091500000000002"/>
        <n v="0.95445899999999995"/>
        <n v="1.9167510000000001"/>
        <n v="0.18995699999999999"/>
        <n v="0.45100899999999999"/>
        <n v="1.8243400000000001"/>
        <n v="1.8561190000000001"/>
        <n v="0.92635000000000001"/>
        <n v="1.4160759999999999"/>
        <n v="1.98448"/>
        <n v="0.52500199999999997"/>
        <n v="1.3901600000000001"/>
        <n v="7.2117000000000001E-2"/>
        <n v="0.88792300000000002"/>
        <n v="0.702538"/>
        <n v="0.70283899999999999"/>
        <n v="0.87012699999999998"/>
        <n v="1.7365379999999999"/>
        <n v="2.3002820000000002"/>
        <n v="0.970661"/>
        <n v="1.931829"/>
        <n v="2.040816"/>
        <n v="1.210736"/>
        <n v="3.3744999999999997E-2"/>
        <n v="1.403872"/>
        <n v="0.50327900000000003"/>
        <n v="0.45823700000000001"/>
        <n v="0.67526200000000003"/>
        <n v="0.46756199999999998"/>
        <n v="0.75292599999999998"/>
        <n v="2.8477610000000002"/>
        <n v="2.5366149999999998"/>
        <n v="0.40802300000000002"/>
        <n v="0.88996299999999995"/>
        <n v="2.2705549999999999"/>
        <n v="0.14691899999999999"/>
        <n v="1.2765519999999999"/>
        <n v="0.885633"/>
        <n v="0.93521699999999996"/>
        <n v="1.5824279999999999"/>
        <n v="0.28187600000000002"/>
        <n v="2.4059629999999999"/>
        <n v="1.1457520000000001"/>
        <n v="1.9263809999999999"/>
        <n v="0.17047999999999999"/>
        <n v="0.463891"/>
        <n v="0.788659"/>
        <n v="0.86872099999999997"/>
        <n v="0.897702"/>
        <n v="4.7738000000000003E-2"/>
        <n v="0.92620100000000005"/>
        <n v="0.85597299999999998"/>
        <n v="0.112383"/>
        <n v="1.28775"/>
        <n v="0.32553399999999999"/>
        <n v="0.501417"/>
        <n v="1.1708229999999999"/>
        <n v="3.8809000000000003E-2"/>
        <n v="1.974656"/>
        <n v="0.52734099999999995"/>
        <n v="1.452467"/>
        <n v="2.6275149999999998"/>
        <n v="2.112E-2"/>
        <n v="0.54640200000000005"/>
        <n v="0.32467600000000002"/>
        <n v="1.1030880000000001"/>
        <n v="0.432973"/>
        <n v="0.94997600000000004"/>
        <n v="0.30542200000000003"/>
        <n v="1.3271930000000001"/>
        <n v="1.634134"/>
        <n v="1.3241700000000001"/>
        <n v="1.4749369999999999"/>
        <n v="0.31380999999999998"/>
        <n v="1.910577"/>
        <n v="1.6373679999999999"/>
        <n v="1.0472900000000001"/>
        <n v="2.8058010000000002"/>
        <n v="2.6677390000000001"/>
        <n v="1.060349"/>
        <n v="1.524405"/>
        <n v="2.274248"/>
        <n v="0.59843800000000003"/>
        <n v="1.6004309999999999"/>
        <n v="1.1945190000000001"/>
        <n v="1.4757720000000001"/>
        <n v="1.442485"/>
        <n v="1.898889"/>
        <n v="2.0797089999999998"/>
        <n v="0.93279199999999995"/>
        <n v="1.219827"/>
        <n v="1.083572"/>
        <n v="1.0307519999999999"/>
        <n v="0.63216399999999995"/>
        <n v="0.93288800000000005"/>
        <n v="3.9206999999999999E-2"/>
        <n v="0.96697299999999997"/>
        <n v="0.60425899999999999"/>
        <n v="0.64779799999999998"/>
        <n v="1.7259310000000001"/>
        <n v="2.9989810000000001"/>
        <n v="1.3088519999999999"/>
        <n v="0.29209299999999999"/>
        <n v="1.309304"/>
        <n v="1.172641"/>
        <n v="0.432813"/>
        <n v="2.2301090000000001"/>
        <n v="2.6691790000000002"/>
        <n v="1.280924"/>
        <n v="1.0297499999999999"/>
        <n v="1.7577240000000001"/>
        <n v="0.96762700000000001"/>
        <n v="1.71807"/>
        <n v="1.9469069999999999"/>
        <n v="1.549693"/>
        <n v="2.698874"/>
        <n v="2.0525199999999999"/>
        <n v="2.2328510000000001"/>
        <n v="1.8870119999999999"/>
        <n v="0.354541"/>
        <n v="1.629432"/>
        <n v="0.66927800000000004"/>
        <n v="0.82750199999999996"/>
        <n v="1.4642040000000001"/>
        <n v="2.3593389999999999"/>
        <n v="2.6141999999999999E-2"/>
        <n v="3.9379999999999997E-3"/>
        <n v="1.066101"/>
        <n v="0.899864"/>
        <n v="0.31736300000000001"/>
        <n v="0.65023500000000001"/>
        <n v="0.478134"/>
        <n v="0.732186"/>
        <n v="0.97518700000000003"/>
        <n v="1.851404"/>
        <n v="1.88452"/>
        <n v="0.87729500000000005"/>
        <n v="1.186013"/>
        <n v="0.34401300000000001"/>
        <n v="0.38826899999999998"/>
        <n v="0.245003"/>
        <n v="1.7838579999999999"/>
        <n v="1.813318"/>
        <n v="2.0012300000000001"/>
        <n v="2.0005609999999998"/>
        <n v="5.4050000000000001E-3"/>
        <n v="0.248034"/>
        <n v="0.65431600000000001"/>
        <n v="1.8148690000000001"/>
        <n v="0.63294700000000004"/>
        <n v="0.60363800000000001"/>
        <n v="0.380633"/>
        <n v="0.85105900000000001"/>
        <n v="1.296535"/>
        <n v="1.3615330000000001"/>
        <n v="1.1032090000000001"/>
        <n v="2.0918619999999999"/>
        <n v="2.3920469999999998"/>
        <n v="1.866023"/>
        <n v="1.944728"/>
        <n v="0.45521600000000001"/>
        <n v="0.97346500000000002"/>
        <n v="0.18027599999999999"/>
        <n v="1.991565"/>
        <n v="0.57807399999999998"/>
        <n v="1.4547300000000001"/>
        <n v="1.2596130000000001"/>
        <n v="2.4916420000000001"/>
        <n v="2.4299230000000001"/>
        <n v="2.7103380000000001"/>
        <n v="1.062011"/>
        <n v="2.0851500000000001"/>
        <n v="1.0914740000000001"/>
        <n v="0.946461"/>
        <n v="1.454129"/>
        <n v="0.87610100000000002"/>
        <n v="0.85244600000000004"/>
        <n v="6.7490999999999995E-2"/>
        <n v="1.579431"/>
        <n v="0.78858499999999998"/>
        <n v="0.13041700000000001"/>
        <n v="0.295178"/>
        <n v="0.26880100000000001"/>
        <n v="0.34937099999999999"/>
        <n v="0.63156500000000004"/>
        <n v="0.76701299999999994"/>
        <n v="1.967973"/>
        <n v="1.903338"/>
        <n v="1.7320899999999999"/>
        <n v="1.234483"/>
        <n v="1.7717540000000001"/>
        <n v="1.3526629999999999"/>
        <n v="0.95289999999999997"/>
        <n v="1.4824109999999999"/>
        <n v="1.1519E-2"/>
        <n v="1.0205249999999999"/>
        <n v="1.0068839999999999"/>
        <n v="1.000227"/>
        <n v="2.2193900000000002"/>
        <n v="2.8919860000000002"/>
        <n v="1.8909069999999999"/>
        <n v="1.7967789999999999"/>
        <n v="1.7815890000000001"/>
        <n v="1.166064"/>
        <n v="2.1139920000000001"/>
        <n v="2.9999180000000001"/>
        <n v="2.165429"/>
        <n v="1.0485070000000001"/>
        <n v="0.25611299999999998"/>
        <n v="0.99064200000000002"/>
        <n v="0.24926400000000001"/>
        <n v="0.74211300000000002"/>
        <n v="0.24474899999999999"/>
        <n v="2.4924019999999998"/>
        <n v="2.236586"/>
        <n v="1.3225579999999999"/>
        <n v="1.7516560000000001"/>
        <n v="0.31225399999999998"/>
        <n v="3.5090999999999997E-2"/>
        <n v="2.11137"/>
        <n v="0.782416"/>
        <n v="1.3358570000000001"/>
        <n v="1.0301990000000001"/>
        <n v="1.9323859999999999"/>
        <n v="1.201403"/>
        <n v="1.269169"/>
        <n v="0.88644800000000001"/>
        <n v="0.21518699999999999"/>
        <n v="1.9110959999999999"/>
        <n v="0.181753"/>
        <n v="0.92273899999999998"/>
        <n v="0.52098900000000004"/>
        <n v="1.6488830000000001"/>
        <n v="0.35913400000000001"/>
        <n v="1.9927189999999999"/>
        <n v="1.5218400000000001"/>
        <n v="2.5457070000000002"/>
        <n v="2.7873190000000001"/>
        <n v="2.8911799999999999"/>
        <n v="2.819661"/>
        <n v="2.462269"/>
        <n v="2.3520910000000002"/>
        <n v="2.0052859999999999"/>
        <n v="2.2305470000000001"/>
        <n v="1.8466659999999999"/>
        <n v="2.0528960000000001"/>
        <n v="2.1467779999999999"/>
        <n v="0.12834200000000001"/>
        <n v="6.5264000000000003E-2"/>
        <n v="1.666965"/>
        <n v="1.8746620000000001"/>
        <n v="0.41364299999999998"/>
        <n v="0.88493500000000003"/>
        <n v="5.7757999999999997E-2"/>
        <n v="0.38971699999999998"/>
        <n v="0.57164800000000004"/>
        <n v="1.2075800000000001"/>
        <n v="2.6410200000000001"/>
        <n v="2.6149089999999999"/>
        <n v="0.40261400000000003"/>
        <n v="1.1476999999999999E-2"/>
        <n v="1.0859999999999999E-3"/>
        <n v="2.0300000000000001E-3"/>
        <n v="0.98231999999999997"/>
        <n v="1.645654"/>
        <n v="0.74300500000000003"/>
        <n v="0.58479300000000001"/>
        <n v="1.0305260000000001"/>
        <n v="0.58216000000000001"/>
        <n v="0.97881499999999999"/>
        <n v="0.54456400000000005"/>
        <n v="0.61446599999999996"/>
        <n v="8.3680000000000004E-3"/>
        <n v="1.251665"/>
        <n v="0.112454"/>
        <n v="6.275E-2"/>
        <n v="0.55251099999999997"/>
        <n v="2.2598E-2"/>
        <n v="0.25632300000000002"/>
        <n v="0.90336899999999998"/>
        <n v="0.89144400000000001"/>
        <n v="0.91756300000000002"/>
        <n v="0.74359299999999995"/>
        <n v="0.987591"/>
        <n v="1.9832650000000001"/>
        <n v="1.6492990000000001"/>
        <n v="0.12016499999999999"/>
        <n v="1.350001"/>
        <n v="1.144876"/>
        <n v="1.00183"/>
        <n v="1.4929669999999999"/>
        <n v="1.17177"/>
        <n v="0.10470699999999999"/>
        <n v="0.45898099999999997"/>
        <n v="0.32201299999999999"/>
        <n v="0.56930999999999998"/>
        <n v="1.02569"/>
        <n v="0.69212300000000004"/>
        <n v="0.98168599999999995"/>
        <n v="0.13339799999999999"/>
        <n v="0.19255900000000001"/>
        <n v="2.2404999999999999"/>
        <n v="1.6059829999999999"/>
        <n v="1.9765820000000001"/>
        <n v="1.9893160000000001"/>
        <n v="1.94984"/>
        <n v="0.79326200000000002"/>
        <n v="0.68183000000000005"/>
        <n v="0.69136900000000001"/>
        <n v="1.320065"/>
        <n v="1.0795239999999999"/>
        <n v="0.90192399999999995"/>
        <n v="1.0979829999999999"/>
        <n v="0.35628799999999999"/>
        <n v="0.83527099999999999"/>
        <n v="1.0254380000000001"/>
        <n v="1.5433859999999999"/>
        <n v="1.230219"/>
        <n v="1.9997499999999999"/>
        <n v="1.9998860000000001"/>
        <n v="0.90684299999999995"/>
        <n v="1.0661689999999999"/>
        <n v="0.36802600000000002"/>
        <n v="0.59260699999999999"/>
        <n v="0.96661699999999995"/>
        <n v="1.110215"/>
        <n v="0.42817300000000003"/>
        <n v="0.61495900000000003"/>
        <n v="1.818052"/>
        <n v="1.593183"/>
        <n v="1.6286369999999999"/>
        <n v="1.746583"/>
        <n v="0.34883900000000001"/>
        <n v="0.428259"/>
        <n v="1.19102"/>
        <n v="0.48532199999999998"/>
        <n v="1.121038"/>
        <n v="1.5537339999999999"/>
        <n v="0.66896299999999997"/>
        <n v="0.90898100000000004"/>
        <n v="1.9823789999999999"/>
        <n v="0.358709"/>
        <n v="1.8478019999999999"/>
        <n v="1.058378"/>
        <n v="0.83873900000000001"/>
        <n v="9.3418000000000001E-2"/>
        <n v="0.71272599999999997"/>
        <n v="0.97930600000000001"/>
        <n v="0.59865500000000005"/>
        <n v="1.045107"/>
        <n v="1.266866"/>
        <n v="1.4206749999999999"/>
        <n v="1.208142"/>
        <n v="0.68448699999999996"/>
        <n v="1.3042910000000001"/>
        <n v="1.804157"/>
        <n v="1.0965560000000001"/>
        <n v="1.0767199999999999"/>
        <n v="0.94676300000000002"/>
        <n v="0.84981099999999998"/>
        <n v="1.5567089999999999"/>
        <n v="1.360994"/>
        <n v="1.31257"/>
        <n v="1.1446829999999999"/>
        <n v="0.65654800000000002"/>
        <n v="0.91938799999999998"/>
        <n v="0.11243"/>
        <n v="1.622055"/>
        <n v="0.99225300000000005"/>
        <n v="0.85495699999999997"/>
        <n v="1.299469"/>
        <n v="1.5838319999999999"/>
        <n v="0.23616799999999999"/>
        <n v="1.6991810000000001"/>
        <n v="0.21835599999999999"/>
        <n v="0.17447499999999999"/>
        <n v="1.9586939999999999"/>
        <n v="1.9811540000000001"/>
        <n v="1.05545"/>
        <n v="1.1963680000000001"/>
        <n v="0.20202899999999999"/>
        <n v="0.32531300000000002"/>
        <n v="1.0890610000000001"/>
        <n v="1.600536"/>
        <n v="1.8668389999999999"/>
        <n v="0.58268600000000004"/>
        <n v="0.55464599999999997"/>
        <n v="1.859667"/>
        <n v="1.686229"/>
        <n v="0.94140999999999997"/>
        <n v="0.51422500000000004"/>
        <n v="0.14568700000000001"/>
        <n v="0.17885599999999999"/>
        <n v="0.18224899999999999"/>
        <n v="0.88317100000000004"/>
        <n v="1.4530419999999999"/>
        <n v="1.5439609999999999"/>
        <n v="1.330519"/>
        <n v="1.9804010000000001"/>
        <n v="1.985536"/>
        <n v="0.65273599999999998"/>
        <n v="1.857351"/>
        <n v="1.1131690000000001"/>
        <n v="0.80048699999999995"/>
        <n v="1.0340309999999999"/>
        <n v="0.70423599999999997"/>
        <n v="0.89756199999999997"/>
        <n v="0.76600699999999999"/>
        <n v="0.95531699999999997"/>
        <n v="1.0799339999999999"/>
        <n v="1.2110479999999999"/>
        <n v="0.98213399999999995"/>
        <n v="0.70677699999999999"/>
        <n v="1.356468"/>
        <n v="1.664722"/>
        <n v="1.076926"/>
        <n v="1.0762480000000001"/>
        <n v="0.94142400000000004"/>
        <n v="0.92342800000000003"/>
        <n v="1.3334349999999999"/>
        <n v="1.590255"/>
        <n v="0.86315799999999998"/>
        <n v="1.046878"/>
        <n v="0.47785499999999997"/>
        <n v="0.58427200000000001"/>
        <n v="0.206954"/>
        <n v="1.3930199999999999"/>
        <n v="0.76970899999999998"/>
        <n v="0.87005600000000005"/>
        <n v="1.2847980000000001"/>
        <n v="0.91647800000000001"/>
        <n v="1.9300330000000001"/>
        <n v="1.0898909999999999"/>
        <n v="0.21018100000000001"/>
        <n v="0.16794300000000001"/>
        <n v="1.2462230000000001"/>
        <n v="1.3861509999999999"/>
        <n v="1.9964869999999999"/>
        <n v="1.738267"/>
        <n v="1.6217330000000001"/>
        <n v="0.85855400000000004"/>
        <n v="0.94521999999999995"/>
        <n v="0.98752099999999998"/>
        <n v="0.99442200000000003"/>
        <n v="0.59786300000000003"/>
        <n v="0.39345200000000002"/>
        <n v="0.371508"/>
        <n v="0.69373200000000002"/>
        <n v="0.64195400000000002"/>
        <n v="1.6895249999999999"/>
        <n v="1.1125039999999999"/>
        <n v="1.392406"/>
        <n v="0.97642499999999999"/>
        <n v="1.5200100000000001"/>
        <n v="1.943743"/>
        <n v="1.6853689999999999"/>
        <n v="1.4678629999999999"/>
        <n v="0.350717"/>
        <n v="0.42562100000000003"/>
        <n v="0.45494400000000002"/>
        <n v="0.64763199999999999"/>
        <n v="1.3846069999999999"/>
        <n v="1.631912"/>
        <n v="1.9173830000000001"/>
        <n v="1.5874060000000001"/>
        <n v="1.860765"/>
        <n v="1.6689609999999999"/>
        <n v="1.979355"/>
        <n v="1.167856"/>
        <n v="0.79676999999999998"/>
        <n v="0.47859499999999999"/>
        <n v="0.93278300000000003"/>
        <n v="0.93732000000000004"/>
        <n v="1.00109"/>
        <n v="0.23305600000000001"/>
        <n v="0.165269"/>
        <n v="1.1293"/>
        <n v="0.17680000000000001"/>
        <n v="0.665439"/>
        <n v="1.32534"/>
        <n v="1.2811650000000001"/>
        <n v="1.501754"/>
        <n v="1.352973"/>
        <n v="0.48262500000000003"/>
        <n v="5.4238000000000001E-2"/>
        <n v="1.15804"/>
        <n v="0.917014"/>
        <n v="1.928275"/>
        <n v="1.987296"/>
        <n v="1.1818109999999999"/>
        <n v="0.32741799999999999"/>
        <n v="1.485978"/>
        <n v="1.392026"/>
        <n v="1.63812"/>
        <n v="1.1440760000000001"/>
        <n v="0.88270899999999997"/>
        <n v="1.0426800000000001"/>
        <n v="0.56524200000000002"/>
        <n v="0.99282899999999996"/>
        <n v="0.76359500000000002"/>
        <n v="0.83948100000000003"/>
        <n v="1.0032939999999999"/>
        <n v="1.2179930000000001"/>
        <n v="0.13137099999999999"/>
        <n v="0.85234399999999999"/>
        <n v="0.73988100000000001"/>
        <n v="0.94676000000000005"/>
        <n v="1.331526"/>
        <n v="1.306476"/>
        <n v="1.315045"/>
        <n v="1.2894209999999999"/>
        <n v="0.54591900000000004"/>
        <n v="1.2435670000000001"/>
        <n v="1.1595979999999999"/>
        <n v="0.69026900000000002"/>
        <n v="0.68937099999999996"/>
        <n v="1.1705369999999999"/>
        <n v="1.0948389999999999"/>
        <n v="1.4852399999999999"/>
        <n v="1.1417079999999999"/>
        <n v="1.0893440000000001"/>
        <n v="0.92594100000000001"/>
        <n v="0.88681699999999997"/>
        <n v="1.0181579999999999"/>
        <n v="0.992371"/>
        <n v="0.88354200000000005"/>
        <n v="0.79720899999999995"/>
        <n v="0.90277600000000002"/>
        <n v="1.592795"/>
        <n v="1.376217"/>
        <n v="1.5389219999999999"/>
        <n v="1.522429"/>
        <n v="1.016254"/>
        <n v="1.0558540000000001"/>
        <n v="1.110868"/>
        <n v="1.226019"/>
        <n v="0.61529800000000001"/>
        <n v="0.60809999999999997"/>
        <n v="0.75627699999999998"/>
        <n v="0.82218599999999997"/>
        <n v="7.3065000000000005E-2"/>
        <n v="0.21690799999999999"/>
        <n v="1.6703600000000001"/>
        <n v="1.9779180000000001"/>
        <n v="1.1560239999999999"/>
        <n v="0.97538400000000003"/>
        <n v="1.580263"/>
        <n v="1.082236"/>
        <n v="1.2667390000000001"/>
        <n v="1.2801910000000001"/>
        <n v="1.5253840000000001"/>
        <n v="1.194898"/>
        <n v="1.076729"/>
        <n v="0.50310500000000002"/>
        <n v="1.889937"/>
        <n v="0.95855500000000005"/>
        <n v="2.9603000000000001E-2"/>
        <n v="0.233987"/>
        <n v="0.128548"/>
        <n v="0.18132400000000001"/>
        <n v="5.0930000000000003E-2"/>
        <n v="1.9903169999999999"/>
        <n v="1.995582"/>
        <n v="0.21035100000000001"/>
        <n v="0.143955"/>
        <n v="0.462951"/>
        <n v="1.92628"/>
        <n v="1.742453"/>
        <n v="0.19405600000000001"/>
        <n v="0.39093699999999998"/>
        <n v="0.75011099999999997"/>
        <n v="1.4659310000000001"/>
        <n v="0.38925999999999999"/>
        <n v="0.24629000000000001"/>
        <n v="1.4636100000000001"/>
        <n v="0.97386399999999995"/>
        <n v="8.1270000000000005E-3"/>
        <n v="0.162083"/>
        <n v="1.999773"/>
        <n v="1.999897"/>
        <n v="0.78682799999999997"/>
        <n v="1.7183600000000001"/>
        <n v="1.9503740000000001"/>
        <n v="1.624981"/>
        <n v="0.48155500000000001"/>
        <n v="0.95272500000000004"/>
        <n v="1.5088969999999999"/>
        <n v="1.4451480000000001"/>
        <n v="0.19006100000000001"/>
        <n v="1.206059"/>
        <n v="1.419473"/>
        <n v="2.6033000000000001E-2"/>
        <n v="0.112122"/>
        <n v="0.16227900000000001"/>
        <n v="1.7046399999999999"/>
        <n v="1.5057750000000001"/>
        <n v="1.9950699999999999"/>
        <n v="0.82665999999999995"/>
        <n v="0.11469799999999999"/>
        <n v="0.22448199999999999"/>
        <n v="2.9728000000000001E-2"/>
        <n v="1.5859999999999999E-2"/>
        <n v="0.79255299999999995"/>
        <n v="1.3765339999999999"/>
        <n v="1.493018"/>
        <n v="1.5924940000000001"/>
        <n v="1.0150000000000001E-3"/>
        <n v="1.672639"/>
        <n v="1.5778239999999999"/>
        <n v="0.33426400000000001"/>
        <n v="0.16542200000000001"/>
        <n v="1.546179"/>
        <n v="0.64234999999999998"/>
        <n v="1.2475050000000001"/>
        <n v="1.6829099999999999"/>
        <n v="1.464674"/>
        <n v="1.4132389999999999"/>
        <n v="0.33679500000000001"/>
        <n v="0.36009000000000002"/>
        <n v="2.7101E-2"/>
        <n v="7.1150000000000005E-2"/>
        <n v="9.0916999999999998E-2"/>
        <n v="1.486289"/>
        <n v="1.684582"/>
        <n v="1.2716510000000001"/>
        <n v="1.3438749999999999"/>
        <n v="1.297E-3"/>
        <n v="2.0060000000000001E-2"/>
        <n v="1.9707300000000001"/>
        <n v="1.9866459999999999"/>
        <n v="0.28206300000000001"/>
        <n v="0.25942700000000002"/>
        <n v="0.91233399999999998"/>
        <n v="0.87706700000000004"/>
        <n v="1.963379"/>
        <n v="1.989171"/>
        <n v="0.24683099999999999"/>
        <n v="0.42790499999999998"/>
        <n v="1.5365549999999999"/>
        <n v="1.4604600000000001"/>
        <n v="1.441791"/>
        <n v="1.4678199999999999"/>
        <n v="4.5249999999999999E-2"/>
        <n v="0.139159"/>
        <n v="9.4851000000000005E-2"/>
        <n v="1.1683680000000001"/>
        <n v="1.9807380000000001"/>
        <n v="1.881761"/>
        <n v="1.9996309999999999"/>
        <n v="1.0182999999999999E-2"/>
        <n v="9.8043000000000005E-2"/>
        <n v="0.18015800000000001"/>
        <n v="0.20410800000000001"/>
        <n v="0.74224999999999997"/>
        <n v="0.21745500000000001"/>
        <n v="1.5646180000000001"/>
        <n v="1.556155"/>
        <n v="1.7008890000000001"/>
        <n v="1.708971"/>
        <n v="0.294763"/>
        <n v="0.189831"/>
        <n v="1.427413"/>
        <n v="0.61650300000000002"/>
        <n v="1.2561150000000001"/>
        <n v="1.6990559999999999"/>
        <n v="1.4652499999999999"/>
        <n v="1.4292560000000001"/>
        <n v="0.382189"/>
        <n v="0.38707399999999997"/>
        <n v="0.12917799999999999"/>
        <n v="0.15271299999999999"/>
        <n v="1.4699279999999999"/>
        <n v="1.5251650000000001"/>
        <n v="1.0464629999999999"/>
        <n v="1.2957590000000001"/>
        <n v="3.0540999999999999E-2"/>
        <n v="7.5775999999999996E-2"/>
        <n v="6.2649999999999997E-3"/>
        <n v="6.5820000000000004E-2"/>
        <n v="1.520818"/>
        <n v="1.7831379999999999"/>
        <n v="1.956278"/>
        <n v="1.9998359999999999"/>
        <n v="0.22082499999999999"/>
        <n v="0.20958599999999999"/>
        <n v="0.26483099999999998"/>
        <n v="0.16708600000000001"/>
        <n v="0.53092499999999998"/>
        <n v="0.62770000000000004"/>
        <n v="1.7239340000000001"/>
        <n v="1.7185429999999999"/>
        <n v="1.931173"/>
        <n v="1.618512"/>
        <n v="1.4837199999999999"/>
        <n v="1.6099380000000001"/>
        <n v="1.606109"/>
        <n v="1.0940350000000001"/>
        <n v="1.917014"/>
        <n v="1.0518890000000001"/>
        <n v="1.612741"/>
        <n v="1.456933"/>
        <n v="1.4809190000000001"/>
        <n v="1.408177"/>
        <n v="6.9237999999999994E-2"/>
        <n v="0.15925500000000001"/>
        <n v="1.231031"/>
        <n v="1.3025070000000001"/>
        <n v="1.4443820000000001"/>
        <n v="1.501647"/>
        <n v="3.465E-2"/>
        <n v="5.9389999999999998E-3"/>
        <n v="0.108386"/>
        <n v="5.1096999999999997E-2"/>
        <n v="4.3688999999999999E-2"/>
        <n v="6.7985000000000004E-2"/>
        <n v="9.7114000000000006E-2"/>
        <n v="8.3674999999999999E-2"/>
        <n v="0.80642199999999997"/>
        <n v="1.5718650000000001"/>
        <n v="1.318743"/>
        <n v="1.879818"/>
        <n v="1.9980469999999999"/>
        <n v="1.324805"/>
        <n v="0.850715"/>
        <n v="0.886602"/>
        <n v="1.9404000000000001E-2"/>
        <n v="3.5928000000000002E-2"/>
        <n v="1.6820000000000002E-2"/>
        <n v="0.197993"/>
        <n v="0.23430300000000001"/>
        <n v="1.7804E-2"/>
        <n v="0.10932699999999999"/>
        <n v="1.1161000000000001E-2"/>
        <n v="1.4370000000000001E-2"/>
        <n v="1.4257120000000001"/>
        <n v="0.922014"/>
        <n v="1.0936790000000001"/>
        <n v="0.93359499999999995"/>
        <n v="1.4331510000000001"/>
        <n v="1.5622130000000001"/>
        <n v="1.655993"/>
        <n v="1.645532"/>
        <n v="2.72E-4"/>
        <n v="9.6000000000000002E-5"/>
        <n v="4.5399999999999998E-4"/>
        <n v="1.683497"/>
        <n v="1.68249"/>
        <n v="1.584716"/>
        <n v="1.773304"/>
        <n v="0.232742"/>
        <n v="0.36090800000000001"/>
        <n v="0.32491300000000001"/>
        <n v="0.31292300000000001"/>
        <n v="0.98528700000000002"/>
        <n v="1.544632"/>
        <n v="0.55432300000000001"/>
        <n v="1.4880899999999999"/>
        <n v="1.4164000000000001"/>
        <n v="1.9764269999999999"/>
        <n v="1.734424"/>
        <n v="1.5826750000000001"/>
        <n v="1.4659089999999999"/>
        <n v="1.5602609999999999"/>
        <n v="1.4270370000000001"/>
        <n v="1.4123570000000001"/>
        <n v="0.30096400000000001"/>
        <n v="0.115369"/>
        <n v="4.3101E-2"/>
        <n v="0.25942399999999999"/>
        <n v="1.2719999999999999E-3"/>
        <n v="7.0889999999999995E-2"/>
        <n v="8.0129999999999993E-3"/>
        <n v="6.3382999999999995E-2"/>
        <n v="8.5119E-2"/>
        <n v="2.5787000000000001E-2"/>
        <n v="6.7329E-2"/>
        <n v="4.5246000000000001E-2"/>
        <n v="1.537639"/>
        <n v="1.5103979999999999"/>
        <n v="1.728332"/>
        <n v="1.676269"/>
        <n v="1.3413900000000001"/>
        <n v="1.414209"/>
        <n v="1.1391070000000001"/>
        <n v="1.0264519999999999"/>
      </sharedItems>
    </cacheField>
    <cacheField name="TUE" numFmtId="0">
      <sharedItems containsSemiMixedTypes="0" containsString="0" containsNumber="1" minValue="0" maxValue="2"/>
    </cacheField>
    <cacheField name="CALC" numFmtId="0">
      <sharedItems/>
    </cacheField>
    <cacheField name="MTRANS" numFmtId="0">
      <sharedItems/>
    </cacheField>
    <cacheField name="NObeyesdad" numFmtId="0">
      <sharedItems count="7">
        <s v="Normal_Weight"/>
        <s v="Overweight_Level_I"/>
        <s v="Overweight_Level_II"/>
        <s v="Obesity_Type_I"/>
        <s v="Insufficient_Weight"/>
        <s v="Obesity_Type_II"/>
        <s v="Obesity_Type_III"/>
      </sharedItems>
    </cacheField>
    <cacheField name="Average Weight Male" numFmtId="0">
      <sharedItems containsString="0" containsBlank="1" containsNumber="1" minValue="91.096770790874587" maxValue="91.096770790874587"/>
    </cacheField>
    <cacheField name="Average weight Female" numFmtId="0">
      <sharedItems containsString="0" containsBlank="1" containsNumber="1" minValue="82.551078099516914" maxValue="82.551078099516914"/>
    </cacheField>
  </cacheFields>
  <extLst>
    <ext xmlns:x14="http://schemas.microsoft.com/office/spreadsheetml/2009/9/main" uri="{725AE2AE-9491-48be-B2B4-4EB974FC3084}">
      <x14:pivotCacheDefinition pivotCacheId="14589714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jimba keita" refreshedDate="45368.902131481482" backgroundQuery="1" createdVersion="8" refreshedVersion="8" minRefreshableVersion="3" recordCount="0" supportSubquery="1" supportAdvancedDrill="1" xr:uid="{5AC46FAE-7194-4404-92FB-56E40CCFD18C}">
  <cacheSource type="external" connectionId="1"/>
  <cacheFields count="3">
    <cacheField name="[Range].[Gender].[Gender]" caption="Gender" numFmtId="0" level="1">
      <sharedItems count="2">
        <s v="Female"/>
        <s v="Male"/>
      </sharedItems>
    </cacheField>
    <cacheField name="[Measures].[Count of CAEC]" caption="Count of CAEC" numFmtId="0" hierarchy="23" level="32767"/>
    <cacheField name="[Range].[CAEC].[CAEC]" caption="CAEC" numFmtId="0" hierarchy="8" level="1">
      <sharedItems count="4">
        <s v="Always"/>
        <s v="Frequently"/>
        <s v="no"/>
        <s v="Sometimes"/>
      </sharedItems>
    </cacheField>
  </cacheFields>
  <cacheHierarchies count="26">
    <cacheHierarchy uniqueName="[Range].[Gender]" caption="Gender" attribute="1" defaultMemberUniqueName="[Range].[Gender].[All]" allUniqueName="[Range].[Gender].[All]" dimensionUniqueName="[Range]" displayFolder="" count="2" memberValueDatatype="130" unbalanced="0">
      <fieldsUsage count="2">
        <fieldUsage x="-1"/>
        <fieldUsage x="0"/>
      </fieldsUsage>
    </cacheHierarchy>
    <cacheHierarchy uniqueName="[Range].[Age]" caption="Age" attribute="1" defaultMemberUniqueName="[Range].[Age].[All]" allUniqueName="[Range].[Age].[All]" dimensionUniqueName="[Range]" displayFolder="" count="2" memberValueDatatype="5" unbalanced="0"/>
    <cacheHierarchy uniqueName="[Range].[Height]" caption="Height" attribute="1" defaultMemberUniqueName="[Range].[Height].[All]" allUniqueName="[Range].[Height].[All]" dimensionUniqueName="[Range]" displayFolder="" count="2" memberValueDatatype="5" unbalanced="0"/>
    <cacheHierarchy uniqueName="[Range].[Weight]" caption="Weight" attribute="1" defaultMemberUniqueName="[Range].[Weight].[All]" allUniqueName="[Range].[Weight].[All]" dimensionUniqueName="[Range]" displayFolder="" count="2" memberValueDatatype="5" unbalanced="0"/>
    <cacheHierarchy uniqueName="[Range].[familYES_historYES_with_overweight]" caption="familYES_historYES_with_overweight" attribute="1" defaultMemberUniqueName="[Range].[familYES_historYES_with_overweight].[All]" allUniqueName="[Range].[familYES_historYES_with_overweight].[All]" dimensionUniqueName="[Range]" displayFolder="" count="2" memberValueDatatype="130" unbalanced="0"/>
    <cacheHierarchy uniqueName="[Range].[FAVC]" caption="FAVC" attribute="1" defaultMemberUniqueName="[Range].[FAVC].[All]" allUniqueName="[Range].[FAVC].[All]" dimensionUniqueName="[Range]" displayFolder="" count="2" memberValueDatatype="130" unbalanced="0"/>
    <cacheHierarchy uniqueName="[Range].[FCVC]" caption="FCVC" attribute="1" defaultMemberUniqueName="[Range].[FCVC].[All]" allUniqueName="[Range].[FCVC].[All]" dimensionUniqueName="[Range]" displayFolder="" count="2" memberValueDatatype="5" unbalanced="0"/>
    <cacheHierarchy uniqueName="[Range].[NCP]" caption="NCP" attribute="1" defaultMemberUniqueName="[Range].[NCP].[All]" allUniqueName="[Range].[NCP].[All]" dimensionUniqueName="[Range]" displayFolder="" count="2" memberValueDatatype="5" unbalanced="0"/>
    <cacheHierarchy uniqueName="[Range].[CAEC]" caption="CAEC" attribute="1" defaultMemberUniqueName="[Range].[CAEC].[All]" allUniqueName="[Range].[CAEC].[All]" dimensionUniqueName="[Range]" displayFolder="" count="2" memberValueDatatype="130" unbalanced="0">
      <fieldsUsage count="2">
        <fieldUsage x="-1"/>
        <fieldUsage x="2"/>
      </fieldsUsage>
    </cacheHierarchy>
    <cacheHierarchy uniqueName="[Range].[SMOKE]" caption="SMOKE" attribute="1" defaultMemberUniqueName="[Range].[SMOKE].[All]" allUniqueName="[Range].[SMOKE].[All]" dimensionUniqueName="[Range]" displayFolder="" count="2" memberValueDatatype="130" unbalanced="0"/>
    <cacheHierarchy uniqueName="[Range].[CH2O]" caption="CH2O" attribute="1" defaultMemberUniqueName="[Range].[CH2O].[All]" allUniqueName="[Range].[CH2O].[All]" dimensionUniqueName="[Range]" displayFolder="" count="2" memberValueDatatype="5" unbalanced="0"/>
    <cacheHierarchy uniqueName="[Range].[SCC]" caption="SCC" attribute="1" defaultMemberUniqueName="[Range].[SCC].[All]" allUniqueName="[Range].[SCC].[All]" dimensionUniqueName="[Range]" displayFolder="" count="2" memberValueDatatype="130" unbalanced="0"/>
    <cacheHierarchy uniqueName="[Range].[FAF]" caption="FAF" attribute="1" defaultMemberUniqueName="[Range].[FAF].[All]" allUniqueName="[Range].[FAF].[All]" dimensionUniqueName="[Range]" displayFolder="" count="2" memberValueDatatype="5" unbalanced="0"/>
    <cacheHierarchy uniqueName="[Range].[FAF 2]" caption="FAF 2" attribute="1" defaultMemberUniqueName="[Range].[FAF 2].[All]" allUniqueName="[Range].[FAF 2].[All]" dimensionUniqueName="[Range]" displayFolder="" count="2" memberValueDatatype="5" unbalanced="0"/>
    <cacheHierarchy uniqueName="[Range].[TUE]" caption="TUE" attribute="1" defaultMemberUniqueName="[Range].[TUE].[All]" allUniqueName="[Range].[TUE].[All]" dimensionUniqueName="[Range]" displayFolder="" count="2" memberValueDatatype="5" unbalanced="0"/>
    <cacheHierarchy uniqueName="[Range].[CALC]" caption="CALC" attribute="1" defaultMemberUniqueName="[Range].[CALC].[All]" allUniqueName="[Range].[CALC].[All]" dimensionUniqueName="[Range]" displayFolder="" count="2" memberValueDatatype="130" unbalanced="0"/>
    <cacheHierarchy uniqueName="[Range].[MTRANS]" caption="MTRANS" attribute="1" defaultMemberUniqueName="[Range].[MTRANS].[All]" allUniqueName="[Range].[MTRANS].[All]" dimensionUniqueName="[Range]" displayFolder="" count="2" memberValueDatatype="130" unbalanced="0"/>
    <cacheHierarchy uniqueName="[Range].[Nobeyesdad]" caption="Nobeyesdad" attribute="1" defaultMemberUniqueName="[Range].[Nobeyesdad].[All]" allUniqueName="[Range].[Nobeyesdad].[All]" dimensionUniqueName="[Range]" displayFolder="" count="2" memberValueDatatype="130" unbalanced="0"/>
    <cacheHierarchy uniqueName="[Range].[Average Weight Male]" caption="Average Weight Male" attribute="1" defaultMemberUniqueName="[Range].[Average Weight Male].[All]" allUniqueName="[Range].[Average Weight Male].[All]" dimensionUniqueName="[Range]" displayFolder="" count="2" memberValueDatatype="5" unbalanced="0"/>
    <cacheHierarchy uniqueName="[Range].[Average weight Female]" caption="Average weight Female" attribute="1" defaultMemberUniqueName="[Range].[Average weight Female].[All]" allUniqueName="[Range].[Average weight Female].[All]" dimensionUniqueName="[Range]" displayFolder="" count="2"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FAF]" caption="Sum of FAF" measure="1" displayFolder="" measureGroup="Range" count="0" hidden="1">
      <extLst>
        <ext xmlns:x15="http://schemas.microsoft.com/office/spreadsheetml/2010/11/main" uri="{B97F6D7D-B522-45F9-BDA1-12C45D357490}">
          <x15:cacheHierarchy aggregatedColumn="12"/>
        </ext>
      </extLst>
    </cacheHierarchy>
    <cacheHierarchy uniqueName="[Measures].[Count of CAEC]" caption="Count of CAEC" measure="1" displayFolder="" measureGroup="Range" count="0" oneField="1" hidden="1">
      <fieldsUsage count="1">
        <fieldUsage x="1"/>
      </fieldsUsage>
      <extLst>
        <ext xmlns:x15="http://schemas.microsoft.com/office/spreadsheetml/2010/11/main" uri="{B97F6D7D-B522-45F9-BDA1-12C45D357490}">
          <x15:cacheHierarchy aggregatedColumn="8"/>
        </ext>
      </extLst>
    </cacheHierarchy>
    <cacheHierarchy uniqueName="[Measures].[Count of familYES_historYES_with_overweight]" caption="Count of familYES_historYES_with_overweight" measure="1" displayFolder="" measureGroup="Range" count="0" hidden="1">
      <extLst>
        <ext xmlns:x15="http://schemas.microsoft.com/office/spreadsheetml/2010/11/main" uri="{B97F6D7D-B522-45F9-BDA1-12C45D357490}">
          <x15:cacheHierarchy aggregatedColumn="4"/>
        </ext>
      </extLst>
    </cacheHierarchy>
    <cacheHierarchy uniqueName="[Measures].[Count of Nobeyesdad]" caption="Count of Nobeyesdad" measure="1" displayFolder="" measureGroup="Range" count="0" hidden="1">
      <extLst>
        <ext xmlns:x15="http://schemas.microsoft.com/office/spreadsheetml/2010/11/main" uri="{B97F6D7D-B522-45F9-BDA1-12C45D357490}">
          <x15:cacheHierarchy aggregatedColumn="1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jimba keita" refreshedDate="45368.914950694445" backgroundQuery="1" createdVersion="8" refreshedVersion="8" minRefreshableVersion="3" recordCount="0" supportSubquery="1" supportAdvancedDrill="1" xr:uid="{639A9BA1-1586-4D20-80FC-30E0399932E2}">
  <cacheSource type="external" connectionId="1"/>
  <cacheFields count="4">
    <cacheField name="[Range].[Gender].[Gender]" caption="Gender" numFmtId="0" level="1">
      <sharedItems containsSemiMixedTypes="0" containsNonDate="0" containsString="0"/>
    </cacheField>
    <cacheField name="[Range].[Nobeyesdad].[Nobeyesdad]" caption="Nobeyesdad" numFmtId="0" hierarchy="17" level="1">
      <sharedItems count="7">
        <s v="Insufficient_Weight"/>
        <s v="Normal_Weight"/>
        <s v="Obesity_Type_I"/>
        <s v="Obesity_Type_II"/>
        <s v="Obesity_Type_III"/>
        <s v="Overweight_Level_I"/>
        <s v="Overweight_Level_II"/>
      </sharedItems>
    </cacheField>
    <cacheField name="[Measures].[Count of Nobeyesdad]" caption="Count of Nobeyesdad" numFmtId="0" hierarchy="25" level="32767"/>
    <cacheField name="[Range].[familYES_historYES_with_overweight].[familYES_historYES_with_overweight]" caption="familYES_historYES_with_overweight" numFmtId="0" hierarchy="4" level="1">
      <sharedItems count="2">
        <s v="NO"/>
        <s v="YES"/>
      </sharedItems>
    </cacheField>
  </cacheFields>
  <cacheHierarchies count="26">
    <cacheHierarchy uniqueName="[Range].[Gender]" caption="Gender" attribute="1" defaultMemberUniqueName="[Range].[Gender].[All]" allUniqueName="[Range].[Gender].[All]" dimensionUniqueName="[Range]" displayFolder="" count="2" memberValueDatatype="130" unbalanced="0">
      <fieldsUsage count="2">
        <fieldUsage x="-1"/>
        <fieldUsage x="0"/>
      </fieldsUsage>
    </cacheHierarchy>
    <cacheHierarchy uniqueName="[Range].[Age]" caption="Age" attribute="1" defaultMemberUniqueName="[Range].[Age].[All]" allUniqueName="[Range].[Age].[All]" dimensionUniqueName="[Range]" displayFolder="" count="2" memberValueDatatype="5" unbalanced="0"/>
    <cacheHierarchy uniqueName="[Range].[Height]" caption="Height" attribute="1" defaultMemberUniqueName="[Range].[Height].[All]" allUniqueName="[Range].[Height].[All]" dimensionUniqueName="[Range]" displayFolder="" count="2" memberValueDatatype="5" unbalanced="0"/>
    <cacheHierarchy uniqueName="[Range].[Weight]" caption="Weight" attribute="1" defaultMemberUniqueName="[Range].[Weight].[All]" allUniqueName="[Range].[Weight].[All]" dimensionUniqueName="[Range]" displayFolder="" count="2" memberValueDatatype="5" unbalanced="0"/>
    <cacheHierarchy uniqueName="[Range].[familYES_historYES_with_overweight]" caption="familYES_historYES_with_overweight" attribute="1" defaultMemberUniqueName="[Range].[familYES_historYES_with_overweight].[All]" allUniqueName="[Range].[familYES_historYES_with_overweight].[All]" dimensionUniqueName="[Range]" displayFolder="" count="2" memberValueDatatype="130" unbalanced="0">
      <fieldsUsage count="2">
        <fieldUsage x="-1"/>
        <fieldUsage x="3"/>
      </fieldsUsage>
    </cacheHierarchy>
    <cacheHierarchy uniqueName="[Range].[FAVC]" caption="FAVC" attribute="1" defaultMemberUniqueName="[Range].[FAVC].[All]" allUniqueName="[Range].[FAVC].[All]" dimensionUniqueName="[Range]" displayFolder="" count="2" memberValueDatatype="130" unbalanced="0"/>
    <cacheHierarchy uniqueName="[Range].[FCVC]" caption="FCVC" attribute="1" defaultMemberUniqueName="[Range].[FCVC].[All]" allUniqueName="[Range].[FCVC].[All]" dimensionUniqueName="[Range]" displayFolder="" count="2" memberValueDatatype="5" unbalanced="0"/>
    <cacheHierarchy uniqueName="[Range].[NCP]" caption="NCP" attribute="1" defaultMemberUniqueName="[Range].[NCP].[All]" allUniqueName="[Range].[NCP].[All]" dimensionUniqueName="[Range]" displayFolder="" count="2" memberValueDatatype="5" unbalanced="0"/>
    <cacheHierarchy uniqueName="[Range].[CAEC]" caption="CAEC" attribute="1" defaultMemberUniqueName="[Range].[CAEC].[All]" allUniqueName="[Range].[CAEC].[All]" dimensionUniqueName="[Range]" displayFolder="" count="2" memberValueDatatype="130" unbalanced="0"/>
    <cacheHierarchy uniqueName="[Range].[SMOKE]" caption="SMOKE" attribute="1" defaultMemberUniqueName="[Range].[SMOKE].[All]" allUniqueName="[Range].[SMOKE].[All]" dimensionUniqueName="[Range]" displayFolder="" count="2" memberValueDatatype="130" unbalanced="0"/>
    <cacheHierarchy uniqueName="[Range].[CH2O]" caption="CH2O" attribute="1" defaultMemberUniqueName="[Range].[CH2O].[All]" allUniqueName="[Range].[CH2O].[All]" dimensionUniqueName="[Range]" displayFolder="" count="2" memberValueDatatype="5" unbalanced="0"/>
    <cacheHierarchy uniqueName="[Range].[SCC]" caption="SCC" attribute="1" defaultMemberUniqueName="[Range].[SCC].[All]" allUniqueName="[Range].[SCC].[All]" dimensionUniqueName="[Range]" displayFolder="" count="2" memberValueDatatype="130" unbalanced="0"/>
    <cacheHierarchy uniqueName="[Range].[FAF]" caption="FAF" attribute="1" defaultMemberUniqueName="[Range].[FAF].[All]" allUniqueName="[Range].[FAF].[All]" dimensionUniqueName="[Range]" displayFolder="" count="2" memberValueDatatype="5" unbalanced="0"/>
    <cacheHierarchy uniqueName="[Range].[FAF 2]" caption="FAF 2" attribute="1" defaultMemberUniqueName="[Range].[FAF 2].[All]" allUniqueName="[Range].[FAF 2].[All]" dimensionUniqueName="[Range]" displayFolder="" count="2" memberValueDatatype="5" unbalanced="0"/>
    <cacheHierarchy uniqueName="[Range].[TUE]" caption="TUE" attribute="1" defaultMemberUniqueName="[Range].[TUE].[All]" allUniqueName="[Range].[TUE].[All]" dimensionUniqueName="[Range]" displayFolder="" count="2" memberValueDatatype="5" unbalanced="0"/>
    <cacheHierarchy uniqueName="[Range].[CALC]" caption="CALC" attribute="1" defaultMemberUniqueName="[Range].[CALC].[All]" allUniqueName="[Range].[CALC].[All]" dimensionUniqueName="[Range]" displayFolder="" count="2" memberValueDatatype="130" unbalanced="0"/>
    <cacheHierarchy uniqueName="[Range].[MTRANS]" caption="MTRANS" attribute="1" defaultMemberUniqueName="[Range].[MTRANS].[All]" allUniqueName="[Range].[MTRANS].[All]" dimensionUniqueName="[Range]" displayFolder="" count="2" memberValueDatatype="130" unbalanced="0"/>
    <cacheHierarchy uniqueName="[Range].[Nobeyesdad]" caption="Nobeyesdad" attribute="1" defaultMemberUniqueName="[Range].[Nobeyesdad].[All]" allUniqueName="[Range].[Nobeyesdad].[All]" dimensionUniqueName="[Range]" displayFolder="" count="2" memberValueDatatype="130" unbalanced="0">
      <fieldsUsage count="2">
        <fieldUsage x="-1"/>
        <fieldUsage x="1"/>
      </fieldsUsage>
    </cacheHierarchy>
    <cacheHierarchy uniqueName="[Range].[Average Weight Male]" caption="Average Weight Male" attribute="1" defaultMemberUniqueName="[Range].[Average Weight Male].[All]" allUniqueName="[Range].[Average Weight Male].[All]" dimensionUniqueName="[Range]" displayFolder="" count="2" memberValueDatatype="5" unbalanced="0"/>
    <cacheHierarchy uniqueName="[Range].[Average weight Female]" caption="Average weight Female" attribute="1" defaultMemberUniqueName="[Range].[Average weight Female].[All]" allUniqueName="[Range].[Average weight Female].[All]" dimensionUniqueName="[Range]" displayFolder="" count="2"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FAF]" caption="Sum of FAF" measure="1" displayFolder="" measureGroup="Range" count="0" hidden="1">
      <extLst>
        <ext xmlns:x15="http://schemas.microsoft.com/office/spreadsheetml/2010/11/main" uri="{B97F6D7D-B522-45F9-BDA1-12C45D357490}">
          <x15:cacheHierarchy aggregatedColumn="12"/>
        </ext>
      </extLst>
    </cacheHierarchy>
    <cacheHierarchy uniqueName="[Measures].[Count of CAEC]" caption="Count of CAEC" measure="1" displayFolder="" measureGroup="Range" count="0" hidden="1">
      <extLst>
        <ext xmlns:x15="http://schemas.microsoft.com/office/spreadsheetml/2010/11/main" uri="{B97F6D7D-B522-45F9-BDA1-12C45D357490}">
          <x15:cacheHierarchy aggregatedColumn="8"/>
        </ext>
      </extLst>
    </cacheHierarchy>
    <cacheHierarchy uniqueName="[Measures].[Count of familYES_historYES_with_overweight]" caption="Count of familYES_historYES_with_overweight" measure="1" displayFolder="" measureGroup="Range" count="0" hidden="1">
      <extLst>
        <ext xmlns:x15="http://schemas.microsoft.com/office/spreadsheetml/2010/11/main" uri="{B97F6D7D-B522-45F9-BDA1-12C45D357490}">
          <x15:cacheHierarchy aggregatedColumn="4"/>
        </ext>
      </extLst>
    </cacheHierarchy>
    <cacheHierarchy uniqueName="[Measures].[Count of Nobeyesdad]" caption="Count of Nobeyesdad" measure="1" displayFolder="" measureGroup="Range" count="0" oneField="1" hidden="1">
      <fieldsUsage count="1">
        <fieldUsage x="2"/>
      </fieldsUsage>
      <extLst>
        <ext xmlns:x15="http://schemas.microsoft.com/office/spreadsheetml/2010/11/main" uri="{B97F6D7D-B522-45F9-BDA1-12C45D357490}">
          <x15:cacheHierarchy aggregatedColumn="1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jimba keita" refreshedDate="45364.559136574077" backgroundQuery="1" createdVersion="3" refreshedVersion="8" minRefreshableVersion="3" recordCount="0" supportSubquery="1" supportAdvancedDrill="1" xr:uid="{54FA1912-DF34-4832-B7F5-3D6356B0CE76}">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Range].[Gender]" caption="Gender" attribute="1" defaultMemberUniqueName="[Range].[Gender].[All]" allUniqueName="[Range].[Gender].[All]" dimensionUniqueName="[Range]" displayFolder="" count="2" memberValueDatatype="130" unbalanced="0"/>
    <cacheHierarchy uniqueName="[Range].[Age]" caption="Age" attribute="1" defaultMemberUniqueName="[Range].[Age].[All]" allUniqueName="[Range].[Age].[All]" dimensionUniqueName="[Range]" displayFolder="" count="0" memberValueDatatype="5" unbalanced="0"/>
    <cacheHierarchy uniqueName="[Range].[Height]" caption="Height" attribute="1" defaultMemberUniqueName="[Range].[Height].[All]" allUniqueName="[Range].[Height].[All]" dimensionUniqueName="[Range]" displayFolder="" count="0" memberValueDatatype="5" unbalanced="0"/>
    <cacheHierarchy uniqueName="[Range].[Weight]" caption="Weight" attribute="1" defaultMemberUniqueName="[Range].[Weight].[All]" allUniqueName="[Range].[Weight].[All]" dimensionUniqueName="[Range]" displayFolder="" count="0" memberValueDatatype="5" unbalanced="0"/>
    <cacheHierarchy uniqueName="[Range].[familYES_historYES_with_overweight]" caption="familYES_historYES_with_overweight" attribute="1" defaultMemberUniqueName="[Range].[familYES_historYES_with_overweight].[All]" allUniqueName="[Range].[familYES_historYES_with_overweight].[All]" dimensionUniqueName="[Range]" displayFolder="" count="2" memberValueDatatype="130" unbalanced="0"/>
    <cacheHierarchy uniqueName="[Range].[FAVC]" caption="FAVC" attribute="1" defaultMemberUniqueName="[Range].[FAVC].[All]" allUniqueName="[Range].[FAVC].[All]" dimensionUniqueName="[Range]" displayFolder="" count="0" memberValueDatatype="130" unbalanced="0"/>
    <cacheHierarchy uniqueName="[Range].[FCVC]" caption="FCVC" attribute="1" defaultMemberUniqueName="[Range].[FCVC].[All]" allUniqueName="[Range].[FCVC].[All]" dimensionUniqueName="[Range]" displayFolder="" count="0" memberValueDatatype="5" unbalanced="0"/>
    <cacheHierarchy uniqueName="[Range].[NCP]" caption="NCP" attribute="1" defaultMemberUniqueName="[Range].[NCP].[All]" allUniqueName="[Range].[NCP].[All]" dimensionUniqueName="[Range]" displayFolder="" count="0" memberValueDatatype="5" unbalanced="0"/>
    <cacheHierarchy uniqueName="[Range].[CAEC]" caption="CAEC" attribute="1" defaultMemberUniqueName="[Range].[CAEC].[All]" allUniqueName="[Range].[CAEC].[All]" dimensionUniqueName="[Range]" displayFolder="" count="0" memberValueDatatype="130" unbalanced="0"/>
    <cacheHierarchy uniqueName="[Range].[SMOKE]" caption="SMOKE" attribute="1" defaultMemberUniqueName="[Range].[SMOKE].[All]" allUniqueName="[Range].[SMOKE].[All]" dimensionUniqueName="[Range]" displayFolder="" count="0" memberValueDatatype="130" unbalanced="0"/>
    <cacheHierarchy uniqueName="[Range].[CH2O]" caption="CH2O" attribute="1" defaultMemberUniqueName="[Range].[CH2O].[All]" allUniqueName="[Range].[CH2O].[All]" dimensionUniqueName="[Range]" displayFolder="" count="0" memberValueDatatype="5" unbalanced="0"/>
    <cacheHierarchy uniqueName="[Range].[SCC]" caption="SCC" attribute="1" defaultMemberUniqueName="[Range].[SCC].[All]" allUniqueName="[Range].[SCC].[All]" dimensionUniqueName="[Range]" displayFolder="" count="0" memberValueDatatype="130" unbalanced="0"/>
    <cacheHierarchy uniqueName="[Range].[FAF]" caption="FAF" attribute="1" defaultMemberUniqueName="[Range].[FAF].[All]" allUniqueName="[Range].[FAF].[All]" dimensionUniqueName="[Range]" displayFolder="" count="0" memberValueDatatype="5" unbalanced="0"/>
    <cacheHierarchy uniqueName="[Range].[FAF 2]" caption="FAF 2" attribute="1" defaultMemberUniqueName="[Range].[FAF 2].[All]" allUniqueName="[Range].[FAF 2].[All]" dimensionUniqueName="[Range]" displayFolder="" count="0" memberValueDatatype="5" unbalanced="0"/>
    <cacheHierarchy uniqueName="[Range].[TUE]" caption="TUE" attribute="1" defaultMemberUniqueName="[Range].[TUE].[All]" allUniqueName="[Range].[TUE].[All]" dimensionUniqueName="[Range]" displayFolder="" count="0" memberValueDatatype="5" unbalanced="0"/>
    <cacheHierarchy uniqueName="[Range].[CALC]" caption="CALC" attribute="1" defaultMemberUniqueName="[Range].[CALC].[All]" allUniqueName="[Range].[CALC].[All]" dimensionUniqueName="[Range]" displayFolder="" count="0" memberValueDatatype="130" unbalanced="0"/>
    <cacheHierarchy uniqueName="[Range].[MTRANS]" caption="MTRANS" attribute="1" defaultMemberUniqueName="[Range].[MTRANS].[All]" allUniqueName="[Range].[MTRANS].[All]" dimensionUniqueName="[Range]" displayFolder="" count="0" memberValueDatatype="130" unbalanced="0"/>
    <cacheHierarchy uniqueName="[Range].[Nobeyesdad]" caption="Nobeyesdad" attribute="1" defaultMemberUniqueName="[Range].[Nobeyesdad].[All]" allUniqueName="[Range].[Nobeyesdad].[All]" dimensionUniqueName="[Range]" displayFolder="" count="0" memberValueDatatype="130" unbalanced="0"/>
    <cacheHierarchy uniqueName="[Range].[Average Weight Male]" caption="Average Weight Male" attribute="1" defaultMemberUniqueName="[Range].[Average Weight Male].[All]" allUniqueName="[Range].[Average Weight Male].[All]" dimensionUniqueName="[Range]" displayFolder="" count="0" memberValueDatatype="5" unbalanced="0"/>
    <cacheHierarchy uniqueName="[Range].[Average weight Female]" caption="Average weight Female" attribute="1" defaultMemberUniqueName="[Range].[Average weight Female].[All]" allUniqueName="[Range].[Average weight Female].[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FAF]" caption="Sum of FAF" measure="1" displayFolder="" measureGroup="Range" count="0" hidden="1">
      <extLst>
        <ext xmlns:x15="http://schemas.microsoft.com/office/spreadsheetml/2010/11/main" uri="{B97F6D7D-B522-45F9-BDA1-12C45D357490}">
          <x15:cacheHierarchy aggregatedColumn="12"/>
        </ext>
      </extLst>
    </cacheHierarchy>
    <cacheHierarchy uniqueName="[Measures].[Count of CAEC]" caption="Count of CAEC" measure="1" displayFolder="" measureGroup="Range" count="0" hidden="1">
      <extLst>
        <ext xmlns:x15="http://schemas.microsoft.com/office/spreadsheetml/2010/11/main" uri="{B97F6D7D-B522-45F9-BDA1-12C45D357490}">
          <x15:cacheHierarchy aggregatedColumn="8"/>
        </ext>
      </extLst>
    </cacheHierarchy>
    <cacheHierarchy uniqueName="[Measures].[Count of familYES_historYES_with_overweight]" caption="Count of familYES_historYES_with_overweight" measure="1" displayFolder="" measureGroup="Range" count="0" hidden="1">
      <extLst>
        <ext xmlns:x15="http://schemas.microsoft.com/office/spreadsheetml/2010/11/main" uri="{B97F6D7D-B522-45F9-BDA1-12C45D357490}">
          <x15:cacheHierarchy aggregatedColumn="4"/>
        </ext>
      </extLst>
    </cacheHierarchy>
    <cacheHierarchy uniqueName="[Measures].[Count of Nobeyesdad]" caption="Count of Nobeyesdad" measure="1" displayFolder="" measureGroup="Range"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slicerData="1" pivotCacheId="93746907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87">
  <r>
    <x v="0"/>
    <x v="0"/>
    <n v="1.62"/>
    <n v="64"/>
    <s v="YES"/>
    <s v="NO"/>
    <n v="2"/>
    <n v="3"/>
    <s v="Sometimes"/>
    <x v="0"/>
    <n v="2"/>
    <x v="0"/>
    <x v="0"/>
    <n v="1"/>
    <s v="Never"/>
    <s v="Public_Transportation"/>
    <x v="0"/>
    <n v="91.096770790874587"/>
    <n v="82.551078099516914"/>
  </r>
  <r>
    <x v="0"/>
    <x v="0"/>
    <n v="1.52"/>
    <n v="56"/>
    <s v="YES"/>
    <s v="NO"/>
    <n v="3"/>
    <n v="3"/>
    <s v="Sometimes"/>
    <x v="1"/>
    <n v="3"/>
    <x v="1"/>
    <x v="1"/>
    <n v="0"/>
    <s v="Sometimes"/>
    <s v="Public_Transportation"/>
    <x v="0"/>
    <m/>
    <m/>
  </r>
  <r>
    <x v="1"/>
    <x v="1"/>
    <n v="1.8"/>
    <n v="77"/>
    <s v="YES"/>
    <s v="NO"/>
    <n v="2"/>
    <n v="3"/>
    <s v="Sometimes"/>
    <x v="0"/>
    <n v="2"/>
    <x v="0"/>
    <x v="2"/>
    <n v="1"/>
    <s v="Frequently"/>
    <s v="Public_Transportation"/>
    <x v="0"/>
    <m/>
    <m/>
  </r>
  <r>
    <x v="1"/>
    <x v="2"/>
    <n v="1.8"/>
    <n v="87"/>
    <s v="NO"/>
    <s v="NO"/>
    <n v="3"/>
    <n v="3"/>
    <s v="Sometimes"/>
    <x v="0"/>
    <n v="2"/>
    <x v="0"/>
    <x v="2"/>
    <n v="0"/>
    <s v="Frequently"/>
    <s v="Walking"/>
    <x v="1"/>
    <m/>
    <m/>
  </r>
  <r>
    <x v="1"/>
    <x v="3"/>
    <n v="1.78"/>
    <n v="89.8"/>
    <s v="NO"/>
    <s v="NO"/>
    <n v="2"/>
    <n v="1"/>
    <s v="Sometimes"/>
    <x v="0"/>
    <n v="2"/>
    <x v="0"/>
    <x v="0"/>
    <n v="0"/>
    <s v="Sometimes"/>
    <s v="Public_Transportation"/>
    <x v="2"/>
    <m/>
    <m/>
  </r>
  <r>
    <x v="1"/>
    <x v="4"/>
    <n v="1.62"/>
    <n v="53"/>
    <s v="NO"/>
    <s v="YES"/>
    <n v="2"/>
    <n v="3"/>
    <s v="Sometimes"/>
    <x v="0"/>
    <n v="2"/>
    <x v="0"/>
    <x v="0"/>
    <n v="0"/>
    <s v="Sometimes"/>
    <s v="Automobile"/>
    <x v="0"/>
    <m/>
    <m/>
  </r>
  <r>
    <x v="0"/>
    <x v="1"/>
    <n v="1.5"/>
    <n v="55"/>
    <s v="YES"/>
    <s v="YES"/>
    <n v="3"/>
    <n v="3"/>
    <s v="Sometimes"/>
    <x v="0"/>
    <n v="2"/>
    <x v="0"/>
    <x v="3"/>
    <n v="0"/>
    <s v="Sometimes"/>
    <s v="Motorbike"/>
    <x v="0"/>
    <m/>
    <m/>
  </r>
  <r>
    <x v="1"/>
    <x v="3"/>
    <n v="1.64"/>
    <n v="53"/>
    <s v="NO"/>
    <s v="NO"/>
    <n v="2"/>
    <n v="3"/>
    <s v="Sometimes"/>
    <x v="0"/>
    <n v="2"/>
    <x v="0"/>
    <x v="1"/>
    <n v="0"/>
    <s v="Sometimes"/>
    <s v="Public_Transportation"/>
    <x v="0"/>
    <m/>
    <m/>
  </r>
  <r>
    <x v="1"/>
    <x v="5"/>
    <n v="1.78"/>
    <n v="64"/>
    <s v="YES"/>
    <s v="YES"/>
    <n v="3"/>
    <n v="3"/>
    <s v="Sometimes"/>
    <x v="0"/>
    <n v="2"/>
    <x v="0"/>
    <x v="3"/>
    <n v="1"/>
    <s v="Frequently"/>
    <s v="Public_Transportation"/>
    <x v="0"/>
    <m/>
    <m/>
  </r>
  <r>
    <x v="1"/>
    <x v="3"/>
    <n v="1.72"/>
    <n v="68"/>
    <s v="YES"/>
    <s v="YES"/>
    <n v="2"/>
    <n v="3"/>
    <s v="Sometimes"/>
    <x v="0"/>
    <n v="2"/>
    <x v="0"/>
    <x v="3"/>
    <n v="1"/>
    <s v="Never"/>
    <s v="Public_Transportation"/>
    <x v="0"/>
    <m/>
    <m/>
  </r>
  <r>
    <x v="1"/>
    <x v="6"/>
    <n v="1.85"/>
    <n v="105"/>
    <s v="YES"/>
    <s v="YES"/>
    <n v="3"/>
    <n v="3"/>
    <s v="Frequently"/>
    <x v="0"/>
    <n v="3"/>
    <x v="0"/>
    <x v="2"/>
    <n v="2"/>
    <s v="Sometimes"/>
    <s v="Public_Transportation"/>
    <x v="3"/>
    <m/>
    <m/>
  </r>
  <r>
    <x v="0"/>
    <x v="0"/>
    <n v="1.72"/>
    <n v="80"/>
    <s v="YES"/>
    <s v="YES"/>
    <n v="2"/>
    <n v="3"/>
    <s v="Frequently"/>
    <x v="0"/>
    <n v="2"/>
    <x v="1"/>
    <x v="2"/>
    <n v="1"/>
    <s v="Sometimes"/>
    <s v="Public_Transportation"/>
    <x v="2"/>
    <m/>
    <m/>
  </r>
  <r>
    <x v="1"/>
    <x v="3"/>
    <n v="1.65"/>
    <n v="56"/>
    <s v="NO"/>
    <s v="NO"/>
    <n v="3"/>
    <n v="3"/>
    <s v="Sometimes"/>
    <x v="0"/>
    <n v="3"/>
    <x v="0"/>
    <x v="2"/>
    <n v="0"/>
    <s v="Sometimes"/>
    <s v="Public_Transportation"/>
    <x v="0"/>
    <m/>
    <m/>
  </r>
  <r>
    <x v="1"/>
    <x v="7"/>
    <n v="1.8"/>
    <n v="99"/>
    <s v="NO"/>
    <s v="YES"/>
    <n v="2"/>
    <n v="3"/>
    <s v="Sometimes"/>
    <x v="0"/>
    <n v="2"/>
    <x v="0"/>
    <x v="2"/>
    <n v="1"/>
    <s v="Frequently"/>
    <s v="Automobile"/>
    <x v="3"/>
    <m/>
    <m/>
  </r>
  <r>
    <x v="1"/>
    <x v="1"/>
    <n v="1.77"/>
    <n v="60"/>
    <s v="YES"/>
    <s v="YES"/>
    <n v="3"/>
    <n v="1"/>
    <s v="Sometimes"/>
    <x v="0"/>
    <n v="1"/>
    <x v="0"/>
    <x v="3"/>
    <n v="1"/>
    <s v="Sometimes"/>
    <s v="Public_Transportation"/>
    <x v="0"/>
    <m/>
    <m/>
  </r>
  <r>
    <x v="0"/>
    <x v="3"/>
    <n v="1.7"/>
    <n v="66"/>
    <s v="YES"/>
    <s v="NO"/>
    <n v="3"/>
    <n v="3"/>
    <s v="Always"/>
    <x v="0"/>
    <n v="2"/>
    <x v="1"/>
    <x v="2"/>
    <n v="1"/>
    <s v="Sometimes"/>
    <s v="Public_Transportation"/>
    <x v="0"/>
    <m/>
    <m/>
  </r>
  <r>
    <x v="1"/>
    <x v="2"/>
    <n v="1.93"/>
    <n v="102"/>
    <s v="YES"/>
    <s v="YES"/>
    <n v="2"/>
    <n v="1"/>
    <s v="Sometimes"/>
    <x v="0"/>
    <n v="1"/>
    <x v="0"/>
    <x v="3"/>
    <n v="0"/>
    <s v="Sometimes"/>
    <s v="Public_Transportation"/>
    <x v="2"/>
    <m/>
    <m/>
  </r>
  <r>
    <x v="0"/>
    <x v="4"/>
    <n v="1.53"/>
    <n v="78"/>
    <s v="NO"/>
    <s v="YES"/>
    <n v="2"/>
    <n v="1"/>
    <s v="Sometimes"/>
    <x v="0"/>
    <n v="2"/>
    <x v="0"/>
    <x v="0"/>
    <n v="0"/>
    <s v="Never"/>
    <s v="Automobile"/>
    <x v="3"/>
    <m/>
    <m/>
  </r>
  <r>
    <x v="0"/>
    <x v="8"/>
    <n v="1.71"/>
    <n v="82"/>
    <s v="YES"/>
    <s v="YES"/>
    <n v="3"/>
    <n v="4"/>
    <s v="Frequently"/>
    <x v="1"/>
    <n v="1"/>
    <x v="0"/>
    <x v="0"/>
    <n v="0"/>
    <s v="Never"/>
    <s v="Automobile"/>
    <x v="2"/>
    <m/>
    <m/>
  </r>
  <r>
    <x v="0"/>
    <x v="1"/>
    <n v="1.65"/>
    <n v="70"/>
    <s v="YES"/>
    <s v="NO"/>
    <n v="2"/>
    <n v="1"/>
    <s v="Sometimes"/>
    <x v="0"/>
    <n v="2"/>
    <x v="0"/>
    <x v="0"/>
    <n v="0"/>
    <s v="Sometimes"/>
    <s v="Public_Transportation"/>
    <x v="1"/>
    <m/>
    <m/>
  </r>
  <r>
    <x v="1"/>
    <x v="3"/>
    <n v="1.65"/>
    <n v="80"/>
    <s v="YES"/>
    <s v="NO"/>
    <n v="2"/>
    <n v="3"/>
    <s v="Sometimes"/>
    <x v="0"/>
    <n v="2"/>
    <x v="0"/>
    <x v="1"/>
    <n v="2"/>
    <s v="Never"/>
    <s v="Walking"/>
    <x v="2"/>
    <m/>
    <m/>
  </r>
  <r>
    <x v="0"/>
    <x v="9"/>
    <n v="1.69"/>
    <n v="87"/>
    <s v="YES"/>
    <s v="YES"/>
    <n v="3"/>
    <n v="1"/>
    <s v="Sometimes"/>
    <x v="1"/>
    <n v="2"/>
    <x v="0"/>
    <x v="0"/>
    <n v="0"/>
    <s v="Never"/>
    <s v="Automobile"/>
    <x v="3"/>
    <m/>
    <m/>
  </r>
  <r>
    <x v="0"/>
    <x v="3"/>
    <n v="1.65"/>
    <n v="60"/>
    <s v="YES"/>
    <s v="YES"/>
    <n v="3"/>
    <n v="3"/>
    <s v="Sometimes"/>
    <x v="0"/>
    <n v="2"/>
    <x v="0"/>
    <x v="3"/>
    <n v="0"/>
    <s v="Sometimes"/>
    <s v="Automobile"/>
    <x v="0"/>
    <m/>
    <m/>
  </r>
  <r>
    <x v="0"/>
    <x v="3"/>
    <n v="1.6"/>
    <n v="82"/>
    <s v="YES"/>
    <s v="YES"/>
    <n v="1"/>
    <n v="1"/>
    <s v="Sometimes"/>
    <x v="0"/>
    <n v="2"/>
    <x v="0"/>
    <x v="0"/>
    <n v="2"/>
    <s v="Sometimes"/>
    <s v="Public_Transportation"/>
    <x v="3"/>
    <m/>
    <m/>
  </r>
  <r>
    <x v="1"/>
    <x v="0"/>
    <n v="1.85"/>
    <n v="68"/>
    <s v="YES"/>
    <s v="YES"/>
    <n v="2"/>
    <n v="3"/>
    <s v="Sometimes"/>
    <x v="0"/>
    <n v="2"/>
    <x v="0"/>
    <x v="0"/>
    <n v="1"/>
    <s v="Sometimes"/>
    <s v="Public_Transportation"/>
    <x v="0"/>
    <m/>
    <m/>
  </r>
  <r>
    <x v="1"/>
    <x v="10"/>
    <n v="1.6"/>
    <n v="50"/>
    <s v="YES"/>
    <s v="NO"/>
    <n v="2"/>
    <n v="4"/>
    <s v="Frequently"/>
    <x v="1"/>
    <n v="2"/>
    <x v="0"/>
    <x v="1"/>
    <n v="2"/>
    <s v="Never"/>
    <s v="Public_Transportation"/>
    <x v="0"/>
    <m/>
    <m/>
  </r>
  <r>
    <x v="1"/>
    <x v="0"/>
    <n v="1.7"/>
    <n v="65"/>
    <s v="YES"/>
    <s v="YES"/>
    <n v="2"/>
    <n v="1"/>
    <s v="Frequently"/>
    <x v="0"/>
    <n v="2"/>
    <x v="0"/>
    <x v="3"/>
    <n v="2"/>
    <s v="Always"/>
    <s v="Walking"/>
    <x v="0"/>
    <m/>
    <m/>
  </r>
  <r>
    <x v="0"/>
    <x v="1"/>
    <n v="1.6"/>
    <n v="52"/>
    <s v="NO"/>
    <s v="YES"/>
    <n v="2"/>
    <n v="4"/>
    <s v="Frequently"/>
    <x v="0"/>
    <n v="2"/>
    <x v="0"/>
    <x v="2"/>
    <n v="1"/>
    <s v="Sometimes"/>
    <s v="Automobile"/>
    <x v="0"/>
    <m/>
    <m/>
  </r>
  <r>
    <x v="1"/>
    <x v="11"/>
    <n v="1.75"/>
    <n v="76"/>
    <s v="YES"/>
    <s v="YES"/>
    <n v="3"/>
    <n v="3"/>
    <s v="Sometimes"/>
    <x v="0"/>
    <n v="2"/>
    <x v="1"/>
    <x v="1"/>
    <n v="1"/>
    <s v="Sometimes"/>
    <s v="Public_Transportation"/>
    <x v="0"/>
    <m/>
    <m/>
  </r>
  <r>
    <x v="1"/>
    <x v="1"/>
    <n v="1.68"/>
    <n v="70"/>
    <s v="NO"/>
    <s v="YES"/>
    <n v="2"/>
    <n v="3"/>
    <s v="Sometimes"/>
    <x v="0"/>
    <n v="2"/>
    <x v="0"/>
    <x v="2"/>
    <n v="2"/>
    <s v="Frequently"/>
    <s v="Walking"/>
    <x v="0"/>
    <m/>
    <m/>
  </r>
  <r>
    <x v="1"/>
    <x v="4"/>
    <n v="1.77"/>
    <n v="83"/>
    <s v="NO"/>
    <s v="YES"/>
    <n v="1"/>
    <n v="4"/>
    <s v="Frequently"/>
    <x v="0"/>
    <n v="3"/>
    <x v="0"/>
    <x v="0"/>
    <n v="1"/>
    <s v="Never"/>
    <s v="Motorbike"/>
    <x v="1"/>
    <m/>
    <m/>
  </r>
  <r>
    <x v="0"/>
    <x v="12"/>
    <n v="1.58"/>
    <n v="68"/>
    <s v="YES"/>
    <s v="NO"/>
    <n v="2"/>
    <n v="1"/>
    <s v="Sometimes"/>
    <x v="0"/>
    <n v="1"/>
    <x v="0"/>
    <x v="3"/>
    <n v="0"/>
    <s v="Sometimes"/>
    <s v="Public_Transportation"/>
    <x v="2"/>
    <m/>
    <m/>
  </r>
  <r>
    <x v="0"/>
    <x v="5"/>
    <n v="1.77"/>
    <n v="76"/>
    <s v="NO"/>
    <s v="NO"/>
    <n v="2"/>
    <n v="3"/>
    <s v="Sometimes"/>
    <x v="0"/>
    <n v="3"/>
    <x v="0"/>
    <x v="3"/>
    <n v="1"/>
    <s v="Sometimes"/>
    <s v="Walking"/>
    <x v="0"/>
    <m/>
    <m/>
  </r>
  <r>
    <x v="1"/>
    <x v="13"/>
    <n v="1.79"/>
    <n v="90"/>
    <s v="NO"/>
    <s v="NO"/>
    <n v="2"/>
    <n v="1"/>
    <s v="Sometimes"/>
    <x v="0"/>
    <n v="2"/>
    <x v="0"/>
    <x v="0"/>
    <n v="0"/>
    <s v="Sometimes"/>
    <s v="Public_Transportation"/>
    <x v="2"/>
    <m/>
    <m/>
  </r>
  <r>
    <x v="1"/>
    <x v="3"/>
    <n v="1.65"/>
    <n v="62"/>
    <s v="NO"/>
    <s v="YES"/>
    <n v="2"/>
    <n v="4"/>
    <s v="Frequently"/>
    <x v="0"/>
    <n v="2"/>
    <x v="0"/>
    <x v="2"/>
    <n v="0"/>
    <s v="Sometimes"/>
    <s v="Public_Transportation"/>
    <x v="0"/>
    <m/>
    <m/>
  </r>
  <r>
    <x v="0"/>
    <x v="0"/>
    <n v="1.5"/>
    <n v="65"/>
    <s v="YES"/>
    <s v="NO"/>
    <n v="2"/>
    <n v="3"/>
    <s v="Sometimes"/>
    <x v="0"/>
    <n v="2"/>
    <x v="0"/>
    <x v="2"/>
    <n v="2"/>
    <s v="Sometimes"/>
    <s v="Public_Transportation"/>
    <x v="2"/>
    <m/>
    <m/>
  </r>
  <r>
    <x v="0"/>
    <x v="3"/>
    <n v="1.56"/>
    <n v="49"/>
    <s v="NO"/>
    <s v="YES"/>
    <n v="2"/>
    <n v="3"/>
    <s v="Sometimes"/>
    <x v="0"/>
    <n v="1"/>
    <x v="1"/>
    <x v="2"/>
    <n v="0"/>
    <s v="Never"/>
    <s v="Walking"/>
    <x v="0"/>
    <m/>
    <m/>
  </r>
  <r>
    <x v="0"/>
    <x v="0"/>
    <n v="1.6"/>
    <n v="48"/>
    <s v="NO"/>
    <s v="YES"/>
    <n v="2"/>
    <n v="3"/>
    <s v="Sometimes"/>
    <x v="0"/>
    <n v="1"/>
    <x v="0"/>
    <x v="3"/>
    <n v="0"/>
    <s v="Sometimes"/>
    <s v="Public_Transportation"/>
    <x v="0"/>
    <m/>
    <m/>
  </r>
  <r>
    <x v="1"/>
    <x v="1"/>
    <n v="1.65"/>
    <n v="67"/>
    <s v="YES"/>
    <s v="YES"/>
    <n v="2"/>
    <n v="3"/>
    <s v="Sometimes"/>
    <x v="0"/>
    <n v="2"/>
    <x v="0"/>
    <x v="3"/>
    <n v="1"/>
    <s v="Sometimes"/>
    <s v="Public_Transportation"/>
    <x v="0"/>
    <m/>
    <m/>
  </r>
  <r>
    <x v="0"/>
    <x v="0"/>
    <n v="1.75"/>
    <n v="88"/>
    <s v="YES"/>
    <s v="YES"/>
    <n v="2"/>
    <n v="3"/>
    <s v="Sometimes"/>
    <x v="0"/>
    <n v="3"/>
    <x v="0"/>
    <x v="1"/>
    <n v="0"/>
    <s v="Sometimes"/>
    <s v="Public_Transportation"/>
    <x v="2"/>
    <m/>
    <m/>
  </r>
  <r>
    <x v="0"/>
    <x v="0"/>
    <n v="1.67"/>
    <n v="75"/>
    <s v="YES"/>
    <s v="YES"/>
    <n v="2"/>
    <n v="3"/>
    <s v="Sometimes"/>
    <x v="0"/>
    <n v="2"/>
    <x v="0"/>
    <x v="3"/>
    <n v="0"/>
    <s v="Sometimes"/>
    <s v="Public_Transportation"/>
    <x v="1"/>
    <m/>
    <m/>
  </r>
  <r>
    <x v="1"/>
    <x v="1"/>
    <n v="1.68"/>
    <n v="60"/>
    <s v="NO"/>
    <s v="NO"/>
    <n v="2"/>
    <n v="4"/>
    <s v="Frequently"/>
    <x v="0"/>
    <n v="2"/>
    <x v="0"/>
    <x v="0"/>
    <n v="0"/>
    <s v="Never"/>
    <s v="Walking"/>
    <x v="0"/>
    <m/>
    <m/>
  </r>
  <r>
    <x v="0"/>
    <x v="0"/>
    <n v="1.66"/>
    <n v="64"/>
    <s v="YES"/>
    <s v="YES"/>
    <n v="1"/>
    <n v="3"/>
    <s v="Sometimes"/>
    <x v="0"/>
    <n v="1"/>
    <x v="0"/>
    <x v="0"/>
    <n v="0"/>
    <s v="Never"/>
    <s v="Public_Transportation"/>
    <x v="0"/>
    <m/>
    <m/>
  </r>
  <r>
    <x v="1"/>
    <x v="0"/>
    <n v="1.66"/>
    <n v="62"/>
    <s v="YES"/>
    <s v="YES"/>
    <n v="2"/>
    <n v="3"/>
    <s v="Sometimes"/>
    <x v="1"/>
    <n v="2"/>
    <x v="0"/>
    <x v="3"/>
    <n v="1"/>
    <s v="Frequently"/>
    <s v="Public_Transportation"/>
    <x v="0"/>
    <m/>
    <m/>
  </r>
  <r>
    <x v="1"/>
    <x v="0"/>
    <n v="1.81"/>
    <n v="80"/>
    <s v="NO"/>
    <s v="NO"/>
    <n v="1"/>
    <n v="3"/>
    <s v="no"/>
    <x v="0"/>
    <n v="2"/>
    <x v="0"/>
    <x v="2"/>
    <n v="0"/>
    <s v="Never"/>
    <s v="Public_Transportation"/>
    <x v="0"/>
    <m/>
    <m/>
  </r>
  <r>
    <x v="0"/>
    <x v="0"/>
    <n v="1.53"/>
    <n v="65"/>
    <s v="YES"/>
    <s v="NO"/>
    <n v="2"/>
    <n v="3"/>
    <s v="Sometimes"/>
    <x v="0"/>
    <n v="1"/>
    <x v="0"/>
    <x v="0"/>
    <n v="1"/>
    <s v="Never"/>
    <s v="Public_Transportation"/>
    <x v="2"/>
    <m/>
    <m/>
  </r>
  <r>
    <x v="1"/>
    <x v="0"/>
    <n v="1.82"/>
    <n v="72"/>
    <s v="YES"/>
    <s v="YES"/>
    <n v="1"/>
    <n v="3"/>
    <s v="Frequently"/>
    <x v="0"/>
    <n v="3"/>
    <x v="0"/>
    <x v="2"/>
    <n v="0"/>
    <s v="Sometimes"/>
    <s v="Public_Transportation"/>
    <x v="0"/>
    <m/>
    <m/>
  </r>
  <r>
    <x v="1"/>
    <x v="0"/>
    <n v="1.75"/>
    <n v="72"/>
    <s v="YES"/>
    <s v="YES"/>
    <n v="1"/>
    <n v="3"/>
    <s v="Frequently"/>
    <x v="0"/>
    <n v="3"/>
    <x v="0"/>
    <x v="2"/>
    <n v="0"/>
    <s v="Sometimes"/>
    <s v="Public_Transportation"/>
    <x v="0"/>
    <m/>
    <m/>
  </r>
  <r>
    <x v="0"/>
    <x v="10"/>
    <n v="1.66"/>
    <n v="60"/>
    <s v="YES"/>
    <s v="NO"/>
    <n v="3"/>
    <n v="3"/>
    <s v="Sometimes"/>
    <x v="0"/>
    <n v="2"/>
    <x v="0"/>
    <x v="3"/>
    <n v="0"/>
    <s v="Sometimes"/>
    <s v="Walking"/>
    <x v="0"/>
    <m/>
    <m/>
  </r>
  <r>
    <x v="0"/>
    <x v="0"/>
    <n v="1.55"/>
    <n v="50"/>
    <s v="NO"/>
    <s v="YES"/>
    <n v="2"/>
    <n v="3"/>
    <s v="Sometimes"/>
    <x v="0"/>
    <n v="2"/>
    <x v="0"/>
    <x v="0"/>
    <n v="0"/>
    <s v="Sometimes"/>
    <s v="Public_Transportation"/>
    <x v="0"/>
    <m/>
    <m/>
  </r>
  <r>
    <x v="0"/>
    <x v="0"/>
    <n v="1.61"/>
    <n v="54.5"/>
    <s v="YES"/>
    <s v="YES"/>
    <n v="3"/>
    <n v="3"/>
    <s v="Sometimes"/>
    <x v="0"/>
    <n v="3"/>
    <x v="0"/>
    <x v="0"/>
    <n v="1"/>
    <s v="Sometimes"/>
    <s v="Walking"/>
    <x v="0"/>
    <m/>
    <m/>
  </r>
  <r>
    <x v="0"/>
    <x v="10"/>
    <n v="1.5"/>
    <n v="44"/>
    <s v="NO"/>
    <s v="YES"/>
    <n v="2"/>
    <n v="3"/>
    <s v="Sometimes"/>
    <x v="0"/>
    <n v="1"/>
    <x v="0"/>
    <x v="0"/>
    <n v="0"/>
    <s v="Sometimes"/>
    <s v="Automobile"/>
    <x v="0"/>
    <m/>
    <m/>
  </r>
  <r>
    <x v="0"/>
    <x v="1"/>
    <n v="1.64"/>
    <n v="52"/>
    <s v="NO"/>
    <s v="YES"/>
    <n v="3"/>
    <n v="1"/>
    <s v="Sometimes"/>
    <x v="0"/>
    <n v="2"/>
    <x v="0"/>
    <x v="2"/>
    <n v="2"/>
    <s v="Never"/>
    <s v="Public_Transportation"/>
    <x v="0"/>
    <m/>
    <m/>
  </r>
  <r>
    <x v="0"/>
    <x v="1"/>
    <n v="1.63"/>
    <n v="55"/>
    <s v="YES"/>
    <s v="NO"/>
    <n v="3"/>
    <n v="3"/>
    <s v="no"/>
    <x v="0"/>
    <n v="2"/>
    <x v="1"/>
    <x v="2"/>
    <n v="1"/>
    <s v="Never"/>
    <s v="Public_Transportation"/>
    <x v="0"/>
    <m/>
    <m/>
  </r>
  <r>
    <x v="0"/>
    <x v="3"/>
    <n v="1.6"/>
    <n v="55"/>
    <s v="NO"/>
    <s v="NO"/>
    <n v="3"/>
    <n v="4"/>
    <s v="Always"/>
    <x v="0"/>
    <n v="3"/>
    <x v="0"/>
    <x v="2"/>
    <n v="0"/>
    <s v="Never"/>
    <s v="Public_Transportation"/>
    <x v="0"/>
    <m/>
    <m/>
  </r>
  <r>
    <x v="1"/>
    <x v="1"/>
    <n v="1.68"/>
    <n v="62"/>
    <s v="NO"/>
    <s v="NO"/>
    <n v="2"/>
    <n v="4"/>
    <s v="Frequently"/>
    <x v="0"/>
    <n v="2"/>
    <x v="0"/>
    <x v="0"/>
    <n v="0"/>
    <s v="Sometimes"/>
    <s v="Automobile"/>
    <x v="0"/>
    <m/>
    <m/>
  </r>
  <r>
    <x v="1"/>
    <x v="3"/>
    <n v="1.7"/>
    <n v="70"/>
    <s v="YES"/>
    <s v="YES"/>
    <n v="2"/>
    <n v="3"/>
    <s v="Sometimes"/>
    <x v="0"/>
    <n v="1"/>
    <x v="0"/>
    <x v="0"/>
    <n v="1"/>
    <s v="Sometimes"/>
    <s v="Automobile"/>
    <x v="0"/>
    <m/>
    <m/>
  </r>
  <r>
    <x v="1"/>
    <x v="0"/>
    <n v="1.64"/>
    <n v="65"/>
    <s v="YES"/>
    <s v="NO"/>
    <n v="2"/>
    <n v="3"/>
    <s v="Sometimes"/>
    <x v="0"/>
    <n v="1"/>
    <x v="0"/>
    <x v="0"/>
    <n v="1"/>
    <s v="Never"/>
    <s v="Public_Transportation"/>
    <x v="0"/>
    <m/>
    <m/>
  </r>
  <r>
    <x v="0"/>
    <x v="14"/>
    <n v="1.65"/>
    <n v="67"/>
    <s v="YES"/>
    <s v="YES"/>
    <n v="3"/>
    <n v="1"/>
    <s v="Sometimes"/>
    <x v="0"/>
    <n v="2"/>
    <x v="0"/>
    <x v="3"/>
    <n v="1"/>
    <s v="Never"/>
    <s v="Walking"/>
    <x v="0"/>
    <m/>
    <m/>
  </r>
  <r>
    <x v="1"/>
    <x v="10"/>
    <n v="1.76"/>
    <n v="55"/>
    <s v="YES"/>
    <s v="YES"/>
    <n v="2"/>
    <n v="4"/>
    <s v="Sometimes"/>
    <x v="0"/>
    <n v="3"/>
    <x v="0"/>
    <x v="2"/>
    <n v="2"/>
    <s v="Never"/>
    <s v="Public_Transportation"/>
    <x v="4"/>
    <m/>
    <m/>
  </r>
  <r>
    <x v="0"/>
    <x v="0"/>
    <n v="1.55"/>
    <n v="49"/>
    <s v="YES"/>
    <s v="YES"/>
    <n v="2"/>
    <n v="3"/>
    <s v="Sometimes"/>
    <x v="0"/>
    <n v="3"/>
    <x v="0"/>
    <x v="1"/>
    <n v="1"/>
    <s v="Sometimes"/>
    <s v="Public_Transportation"/>
    <x v="0"/>
    <m/>
    <m/>
  </r>
  <r>
    <x v="1"/>
    <x v="10"/>
    <n v="1.65"/>
    <n v="58"/>
    <s v="NO"/>
    <s v="YES"/>
    <n v="2"/>
    <n v="3"/>
    <s v="Sometimes"/>
    <x v="0"/>
    <n v="2"/>
    <x v="0"/>
    <x v="1"/>
    <n v="1"/>
    <s v="Sometimes"/>
    <s v="Public_Transportation"/>
    <x v="0"/>
    <m/>
    <m/>
  </r>
  <r>
    <x v="1"/>
    <x v="3"/>
    <n v="1.67"/>
    <n v="62"/>
    <s v="NO"/>
    <s v="YES"/>
    <n v="2"/>
    <n v="1"/>
    <s v="no"/>
    <x v="0"/>
    <n v="2"/>
    <x v="0"/>
    <x v="0"/>
    <n v="0"/>
    <s v="Sometimes"/>
    <s v="Public_Transportation"/>
    <x v="0"/>
    <m/>
    <m/>
  </r>
  <r>
    <x v="1"/>
    <x v="3"/>
    <n v="1.68"/>
    <n v="55"/>
    <s v="YES"/>
    <s v="YES"/>
    <n v="2"/>
    <n v="3"/>
    <s v="Sometimes"/>
    <x v="0"/>
    <n v="2"/>
    <x v="0"/>
    <x v="0"/>
    <n v="2"/>
    <s v="Sometimes"/>
    <s v="Automobile"/>
    <x v="0"/>
    <m/>
    <m/>
  </r>
  <r>
    <x v="0"/>
    <x v="0"/>
    <n v="1.66"/>
    <n v="57"/>
    <s v="YES"/>
    <s v="YES"/>
    <n v="2"/>
    <n v="3"/>
    <s v="Frequently"/>
    <x v="0"/>
    <n v="1"/>
    <x v="0"/>
    <x v="3"/>
    <n v="1"/>
    <s v="Never"/>
    <s v="Public_Transportation"/>
    <x v="0"/>
    <m/>
    <m/>
  </r>
  <r>
    <x v="0"/>
    <x v="0"/>
    <n v="1.62"/>
    <n v="69"/>
    <s v="YES"/>
    <s v="YES"/>
    <n v="1"/>
    <n v="3"/>
    <s v="Frequently"/>
    <x v="0"/>
    <n v="2"/>
    <x v="0"/>
    <x v="0"/>
    <n v="1"/>
    <s v="Never"/>
    <s v="Public_Transportation"/>
    <x v="1"/>
    <m/>
    <m/>
  </r>
  <r>
    <x v="1"/>
    <x v="1"/>
    <n v="1.8"/>
    <n v="90"/>
    <s v="YES"/>
    <s v="YES"/>
    <n v="1"/>
    <n v="3"/>
    <s v="Always"/>
    <x v="0"/>
    <n v="2"/>
    <x v="0"/>
    <x v="0"/>
    <n v="2"/>
    <s v="Frequently"/>
    <s v="Public_Transportation"/>
    <x v="2"/>
    <m/>
    <m/>
  </r>
  <r>
    <x v="1"/>
    <x v="1"/>
    <n v="1.65"/>
    <n v="95"/>
    <s v="YES"/>
    <s v="YES"/>
    <n v="2"/>
    <n v="3"/>
    <s v="Always"/>
    <x v="0"/>
    <n v="2"/>
    <x v="0"/>
    <x v="0"/>
    <n v="1"/>
    <s v="Frequently"/>
    <s v="Automobile"/>
    <x v="3"/>
    <m/>
    <m/>
  </r>
  <r>
    <x v="1"/>
    <x v="8"/>
    <n v="1.76"/>
    <n v="112"/>
    <s v="YES"/>
    <s v="YES"/>
    <n v="1"/>
    <n v="3"/>
    <s v="no"/>
    <x v="1"/>
    <n v="2"/>
    <x v="1"/>
    <x v="0"/>
    <n v="0"/>
    <s v="Frequently"/>
    <s v="Automobile"/>
    <x v="5"/>
    <m/>
    <m/>
  </r>
  <r>
    <x v="1"/>
    <x v="1"/>
    <n v="1.8"/>
    <n v="60"/>
    <s v="YES"/>
    <s v="NO"/>
    <n v="2"/>
    <n v="3"/>
    <s v="no"/>
    <x v="0"/>
    <n v="3"/>
    <x v="0"/>
    <x v="0"/>
    <n v="1"/>
    <s v="Sometimes"/>
    <s v="Public_Transportation"/>
    <x v="0"/>
    <m/>
    <m/>
  </r>
  <r>
    <x v="0"/>
    <x v="1"/>
    <n v="1.65"/>
    <n v="80"/>
    <s v="YES"/>
    <s v="YES"/>
    <n v="2"/>
    <n v="3"/>
    <s v="Always"/>
    <x v="0"/>
    <n v="2"/>
    <x v="0"/>
    <x v="0"/>
    <n v="2"/>
    <s v="Never"/>
    <s v="Public_Transportation"/>
    <x v="2"/>
    <m/>
    <m/>
  </r>
  <r>
    <x v="0"/>
    <x v="3"/>
    <n v="1.67"/>
    <n v="50"/>
    <s v="YES"/>
    <s v="NO"/>
    <n v="3"/>
    <n v="3"/>
    <s v="no"/>
    <x v="0"/>
    <n v="3"/>
    <x v="1"/>
    <x v="2"/>
    <n v="1"/>
    <s v="Sometimes"/>
    <s v="Public_Transportation"/>
    <x v="4"/>
    <m/>
    <m/>
  </r>
  <r>
    <x v="0"/>
    <x v="5"/>
    <n v="1.65"/>
    <n v="60"/>
    <s v="YES"/>
    <s v="NO"/>
    <n v="2"/>
    <n v="3"/>
    <s v="Sometimes"/>
    <x v="0"/>
    <n v="3"/>
    <x v="1"/>
    <x v="3"/>
    <n v="0"/>
    <s v="Never"/>
    <s v="Public_Transportation"/>
    <x v="0"/>
    <m/>
    <m/>
  </r>
  <r>
    <x v="1"/>
    <x v="11"/>
    <n v="1.85"/>
    <n v="65"/>
    <s v="YES"/>
    <s v="NO"/>
    <n v="2"/>
    <n v="3"/>
    <s v="Sometimes"/>
    <x v="0"/>
    <n v="3"/>
    <x v="0"/>
    <x v="2"/>
    <n v="1"/>
    <s v="Sometimes"/>
    <s v="Bike"/>
    <x v="0"/>
    <m/>
    <m/>
  </r>
  <r>
    <x v="1"/>
    <x v="5"/>
    <n v="1.7"/>
    <n v="85"/>
    <s v="YES"/>
    <s v="YES"/>
    <n v="2"/>
    <n v="3"/>
    <s v="Frequently"/>
    <x v="0"/>
    <n v="3"/>
    <x v="0"/>
    <x v="0"/>
    <n v="1"/>
    <s v="Frequently"/>
    <s v="Public_Transportation"/>
    <x v="2"/>
    <m/>
    <m/>
  </r>
  <r>
    <x v="0"/>
    <x v="1"/>
    <n v="1.63"/>
    <n v="45"/>
    <s v="YES"/>
    <s v="NO"/>
    <n v="3"/>
    <n v="3"/>
    <s v="Sometimes"/>
    <x v="0"/>
    <n v="3"/>
    <x v="1"/>
    <x v="2"/>
    <n v="0"/>
    <s v="Never"/>
    <s v="Public_Transportation"/>
    <x v="4"/>
    <m/>
    <m/>
  </r>
  <r>
    <x v="0"/>
    <x v="5"/>
    <n v="1.6"/>
    <n v="45"/>
    <s v="YES"/>
    <s v="NO"/>
    <n v="2"/>
    <n v="3"/>
    <s v="no"/>
    <x v="0"/>
    <n v="2"/>
    <x v="0"/>
    <x v="3"/>
    <n v="0"/>
    <s v="Never"/>
    <s v="Public_Transportation"/>
    <x v="4"/>
    <m/>
    <m/>
  </r>
  <r>
    <x v="0"/>
    <x v="5"/>
    <n v="1.7"/>
    <n v="80"/>
    <s v="YES"/>
    <s v="YES"/>
    <n v="2"/>
    <n v="3"/>
    <s v="Sometimes"/>
    <x v="0"/>
    <n v="3"/>
    <x v="0"/>
    <x v="0"/>
    <n v="0"/>
    <s v="Never"/>
    <s v="Public_Transportation"/>
    <x v="2"/>
    <m/>
    <m/>
  </r>
  <r>
    <x v="0"/>
    <x v="1"/>
    <n v="1.65"/>
    <n v="90"/>
    <s v="YES"/>
    <s v="YES"/>
    <n v="2"/>
    <n v="3"/>
    <s v="Sometimes"/>
    <x v="0"/>
    <n v="3"/>
    <x v="0"/>
    <x v="0"/>
    <n v="1"/>
    <s v="Never"/>
    <s v="Public_Transportation"/>
    <x v="3"/>
    <m/>
    <m/>
  </r>
  <r>
    <x v="1"/>
    <x v="1"/>
    <n v="1.65"/>
    <n v="60"/>
    <s v="YES"/>
    <s v="NO"/>
    <n v="2"/>
    <n v="3"/>
    <s v="Sometimes"/>
    <x v="0"/>
    <n v="2"/>
    <x v="0"/>
    <x v="0"/>
    <n v="0"/>
    <s v="Sometimes"/>
    <s v="Public_Transportation"/>
    <x v="0"/>
    <m/>
    <m/>
  </r>
  <r>
    <x v="0"/>
    <x v="11"/>
    <n v="1.63"/>
    <n v="58"/>
    <s v="NO"/>
    <s v="NO"/>
    <n v="3"/>
    <n v="3"/>
    <s v="Sometimes"/>
    <x v="0"/>
    <n v="2"/>
    <x v="1"/>
    <x v="0"/>
    <n v="0"/>
    <s v="Never"/>
    <s v="Public_Transportation"/>
    <x v="0"/>
    <m/>
    <m/>
  </r>
  <r>
    <x v="1"/>
    <x v="8"/>
    <n v="1.8"/>
    <n v="91"/>
    <s v="YES"/>
    <s v="YES"/>
    <n v="2"/>
    <n v="3"/>
    <s v="Frequently"/>
    <x v="0"/>
    <n v="2"/>
    <x v="0"/>
    <x v="0"/>
    <n v="0"/>
    <s v="Sometimes"/>
    <s v="Public_Transportation"/>
    <x v="2"/>
    <m/>
    <m/>
  </r>
  <r>
    <x v="1"/>
    <x v="1"/>
    <n v="1.67"/>
    <n v="85.5"/>
    <s v="YES"/>
    <s v="YES"/>
    <n v="2"/>
    <n v="3"/>
    <s v="Always"/>
    <x v="0"/>
    <n v="2"/>
    <x v="0"/>
    <x v="0"/>
    <n v="1"/>
    <s v="Never"/>
    <s v="Public_Transportation"/>
    <x v="3"/>
    <m/>
    <m/>
  </r>
  <r>
    <x v="0"/>
    <x v="11"/>
    <n v="1.6"/>
    <n v="45"/>
    <s v="NO"/>
    <s v="NO"/>
    <n v="3"/>
    <n v="3"/>
    <s v="no"/>
    <x v="0"/>
    <n v="3"/>
    <x v="1"/>
    <x v="2"/>
    <n v="0"/>
    <s v="Never"/>
    <s v="Walking"/>
    <x v="4"/>
    <m/>
    <m/>
  </r>
  <r>
    <x v="1"/>
    <x v="15"/>
    <n v="1.7"/>
    <n v="83"/>
    <s v="YES"/>
    <s v="YES"/>
    <n v="2"/>
    <n v="3"/>
    <s v="Frequently"/>
    <x v="0"/>
    <n v="2"/>
    <x v="0"/>
    <x v="0"/>
    <n v="1"/>
    <s v="Sometimes"/>
    <s v="Public_Transportation"/>
    <x v="2"/>
    <m/>
    <m/>
  </r>
  <r>
    <x v="1"/>
    <x v="1"/>
    <n v="1.65"/>
    <n v="58.5"/>
    <s v="YES"/>
    <s v="NO"/>
    <n v="2"/>
    <n v="3"/>
    <s v="Sometimes"/>
    <x v="0"/>
    <n v="2"/>
    <x v="0"/>
    <x v="0"/>
    <n v="0"/>
    <s v="Never"/>
    <s v="Public_Transportation"/>
    <x v="0"/>
    <m/>
    <m/>
  </r>
  <r>
    <x v="1"/>
    <x v="0"/>
    <n v="1.85"/>
    <n v="83"/>
    <s v="YES"/>
    <s v="YES"/>
    <n v="2"/>
    <n v="1"/>
    <s v="Frequently"/>
    <x v="0"/>
    <n v="3"/>
    <x v="0"/>
    <x v="3"/>
    <n v="0"/>
    <s v="Never"/>
    <s v="Public_Transportation"/>
    <x v="0"/>
    <m/>
    <m/>
  </r>
  <r>
    <x v="1"/>
    <x v="11"/>
    <n v="1.82"/>
    <n v="87"/>
    <s v="YES"/>
    <s v="YES"/>
    <n v="2"/>
    <n v="3"/>
    <s v="Sometimes"/>
    <x v="0"/>
    <n v="2"/>
    <x v="0"/>
    <x v="0"/>
    <n v="0"/>
    <s v="Never"/>
    <s v="Public_Transportation"/>
    <x v="1"/>
    <m/>
    <m/>
  </r>
  <r>
    <x v="0"/>
    <x v="3"/>
    <n v="1.65"/>
    <n v="65"/>
    <s v="YES"/>
    <s v="YES"/>
    <n v="2"/>
    <n v="3"/>
    <s v="Frequently"/>
    <x v="0"/>
    <n v="2"/>
    <x v="1"/>
    <x v="3"/>
    <n v="0"/>
    <s v="Never"/>
    <s v="Automobile"/>
    <x v="0"/>
    <m/>
    <m/>
  </r>
  <r>
    <x v="0"/>
    <x v="4"/>
    <n v="1.7"/>
    <n v="78"/>
    <s v="YES"/>
    <s v="YES"/>
    <n v="3"/>
    <n v="3"/>
    <s v="Sometimes"/>
    <x v="0"/>
    <n v="1"/>
    <x v="0"/>
    <x v="2"/>
    <n v="1"/>
    <s v="Frequently"/>
    <s v="Automobile"/>
    <x v="2"/>
    <m/>
    <m/>
  </r>
  <r>
    <x v="0"/>
    <x v="15"/>
    <n v="1.63"/>
    <n v="93"/>
    <s v="NO"/>
    <s v="NO"/>
    <n v="3"/>
    <n v="4"/>
    <s v="Always"/>
    <x v="0"/>
    <n v="1"/>
    <x v="0"/>
    <x v="2"/>
    <n v="0"/>
    <s v="Never"/>
    <s v="Public_Transportation"/>
    <x v="5"/>
    <m/>
    <m/>
  </r>
  <r>
    <x v="0"/>
    <x v="10"/>
    <n v="1.61"/>
    <n v="64"/>
    <s v="YES"/>
    <s v="NO"/>
    <n v="3"/>
    <n v="3"/>
    <s v="Always"/>
    <x v="0"/>
    <n v="2"/>
    <x v="1"/>
    <x v="0"/>
    <n v="1"/>
    <s v="Frequently"/>
    <s v="Public_Transportation"/>
    <x v="0"/>
    <m/>
    <m/>
  </r>
  <r>
    <x v="1"/>
    <x v="16"/>
    <n v="1.78"/>
    <n v="84"/>
    <s v="YES"/>
    <s v="NO"/>
    <n v="3"/>
    <n v="4"/>
    <s v="Frequently"/>
    <x v="0"/>
    <n v="3"/>
    <x v="1"/>
    <x v="1"/>
    <n v="0"/>
    <s v="Frequently"/>
    <s v="Walking"/>
    <x v="1"/>
    <m/>
    <m/>
  </r>
  <r>
    <x v="0"/>
    <x v="10"/>
    <n v="1.6"/>
    <n v="57"/>
    <s v="NO"/>
    <s v="NO"/>
    <n v="3"/>
    <n v="3"/>
    <s v="Always"/>
    <x v="0"/>
    <n v="2"/>
    <x v="0"/>
    <x v="3"/>
    <n v="0"/>
    <s v="Never"/>
    <s v="Walking"/>
    <x v="0"/>
    <m/>
    <m/>
  </r>
  <r>
    <x v="0"/>
    <x v="5"/>
    <n v="1.6"/>
    <n v="48"/>
    <s v="NO"/>
    <s v="YES"/>
    <n v="3"/>
    <n v="3"/>
    <s v="Sometimes"/>
    <x v="0"/>
    <n v="2"/>
    <x v="0"/>
    <x v="2"/>
    <n v="0"/>
    <s v="Never"/>
    <s v="Public_Transportation"/>
    <x v="0"/>
    <m/>
    <m/>
  </r>
  <r>
    <x v="1"/>
    <x v="6"/>
    <n v="1.7"/>
    <n v="70"/>
    <s v="YES"/>
    <s v="NO"/>
    <n v="3"/>
    <n v="1"/>
    <s v="Frequently"/>
    <x v="0"/>
    <n v="2"/>
    <x v="0"/>
    <x v="2"/>
    <n v="0"/>
    <s v="Frequently"/>
    <s v="Public_Transportation"/>
    <x v="0"/>
    <m/>
    <m/>
  </r>
  <r>
    <x v="0"/>
    <x v="1"/>
    <n v="1.66"/>
    <n v="60"/>
    <s v="YES"/>
    <s v="NO"/>
    <n v="2"/>
    <n v="3"/>
    <s v="Sometimes"/>
    <x v="0"/>
    <n v="2"/>
    <x v="0"/>
    <x v="1"/>
    <n v="0"/>
    <s v="Sometimes"/>
    <s v="Public_Transportation"/>
    <x v="0"/>
    <m/>
    <m/>
  </r>
  <r>
    <x v="0"/>
    <x v="0"/>
    <n v="1.52"/>
    <n v="42"/>
    <s v="NO"/>
    <s v="NO"/>
    <n v="3"/>
    <n v="1"/>
    <s v="Frequently"/>
    <x v="0"/>
    <n v="1"/>
    <x v="0"/>
    <x v="0"/>
    <n v="0"/>
    <s v="Sometimes"/>
    <s v="Public_Transportation"/>
    <x v="4"/>
    <m/>
    <m/>
  </r>
  <r>
    <x v="1"/>
    <x v="1"/>
    <n v="1.72"/>
    <n v="70"/>
    <s v="NO"/>
    <s v="NO"/>
    <n v="2"/>
    <n v="3"/>
    <s v="Sometimes"/>
    <x v="0"/>
    <n v="2"/>
    <x v="0"/>
    <x v="1"/>
    <n v="1"/>
    <s v="Frequently"/>
    <s v="Public_Transportation"/>
    <x v="0"/>
    <m/>
    <m/>
  </r>
  <r>
    <x v="0"/>
    <x v="0"/>
    <n v="1.69"/>
    <n v="63"/>
    <s v="NO"/>
    <s v="YES"/>
    <n v="3"/>
    <n v="1"/>
    <s v="Sometimes"/>
    <x v="0"/>
    <n v="1"/>
    <x v="0"/>
    <x v="0"/>
    <n v="0"/>
    <s v="Sometimes"/>
    <s v="Public_Transportation"/>
    <x v="0"/>
    <m/>
    <m/>
  </r>
  <r>
    <x v="1"/>
    <x v="3"/>
    <n v="1.7"/>
    <n v="66.400000000000006"/>
    <s v="YES"/>
    <s v="NO"/>
    <n v="2"/>
    <n v="3"/>
    <s v="Frequently"/>
    <x v="0"/>
    <n v="2"/>
    <x v="0"/>
    <x v="0"/>
    <n v="0"/>
    <s v="Never"/>
    <s v="Public_Transportation"/>
    <x v="0"/>
    <m/>
    <m/>
  </r>
  <r>
    <x v="0"/>
    <x v="0"/>
    <n v="1.55"/>
    <n v="57"/>
    <s v="NO"/>
    <s v="YES"/>
    <n v="2"/>
    <n v="4"/>
    <s v="Frequently"/>
    <x v="0"/>
    <n v="2"/>
    <x v="1"/>
    <x v="2"/>
    <n v="0"/>
    <s v="Sometimes"/>
    <s v="Automobile"/>
    <x v="0"/>
    <m/>
    <m/>
  </r>
  <r>
    <x v="0"/>
    <x v="3"/>
    <n v="1.65"/>
    <n v="58"/>
    <s v="YES"/>
    <s v="YES"/>
    <n v="3"/>
    <n v="4"/>
    <s v="Frequently"/>
    <x v="0"/>
    <n v="2"/>
    <x v="0"/>
    <x v="3"/>
    <n v="0"/>
    <s v="Sometimes"/>
    <s v="Public_Transportation"/>
    <x v="0"/>
    <m/>
    <m/>
  </r>
  <r>
    <x v="0"/>
    <x v="17"/>
    <n v="1.56"/>
    <n v="80"/>
    <s v="YES"/>
    <s v="YES"/>
    <n v="2"/>
    <n v="3"/>
    <s v="Sometimes"/>
    <x v="0"/>
    <n v="2"/>
    <x v="0"/>
    <x v="0"/>
    <n v="0"/>
    <s v="Sometimes"/>
    <s v="Automobile"/>
    <x v="3"/>
    <m/>
    <m/>
  </r>
  <r>
    <x v="0"/>
    <x v="15"/>
    <n v="1.57"/>
    <n v="55"/>
    <s v="NO"/>
    <s v="YES"/>
    <n v="2"/>
    <n v="1"/>
    <s v="Sometimes"/>
    <x v="0"/>
    <n v="2"/>
    <x v="0"/>
    <x v="2"/>
    <n v="0"/>
    <s v="Sometimes"/>
    <s v="Public_Transportation"/>
    <x v="0"/>
    <m/>
    <m/>
  </r>
  <r>
    <x v="1"/>
    <x v="3"/>
    <n v="1.88"/>
    <n v="90"/>
    <s v="YES"/>
    <s v="YES"/>
    <n v="2"/>
    <n v="3"/>
    <s v="Always"/>
    <x v="0"/>
    <n v="1"/>
    <x v="0"/>
    <x v="0"/>
    <n v="1"/>
    <s v="Sometimes"/>
    <s v="Automobile"/>
    <x v="1"/>
    <m/>
    <m/>
  </r>
  <r>
    <x v="1"/>
    <x v="3"/>
    <n v="1.75"/>
    <n v="95"/>
    <s v="YES"/>
    <s v="NO"/>
    <n v="2"/>
    <n v="3"/>
    <s v="Sometimes"/>
    <x v="0"/>
    <n v="3"/>
    <x v="0"/>
    <x v="1"/>
    <n v="2"/>
    <s v="Never"/>
    <s v="Walking"/>
    <x v="3"/>
    <m/>
    <m/>
  </r>
  <r>
    <x v="0"/>
    <x v="0"/>
    <n v="1.65"/>
    <n v="88"/>
    <s v="YES"/>
    <s v="YES"/>
    <n v="3"/>
    <n v="1"/>
    <s v="Sometimes"/>
    <x v="0"/>
    <n v="3"/>
    <x v="0"/>
    <x v="2"/>
    <n v="1"/>
    <s v="Never"/>
    <s v="Public_Transportation"/>
    <x v="3"/>
    <m/>
    <m/>
  </r>
  <r>
    <x v="1"/>
    <x v="0"/>
    <n v="1.75"/>
    <n v="75"/>
    <s v="YES"/>
    <s v="YES"/>
    <n v="3"/>
    <n v="3"/>
    <s v="Sometimes"/>
    <x v="0"/>
    <n v="2"/>
    <x v="0"/>
    <x v="0"/>
    <n v="1"/>
    <s v="Sometimes"/>
    <s v="Public_Transportation"/>
    <x v="0"/>
    <m/>
    <m/>
  </r>
  <r>
    <x v="0"/>
    <x v="3"/>
    <n v="1.58"/>
    <n v="58"/>
    <s v="YES"/>
    <s v="YES"/>
    <n v="2"/>
    <n v="1"/>
    <s v="Sometimes"/>
    <x v="0"/>
    <n v="1"/>
    <x v="0"/>
    <x v="0"/>
    <n v="0"/>
    <s v="Never"/>
    <s v="Public_Transportation"/>
    <x v="0"/>
    <m/>
    <m/>
  </r>
  <r>
    <x v="0"/>
    <x v="18"/>
    <n v="1.56"/>
    <n v="51"/>
    <s v="YES"/>
    <s v="YES"/>
    <n v="2"/>
    <n v="4"/>
    <s v="Frequently"/>
    <x v="0"/>
    <n v="2"/>
    <x v="0"/>
    <x v="3"/>
    <n v="0"/>
    <s v="Sometimes"/>
    <s v="Public_Transportation"/>
    <x v="0"/>
    <m/>
    <m/>
  </r>
  <r>
    <x v="0"/>
    <x v="3"/>
    <n v="1.5"/>
    <n v="49"/>
    <s v="YES"/>
    <s v="NO"/>
    <n v="2"/>
    <n v="1"/>
    <s v="Sometimes"/>
    <x v="0"/>
    <n v="2"/>
    <x v="0"/>
    <x v="1"/>
    <n v="0"/>
    <s v="Never"/>
    <s v="Walking"/>
    <x v="0"/>
    <m/>
    <m/>
  </r>
  <r>
    <x v="0"/>
    <x v="11"/>
    <n v="1.61"/>
    <n v="62"/>
    <s v="YES"/>
    <s v="YES"/>
    <n v="3"/>
    <n v="1"/>
    <s v="Frequently"/>
    <x v="0"/>
    <n v="2"/>
    <x v="0"/>
    <x v="3"/>
    <n v="0"/>
    <s v="Frequently"/>
    <s v="Public_Transportation"/>
    <x v="0"/>
    <m/>
    <m/>
  </r>
  <r>
    <x v="0"/>
    <x v="14"/>
    <n v="1.75"/>
    <n v="57"/>
    <s v="YES"/>
    <s v="YES"/>
    <n v="3"/>
    <n v="3"/>
    <s v="Frequently"/>
    <x v="0"/>
    <n v="2"/>
    <x v="0"/>
    <x v="0"/>
    <n v="1"/>
    <s v="Never"/>
    <s v="Public_Transportation"/>
    <x v="0"/>
    <m/>
    <m/>
  </r>
  <r>
    <x v="0"/>
    <x v="19"/>
    <n v="1.65"/>
    <n v="86"/>
    <s v="YES"/>
    <s v="YES"/>
    <n v="3"/>
    <n v="3"/>
    <s v="Sometimes"/>
    <x v="0"/>
    <n v="1"/>
    <x v="0"/>
    <x v="1"/>
    <n v="2"/>
    <s v="Never"/>
    <s v="Walking"/>
    <x v="3"/>
    <m/>
    <m/>
  </r>
  <r>
    <x v="0"/>
    <x v="14"/>
    <n v="1.7"/>
    <n v="85"/>
    <s v="YES"/>
    <s v="NO"/>
    <n v="2"/>
    <n v="3"/>
    <s v="Frequently"/>
    <x v="0"/>
    <n v="2"/>
    <x v="0"/>
    <x v="3"/>
    <n v="1"/>
    <s v="Never"/>
    <s v="Public_Transportation"/>
    <x v="2"/>
    <m/>
    <m/>
  </r>
  <r>
    <x v="1"/>
    <x v="1"/>
    <n v="1.62"/>
    <n v="53"/>
    <s v="YES"/>
    <s v="YES"/>
    <n v="2"/>
    <n v="3"/>
    <s v="Sometimes"/>
    <x v="0"/>
    <n v="2"/>
    <x v="0"/>
    <x v="3"/>
    <n v="1"/>
    <s v="Sometimes"/>
    <s v="Public_Transportation"/>
    <x v="0"/>
    <m/>
    <m/>
  </r>
  <r>
    <x v="0"/>
    <x v="11"/>
    <n v="1.63"/>
    <n v="76"/>
    <s v="YES"/>
    <s v="NO"/>
    <n v="3"/>
    <n v="3"/>
    <s v="Frequently"/>
    <x v="1"/>
    <n v="3"/>
    <x v="0"/>
    <x v="2"/>
    <n v="1"/>
    <s v="Sometimes"/>
    <s v="Automobile"/>
    <x v="2"/>
    <m/>
    <m/>
  </r>
  <r>
    <x v="0"/>
    <x v="1"/>
    <n v="1.67"/>
    <n v="75"/>
    <s v="YES"/>
    <s v="YES"/>
    <n v="2"/>
    <n v="3"/>
    <s v="Frequently"/>
    <x v="1"/>
    <n v="2"/>
    <x v="0"/>
    <x v="0"/>
    <n v="2"/>
    <s v="Never"/>
    <s v="Walking"/>
    <x v="1"/>
    <m/>
    <m/>
  </r>
  <r>
    <x v="1"/>
    <x v="1"/>
    <n v="1.87"/>
    <n v="95"/>
    <s v="YES"/>
    <s v="YES"/>
    <n v="1"/>
    <n v="3"/>
    <s v="Frequently"/>
    <x v="0"/>
    <n v="2"/>
    <x v="0"/>
    <x v="0"/>
    <n v="2"/>
    <s v="Frequently"/>
    <s v="Public_Transportation"/>
    <x v="2"/>
    <m/>
    <m/>
  </r>
  <r>
    <x v="1"/>
    <x v="0"/>
    <n v="1.75"/>
    <n v="50"/>
    <s v="YES"/>
    <s v="NO"/>
    <n v="3"/>
    <n v="4"/>
    <s v="Frequently"/>
    <x v="0"/>
    <n v="1"/>
    <x v="0"/>
    <x v="3"/>
    <n v="0"/>
    <s v="Never"/>
    <s v="Walking"/>
    <x v="4"/>
    <m/>
    <m/>
  </r>
  <r>
    <x v="1"/>
    <x v="5"/>
    <n v="1.66"/>
    <n v="67"/>
    <s v="YES"/>
    <s v="YES"/>
    <n v="3"/>
    <n v="1"/>
    <s v="Sometimes"/>
    <x v="0"/>
    <n v="2"/>
    <x v="0"/>
    <x v="3"/>
    <n v="0"/>
    <s v="Never"/>
    <s v="Public_Transportation"/>
    <x v="0"/>
    <m/>
    <m/>
  </r>
  <r>
    <x v="1"/>
    <x v="1"/>
    <n v="1.76"/>
    <n v="90"/>
    <s v="NO"/>
    <s v="YES"/>
    <n v="3"/>
    <n v="3"/>
    <s v="Sometimes"/>
    <x v="0"/>
    <n v="1"/>
    <x v="0"/>
    <x v="0"/>
    <n v="0"/>
    <s v="Never"/>
    <s v="Public_Transportation"/>
    <x v="2"/>
    <m/>
    <m/>
  </r>
  <r>
    <x v="1"/>
    <x v="18"/>
    <n v="1.75"/>
    <n v="80"/>
    <s v="YES"/>
    <s v="YES"/>
    <n v="2"/>
    <n v="3"/>
    <s v="Always"/>
    <x v="0"/>
    <n v="2"/>
    <x v="0"/>
    <x v="0"/>
    <n v="0"/>
    <s v="Frequently"/>
    <s v="Public_Transportation"/>
    <x v="1"/>
    <m/>
    <m/>
  </r>
  <r>
    <x v="1"/>
    <x v="11"/>
    <n v="1.67"/>
    <n v="68"/>
    <s v="NO"/>
    <s v="YES"/>
    <n v="2"/>
    <n v="3"/>
    <s v="Sometimes"/>
    <x v="0"/>
    <n v="2"/>
    <x v="0"/>
    <x v="3"/>
    <n v="0"/>
    <s v="Sometimes"/>
    <s v="Public_Transportation"/>
    <x v="0"/>
    <m/>
    <m/>
  </r>
  <r>
    <x v="0"/>
    <x v="11"/>
    <n v="1.65"/>
    <n v="61"/>
    <s v="NO"/>
    <s v="YES"/>
    <n v="3"/>
    <n v="1"/>
    <s v="Sometimes"/>
    <x v="0"/>
    <n v="3"/>
    <x v="1"/>
    <x v="3"/>
    <n v="0"/>
    <s v="Sometimes"/>
    <s v="Public_Transportation"/>
    <x v="0"/>
    <m/>
    <m/>
  </r>
  <r>
    <x v="1"/>
    <x v="10"/>
    <n v="1.72"/>
    <n v="70"/>
    <s v="YES"/>
    <s v="YES"/>
    <n v="3"/>
    <n v="3"/>
    <s v="Frequently"/>
    <x v="0"/>
    <n v="1"/>
    <x v="0"/>
    <x v="0"/>
    <n v="0"/>
    <s v="Sometimes"/>
    <s v="Public_Transportation"/>
    <x v="0"/>
    <m/>
    <m/>
  </r>
  <r>
    <x v="1"/>
    <x v="2"/>
    <n v="1.7"/>
    <n v="78"/>
    <s v="NO"/>
    <s v="YES"/>
    <n v="3"/>
    <n v="3"/>
    <s v="Sometimes"/>
    <x v="0"/>
    <n v="3"/>
    <x v="0"/>
    <x v="3"/>
    <n v="1"/>
    <s v="Frequently"/>
    <s v="Public_Transportation"/>
    <x v="2"/>
    <m/>
    <m/>
  </r>
  <r>
    <x v="0"/>
    <x v="10"/>
    <n v="1.58"/>
    <n v="53"/>
    <s v="YES"/>
    <s v="YES"/>
    <n v="2"/>
    <n v="4"/>
    <s v="Frequently"/>
    <x v="0"/>
    <n v="2"/>
    <x v="0"/>
    <x v="3"/>
    <n v="1"/>
    <s v="Never"/>
    <s v="Public_Transportation"/>
    <x v="0"/>
    <m/>
    <m/>
  </r>
  <r>
    <x v="1"/>
    <x v="1"/>
    <n v="1.62"/>
    <n v="58"/>
    <s v="NO"/>
    <s v="NO"/>
    <n v="2"/>
    <n v="3"/>
    <s v="Sometimes"/>
    <x v="0"/>
    <n v="1"/>
    <x v="0"/>
    <x v="3"/>
    <n v="0"/>
    <s v="Never"/>
    <s v="Public_Transportation"/>
    <x v="0"/>
    <m/>
    <m/>
  </r>
  <r>
    <x v="0"/>
    <x v="11"/>
    <n v="1.65"/>
    <n v="56"/>
    <s v="YES"/>
    <s v="YES"/>
    <n v="3"/>
    <n v="3"/>
    <s v="Frequently"/>
    <x v="1"/>
    <n v="3"/>
    <x v="1"/>
    <x v="3"/>
    <n v="2"/>
    <s v="Frequently"/>
    <s v="Public_Transportation"/>
    <x v="0"/>
    <m/>
    <m/>
  </r>
  <r>
    <x v="0"/>
    <x v="20"/>
    <n v="1.65"/>
    <n v="66"/>
    <s v="NO"/>
    <s v="YES"/>
    <n v="3"/>
    <n v="3"/>
    <s v="Always"/>
    <x v="0"/>
    <n v="2"/>
    <x v="0"/>
    <x v="3"/>
    <n v="1"/>
    <s v="Frequently"/>
    <s v="Public_Transportation"/>
    <x v="0"/>
    <m/>
    <m/>
  </r>
  <r>
    <x v="1"/>
    <x v="8"/>
    <n v="1.77"/>
    <n v="109"/>
    <s v="YES"/>
    <s v="YES"/>
    <n v="3"/>
    <n v="3"/>
    <s v="Sometimes"/>
    <x v="0"/>
    <n v="1"/>
    <x v="0"/>
    <x v="2"/>
    <n v="0"/>
    <s v="Sometimes"/>
    <s v="Automobile"/>
    <x v="3"/>
    <m/>
    <m/>
  </r>
  <r>
    <x v="1"/>
    <x v="5"/>
    <n v="1.7"/>
    <n v="75"/>
    <s v="YES"/>
    <s v="YES"/>
    <n v="2"/>
    <n v="3"/>
    <s v="Sometimes"/>
    <x v="0"/>
    <n v="2"/>
    <x v="0"/>
    <x v="3"/>
    <n v="0"/>
    <s v="Sometimes"/>
    <s v="Automobile"/>
    <x v="1"/>
    <m/>
    <m/>
  </r>
  <r>
    <x v="1"/>
    <x v="15"/>
    <n v="1.79"/>
    <n v="72"/>
    <s v="YES"/>
    <s v="YES"/>
    <n v="2"/>
    <n v="3"/>
    <s v="Sometimes"/>
    <x v="0"/>
    <n v="2"/>
    <x v="0"/>
    <x v="3"/>
    <n v="1"/>
    <s v="Sometimes"/>
    <s v="Public_Transportation"/>
    <x v="0"/>
    <m/>
    <m/>
  </r>
  <r>
    <x v="1"/>
    <x v="21"/>
    <n v="1.6"/>
    <n v="80"/>
    <s v="YES"/>
    <s v="NO"/>
    <n v="2"/>
    <n v="3"/>
    <s v="Sometimes"/>
    <x v="1"/>
    <n v="3"/>
    <x v="0"/>
    <x v="0"/>
    <n v="0"/>
    <s v="Never"/>
    <s v="Motorbike"/>
    <x v="3"/>
    <m/>
    <m/>
  </r>
  <r>
    <x v="1"/>
    <x v="12"/>
    <n v="1.76"/>
    <n v="75"/>
    <s v="YES"/>
    <s v="NO"/>
    <n v="3"/>
    <n v="3"/>
    <s v="Always"/>
    <x v="0"/>
    <n v="3"/>
    <x v="1"/>
    <x v="1"/>
    <n v="0"/>
    <s v="Never"/>
    <s v="Bike"/>
    <x v="0"/>
    <m/>
    <m/>
  </r>
  <r>
    <x v="1"/>
    <x v="15"/>
    <n v="1.7"/>
    <n v="68"/>
    <s v="NO"/>
    <s v="YES"/>
    <n v="2"/>
    <n v="3"/>
    <s v="Frequently"/>
    <x v="0"/>
    <n v="2"/>
    <x v="0"/>
    <x v="0"/>
    <n v="1"/>
    <s v="Never"/>
    <s v="Public_Transportation"/>
    <x v="0"/>
    <m/>
    <m/>
  </r>
  <r>
    <x v="1"/>
    <x v="1"/>
    <n v="1.89"/>
    <n v="65"/>
    <s v="YES"/>
    <s v="YES"/>
    <n v="3"/>
    <n v="3"/>
    <s v="Frequently"/>
    <x v="0"/>
    <n v="3"/>
    <x v="0"/>
    <x v="3"/>
    <n v="1"/>
    <s v="Sometimes"/>
    <s v="Public_Transportation"/>
    <x v="4"/>
    <m/>
    <m/>
  </r>
  <r>
    <x v="1"/>
    <x v="15"/>
    <n v="1.87"/>
    <n v="66"/>
    <s v="NO"/>
    <s v="YES"/>
    <n v="3"/>
    <n v="3"/>
    <s v="Always"/>
    <x v="0"/>
    <n v="2"/>
    <x v="0"/>
    <x v="2"/>
    <n v="0"/>
    <s v="Frequently"/>
    <s v="Public_Transportation"/>
    <x v="0"/>
    <m/>
    <m/>
  </r>
  <r>
    <x v="1"/>
    <x v="1"/>
    <n v="1.74"/>
    <n v="93.5"/>
    <s v="NO"/>
    <s v="YES"/>
    <n v="2"/>
    <n v="3"/>
    <s v="Frequently"/>
    <x v="1"/>
    <n v="1"/>
    <x v="0"/>
    <x v="3"/>
    <n v="1"/>
    <s v="Frequently"/>
    <s v="Automobile"/>
    <x v="3"/>
    <m/>
    <m/>
  </r>
  <r>
    <x v="0"/>
    <x v="22"/>
    <n v="1.68"/>
    <n v="75"/>
    <s v="NO"/>
    <s v="YES"/>
    <n v="3"/>
    <n v="1"/>
    <s v="Sometimes"/>
    <x v="0"/>
    <n v="1"/>
    <x v="0"/>
    <x v="0"/>
    <n v="0"/>
    <s v="Sometimes"/>
    <s v="Automobile"/>
    <x v="1"/>
    <m/>
    <m/>
  </r>
  <r>
    <x v="1"/>
    <x v="3"/>
    <n v="1.61"/>
    <n v="67"/>
    <s v="YES"/>
    <s v="NO"/>
    <n v="2"/>
    <n v="4"/>
    <s v="Sometimes"/>
    <x v="0"/>
    <n v="3"/>
    <x v="1"/>
    <x v="2"/>
    <n v="2"/>
    <s v="Sometimes"/>
    <s v="Public_Transportation"/>
    <x v="1"/>
    <m/>
    <m/>
  </r>
  <r>
    <x v="1"/>
    <x v="0"/>
    <n v="1.62"/>
    <n v="70"/>
    <s v="NO"/>
    <s v="YES"/>
    <n v="2"/>
    <n v="1"/>
    <s v="no"/>
    <x v="0"/>
    <n v="3"/>
    <x v="0"/>
    <x v="3"/>
    <n v="0"/>
    <s v="Sometimes"/>
    <s v="Public_Transportation"/>
    <x v="1"/>
    <m/>
    <m/>
  </r>
  <r>
    <x v="0"/>
    <x v="5"/>
    <n v="1.56"/>
    <n v="51"/>
    <s v="NO"/>
    <s v="NO"/>
    <n v="3"/>
    <n v="3"/>
    <s v="Frequently"/>
    <x v="0"/>
    <n v="2"/>
    <x v="0"/>
    <x v="2"/>
    <n v="2"/>
    <s v="Frequently"/>
    <s v="Public_Transportation"/>
    <x v="0"/>
    <m/>
    <m/>
  </r>
  <r>
    <x v="0"/>
    <x v="23"/>
    <n v="1.63"/>
    <n v="80"/>
    <s v="YES"/>
    <s v="NO"/>
    <n v="3"/>
    <n v="3"/>
    <s v="Sometimes"/>
    <x v="0"/>
    <n v="1"/>
    <x v="0"/>
    <x v="0"/>
    <n v="0"/>
    <s v="Sometimes"/>
    <s v="Automobile"/>
    <x v="3"/>
    <m/>
    <m/>
  </r>
  <r>
    <x v="0"/>
    <x v="2"/>
    <n v="1.6"/>
    <n v="61"/>
    <s v="NO"/>
    <s v="YES"/>
    <n v="3"/>
    <n v="3"/>
    <s v="Always"/>
    <x v="0"/>
    <n v="2"/>
    <x v="0"/>
    <x v="0"/>
    <n v="0"/>
    <s v="Sometimes"/>
    <s v="Automobile"/>
    <x v="0"/>
    <m/>
    <m/>
  </r>
  <r>
    <x v="0"/>
    <x v="24"/>
    <n v="1.67"/>
    <n v="90"/>
    <s v="YES"/>
    <s v="YES"/>
    <n v="3"/>
    <n v="1"/>
    <s v="Sometimes"/>
    <x v="0"/>
    <n v="2"/>
    <x v="0"/>
    <x v="2"/>
    <n v="0"/>
    <s v="Sometimes"/>
    <s v="Automobile"/>
    <x v="3"/>
    <m/>
    <m/>
  </r>
  <r>
    <x v="1"/>
    <x v="15"/>
    <n v="1.78"/>
    <n v="78"/>
    <s v="YES"/>
    <s v="YES"/>
    <n v="2"/>
    <n v="1"/>
    <s v="Sometimes"/>
    <x v="0"/>
    <n v="2"/>
    <x v="0"/>
    <x v="2"/>
    <n v="1"/>
    <s v="Sometimes"/>
    <s v="Public_Transportation"/>
    <x v="0"/>
    <m/>
    <m/>
  </r>
  <r>
    <x v="0"/>
    <x v="8"/>
    <n v="1.62"/>
    <n v="59"/>
    <s v="YES"/>
    <s v="YES"/>
    <n v="3"/>
    <n v="3"/>
    <s v="Sometimes"/>
    <x v="0"/>
    <n v="2"/>
    <x v="0"/>
    <x v="2"/>
    <n v="0"/>
    <s v="Sometimes"/>
    <s v="Automobile"/>
    <x v="0"/>
    <m/>
    <m/>
  </r>
  <r>
    <x v="0"/>
    <x v="17"/>
    <n v="1.5"/>
    <n v="60"/>
    <s v="YES"/>
    <s v="YES"/>
    <n v="2"/>
    <n v="1"/>
    <s v="Always"/>
    <x v="1"/>
    <n v="2"/>
    <x v="0"/>
    <x v="0"/>
    <n v="0"/>
    <s v="Sometimes"/>
    <s v="Automobile"/>
    <x v="1"/>
    <m/>
    <m/>
  </r>
  <r>
    <x v="1"/>
    <x v="22"/>
    <n v="1.69"/>
    <n v="84"/>
    <s v="YES"/>
    <s v="NO"/>
    <n v="2"/>
    <n v="3"/>
    <s v="Sometimes"/>
    <x v="0"/>
    <n v="3"/>
    <x v="0"/>
    <x v="2"/>
    <n v="0"/>
    <s v="Never"/>
    <s v="Automobile"/>
    <x v="2"/>
    <m/>
    <m/>
  </r>
  <r>
    <x v="1"/>
    <x v="3"/>
    <n v="1.74"/>
    <n v="94"/>
    <s v="YES"/>
    <s v="YES"/>
    <n v="2"/>
    <n v="3"/>
    <s v="Sometimes"/>
    <x v="0"/>
    <n v="2"/>
    <x v="0"/>
    <x v="0"/>
    <n v="0"/>
    <s v="Sometimes"/>
    <s v="Public_Transportation"/>
    <x v="3"/>
    <m/>
    <m/>
  </r>
  <r>
    <x v="0"/>
    <x v="12"/>
    <n v="1.68"/>
    <n v="63"/>
    <s v="YES"/>
    <s v="YES"/>
    <n v="3"/>
    <n v="1"/>
    <s v="Frequently"/>
    <x v="0"/>
    <n v="2"/>
    <x v="0"/>
    <x v="3"/>
    <n v="1"/>
    <s v="Sometimes"/>
    <s v="Automobile"/>
    <x v="0"/>
    <m/>
    <m/>
  </r>
  <r>
    <x v="0"/>
    <x v="25"/>
    <n v="1.53"/>
    <n v="45"/>
    <s v="YES"/>
    <s v="NO"/>
    <n v="3"/>
    <n v="3"/>
    <s v="Frequently"/>
    <x v="0"/>
    <n v="1"/>
    <x v="0"/>
    <x v="0"/>
    <n v="1"/>
    <s v="Never"/>
    <s v="Automobile"/>
    <x v="0"/>
    <m/>
    <m/>
  </r>
  <r>
    <x v="1"/>
    <x v="0"/>
    <n v="1.67"/>
    <n v="60"/>
    <s v="YES"/>
    <s v="YES"/>
    <n v="2"/>
    <n v="3"/>
    <s v="Frequently"/>
    <x v="0"/>
    <n v="2"/>
    <x v="0"/>
    <x v="2"/>
    <n v="1"/>
    <s v="Sometimes"/>
    <s v="Public_Transportation"/>
    <x v="0"/>
    <m/>
    <m/>
  </r>
  <r>
    <x v="0"/>
    <x v="26"/>
    <n v="1.55"/>
    <n v="62"/>
    <s v="YES"/>
    <s v="NO"/>
    <n v="3"/>
    <n v="3"/>
    <s v="Sometimes"/>
    <x v="0"/>
    <n v="3"/>
    <x v="0"/>
    <x v="0"/>
    <n v="0"/>
    <s v="Sometimes"/>
    <s v="Automobile"/>
    <x v="1"/>
    <m/>
    <m/>
  </r>
  <r>
    <x v="1"/>
    <x v="2"/>
    <n v="1.64"/>
    <n v="78"/>
    <s v="YES"/>
    <s v="YES"/>
    <n v="2"/>
    <n v="1"/>
    <s v="Sometimes"/>
    <x v="0"/>
    <n v="2"/>
    <x v="0"/>
    <x v="0"/>
    <n v="0"/>
    <s v="Frequently"/>
    <s v="Automobile"/>
    <x v="2"/>
    <m/>
    <m/>
  </r>
  <r>
    <x v="1"/>
    <x v="10"/>
    <n v="1.83"/>
    <n v="72"/>
    <s v="YES"/>
    <s v="NO"/>
    <n v="3"/>
    <n v="3"/>
    <s v="Sometimes"/>
    <x v="1"/>
    <n v="1"/>
    <x v="0"/>
    <x v="2"/>
    <n v="1"/>
    <s v="Sometimes"/>
    <s v="Public_Transportation"/>
    <x v="0"/>
    <m/>
    <m/>
  </r>
  <r>
    <x v="1"/>
    <x v="16"/>
    <n v="1.65"/>
    <n v="80"/>
    <s v="NO"/>
    <s v="YES"/>
    <n v="2"/>
    <n v="3"/>
    <s v="Sometimes"/>
    <x v="0"/>
    <n v="2"/>
    <x v="0"/>
    <x v="3"/>
    <n v="0"/>
    <s v="Never"/>
    <s v="Automobile"/>
    <x v="2"/>
    <m/>
    <m/>
  </r>
  <r>
    <x v="0"/>
    <x v="0"/>
    <n v="1.63"/>
    <n v="60"/>
    <s v="YES"/>
    <s v="YES"/>
    <n v="3"/>
    <n v="3"/>
    <s v="Always"/>
    <x v="1"/>
    <n v="2"/>
    <x v="0"/>
    <x v="2"/>
    <n v="0"/>
    <s v="Sometimes"/>
    <s v="Public_Transportation"/>
    <x v="0"/>
    <m/>
    <m/>
  </r>
  <r>
    <x v="1"/>
    <x v="15"/>
    <n v="1.89"/>
    <n v="75"/>
    <s v="NO"/>
    <s v="NO"/>
    <n v="3"/>
    <n v="3"/>
    <s v="Frequently"/>
    <x v="0"/>
    <n v="2"/>
    <x v="1"/>
    <x v="1"/>
    <n v="0"/>
    <s v="Never"/>
    <s v="Public_Transportation"/>
    <x v="0"/>
    <m/>
    <m/>
  </r>
  <r>
    <x v="1"/>
    <x v="25"/>
    <n v="1.77"/>
    <n v="85"/>
    <s v="YES"/>
    <s v="NO"/>
    <n v="3"/>
    <n v="3"/>
    <s v="Frequently"/>
    <x v="0"/>
    <n v="3"/>
    <x v="0"/>
    <x v="2"/>
    <n v="1"/>
    <s v="Sometimes"/>
    <s v="Automobile"/>
    <x v="2"/>
    <m/>
    <m/>
  </r>
  <r>
    <x v="1"/>
    <x v="8"/>
    <n v="1.92"/>
    <n v="130"/>
    <s v="YES"/>
    <s v="NO"/>
    <n v="2"/>
    <n v="3"/>
    <s v="Sometimes"/>
    <x v="1"/>
    <n v="1"/>
    <x v="0"/>
    <x v="3"/>
    <n v="0"/>
    <s v="Sometimes"/>
    <s v="Public_Transportation"/>
    <x v="5"/>
    <m/>
    <m/>
  </r>
  <r>
    <x v="0"/>
    <x v="4"/>
    <n v="1.74"/>
    <n v="72"/>
    <s v="YES"/>
    <s v="NO"/>
    <n v="3"/>
    <n v="3"/>
    <s v="Always"/>
    <x v="0"/>
    <n v="2"/>
    <x v="0"/>
    <x v="0"/>
    <n v="0"/>
    <s v="Sometimes"/>
    <s v="Automobile"/>
    <x v="0"/>
    <m/>
    <m/>
  </r>
  <r>
    <x v="1"/>
    <x v="10"/>
    <n v="1.65"/>
    <n v="80"/>
    <s v="YES"/>
    <s v="NO"/>
    <n v="2"/>
    <n v="3"/>
    <s v="Sometimes"/>
    <x v="0"/>
    <n v="2"/>
    <x v="0"/>
    <x v="3"/>
    <n v="2"/>
    <s v="Never"/>
    <s v="Walking"/>
    <x v="2"/>
    <m/>
    <m/>
  </r>
  <r>
    <x v="0"/>
    <x v="3"/>
    <n v="1.73"/>
    <n v="79"/>
    <s v="YES"/>
    <s v="YES"/>
    <n v="2"/>
    <n v="1"/>
    <s v="Sometimes"/>
    <x v="0"/>
    <n v="2"/>
    <x v="0"/>
    <x v="3"/>
    <n v="0"/>
    <s v="Sometimes"/>
    <s v="Public_Transportation"/>
    <x v="1"/>
    <m/>
    <m/>
  </r>
  <r>
    <x v="0"/>
    <x v="27"/>
    <n v="1.63"/>
    <n v="77"/>
    <s v="YES"/>
    <s v="YES"/>
    <n v="2"/>
    <n v="3"/>
    <s v="Frequently"/>
    <x v="0"/>
    <n v="1"/>
    <x v="0"/>
    <x v="0"/>
    <n v="0"/>
    <s v="Never"/>
    <s v="Automobile"/>
    <x v="2"/>
    <m/>
    <m/>
  </r>
  <r>
    <x v="1"/>
    <x v="3"/>
    <n v="1.72"/>
    <n v="82"/>
    <s v="NO"/>
    <s v="YES"/>
    <n v="2"/>
    <n v="1"/>
    <s v="Sometimes"/>
    <x v="0"/>
    <n v="2"/>
    <x v="0"/>
    <x v="2"/>
    <n v="1"/>
    <s v="Sometimes"/>
    <s v="Public_Transportation"/>
    <x v="2"/>
    <m/>
    <m/>
  </r>
  <r>
    <x v="1"/>
    <x v="18"/>
    <n v="1.6"/>
    <n v="58"/>
    <s v="YES"/>
    <s v="YES"/>
    <n v="2"/>
    <n v="3"/>
    <s v="Frequently"/>
    <x v="0"/>
    <n v="2"/>
    <x v="0"/>
    <x v="3"/>
    <n v="0"/>
    <s v="Sometimes"/>
    <s v="Public_Transportation"/>
    <x v="0"/>
    <m/>
    <m/>
  </r>
  <r>
    <x v="0"/>
    <x v="1"/>
    <n v="1.65"/>
    <n v="59"/>
    <s v="NO"/>
    <s v="NO"/>
    <n v="3"/>
    <n v="1"/>
    <s v="Sometimes"/>
    <x v="0"/>
    <n v="2"/>
    <x v="0"/>
    <x v="3"/>
    <n v="2"/>
    <s v="Sometimes"/>
    <s v="Public_Transportation"/>
    <x v="0"/>
    <m/>
    <m/>
  </r>
  <r>
    <x v="1"/>
    <x v="18"/>
    <n v="1.74"/>
    <n v="64"/>
    <s v="NO"/>
    <s v="NO"/>
    <n v="3"/>
    <n v="3"/>
    <s v="Sometimes"/>
    <x v="0"/>
    <n v="2"/>
    <x v="1"/>
    <x v="0"/>
    <n v="1"/>
    <s v="Never"/>
    <s v="Public_Transportation"/>
    <x v="0"/>
    <m/>
    <m/>
  </r>
  <r>
    <x v="0"/>
    <x v="17"/>
    <n v="1.64"/>
    <n v="59.8"/>
    <s v="YES"/>
    <s v="YES"/>
    <n v="2"/>
    <n v="3"/>
    <s v="Sometimes"/>
    <x v="0"/>
    <n v="2"/>
    <x v="0"/>
    <x v="2"/>
    <n v="0"/>
    <s v="Never"/>
    <s v="Public_Transportation"/>
    <x v="0"/>
    <m/>
    <m/>
  </r>
  <r>
    <x v="0"/>
    <x v="18"/>
    <n v="1.57"/>
    <n v="48"/>
    <s v="YES"/>
    <s v="YES"/>
    <n v="3"/>
    <n v="1"/>
    <s v="Always"/>
    <x v="0"/>
    <n v="1"/>
    <x v="0"/>
    <x v="3"/>
    <n v="0"/>
    <s v="Never"/>
    <s v="Public_Transportation"/>
    <x v="0"/>
    <m/>
    <m/>
  </r>
  <r>
    <x v="1"/>
    <x v="3"/>
    <n v="1.84"/>
    <n v="84"/>
    <s v="YES"/>
    <s v="YES"/>
    <n v="3"/>
    <n v="3"/>
    <s v="Frequently"/>
    <x v="0"/>
    <n v="2"/>
    <x v="1"/>
    <x v="1"/>
    <n v="0"/>
    <s v="Sometimes"/>
    <s v="Public_Transportation"/>
    <x v="0"/>
    <m/>
    <m/>
  </r>
  <r>
    <x v="1"/>
    <x v="6"/>
    <n v="1.91"/>
    <n v="84"/>
    <s v="YES"/>
    <s v="YES"/>
    <n v="3"/>
    <n v="3"/>
    <s v="Frequently"/>
    <x v="1"/>
    <n v="2"/>
    <x v="0"/>
    <x v="2"/>
    <n v="2"/>
    <s v="Frequently"/>
    <s v="Public_Transportation"/>
    <x v="0"/>
    <m/>
    <m/>
  </r>
  <r>
    <x v="0"/>
    <x v="18"/>
    <n v="1.58"/>
    <n v="48"/>
    <s v="NO"/>
    <s v="YES"/>
    <n v="2"/>
    <n v="3"/>
    <s v="Sometimes"/>
    <x v="0"/>
    <n v="2"/>
    <x v="0"/>
    <x v="3"/>
    <n v="0"/>
    <s v="Never"/>
    <s v="Public_Transportation"/>
    <x v="0"/>
    <m/>
    <m/>
  </r>
  <r>
    <x v="0"/>
    <x v="1"/>
    <n v="1.68"/>
    <n v="67"/>
    <s v="YES"/>
    <s v="YES"/>
    <n v="2"/>
    <n v="3"/>
    <s v="Frequently"/>
    <x v="0"/>
    <n v="1"/>
    <x v="0"/>
    <x v="0"/>
    <n v="0"/>
    <s v="Sometimes"/>
    <s v="Public_Transportation"/>
    <x v="0"/>
    <m/>
    <m/>
  </r>
  <r>
    <x v="0"/>
    <x v="3"/>
    <n v="1.68"/>
    <n v="52"/>
    <s v="NO"/>
    <s v="YES"/>
    <n v="3"/>
    <n v="3"/>
    <s v="Frequently"/>
    <x v="0"/>
    <n v="2"/>
    <x v="0"/>
    <x v="0"/>
    <n v="1"/>
    <s v="Never"/>
    <s v="Public_Transportation"/>
    <x v="4"/>
    <m/>
    <m/>
  </r>
  <r>
    <x v="0"/>
    <x v="1"/>
    <n v="1.48"/>
    <n v="60"/>
    <s v="YES"/>
    <s v="YES"/>
    <n v="2"/>
    <n v="1"/>
    <s v="Sometimes"/>
    <x v="1"/>
    <n v="1"/>
    <x v="0"/>
    <x v="0"/>
    <n v="0"/>
    <s v="Sometimes"/>
    <s v="Public_Transportation"/>
    <x v="2"/>
    <m/>
    <m/>
  </r>
  <r>
    <x v="0"/>
    <x v="12"/>
    <n v="1.62"/>
    <n v="68"/>
    <s v="NO"/>
    <s v="NO"/>
    <n v="3"/>
    <n v="3"/>
    <s v="Sometimes"/>
    <x v="0"/>
    <n v="2"/>
    <x v="0"/>
    <x v="3"/>
    <n v="0"/>
    <s v="Sometimes"/>
    <s v="Automobile"/>
    <x v="1"/>
    <m/>
    <m/>
  </r>
  <r>
    <x v="1"/>
    <x v="13"/>
    <n v="1.78"/>
    <n v="96"/>
    <s v="YES"/>
    <s v="NO"/>
    <n v="2"/>
    <n v="3"/>
    <s v="Sometimes"/>
    <x v="0"/>
    <n v="3"/>
    <x v="0"/>
    <x v="3"/>
    <n v="0"/>
    <s v="Frequently"/>
    <s v="Automobile"/>
    <x v="3"/>
    <m/>
    <m/>
  </r>
  <r>
    <x v="1"/>
    <x v="15"/>
    <n v="1.78"/>
    <n v="98"/>
    <s v="YES"/>
    <s v="NO"/>
    <n v="2"/>
    <n v="3"/>
    <s v="Sometimes"/>
    <x v="0"/>
    <n v="3"/>
    <x v="0"/>
    <x v="1"/>
    <n v="2"/>
    <s v="Never"/>
    <s v="Public_Transportation"/>
    <x v="3"/>
    <m/>
    <m/>
  </r>
  <r>
    <x v="1"/>
    <x v="25"/>
    <n v="1.78"/>
    <n v="105"/>
    <s v="YES"/>
    <s v="YES"/>
    <n v="3"/>
    <n v="1"/>
    <s v="no"/>
    <x v="0"/>
    <n v="3"/>
    <x v="0"/>
    <x v="1"/>
    <n v="1"/>
    <s v="Frequently"/>
    <s v="Automobile"/>
    <x v="3"/>
    <m/>
    <m/>
  </r>
  <r>
    <x v="0"/>
    <x v="28"/>
    <n v="1.63"/>
    <n v="62"/>
    <s v="YES"/>
    <s v="YES"/>
    <n v="2"/>
    <n v="3"/>
    <s v="Sometimes"/>
    <x v="0"/>
    <n v="2"/>
    <x v="0"/>
    <x v="3"/>
    <n v="1"/>
    <s v="Never"/>
    <s v="Public_Transportation"/>
    <x v="0"/>
    <m/>
    <m/>
  </r>
  <r>
    <x v="1"/>
    <x v="10"/>
    <n v="1.6"/>
    <n v="56"/>
    <s v="NO"/>
    <s v="YES"/>
    <n v="2"/>
    <n v="3"/>
    <s v="Sometimes"/>
    <x v="0"/>
    <n v="2"/>
    <x v="0"/>
    <x v="3"/>
    <n v="0"/>
    <s v="Sometimes"/>
    <s v="Public_Transportation"/>
    <x v="0"/>
    <m/>
    <m/>
  </r>
  <r>
    <x v="1"/>
    <x v="6"/>
    <n v="1.75"/>
    <n v="80"/>
    <s v="YES"/>
    <s v="YES"/>
    <n v="3"/>
    <n v="1"/>
    <s v="Frequently"/>
    <x v="1"/>
    <n v="2"/>
    <x v="1"/>
    <x v="2"/>
    <n v="0"/>
    <s v="Sometimes"/>
    <s v="Public_Transportation"/>
    <x v="1"/>
    <m/>
    <m/>
  </r>
  <r>
    <x v="1"/>
    <x v="10"/>
    <n v="1.83"/>
    <n v="85"/>
    <s v="YES"/>
    <s v="NO"/>
    <n v="3"/>
    <n v="3"/>
    <s v="Sometimes"/>
    <x v="0"/>
    <n v="3"/>
    <x v="1"/>
    <x v="1"/>
    <n v="0"/>
    <s v="Sometimes"/>
    <s v="Automobile"/>
    <x v="1"/>
    <m/>
    <m/>
  </r>
  <r>
    <x v="1"/>
    <x v="10"/>
    <n v="1.78"/>
    <n v="68"/>
    <s v="NO"/>
    <s v="NO"/>
    <n v="2"/>
    <n v="1"/>
    <s v="Frequently"/>
    <x v="0"/>
    <n v="3"/>
    <x v="1"/>
    <x v="2"/>
    <n v="1"/>
    <s v="Never"/>
    <s v="Public_Transportation"/>
    <x v="0"/>
    <m/>
    <m/>
  </r>
  <r>
    <x v="0"/>
    <x v="1"/>
    <n v="1.6"/>
    <n v="83"/>
    <s v="YES"/>
    <s v="YES"/>
    <n v="3"/>
    <n v="3"/>
    <s v="Frequently"/>
    <x v="0"/>
    <n v="3"/>
    <x v="0"/>
    <x v="1"/>
    <n v="0"/>
    <s v="Never"/>
    <s v="Public_Transportation"/>
    <x v="3"/>
    <m/>
    <m/>
  </r>
  <r>
    <x v="1"/>
    <x v="11"/>
    <n v="1.8"/>
    <n v="85"/>
    <s v="YES"/>
    <s v="YES"/>
    <n v="3"/>
    <n v="3"/>
    <s v="Sometimes"/>
    <x v="0"/>
    <n v="2"/>
    <x v="0"/>
    <x v="3"/>
    <n v="1"/>
    <s v="Sometimes"/>
    <s v="Walking"/>
    <x v="1"/>
    <m/>
    <m/>
  </r>
  <r>
    <x v="1"/>
    <x v="3"/>
    <n v="1.75"/>
    <n v="74"/>
    <s v="YES"/>
    <s v="NO"/>
    <n v="2"/>
    <n v="3"/>
    <s v="Sometimes"/>
    <x v="0"/>
    <n v="2"/>
    <x v="0"/>
    <x v="3"/>
    <n v="2"/>
    <s v="Sometimes"/>
    <s v="Bike"/>
    <x v="0"/>
    <m/>
    <m/>
  </r>
  <r>
    <x v="1"/>
    <x v="7"/>
    <n v="1.75"/>
    <n v="118"/>
    <s v="YES"/>
    <s v="YES"/>
    <n v="2"/>
    <n v="3"/>
    <s v="Sometimes"/>
    <x v="0"/>
    <n v="2"/>
    <x v="0"/>
    <x v="0"/>
    <n v="0"/>
    <s v="Sometimes"/>
    <s v="Bike"/>
    <x v="5"/>
    <m/>
    <m/>
  </r>
  <r>
    <x v="0"/>
    <x v="18"/>
    <n v="1.59"/>
    <n v="40"/>
    <s v="YES"/>
    <s v="YES"/>
    <n v="2"/>
    <n v="1"/>
    <s v="Frequently"/>
    <x v="0"/>
    <n v="1"/>
    <x v="0"/>
    <x v="0"/>
    <n v="2"/>
    <s v="Never"/>
    <s v="Public_Transportation"/>
    <x v="4"/>
    <m/>
    <m/>
  </r>
  <r>
    <x v="0"/>
    <x v="1"/>
    <n v="1.66"/>
    <n v="60"/>
    <s v="YES"/>
    <s v="YES"/>
    <n v="2"/>
    <n v="1"/>
    <s v="Sometimes"/>
    <x v="0"/>
    <n v="1"/>
    <x v="0"/>
    <x v="3"/>
    <n v="1"/>
    <s v="Sometimes"/>
    <s v="Public_Transportation"/>
    <x v="0"/>
    <m/>
    <m/>
  </r>
  <r>
    <x v="0"/>
    <x v="1"/>
    <n v="1.63"/>
    <n v="83"/>
    <s v="YES"/>
    <s v="NO"/>
    <n v="3"/>
    <n v="1"/>
    <s v="Sometimes"/>
    <x v="1"/>
    <n v="3"/>
    <x v="0"/>
    <x v="3"/>
    <n v="2"/>
    <s v="Sometimes"/>
    <s v="Public_Transportation"/>
    <x v="3"/>
    <m/>
    <m/>
  </r>
  <r>
    <x v="0"/>
    <x v="7"/>
    <n v="1.54"/>
    <n v="80"/>
    <s v="YES"/>
    <s v="YES"/>
    <n v="2"/>
    <n v="3"/>
    <s v="Always"/>
    <x v="0"/>
    <n v="1"/>
    <x v="0"/>
    <x v="0"/>
    <n v="0"/>
    <s v="Sometimes"/>
    <s v="Automobile"/>
    <x v="3"/>
    <m/>
    <m/>
  </r>
  <r>
    <x v="0"/>
    <x v="6"/>
    <n v="1.56"/>
    <n v="102"/>
    <s v="YES"/>
    <s v="YES"/>
    <n v="3"/>
    <n v="3"/>
    <s v="Sometimes"/>
    <x v="1"/>
    <n v="1"/>
    <x v="0"/>
    <x v="0"/>
    <n v="1"/>
    <s v="Sometimes"/>
    <s v="Public_Transportation"/>
    <x v="6"/>
    <m/>
    <m/>
  </r>
  <r>
    <x v="1"/>
    <x v="4"/>
    <n v="1.69"/>
    <n v="90"/>
    <s v="YES"/>
    <s v="NO"/>
    <n v="2"/>
    <n v="3"/>
    <s v="Sometimes"/>
    <x v="0"/>
    <n v="3"/>
    <x v="0"/>
    <x v="3"/>
    <n v="0"/>
    <s v="Sometimes"/>
    <s v="Automobile"/>
    <x v="3"/>
    <m/>
    <m/>
  </r>
  <r>
    <x v="1"/>
    <x v="2"/>
    <n v="1.83"/>
    <n v="71"/>
    <s v="YES"/>
    <s v="YES"/>
    <n v="2"/>
    <n v="3"/>
    <s v="Sometimes"/>
    <x v="0"/>
    <n v="2"/>
    <x v="0"/>
    <x v="1"/>
    <n v="2"/>
    <s v="Never"/>
    <s v="Automobile"/>
    <x v="0"/>
    <m/>
    <m/>
  </r>
  <r>
    <x v="0"/>
    <x v="1"/>
    <n v="1.6"/>
    <n v="78"/>
    <s v="YES"/>
    <s v="YES"/>
    <n v="2"/>
    <n v="1"/>
    <s v="Sometimes"/>
    <x v="1"/>
    <n v="2"/>
    <x v="0"/>
    <x v="3"/>
    <n v="0"/>
    <s v="Frequently"/>
    <s v="Public_Transportation"/>
    <x v="3"/>
    <m/>
    <m/>
  </r>
  <r>
    <x v="1"/>
    <x v="11"/>
    <n v="1.75"/>
    <n v="100"/>
    <s v="YES"/>
    <s v="YES"/>
    <n v="2"/>
    <n v="3"/>
    <s v="Frequently"/>
    <x v="0"/>
    <n v="2"/>
    <x v="0"/>
    <x v="2"/>
    <n v="0"/>
    <s v="Never"/>
    <s v="Public_Transportation"/>
    <x v="3"/>
    <m/>
    <m/>
  </r>
  <r>
    <x v="1"/>
    <x v="8"/>
    <n v="1.75"/>
    <n v="73"/>
    <s v="YES"/>
    <s v="NO"/>
    <n v="2"/>
    <n v="3"/>
    <s v="no"/>
    <x v="0"/>
    <n v="2"/>
    <x v="1"/>
    <x v="3"/>
    <n v="0"/>
    <s v="Sometimes"/>
    <s v="Walking"/>
    <x v="0"/>
    <m/>
    <m/>
  </r>
  <r>
    <x v="0"/>
    <x v="3"/>
    <n v="1.69"/>
    <n v="65"/>
    <s v="YES"/>
    <s v="YES"/>
    <n v="2"/>
    <n v="3"/>
    <s v="Sometimes"/>
    <x v="0"/>
    <n v="2"/>
    <x v="0"/>
    <x v="3"/>
    <n v="1"/>
    <s v="Sometimes"/>
    <s v="Public_Transportation"/>
    <x v="0"/>
    <m/>
    <m/>
  </r>
  <r>
    <x v="1"/>
    <x v="10"/>
    <n v="1.8"/>
    <n v="114"/>
    <s v="YES"/>
    <s v="YES"/>
    <n v="2"/>
    <n v="3"/>
    <s v="Frequently"/>
    <x v="0"/>
    <n v="2"/>
    <x v="0"/>
    <x v="0"/>
    <n v="1"/>
    <s v="Never"/>
    <s v="Public_Transportation"/>
    <x v="5"/>
    <m/>
    <m/>
  </r>
  <r>
    <x v="0"/>
    <x v="0"/>
    <n v="1.63"/>
    <n v="51"/>
    <s v="NO"/>
    <s v="YES"/>
    <n v="2"/>
    <n v="1"/>
    <s v="Sometimes"/>
    <x v="0"/>
    <n v="1"/>
    <x v="0"/>
    <x v="3"/>
    <n v="1"/>
    <s v="Never"/>
    <s v="Public_Transportation"/>
    <x v="0"/>
    <m/>
    <m/>
  </r>
  <r>
    <x v="0"/>
    <x v="5"/>
    <n v="1.5"/>
    <n v="63"/>
    <s v="YES"/>
    <s v="NO"/>
    <n v="2"/>
    <n v="1"/>
    <s v="Sometimes"/>
    <x v="0"/>
    <n v="2"/>
    <x v="0"/>
    <x v="0"/>
    <n v="0"/>
    <s v="Never"/>
    <s v="Public_Transportation"/>
    <x v="2"/>
    <m/>
    <m/>
  </r>
  <r>
    <x v="1"/>
    <x v="0"/>
    <n v="1.8"/>
    <n v="62"/>
    <s v="YES"/>
    <s v="YES"/>
    <n v="3"/>
    <n v="3"/>
    <s v="Sometimes"/>
    <x v="0"/>
    <n v="2"/>
    <x v="0"/>
    <x v="3"/>
    <n v="0"/>
    <s v="Never"/>
    <s v="Public_Transportation"/>
    <x v="0"/>
    <m/>
    <m/>
  </r>
  <r>
    <x v="1"/>
    <x v="0"/>
    <n v="1.65"/>
    <n v="53"/>
    <s v="YES"/>
    <s v="YES"/>
    <n v="2"/>
    <n v="3"/>
    <s v="Sometimes"/>
    <x v="0"/>
    <n v="2"/>
    <x v="0"/>
    <x v="3"/>
    <n v="0"/>
    <s v="Sometimes"/>
    <s v="Public_Transportation"/>
    <x v="0"/>
    <m/>
    <m/>
  </r>
  <r>
    <x v="1"/>
    <x v="0"/>
    <n v="1.68"/>
    <n v="70"/>
    <s v="YES"/>
    <s v="YES"/>
    <n v="3"/>
    <n v="3"/>
    <s v="Sometimes"/>
    <x v="0"/>
    <n v="3"/>
    <x v="0"/>
    <x v="0"/>
    <n v="2"/>
    <s v="Sometimes"/>
    <s v="Public_Transportation"/>
    <x v="0"/>
    <m/>
    <m/>
  </r>
  <r>
    <x v="0"/>
    <x v="1"/>
    <n v="1.6"/>
    <n v="63"/>
    <s v="YES"/>
    <s v="NO"/>
    <n v="3"/>
    <n v="3"/>
    <s v="Frequently"/>
    <x v="0"/>
    <n v="2"/>
    <x v="0"/>
    <x v="1"/>
    <n v="0"/>
    <s v="Sometimes"/>
    <s v="Walking"/>
    <x v="0"/>
    <m/>
    <m/>
  </r>
  <r>
    <x v="1"/>
    <x v="0"/>
    <n v="1.71"/>
    <n v="75"/>
    <s v="NO"/>
    <s v="NO"/>
    <n v="2"/>
    <n v="3"/>
    <s v="Frequently"/>
    <x v="0"/>
    <n v="3"/>
    <x v="1"/>
    <x v="1"/>
    <n v="1"/>
    <s v="Frequently"/>
    <s v="Automobile"/>
    <x v="1"/>
    <m/>
    <m/>
  </r>
  <r>
    <x v="0"/>
    <x v="0"/>
    <n v="1.5"/>
    <n v="42.3"/>
    <s v="YES"/>
    <s v="NO"/>
    <n v="1"/>
    <n v="1"/>
    <s v="Sometimes"/>
    <x v="0"/>
    <n v="2"/>
    <x v="0"/>
    <x v="1"/>
    <n v="0"/>
    <s v="Never"/>
    <s v="Public_Transportation"/>
    <x v="0"/>
    <m/>
    <m/>
  </r>
  <r>
    <x v="0"/>
    <x v="0"/>
    <n v="1.6"/>
    <n v="68"/>
    <s v="YES"/>
    <s v="YES"/>
    <n v="2"/>
    <n v="3"/>
    <s v="Sometimes"/>
    <x v="0"/>
    <n v="3"/>
    <x v="0"/>
    <x v="3"/>
    <n v="0"/>
    <s v="Sometimes"/>
    <s v="Public_Transportation"/>
    <x v="1"/>
    <m/>
    <m/>
  </r>
  <r>
    <x v="0"/>
    <x v="0"/>
    <n v="1.75"/>
    <n v="78"/>
    <s v="YES"/>
    <s v="NO"/>
    <n v="2"/>
    <n v="3"/>
    <s v="Frequently"/>
    <x v="0"/>
    <n v="2"/>
    <x v="1"/>
    <x v="0"/>
    <n v="2"/>
    <s v="Frequently"/>
    <s v="Public_Transportation"/>
    <x v="1"/>
    <m/>
    <m/>
  </r>
  <r>
    <x v="1"/>
    <x v="1"/>
    <n v="1.72"/>
    <n v="82"/>
    <s v="YES"/>
    <s v="YES"/>
    <n v="2"/>
    <n v="1"/>
    <s v="Sometimes"/>
    <x v="0"/>
    <n v="1"/>
    <x v="0"/>
    <x v="3"/>
    <n v="1"/>
    <s v="Sometimes"/>
    <s v="Public_Transportation"/>
    <x v="2"/>
    <m/>
    <m/>
  </r>
  <r>
    <x v="0"/>
    <x v="0"/>
    <n v="1.72"/>
    <n v="66.5"/>
    <s v="YES"/>
    <s v="YES"/>
    <n v="3"/>
    <n v="4"/>
    <s v="Always"/>
    <x v="0"/>
    <n v="3"/>
    <x v="0"/>
    <x v="0"/>
    <n v="2"/>
    <s v="Never"/>
    <s v="Public_Transportation"/>
    <x v="0"/>
    <m/>
    <m/>
  </r>
  <r>
    <x v="0"/>
    <x v="3"/>
    <n v="1.61"/>
    <n v="63"/>
    <s v="YES"/>
    <s v="YES"/>
    <n v="3"/>
    <n v="3"/>
    <s v="Frequently"/>
    <x v="0"/>
    <n v="3"/>
    <x v="0"/>
    <x v="3"/>
    <n v="0"/>
    <s v="Never"/>
    <s v="Public_Transportation"/>
    <x v="0"/>
    <m/>
    <m/>
  </r>
  <r>
    <x v="0"/>
    <x v="1"/>
    <n v="1.63"/>
    <n v="82"/>
    <s v="YES"/>
    <s v="YES"/>
    <n v="2"/>
    <n v="1"/>
    <s v="Sometimes"/>
    <x v="0"/>
    <n v="2"/>
    <x v="0"/>
    <x v="0"/>
    <n v="0"/>
    <s v="Never"/>
    <s v="Public_Transportation"/>
    <x v="3"/>
    <m/>
    <m/>
  </r>
  <r>
    <x v="1"/>
    <x v="15"/>
    <n v="1.83"/>
    <n v="121"/>
    <s v="YES"/>
    <s v="NO"/>
    <n v="3"/>
    <n v="3"/>
    <s v="Sometimes"/>
    <x v="0"/>
    <n v="3"/>
    <x v="0"/>
    <x v="2"/>
    <n v="0"/>
    <s v="Sometimes"/>
    <s v="Walking"/>
    <x v="5"/>
    <m/>
    <m/>
  </r>
  <r>
    <x v="0"/>
    <x v="10"/>
    <n v="1.6"/>
    <n v="50"/>
    <s v="NO"/>
    <s v="YES"/>
    <n v="2"/>
    <n v="3"/>
    <s v="Sometimes"/>
    <x v="0"/>
    <n v="1"/>
    <x v="0"/>
    <x v="0"/>
    <n v="1"/>
    <s v="Never"/>
    <s v="Automobile"/>
    <x v="0"/>
    <m/>
    <m/>
  </r>
  <r>
    <x v="0"/>
    <x v="5"/>
    <n v="1.62"/>
    <n v="58"/>
    <s v="NO"/>
    <s v="YES"/>
    <n v="3"/>
    <n v="3"/>
    <s v="Sometimes"/>
    <x v="0"/>
    <n v="2"/>
    <x v="0"/>
    <x v="3"/>
    <n v="1"/>
    <s v="Sometimes"/>
    <s v="Public_Transportation"/>
    <x v="0"/>
    <m/>
    <m/>
  </r>
  <r>
    <x v="0"/>
    <x v="26"/>
    <n v="1.68"/>
    <n v="80"/>
    <s v="NO"/>
    <s v="NO"/>
    <n v="3"/>
    <n v="3"/>
    <s v="Sometimes"/>
    <x v="0"/>
    <n v="3"/>
    <x v="0"/>
    <x v="0"/>
    <n v="0"/>
    <s v="Never"/>
    <s v="Automobile"/>
    <x v="2"/>
    <m/>
    <m/>
  </r>
  <r>
    <x v="1"/>
    <x v="24"/>
    <n v="1.75"/>
    <n v="120"/>
    <s v="YES"/>
    <s v="NO"/>
    <n v="3"/>
    <n v="3"/>
    <s v="Sometimes"/>
    <x v="0"/>
    <n v="3"/>
    <x v="0"/>
    <x v="0"/>
    <n v="2"/>
    <s v="Never"/>
    <s v="Automobile"/>
    <x v="5"/>
    <m/>
    <m/>
  </r>
  <r>
    <x v="1"/>
    <x v="10"/>
    <n v="1.9"/>
    <n v="91"/>
    <s v="YES"/>
    <s v="YES"/>
    <n v="3"/>
    <n v="4"/>
    <s v="Sometimes"/>
    <x v="0"/>
    <n v="3"/>
    <x v="0"/>
    <x v="2"/>
    <n v="0"/>
    <s v="Sometimes"/>
    <s v="Walking"/>
    <x v="1"/>
    <m/>
    <m/>
  </r>
  <r>
    <x v="0"/>
    <x v="0"/>
    <n v="1.63"/>
    <n v="66"/>
    <s v="YES"/>
    <s v="YES"/>
    <n v="3"/>
    <n v="1"/>
    <s v="Sometimes"/>
    <x v="1"/>
    <n v="3"/>
    <x v="0"/>
    <x v="0"/>
    <n v="0"/>
    <s v="Sometimes"/>
    <s v="Public_Transportation"/>
    <x v="0"/>
    <m/>
    <m/>
  </r>
  <r>
    <x v="0"/>
    <x v="29"/>
    <n v="1.59"/>
    <n v="50"/>
    <s v="YES"/>
    <s v="NO"/>
    <n v="3"/>
    <n v="3"/>
    <s v="Sometimes"/>
    <x v="1"/>
    <n v="3"/>
    <x v="1"/>
    <x v="2"/>
    <n v="0"/>
    <s v="Never"/>
    <s v="Public_Transportation"/>
    <x v="0"/>
    <m/>
    <m/>
  </r>
  <r>
    <x v="0"/>
    <x v="22"/>
    <n v="1.68"/>
    <n v="77"/>
    <s v="YES"/>
    <s v="NO"/>
    <n v="3"/>
    <n v="1"/>
    <s v="Sometimes"/>
    <x v="0"/>
    <n v="2"/>
    <x v="0"/>
    <x v="3"/>
    <n v="0"/>
    <s v="Sometimes"/>
    <s v="Automobile"/>
    <x v="2"/>
    <m/>
    <m/>
  </r>
  <r>
    <x v="0"/>
    <x v="11"/>
    <n v="1.59"/>
    <n v="49"/>
    <s v="YES"/>
    <s v="YES"/>
    <n v="2"/>
    <n v="1"/>
    <s v="no"/>
    <x v="0"/>
    <n v="2"/>
    <x v="0"/>
    <x v="2"/>
    <n v="0"/>
    <s v="Never"/>
    <s v="Public_Transportation"/>
    <x v="0"/>
    <m/>
    <m/>
  </r>
  <r>
    <x v="0"/>
    <x v="11"/>
    <n v="1.69"/>
    <n v="70"/>
    <s v="YES"/>
    <s v="NO"/>
    <n v="2"/>
    <n v="1"/>
    <s v="no"/>
    <x v="0"/>
    <n v="2"/>
    <x v="0"/>
    <x v="2"/>
    <n v="0"/>
    <s v="Never"/>
    <s v="Public_Transportation"/>
    <x v="0"/>
    <m/>
    <m/>
  </r>
  <r>
    <x v="0"/>
    <x v="0"/>
    <n v="1.66"/>
    <n v="59"/>
    <s v="NO"/>
    <s v="YES"/>
    <n v="1"/>
    <n v="3"/>
    <s v="Always"/>
    <x v="0"/>
    <n v="2"/>
    <x v="1"/>
    <x v="1"/>
    <n v="0"/>
    <s v="Never"/>
    <s v="Automobile"/>
    <x v="0"/>
    <m/>
    <m/>
  </r>
  <r>
    <x v="0"/>
    <x v="11"/>
    <n v="1.64"/>
    <n v="53"/>
    <s v="YES"/>
    <s v="YES"/>
    <n v="3"/>
    <n v="3"/>
    <s v="Sometimes"/>
    <x v="0"/>
    <n v="1"/>
    <x v="0"/>
    <x v="3"/>
    <n v="1"/>
    <s v="Never"/>
    <s v="Public_Transportation"/>
    <x v="0"/>
    <m/>
    <m/>
  </r>
  <r>
    <x v="0"/>
    <x v="10"/>
    <n v="1.62"/>
    <n v="53"/>
    <s v="NO"/>
    <s v="YES"/>
    <n v="3"/>
    <n v="1"/>
    <s v="Sometimes"/>
    <x v="0"/>
    <n v="3"/>
    <x v="0"/>
    <x v="3"/>
    <n v="1"/>
    <s v="Never"/>
    <s v="Public_Transportation"/>
    <x v="0"/>
    <m/>
    <m/>
  </r>
  <r>
    <x v="0"/>
    <x v="11"/>
    <n v="1.7"/>
    <n v="64"/>
    <s v="YES"/>
    <s v="YES"/>
    <n v="3"/>
    <n v="3"/>
    <s v="no"/>
    <x v="0"/>
    <n v="3"/>
    <x v="1"/>
    <x v="1"/>
    <n v="1"/>
    <s v="Never"/>
    <s v="Public_Transportation"/>
    <x v="0"/>
    <m/>
    <m/>
  </r>
  <r>
    <x v="0"/>
    <x v="14"/>
    <n v="1.63"/>
    <n v="65"/>
    <s v="NO"/>
    <s v="YES"/>
    <n v="2"/>
    <n v="1"/>
    <s v="Sometimes"/>
    <x v="0"/>
    <n v="3"/>
    <x v="0"/>
    <x v="3"/>
    <n v="1"/>
    <s v="Never"/>
    <s v="Public_Transportation"/>
    <x v="0"/>
    <m/>
    <m/>
  </r>
  <r>
    <x v="1"/>
    <x v="3"/>
    <n v="1.6"/>
    <n v="66"/>
    <s v="NO"/>
    <s v="YES"/>
    <n v="3"/>
    <n v="3"/>
    <s v="Sometimes"/>
    <x v="0"/>
    <n v="2"/>
    <x v="0"/>
    <x v="1"/>
    <n v="0"/>
    <s v="Never"/>
    <s v="Bike"/>
    <x v="1"/>
    <m/>
    <m/>
  </r>
  <r>
    <x v="0"/>
    <x v="10"/>
    <n v="1.63"/>
    <n v="64"/>
    <s v="YES"/>
    <s v="YES"/>
    <n v="1"/>
    <n v="3"/>
    <s v="Always"/>
    <x v="0"/>
    <n v="2"/>
    <x v="0"/>
    <x v="0"/>
    <n v="2"/>
    <s v="Never"/>
    <s v="Automobile"/>
    <x v="0"/>
    <m/>
    <m/>
  </r>
  <r>
    <x v="1"/>
    <x v="28"/>
    <n v="1.85"/>
    <n v="99"/>
    <s v="YES"/>
    <s v="YES"/>
    <n v="2"/>
    <n v="3"/>
    <s v="Sometimes"/>
    <x v="1"/>
    <n v="3"/>
    <x v="0"/>
    <x v="3"/>
    <n v="0"/>
    <s v="Sometimes"/>
    <s v="Automobile"/>
    <x v="2"/>
    <m/>
    <m/>
  </r>
  <r>
    <x v="0"/>
    <x v="0"/>
    <n v="1.54"/>
    <n v="49"/>
    <s v="YES"/>
    <s v="NO"/>
    <n v="2"/>
    <n v="1"/>
    <s v="Sometimes"/>
    <x v="0"/>
    <n v="2"/>
    <x v="1"/>
    <x v="2"/>
    <n v="0"/>
    <s v="Sometimes"/>
    <s v="Public_Transportation"/>
    <x v="0"/>
    <m/>
    <m/>
  </r>
  <r>
    <x v="0"/>
    <x v="10"/>
    <n v="1.64"/>
    <n v="49"/>
    <s v="NO"/>
    <s v="NO"/>
    <n v="3"/>
    <n v="3"/>
    <s v="Sometimes"/>
    <x v="1"/>
    <n v="2"/>
    <x v="0"/>
    <x v="2"/>
    <n v="1"/>
    <s v="Sometimes"/>
    <s v="Automobile"/>
    <x v="4"/>
    <m/>
    <m/>
  </r>
  <r>
    <x v="0"/>
    <x v="10"/>
    <n v="1.57"/>
    <n v="60"/>
    <s v="NO"/>
    <s v="YES"/>
    <n v="3"/>
    <n v="3"/>
    <s v="Sometimes"/>
    <x v="0"/>
    <n v="3"/>
    <x v="0"/>
    <x v="0"/>
    <n v="1"/>
    <s v="Sometimes"/>
    <s v="Public_Transportation"/>
    <x v="0"/>
    <m/>
    <m/>
  </r>
  <r>
    <x v="0"/>
    <x v="10"/>
    <n v="1.62"/>
    <n v="52"/>
    <s v="NO"/>
    <s v="YES"/>
    <n v="3"/>
    <n v="3"/>
    <s v="Frequently"/>
    <x v="0"/>
    <n v="1"/>
    <x v="0"/>
    <x v="1"/>
    <n v="1"/>
    <s v="Never"/>
    <s v="Automobile"/>
    <x v="0"/>
    <m/>
    <m/>
  </r>
  <r>
    <x v="1"/>
    <x v="0"/>
    <n v="1.72"/>
    <n v="72"/>
    <s v="YES"/>
    <s v="YES"/>
    <n v="3"/>
    <n v="3"/>
    <s v="Always"/>
    <x v="0"/>
    <n v="3"/>
    <x v="1"/>
    <x v="1"/>
    <n v="0"/>
    <s v="Sometimes"/>
    <s v="Automobile"/>
    <x v="0"/>
    <m/>
    <m/>
  </r>
  <r>
    <x v="1"/>
    <x v="0"/>
    <n v="1.76"/>
    <n v="78"/>
    <s v="YES"/>
    <s v="YES"/>
    <n v="3"/>
    <n v="1"/>
    <s v="Sometimes"/>
    <x v="0"/>
    <n v="2"/>
    <x v="0"/>
    <x v="1"/>
    <n v="0"/>
    <s v="Sometimes"/>
    <s v="Walking"/>
    <x v="1"/>
    <m/>
    <m/>
  </r>
  <r>
    <x v="0"/>
    <x v="10"/>
    <n v="1.65"/>
    <n v="75"/>
    <s v="YES"/>
    <s v="YES"/>
    <n v="3"/>
    <n v="1"/>
    <s v="Sometimes"/>
    <x v="0"/>
    <n v="2"/>
    <x v="0"/>
    <x v="3"/>
    <n v="1"/>
    <s v="Never"/>
    <s v="Public_Transportation"/>
    <x v="2"/>
    <m/>
    <m/>
  </r>
  <r>
    <x v="1"/>
    <x v="10"/>
    <n v="1.67"/>
    <n v="78"/>
    <s v="YES"/>
    <s v="NO"/>
    <n v="2"/>
    <n v="1"/>
    <s v="Sometimes"/>
    <x v="0"/>
    <n v="3"/>
    <x v="0"/>
    <x v="0"/>
    <n v="0"/>
    <s v="Frequently"/>
    <s v="Automobile"/>
    <x v="2"/>
    <m/>
    <m/>
  </r>
  <r>
    <x v="1"/>
    <x v="30"/>
    <n v="1.79"/>
    <n v="90"/>
    <s v="YES"/>
    <s v="NO"/>
    <n v="2"/>
    <n v="3"/>
    <s v="Sometimes"/>
    <x v="1"/>
    <n v="2"/>
    <x v="0"/>
    <x v="3"/>
    <n v="0"/>
    <s v="Frequently"/>
    <s v="Automobile"/>
    <x v="2"/>
    <m/>
    <m/>
  </r>
  <r>
    <x v="0"/>
    <x v="6"/>
    <n v="1.59"/>
    <n v="47"/>
    <s v="YES"/>
    <s v="YES"/>
    <n v="2"/>
    <n v="1"/>
    <s v="Sometimes"/>
    <x v="0"/>
    <n v="2"/>
    <x v="0"/>
    <x v="0"/>
    <n v="2"/>
    <s v="Sometimes"/>
    <s v="Public_Transportation"/>
    <x v="0"/>
    <m/>
    <m/>
  </r>
  <r>
    <x v="0"/>
    <x v="3"/>
    <n v="1.64"/>
    <n v="56"/>
    <s v="YES"/>
    <s v="NO"/>
    <n v="3"/>
    <n v="3"/>
    <s v="Sometimes"/>
    <x v="0"/>
    <n v="2"/>
    <x v="0"/>
    <x v="0"/>
    <n v="0"/>
    <s v="Never"/>
    <s v="Public_Transportation"/>
    <x v="0"/>
    <m/>
    <m/>
  </r>
  <r>
    <x v="1"/>
    <x v="11"/>
    <n v="1.78"/>
    <n v="81"/>
    <s v="YES"/>
    <s v="NO"/>
    <n v="1"/>
    <n v="3"/>
    <s v="Sometimes"/>
    <x v="0"/>
    <n v="2"/>
    <x v="0"/>
    <x v="1"/>
    <n v="0"/>
    <s v="Never"/>
    <s v="Bike"/>
    <x v="1"/>
    <m/>
    <m/>
  </r>
  <r>
    <x v="1"/>
    <x v="18"/>
    <n v="1.75"/>
    <n v="85"/>
    <s v="YES"/>
    <s v="NO"/>
    <n v="2"/>
    <n v="3"/>
    <s v="Sometimes"/>
    <x v="0"/>
    <n v="3"/>
    <x v="0"/>
    <x v="3"/>
    <n v="0"/>
    <s v="Sometimes"/>
    <s v="Public_Transportation"/>
    <x v="2"/>
    <m/>
    <m/>
  </r>
  <r>
    <x v="1"/>
    <x v="11"/>
    <n v="1.85"/>
    <n v="115"/>
    <s v="NO"/>
    <s v="NO"/>
    <n v="2"/>
    <n v="3"/>
    <s v="Sometimes"/>
    <x v="0"/>
    <n v="3"/>
    <x v="1"/>
    <x v="3"/>
    <n v="2"/>
    <s v="Never"/>
    <s v="Public_Transportation"/>
    <x v="3"/>
    <m/>
    <m/>
  </r>
  <r>
    <x v="1"/>
    <x v="18"/>
    <n v="1.7"/>
    <n v="80"/>
    <s v="NO"/>
    <s v="NO"/>
    <n v="3"/>
    <n v="1"/>
    <s v="Sometimes"/>
    <x v="0"/>
    <n v="1"/>
    <x v="0"/>
    <x v="3"/>
    <n v="0"/>
    <s v="Never"/>
    <s v="Public_Transportation"/>
    <x v="2"/>
    <m/>
    <m/>
  </r>
  <r>
    <x v="0"/>
    <x v="18"/>
    <n v="1.67"/>
    <n v="91"/>
    <s v="YES"/>
    <s v="YES"/>
    <n v="1"/>
    <n v="3"/>
    <s v="Frequently"/>
    <x v="0"/>
    <n v="1"/>
    <x v="0"/>
    <x v="0"/>
    <n v="1"/>
    <s v="Sometimes"/>
    <s v="Public_Transportation"/>
    <x v="3"/>
    <m/>
    <m/>
  </r>
  <r>
    <x v="1"/>
    <x v="0"/>
    <n v="1.72"/>
    <n v="75"/>
    <s v="NO"/>
    <s v="YES"/>
    <n v="2"/>
    <n v="3"/>
    <s v="Sometimes"/>
    <x v="0"/>
    <n v="1"/>
    <x v="0"/>
    <x v="3"/>
    <n v="0"/>
    <s v="Never"/>
    <s v="Public_Transportation"/>
    <x v="1"/>
    <m/>
    <m/>
  </r>
  <r>
    <x v="0"/>
    <x v="31"/>
    <n v="1.7"/>
    <n v="73"/>
    <s v="YES"/>
    <s v="NO"/>
    <n v="2"/>
    <n v="3"/>
    <s v="Frequently"/>
    <x v="0"/>
    <n v="2"/>
    <x v="1"/>
    <x v="2"/>
    <n v="0"/>
    <s v="Sometimes"/>
    <s v="Walking"/>
    <x v="1"/>
    <m/>
    <m/>
  </r>
  <r>
    <x v="1"/>
    <x v="18"/>
    <n v="1.74"/>
    <n v="70"/>
    <s v="NO"/>
    <s v="YES"/>
    <n v="2"/>
    <n v="3"/>
    <s v="Sometimes"/>
    <x v="0"/>
    <n v="2"/>
    <x v="0"/>
    <x v="3"/>
    <n v="1"/>
    <s v="Sometimes"/>
    <s v="Public_Transportation"/>
    <x v="0"/>
    <m/>
    <m/>
  </r>
  <r>
    <x v="1"/>
    <x v="1"/>
    <n v="1.74"/>
    <n v="53"/>
    <s v="NO"/>
    <s v="YES"/>
    <n v="2"/>
    <n v="3"/>
    <s v="Frequently"/>
    <x v="0"/>
    <n v="1"/>
    <x v="0"/>
    <x v="1"/>
    <n v="2"/>
    <s v="Never"/>
    <s v="Public_Transportation"/>
    <x v="4"/>
    <m/>
    <m/>
  </r>
  <r>
    <x v="1"/>
    <x v="18"/>
    <n v="1.87"/>
    <n v="67"/>
    <s v="YES"/>
    <s v="YES"/>
    <n v="3"/>
    <n v="3"/>
    <s v="Frequently"/>
    <x v="0"/>
    <n v="3"/>
    <x v="1"/>
    <x v="3"/>
    <n v="1"/>
    <s v="Sometimes"/>
    <s v="Automobile"/>
    <x v="0"/>
    <m/>
    <m/>
  </r>
  <r>
    <x v="1"/>
    <x v="18"/>
    <n v="1.7"/>
    <n v="50"/>
    <s v="NO"/>
    <s v="YES"/>
    <n v="1"/>
    <n v="3"/>
    <s v="Frequently"/>
    <x v="0"/>
    <n v="1"/>
    <x v="0"/>
    <x v="2"/>
    <n v="1"/>
    <s v="Sometimes"/>
    <s v="Public_Transportation"/>
    <x v="4"/>
    <m/>
    <m/>
  </r>
  <r>
    <x v="0"/>
    <x v="13"/>
    <n v="1.65"/>
    <n v="50"/>
    <s v="NO"/>
    <s v="YES"/>
    <n v="3"/>
    <n v="4"/>
    <s v="Frequently"/>
    <x v="0"/>
    <n v="2"/>
    <x v="0"/>
    <x v="0"/>
    <n v="0"/>
    <s v="Sometimes"/>
    <s v="Public_Transportation"/>
    <x v="4"/>
    <m/>
    <m/>
  </r>
  <r>
    <x v="1"/>
    <x v="17"/>
    <n v="1.7"/>
    <n v="78"/>
    <s v="NO"/>
    <s v="YES"/>
    <n v="3"/>
    <n v="3"/>
    <s v="Frequently"/>
    <x v="0"/>
    <n v="2"/>
    <x v="0"/>
    <x v="0"/>
    <n v="0"/>
    <s v="Frequently"/>
    <s v="Automobile"/>
    <x v="2"/>
    <m/>
    <m/>
  </r>
  <r>
    <x v="1"/>
    <x v="14"/>
    <n v="1.67"/>
    <n v="60"/>
    <s v="NO"/>
    <s v="NO"/>
    <n v="2"/>
    <n v="4"/>
    <s v="Always"/>
    <x v="0"/>
    <n v="2"/>
    <x v="0"/>
    <x v="0"/>
    <n v="2"/>
    <s v="Never"/>
    <s v="Public_Transportation"/>
    <x v="0"/>
    <m/>
    <m/>
  </r>
  <r>
    <x v="1"/>
    <x v="1"/>
    <n v="1.72"/>
    <n v="66"/>
    <s v="YES"/>
    <s v="YES"/>
    <n v="2"/>
    <n v="3"/>
    <s v="Sometimes"/>
    <x v="0"/>
    <n v="2"/>
    <x v="0"/>
    <x v="0"/>
    <n v="1"/>
    <s v="Sometimes"/>
    <s v="Walking"/>
    <x v="0"/>
    <m/>
    <m/>
  </r>
  <r>
    <x v="1"/>
    <x v="1"/>
    <n v="1.82"/>
    <n v="107"/>
    <s v="NO"/>
    <s v="YES"/>
    <n v="2"/>
    <n v="3"/>
    <s v="Sometimes"/>
    <x v="0"/>
    <n v="3"/>
    <x v="0"/>
    <x v="0"/>
    <n v="1"/>
    <s v="Sometimes"/>
    <s v="Public_Transportation"/>
    <x v="3"/>
    <m/>
    <m/>
  </r>
  <r>
    <x v="0"/>
    <x v="11"/>
    <n v="1.5"/>
    <n v="50"/>
    <s v="NO"/>
    <s v="YES"/>
    <n v="2"/>
    <n v="3"/>
    <s v="Frequently"/>
    <x v="0"/>
    <n v="1"/>
    <x v="0"/>
    <x v="0"/>
    <n v="2"/>
    <s v="Sometimes"/>
    <s v="Public_Transportation"/>
    <x v="0"/>
    <m/>
    <m/>
  </r>
  <r>
    <x v="1"/>
    <x v="18"/>
    <n v="1.7"/>
    <n v="60"/>
    <s v="NO"/>
    <s v="YES"/>
    <n v="2"/>
    <n v="3"/>
    <s v="Sometimes"/>
    <x v="0"/>
    <n v="2"/>
    <x v="0"/>
    <x v="2"/>
    <n v="1"/>
    <s v="Never"/>
    <s v="Public_Transportation"/>
    <x v="0"/>
    <m/>
    <m/>
  </r>
  <r>
    <x v="1"/>
    <x v="15"/>
    <n v="1.71"/>
    <n v="71"/>
    <s v="YES"/>
    <s v="YES"/>
    <n v="2"/>
    <n v="3"/>
    <s v="Frequently"/>
    <x v="0"/>
    <n v="2"/>
    <x v="0"/>
    <x v="0"/>
    <n v="0"/>
    <s v="Sometimes"/>
    <s v="Motorbike"/>
    <x v="0"/>
    <m/>
    <m/>
  </r>
  <r>
    <x v="0"/>
    <x v="15"/>
    <n v="1.61"/>
    <n v="61"/>
    <s v="NO"/>
    <s v="NO"/>
    <n v="2"/>
    <n v="3"/>
    <s v="Sometimes"/>
    <x v="0"/>
    <n v="1"/>
    <x v="0"/>
    <x v="2"/>
    <n v="1"/>
    <s v="Sometimes"/>
    <s v="Public_Transportation"/>
    <x v="0"/>
    <m/>
    <m/>
  </r>
  <r>
    <x v="0"/>
    <x v="18"/>
    <n v="1.5"/>
    <n v="50"/>
    <s v="YES"/>
    <s v="YES"/>
    <n v="3"/>
    <n v="3"/>
    <s v="Frequently"/>
    <x v="0"/>
    <n v="2"/>
    <x v="0"/>
    <x v="0"/>
    <n v="1"/>
    <s v="Sometimes"/>
    <s v="Public_Transportation"/>
    <x v="0"/>
    <m/>
    <m/>
  </r>
  <r>
    <x v="1"/>
    <x v="32"/>
    <n v="1.67"/>
    <n v="50"/>
    <s v="YES"/>
    <s v="YES"/>
    <n v="2"/>
    <n v="1"/>
    <s v="Frequently"/>
    <x v="0"/>
    <n v="3"/>
    <x v="0"/>
    <x v="3"/>
    <n v="0"/>
    <s v="Never"/>
    <s v="Public_Transportation"/>
    <x v="4"/>
    <m/>
    <m/>
  </r>
  <r>
    <x v="1"/>
    <x v="0"/>
    <n v="1.82"/>
    <n v="67"/>
    <s v="NO"/>
    <s v="YES"/>
    <n v="2"/>
    <n v="4"/>
    <s v="Always"/>
    <x v="1"/>
    <n v="3"/>
    <x v="0"/>
    <x v="1"/>
    <n v="2"/>
    <s v="Sometimes"/>
    <s v="Walking"/>
    <x v="0"/>
    <m/>
    <m/>
  </r>
  <r>
    <x v="0"/>
    <x v="24"/>
    <n v="1.57"/>
    <n v="57"/>
    <s v="YES"/>
    <s v="YES"/>
    <n v="3"/>
    <n v="3"/>
    <s v="Sometimes"/>
    <x v="0"/>
    <n v="2"/>
    <x v="0"/>
    <x v="0"/>
    <n v="0"/>
    <s v="Sometimes"/>
    <s v="Automobile"/>
    <x v="0"/>
    <m/>
    <m/>
  </r>
  <r>
    <x v="1"/>
    <x v="18"/>
    <n v="1.79"/>
    <n v="52"/>
    <s v="NO"/>
    <s v="NO"/>
    <n v="3"/>
    <n v="3"/>
    <s v="Sometimes"/>
    <x v="0"/>
    <n v="2"/>
    <x v="0"/>
    <x v="3"/>
    <n v="1"/>
    <s v="Sometimes"/>
    <s v="Public_Transportation"/>
    <x v="4"/>
    <m/>
    <m/>
  </r>
  <r>
    <x v="1"/>
    <x v="0"/>
    <n v="1.75"/>
    <n v="62"/>
    <s v="NO"/>
    <s v="YES"/>
    <n v="3"/>
    <n v="4"/>
    <s v="Frequently"/>
    <x v="1"/>
    <n v="2"/>
    <x v="0"/>
    <x v="0"/>
    <n v="0"/>
    <s v="Sometimes"/>
    <s v="Public_Transportation"/>
    <x v="0"/>
    <m/>
    <m/>
  </r>
  <r>
    <x v="1"/>
    <x v="18"/>
    <n v="1.7"/>
    <n v="55"/>
    <s v="YES"/>
    <s v="YES"/>
    <n v="2"/>
    <n v="3"/>
    <s v="Frequently"/>
    <x v="0"/>
    <n v="2"/>
    <x v="0"/>
    <x v="0"/>
    <n v="0"/>
    <s v="Sometimes"/>
    <s v="Public_Transportation"/>
    <x v="0"/>
    <m/>
    <m/>
  </r>
  <r>
    <x v="0"/>
    <x v="18"/>
    <n v="1.62"/>
    <n v="55"/>
    <s v="YES"/>
    <s v="YES"/>
    <n v="2"/>
    <n v="3"/>
    <s v="Frequently"/>
    <x v="0"/>
    <n v="1"/>
    <x v="0"/>
    <x v="3"/>
    <n v="1"/>
    <s v="Never"/>
    <s v="Public_Transportation"/>
    <x v="0"/>
    <m/>
    <m/>
  </r>
  <r>
    <x v="1"/>
    <x v="14"/>
    <n v="1.69"/>
    <n v="60"/>
    <s v="NO"/>
    <s v="NO"/>
    <n v="2"/>
    <n v="3"/>
    <s v="Sometimes"/>
    <x v="0"/>
    <n v="3"/>
    <x v="0"/>
    <x v="2"/>
    <n v="1"/>
    <s v="Sometimes"/>
    <s v="Walking"/>
    <x v="0"/>
    <m/>
    <m/>
  </r>
  <r>
    <x v="1"/>
    <x v="10"/>
    <n v="1.77"/>
    <n v="70"/>
    <s v="YES"/>
    <s v="YES"/>
    <n v="1"/>
    <n v="1"/>
    <s v="Sometimes"/>
    <x v="0"/>
    <n v="2"/>
    <x v="0"/>
    <x v="3"/>
    <n v="1"/>
    <s v="Sometimes"/>
    <s v="Public_Transportation"/>
    <x v="0"/>
    <m/>
    <m/>
  </r>
  <r>
    <x v="1"/>
    <x v="0"/>
    <n v="1.79"/>
    <n v="105"/>
    <s v="YES"/>
    <s v="YES"/>
    <n v="2"/>
    <n v="3"/>
    <s v="Always"/>
    <x v="0"/>
    <n v="1"/>
    <x v="0"/>
    <x v="0"/>
    <n v="0"/>
    <s v="Sometimes"/>
    <s v="Public_Transportation"/>
    <x v="3"/>
    <m/>
    <m/>
  </r>
  <r>
    <x v="0"/>
    <x v="0"/>
    <n v="1.6"/>
    <n v="61"/>
    <s v="NO"/>
    <s v="YES"/>
    <n v="2"/>
    <n v="3"/>
    <s v="Sometimes"/>
    <x v="0"/>
    <n v="1"/>
    <x v="0"/>
    <x v="3"/>
    <n v="1"/>
    <s v="Sometimes"/>
    <s v="Public_Transportation"/>
    <x v="0"/>
    <m/>
    <m/>
  </r>
  <r>
    <x v="0"/>
    <x v="18"/>
    <n v="1.6"/>
    <n v="58"/>
    <s v="YES"/>
    <s v="YES"/>
    <n v="2"/>
    <n v="3"/>
    <s v="Sometimes"/>
    <x v="0"/>
    <n v="3"/>
    <x v="0"/>
    <x v="1"/>
    <n v="0"/>
    <s v="Never"/>
    <s v="Public_Transportation"/>
    <x v="0"/>
    <m/>
    <m/>
  </r>
  <r>
    <x v="0"/>
    <x v="14"/>
    <n v="1.56"/>
    <n v="51"/>
    <s v="NO"/>
    <s v="YES"/>
    <n v="3"/>
    <n v="3"/>
    <s v="Sometimes"/>
    <x v="0"/>
    <n v="1"/>
    <x v="0"/>
    <x v="0"/>
    <n v="2"/>
    <s v="Never"/>
    <s v="Public_Transportation"/>
    <x v="0"/>
    <m/>
    <m/>
  </r>
  <r>
    <x v="1"/>
    <x v="11"/>
    <n v="1.88"/>
    <n v="79"/>
    <s v="NO"/>
    <s v="NO"/>
    <n v="2"/>
    <n v="3"/>
    <s v="Sometimes"/>
    <x v="0"/>
    <n v="3"/>
    <x v="0"/>
    <x v="1"/>
    <n v="0"/>
    <s v="Sometimes"/>
    <s v="Automobile"/>
    <x v="0"/>
    <m/>
    <m/>
  </r>
  <r>
    <x v="1"/>
    <x v="32"/>
    <n v="1.82"/>
    <n v="71"/>
    <s v="YES"/>
    <s v="YES"/>
    <n v="2"/>
    <n v="3"/>
    <s v="Frequently"/>
    <x v="0"/>
    <n v="2"/>
    <x v="0"/>
    <x v="2"/>
    <n v="1"/>
    <s v="Sometimes"/>
    <s v="Public_Transportation"/>
    <x v="0"/>
    <m/>
    <m/>
  </r>
  <r>
    <x v="1"/>
    <x v="14"/>
    <n v="1.8"/>
    <n v="58"/>
    <s v="NO"/>
    <s v="YES"/>
    <n v="2"/>
    <n v="3"/>
    <s v="Frequently"/>
    <x v="0"/>
    <n v="2"/>
    <x v="0"/>
    <x v="2"/>
    <n v="1"/>
    <s v="Never"/>
    <s v="Walking"/>
    <x v="4"/>
    <m/>
    <m/>
  </r>
  <r>
    <x v="1"/>
    <x v="0"/>
    <n v="1.7"/>
    <n v="65"/>
    <s v="YES"/>
    <s v="YES"/>
    <n v="2"/>
    <n v="3"/>
    <s v="Frequently"/>
    <x v="0"/>
    <n v="1"/>
    <x v="0"/>
    <x v="3"/>
    <n v="1"/>
    <s v="Never"/>
    <s v="Public_Transportation"/>
    <x v="0"/>
    <m/>
    <m/>
  </r>
  <r>
    <x v="1"/>
    <x v="11"/>
    <n v="1.82"/>
    <n v="75"/>
    <s v="YES"/>
    <s v="NO"/>
    <n v="2"/>
    <n v="3"/>
    <s v="Frequently"/>
    <x v="0"/>
    <n v="2"/>
    <x v="0"/>
    <x v="3"/>
    <n v="0"/>
    <s v="Never"/>
    <s v="Public_Transportation"/>
    <x v="0"/>
    <m/>
    <m/>
  </r>
  <r>
    <x v="1"/>
    <x v="18"/>
    <n v="1.86"/>
    <n v="110"/>
    <s v="YES"/>
    <s v="YES"/>
    <n v="2"/>
    <n v="1"/>
    <s v="Sometimes"/>
    <x v="1"/>
    <n v="2"/>
    <x v="0"/>
    <x v="3"/>
    <n v="2"/>
    <s v="Sometimes"/>
    <s v="Public_Transportation"/>
    <x v="3"/>
    <m/>
    <m/>
  </r>
  <r>
    <x v="0"/>
    <x v="32"/>
    <n v="1.66"/>
    <n v="58"/>
    <s v="NO"/>
    <s v="NO"/>
    <n v="2"/>
    <n v="1"/>
    <s v="Sometimes"/>
    <x v="0"/>
    <n v="1"/>
    <x v="0"/>
    <x v="0"/>
    <n v="1"/>
    <s v="Never"/>
    <s v="Walking"/>
    <x v="0"/>
    <m/>
    <m/>
  </r>
  <r>
    <x v="0"/>
    <x v="0"/>
    <n v="1.53"/>
    <n v="53"/>
    <s v="NO"/>
    <s v="YES"/>
    <n v="3"/>
    <n v="3"/>
    <s v="Sometimes"/>
    <x v="0"/>
    <n v="2"/>
    <x v="0"/>
    <x v="2"/>
    <n v="1"/>
    <s v="Sometimes"/>
    <s v="Public_Transportation"/>
    <x v="0"/>
    <m/>
    <m/>
  </r>
  <r>
    <x v="1"/>
    <x v="6"/>
    <n v="1.74"/>
    <n v="80"/>
    <s v="NO"/>
    <s v="NO"/>
    <n v="2"/>
    <n v="3"/>
    <s v="Sometimes"/>
    <x v="0"/>
    <n v="2"/>
    <x v="0"/>
    <x v="2"/>
    <n v="0"/>
    <s v="Never"/>
    <s v="Automobile"/>
    <x v="1"/>
    <m/>
    <m/>
  </r>
  <r>
    <x v="1"/>
    <x v="18"/>
    <n v="1.8"/>
    <n v="80"/>
    <s v="YES"/>
    <s v="YES"/>
    <n v="2"/>
    <n v="3"/>
    <s v="Frequently"/>
    <x v="0"/>
    <n v="1"/>
    <x v="0"/>
    <x v="0"/>
    <n v="1"/>
    <s v="Frequently"/>
    <s v="Public_Transportation"/>
    <x v="0"/>
    <m/>
    <m/>
  </r>
  <r>
    <x v="1"/>
    <x v="1"/>
    <n v="1.7"/>
    <n v="75"/>
    <s v="NO"/>
    <s v="YES"/>
    <n v="3"/>
    <n v="3"/>
    <s v="Sometimes"/>
    <x v="0"/>
    <n v="3"/>
    <x v="0"/>
    <x v="3"/>
    <n v="2"/>
    <s v="Sometimes"/>
    <s v="Public_Transportation"/>
    <x v="1"/>
    <m/>
    <m/>
  </r>
  <r>
    <x v="1"/>
    <x v="6"/>
    <n v="1.7"/>
    <n v="70"/>
    <s v="NO"/>
    <s v="YES"/>
    <n v="2"/>
    <n v="3"/>
    <s v="Sometimes"/>
    <x v="1"/>
    <n v="1"/>
    <x v="0"/>
    <x v="0"/>
    <n v="0"/>
    <s v="Sometimes"/>
    <s v="Public_Transportation"/>
    <x v="0"/>
    <m/>
    <m/>
  </r>
  <r>
    <x v="1"/>
    <x v="18"/>
    <n v="1.72"/>
    <n v="55"/>
    <s v="NO"/>
    <s v="YES"/>
    <n v="2"/>
    <n v="4"/>
    <s v="Sometimes"/>
    <x v="0"/>
    <n v="2"/>
    <x v="0"/>
    <x v="2"/>
    <n v="1"/>
    <s v="Sometimes"/>
    <s v="Public_Transportation"/>
    <x v="0"/>
    <m/>
    <m/>
  </r>
  <r>
    <x v="1"/>
    <x v="32"/>
    <n v="1.84"/>
    <n v="45"/>
    <s v="YES"/>
    <s v="YES"/>
    <n v="3"/>
    <n v="3"/>
    <s v="Always"/>
    <x v="0"/>
    <n v="3"/>
    <x v="0"/>
    <x v="1"/>
    <n v="2"/>
    <s v="Sometimes"/>
    <s v="Walking"/>
    <x v="4"/>
    <m/>
    <m/>
  </r>
  <r>
    <x v="0"/>
    <x v="32"/>
    <n v="1.57"/>
    <n v="49"/>
    <s v="NO"/>
    <s v="YES"/>
    <n v="2"/>
    <n v="4"/>
    <s v="Always"/>
    <x v="0"/>
    <n v="2"/>
    <x v="0"/>
    <x v="0"/>
    <n v="1"/>
    <s v="Sometimes"/>
    <s v="Public_Transportation"/>
    <x v="0"/>
    <m/>
    <m/>
  </r>
  <r>
    <x v="1"/>
    <x v="10"/>
    <n v="1.8"/>
    <n v="85"/>
    <s v="YES"/>
    <s v="NO"/>
    <n v="2"/>
    <n v="3"/>
    <s v="Sometimes"/>
    <x v="0"/>
    <n v="3"/>
    <x v="0"/>
    <x v="2"/>
    <n v="1"/>
    <s v="Sometimes"/>
    <s v="Public_Transportation"/>
    <x v="1"/>
    <m/>
    <m/>
  </r>
  <r>
    <x v="1"/>
    <x v="1"/>
    <n v="1.75"/>
    <n v="120"/>
    <s v="YES"/>
    <s v="YES"/>
    <n v="2"/>
    <n v="3"/>
    <s v="Sometimes"/>
    <x v="1"/>
    <n v="2"/>
    <x v="0"/>
    <x v="2"/>
    <n v="1"/>
    <s v="Sometimes"/>
    <s v="Public_Transportation"/>
    <x v="5"/>
    <m/>
    <m/>
  </r>
  <r>
    <x v="0"/>
    <x v="5"/>
    <n v="1.56"/>
    <n v="60"/>
    <s v="YES"/>
    <s v="YES"/>
    <n v="1"/>
    <n v="3"/>
    <s v="Always"/>
    <x v="0"/>
    <n v="2"/>
    <x v="0"/>
    <x v="0"/>
    <n v="2"/>
    <s v="Sometimes"/>
    <s v="Public_Transportation"/>
    <x v="0"/>
    <m/>
    <m/>
  </r>
  <r>
    <x v="0"/>
    <x v="1"/>
    <n v="1.59"/>
    <n v="48"/>
    <s v="YES"/>
    <s v="YES"/>
    <n v="2"/>
    <n v="1"/>
    <s v="Frequently"/>
    <x v="0"/>
    <n v="1"/>
    <x v="0"/>
    <x v="0"/>
    <n v="2"/>
    <s v="Sometimes"/>
    <s v="Public_Transportation"/>
    <x v="0"/>
    <m/>
    <m/>
  </r>
  <r>
    <x v="1"/>
    <x v="10"/>
    <n v="1.8"/>
    <n v="75"/>
    <s v="NO"/>
    <s v="YES"/>
    <n v="3"/>
    <n v="4"/>
    <s v="Always"/>
    <x v="0"/>
    <n v="3"/>
    <x v="0"/>
    <x v="2"/>
    <n v="0"/>
    <s v="Sometimes"/>
    <s v="Public_Transportation"/>
    <x v="0"/>
    <m/>
    <m/>
  </r>
  <r>
    <x v="1"/>
    <x v="14"/>
    <n v="1.79"/>
    <n v="57"/>
    <s v="YES"/>
    <s v="YES"/>
    <n v="2"/>
    <n v="4"/>
    <s v="Frequently"/>
    <x v="0"/>
    <n v="2"/>
    <x v="0"/>
    <x v="2"/>
    <n v="1"/>
    <s v="Never"/>
    <s v="Public_Transportation"/>
    <x v="4"/>
    <m/>
    <m/>
  </r>
  <r>
    <x v="1"/>
    <x v="14"/>
    <n v="1.72"/>
    <n v="62"/>
    <s v="NO"/>
    <s v="YES"/>
    <n v="2"/>
    <n v="3"/>
    <s v="Always"/>
    <x v="0"/>
    <n v="2"/>
    <x v="0"/>
    <x v="1"/>
    <n v="1"/>
    <s v="Never"/>
    <s v="Public_Transportation"/>
    <x v="0"/>
    <m/>
    <m/>
  </r>
  <r>
    <x v="0"/>
    <x v="32"/>
    <n v="1.6"/>
    <n v="57"/>
    <s v="NO"/>
    <s v="YES"/>
    <n v="3"/>
    <n v="3"/>
    <s v="Sometimes"/>
    <x v="0"/>
    <n v="1"/>
    <x v="0"/>
    <x v="1"/>
    <n v="0"/>
    <s v="Never"/>
    <s v="Public_Transportation"/>
    <x v="0"/>
    <m/>
    <m/>
  </r>
  <r>
    <x v="1"/>
    <x v="14"/>
    <n v="1.66"/>
    <n v="56"/>
    <s v="YES"/>
    <s v="YES"/>
    <n v="1"/>
    <n v="3"/>
    <s v="Always"/>
    <x v="0"/>
    <n v="2"/>
    <x v="0"/>
    <x v="3"/>
    <n v="1"/>
    <s v="Sometimes"/>
    <s v="Public_Transportation"/>
    <x v="0"/>
    <m/>
    <m/>
  </r>
  <r>
    <x v="0"/>
    <x v="6"/>
    <n v="1.65"/>
    <n v="63"/>
    <s v="NO"/>
    <s v="YES"/>
    <n v="3"/>
    <n v="3"/>
    <s v="Sometimes"/>
    <x v="0"/>
    <n v="1"/>
    <x v="0"/>
    <x v="3"/>
    <n v="0"/>
    <s v="Never"/>
    <s v="Walking"/>
    <x v="0"/>
    <m/>
    <m/>
  </r>
  <r>
    <x v="1"/>
    <x v="6"/>
    <n v="1.7"/>
    <n v="72"/>
    <s v="NO"/>
    <s v="YES"/>
    <n v="2"/>
    <n v="3"/>
    <s v="Always"/>
    <x v="0"/>
    <n v="2"/>
    <x v="0"/>
    <x v="0"/>
    <n v="0"/>
    <s v="Sometimes"/>
    <s v="Public_Transportation"/>
    <x v="0"/>
    <m/>
    <m/>
  </r>
  <r>
    <x v="1"/>
    <x v="17"/>
    <n v="1.75"/>
    <n v="75"/>
    <s v="YES"/>
    <s v="NO"/>
    <n v="3"/>
    <n v="3"/>
    <s v="Frequently"/>
    <x v="0"/>
    <n v="1"/>
    <x v="0"/>
    <x v="2"/>
    <n v="1"/>
    <s v="Never"/>
    <s v="Automobile"/>
    <x v="0"/>
    <m/>
    <m/>
  </r>
  <r>
    <x v="1"/>
    <x v="18"/>
    <n v="1.75"/>
    <n v="70"/>
    <s v="NO"/>
    <s v="YES"/>
    <n v="3"/>
    <n v="4"/>
    <s v="Sometimes"/>
    <x v="0"/>
    <n v="2"/>
    <x v="0"/>
    <x v="3"/>
    <n v="1"/>
    <s v="Never"/>
    <s v="Public_Transportation"/>
    <x v="0"/>
    <m/>
    <m/>
  </r>
  <r>
    <x v="0"/>
    <x v="15"/>
    <n v="1.56"/>
    <n v="45"/>
    <s v="NO"/>
    <s v="YES"/>
    <n v="2"/>
    <n v="3"/>
    <s v="Sometimes"/>
    <x v="0"/>
    <n v="1"/>
    <x v="0"/>
    <x v="0"/>
    <n v="0"/>
    <s v="Sometimes"/>
    <s v="Public_Transportation"/>
    <x v="0"/>
    <m/>
    <m/>
  </r>
  <r>
    <x v="0"/>
    <x v="2"/>
    <n v="1.55"/>
    <n v="63"/>
    <s v="NO"/>
    <s v="YES"/>
    <n v="2"/>
    <n v="3"/>
    <s v="Sometimes"/>
    <x v="0"/>
    <n v="1"/>
    <x v="0"/>
    <x v="0"/>
    <n v="1"/>
    <s v="Sometimes"/>
    <s v="Automobile"/>
    <x v="1"/>
    <m/>
    <m/>
  </r>
  <r>
    <x v="1"/>
    <x v="0"/>
    <n v="1.67"/>
    <n v="67"/>
    <s v="YES"/>
    <s v="YES"/>
    <n v="3"/>
    <n v="1"/>
    <s v="Always"/>
    <x v="0"/>
    <n v="2"/>
    <x v="0"/>
    <x v="3"/>
    <n v="1"/>
    <s v="Never"/>
    <s v="Public_Transportation"/>
    <x v="0"/>
    <m/>
    <m/>
  </r>
  <r>
    <x v="1"/>
    <x v="17"/>
    <n v="1.75"/>
    <n v="75"/>
    <s v="YES"/>
    <s v="NO"/>
    <n v="3"/>
    <n v="3"/>
    <s v="Frequently"/>
    <x v="0"/>
    <n v="1"/>
    <x v="0"/>
    <x v="1"/>
    <n v="1"/>
    <s v="Never"/>
    <s v="Automobile"/>
    <x v="0"/>
    <m/>
    <m/>
  </r>
  <r>
    <x v="0"/>
    <x v="1"/>
    <n v="1.75"/>
    <n v="56"/>
    <s v="NO"/>
    <s v="NO"/>
    <n v="3"/>
    <n v="3"/>
    <s v="Frequently"/>
    <x v="0"/>
    <n v="2"/>
    <x v="0"/>
    <x v="2"/>
    <n v="0"/>
    <s v="Sometimes"/>
    <s v="Public_Transportation"/>
    <x v="4"/>
    <m/>
    <m/>
  </r>
  <r>
    <x v="1"/>
    <x v="18"/>
    <n v="1.8"/>
    <n v="72"/>
    <s v="YES"/>
    <s v="YES"/>
    <n v="2"/>
    <n v="3"/>
    <s v="Sometimes"/>
    <x v="0"/>
    <n v="2"/>
    <x v="0"/>
    <x v="1"/>
    <n v="0"/>
    <s v="Sometimes"/>
    <s v="Automobile"/>
    <x v="0"/>
    <m/>
    <m/>
  </r>
  <r>
    <x v="0"/>
    <x v="8"/>
    <n v="1.65"/>
    <n v="71"/>
    <s v="YES"/>
    <s v="YES"/>
    <n v="2"/>
    <n v="3"/>
    <s v="Sometimes"/>
    <x v="0"/>
    <n v="1"/>
    <x v="0"/>
    <x v="0"/>
    <n v="0"/>
    <s v="Sometimes"/>
    <s v="Public_Transportation"/>
    <x v="1"/>
    <m/>
    <m/>
  </r>
  <r>
    <x v="0"/>
    <x v="0"/>
    <n v="1.55"/>
    <n v="58"/>
    <s v="NO"/>
    <s v="YES"/>
    <n v="2"/>
    <n v="1"/>
    <s v="Sometimes"/>
    <x v="0"/>
    <n v="1"/>
    <x v="0"/>
    <x v="3"/>
    <n v="0"/>
    <s v="Sometimes"/>
    <s v="Public_Transportation"/>
    <x v="0"/>
    <m/>
    <m/>
  </r>
  <r>
    <x v="1"/>
    <x v="18"/>
    <n v="1.7"/>
    <n v="55.3"/>
    <s v="YES"/>
    <s v="YES"/>
    <n v="3"/>
    <n v="3"/>
    <s v="Sometimes"/>
    <x v="0"/>
    <n v="2"/>
    <x v="0"/>
    <x v="1"/>
    <n v="0"/>
    <s v="Sometimes"/>
    <s v="Public_Transportation"/>
    <x v="0"/>
    <m/>
    <m/>
  </r>
  <r>
    <x v="1"/>
    <x v="1"/>
    <n v="1.72"/>
    <n v="76"/>
    <s v="YES"/>
    <s v="NO"/>
    <n v="3"/>
    <n v="4"/>
    <s v="Frequently"/>
    <x v="0"/>
    <n v="1"/>
    <x v="0"/>
    <x v="0"/>
    <n v="0"/>
    <s v="Sometimes"/>
    <s v="Public_Transportation"/>
    <x v="1"/>
    <m/>
    <m/>
  </r>
  <r>
    <x v="1"/>
    <x v="11"/>
    <n v="1.74"/>
    <n v="74"/>
    <s v="YES"/>
    <s v="NO"/>
    <n v="3"/>
    <n v="1"/>
    <s v="Sometimes"/>
    <x v="0"/>
    <n v="3"/>
    <x v="0"/>
    <x v="1"/>
    <n v="1"/>
    <s v="Sometimes"/>
    <s v="Walking"/>
    <x v="0"/>
    <m/>
    <m/>
  </r>
  <r>
    <x v="0"/>
    <x v="11"/>
    <n v="1.65"/>
    <n v="82"/>
    <s v="YES"/>
    <s v="YES"/>
    <n v="3"/>
    <n v="3"/>
    <s v="Sometimes"/>
    <x v="0"/>
    <n v="1"/>
    <x v="0"/>
    <x v="0"/>
    <n v="1"/>
    <s v="Sometimes"/>
    <s v="Public_Transportation"/>
    <x v="3"/>
    <m/>
    <m/>
  </r>
  <r>
    <x v="0"/>
    <x v="14"/>
    <n v="1.8"/>
    <n v="50"/>
    <s v="NO"/>
    <s v="YES"/>
    <n v="3"/>
    <n v="4"/>
    <s v="Frequently"/>
    <x v="0"/>
    <n v="1"/>
    <x v="0"/>
    <x v="2"/>
    <n v="1"/>
    <s v="Sometimes"/>
    <s v="Public_Transportation"/>
    <x v="4"/>
    <m/>
    <m/>
  </r>
  <r>
    <x v="1"/>
    <x v="14"/>
    <n v="1.74"/>
    <n v="56"/>
    <s v="YES"/>
    <s v="YES"/>
    <n v="2"/>
    <n v="3"/>
    <s v="Sometimes"/>
    <x v="0"/>
    <n v="2"/>
    <x v="0"/>
    <x v="2"/>
    <n v="1"/>
    <s v="Never"/>
    <s v="Public_Transportation"/>
    <x v="0"/>
    <m/>
    <m/>
  </r>
  <r>
    <x v="1"/>
    <x v="2"/>
    <n v="1.85"/>
    <n v="75"/>
    <s v="YES"/>
    <s v="YES"/>
    <n v="2"/>
    <n v="1"/>
    <s v="Sometimes"/>
    <x v="0"/>
    <n v="2"/>
    <x v="0"/>
    <x v="3"/>
    <n v="0"/>
    <s v="Never"/>
    <s v="Walking"/>
    <x v="0"/>
    <m/>
    <m/>
  </r>
  <r>
    <x v="0"/>
    <x v="1"/>
    <n v="1.7"/>
    <n v="56"/>
    <s v="NO"/>
    <s v="NO"/>
    <n v="3"/>
    <n v="4"/>
    <s v="Always"/>
    <x v="0"/>
    <n v="3"/>
    <x v="1"/>
    <x v="1"/>
    <n v="0"/>
    <s v="Never"/>
    <s v="Automobile"/>
    <x v="0"/>
    <m/>
    <m/>
  </r>
  <r>
    <x v="0"/>
    <x v="18"/>
    <n v="1.45"/>
    <n v="53"/>
    <s v="NO"/>
    <s v="YES"/>
    <n v="2"/>
    <n v="3"/>
    <s v="Frequently"/>
    <x v="0"/>
    <n v="2"/>
    <x v="1"/>
    <x v="3"/>
    <n v="2"/>
    <s v="Frequently"/>
    <s v="Public_Transportation"/>
    <x v="1"/>
    <m/>
    <m/>
  </r>
  <r>
    <x v="1"/>
    <x v="11"/>
    <n v="1.7"/>
    <n v="50"/>
    <s v="NO"/>
    <s v="YES"/>
    <n v="1"/>
    <n v="4"/>
    <s v="Frequently"/>
    <x v="0"/>
    <n v="1"/>
    <x v="0"/>
    <x v="2"/>
    <n v="1"/>
    <s v="Sometimes"/>
    <s v="Public_Transportation"/>
    <x v="4"/>
    <m/>
    <m/>
  </r>
  <r>
    <x v="1"/>
    <x v="10"/>
    <n v="1.7"/>
    <n v="65"/>
    <s v="NO"/>
    <s v="YES"/>
    <n v="2"/>
    <n v="3"/>
    <s v="Sometimes"/>
    <x v="0"/>
    <n v="2"/>
    <x v="0"/>
    <x v="0"/>
    <n v="1"/>
    <s v="Never"/>
    <s v="Public_Transportation"/>
    <x v="0"/>
    <m/>
    <m/>
  </r>
  <r>
    <x v="1"/>
    <x v="18"/>
    <n v="1.78"/>
    <n v="64.400000000000006"/>
    <s v="YES"/>
    <s v="YES"/>
    <n v="3"/>
    <n v="3"/>
    <s v="Frequently"/>
    <x v="0"/>
    <n v="2"/>
    <x v="0"/>
    <x v="1"/>
    <n v="2"/>
    <s v="Never"/>
    <s v="Walking"/>
    <x v="0"/>
    <m/>
    <m/>
  </r>
  <r>
    <x v="0"/>
    <x v="14"/>
    <n v="1.6"/>
    <n v="65"/>
    <s v="NO"/>
    <s v="YES"/>
    <n v="3"/>
    <n v="1"/>
    <s v="Sometimes"/>
    <x v="0"/>
    <n v="2"/>
    <x v="1"/>
    <x v="3"/>
    <n v="2"/>
    <s v="Sometimes"/>
    <s v="Public_Transportation"/>
    <x v="1"/>
    <m/>
    <m/>
  </r>
  <r>
    <x v="0"/>
    <x v="11"/>
    <n v="1.53"/>
    <n v="42"/>
    <s v="NO"/>
    <s v="NO"/>
    <n v="2"/>
    <n v="3"/>
    <s v="Sometimes"/>
    <x v="0"/>
    <n v="1"/>
    <x v="1"/>
    <x v="2"/>
    <n v="0"/>
    <s v="Frequently"/>
    <s v="Public_Transportation"/>
    <x v="4"/>
    <m/>
    <m/>
  </r>
  <r>
    <x v="1"/>
    <x v="0"/>
    <n v="1.8"/>
    <n v="72"/>
    <s v="NO"/>
    <s v="YES"/>
    <n v="3"/>
    <n v="3"/>
    <s v="Sometimes"/>
    <x v="0"/>
    <n v="2"/>
    <x v="0"/>
    <x v="3"/>
    <n v="1"/>
    <s v="Never"/>
    <s v="Public_Transportation"/>
    <x v="0"/>
    <m/>
    <m/>
  </r>
  <r>
    <x v="1"/>
    <x v="10"/>
    <n v="1.6"/>
    <n v="50"/>
    <s v="NO"/>
    <s v="NO"/>
    <n v="2"/>
    <n v="3"/>
    <s v="Sometimes"/>
    <x v="0"/>
    <n v="1"/>
    <x v="0"/>
    <x v="0"/>
    <n v="0"/>
    <s v="Sometimes"/>
    <s v="Public_Transportation"/>
    <x v="0"/>
    <m/>
    <m/>
  </r>
  <r>
    <x v="1"/>
    <x v="1"/>
    <n v="1.74"/>
    <n v="105"/>
    <s v="YES"/>
    <s v="YES"/>
    <n v="3"/>
    <n v="3"/>
    <s v="Sometimes"/>
    <x v="0"/>
    <n v="2"/>
    <x v="0"/>
    <x v="3"/>
    <n v="0"/>
    <s v="Sometimes"/>
    <s v="Public_Transportation"/>
    <x v="3"/>
    <m/>
    <m/>
  </r>
  <r>
    <x v="1"/>
    <x v="1"/>
    <n v="1.65"/>
    <n v="66"/>
    <s v="NO"/>
    <s v="NO"/>
    <n v="3"/>
    <n v="3"/>
    <s v="Sometimes"/>
    <x v="0"/>
    <n v="2"/>
    <x v="0"/>
    <x v="1"/>
    <n v="0"/>
    <s v="Never"/>
    <s v="Public_Transportation"/>
    <x v="0"/>
    <m/>
    <m/>
  </r>
  <r>
    <x v="1"/>
    <x v="18"/>
    <n v="1.87"/>
    <n v="173"/>
    <s v="YES"/>
    <s v="YES"/>
    <n v="3"/>
    <n v="3"/>
    <s v="Frequently"/>
    <x v="0"/>
    <n v="2"/>
    <x v="0"/>
    <x v="2"/>
    <n v="1"/>
    <s v="Sometimes"/>
    <s v="Public_Transportation"/>
    <x v="6"/>
    <m/>
    <m/>
  </r>
  <r>
    <x v="1"/>
    <x v="14"/>
    <n v="1.7"/>
    <n v="55"/>
    <s v="NO"/>
    <s v="YES"/>
    <n v="3"/>
    <n v="3"/>
    <s v="Always"/>
    <x v="0"/>
    <n v="2"/>
    <x v="0"/>
    <x v="1"/>
    <n v="1"/>
    <s v="Sometimes"/>
    <s v="Public_Transportation"/>
    <x v="0"/>
    <m/>
    <m/>
  </r>
  <r>
    <x v="0"/>
    <x v="0"/>
    <n v="1.54"/>
    <n v="47"/>
    <s v="YES"/>
    <s v="NO"/>
    <n v="3"/>
    <n v="3"/>
    <s v="Always"/>
    <x v="0"/>
    <n v="1"/>
    <x v="0"/>
    <x v="2"/>
    <n v="0"/>
    <s v="Never"/>
    <s v="Public_Transportation"/>
    <x v="0"/>
    <m/>
    <m/>
  </r>
  <r>
    <x v="1"/>
    <x v="14"/>
    <n v="1.8"/>
    <n v="97"/>
    <s v="YES"/>
    <s v="YES"/>
    <n v="2"/>
    <n v="3"/>
    <s v="Sometimes"/>
    <x v="0"/>
    <n v="3"/>
    <x v="0"/>
    <x v="3"/>
    <n v="1"/>
    <s v="Sometimes"/>
    <s v="Walking"/>
    <x v="2"/>
    <m/>
    <m/>
  </r>
  <r>
    <x v="1"/>
    <x v="18"/>
    <n v="1.82"/>
    <n v="80"/>
    <s v="YES"/>
    <s v="YES"/>
    <n v="2"/>
    <n v="3"/>
    <s v="Sometimes"/>
    <x v="0"/>
    <n v="2"/>
    <x v="0"/>
    <x v="1"/>
    <n v="2"/>
    <s v="Never"/>
    <s v="Walking"/>
    <x v="0"/>
    <m/>
    <m/>
  </r>
  <r>
    <x v="1"/>
    <x v="10"/>
    <n v="1.98"/>
    <n v="125"/>
    <s v="YES"/>
    <s v="YES"/>
    <n v="2"/>
    <n v="3"/>
    <s v="Always"/>
    <x v="0"/>
    <n v="3"/>
    <x v="0"/>
    <x v="3"/>
    <n v="1"/>
    <s v="Sometimes"/>
    <s v="Public_Transportation"/>
    <x v="3"/>
    <m/>
    <m/>
  </r>
  <r>
    <x v="1"/>
    <x v="14"/>
    <n v="1.75"/>
    <n v="70"/>
    <s v="YES"/>
    <s v="NO"/>
    <n v="2"/>
    <n v="3"/>
    <s v="Sometimes"/>
    <x v="0"/>
    <n v="1"/>
    <x v="0"/>
    <x v="1"/>
    <n v="2"/>
    <s v="Sometimes"/>
    <s v="Walking"/>
    <x v="0"/>
    <m/>
    <m/>
  </r>
  <r>
    <x v="0"/>
    <x v="6"/>
    <n v="1.65"/>
    <n v="60"/>
    <s v="NO"/>
    <s v="NO"/>
    <n v="3"/>
    <n v="4"/>
    <s v="Always"/>
    <x v="0"/>
    <n v="2"/>
    <x v="0"/>
    <x v="2"/>
    <n v="0"/>
    <s v="Never"/>
    <s v="Walking"/>
    <x v="0"/>
    <m/>
    <m/>
  </r>
  <r>
    <x v="0"/>
    <x v="14"/>
    <n v="1.6"/>
    <n v="53"/>
    <s v="NO"/>
    <s v="YES"/>
    <n v="1"/>
    <n v="3"/>
    <s v="Sometimes"/>
    <x v="0"/>
    <n v="1"/>
    <x v="0"/>
    <x v="2"/>
    <n v="2"/>
    <s v="Sometimes"/>
    <s v="Walking"/>
    <x v="0"/>
    <m/>
    <m/>
  </r>
  <r>
    <x v="0"/>
    <x v="5"/>
    <n v="1.6"/>
    <n v="51"/>
    <s v="YES"/>
    <s v="YES"/>
    <n v="1"/>
    <n v="3"/>
    <s v="Sometimes"/>
    <x v="0"/>
    <n v="2"/>
    <x v="0"/>
    <x v="0"/>
    <n v="1"/>
    <s v="Sometimes"/>
    <s v="Automobile"/>
    <x v="0"/>
    <m/>
    <m/>
  </r>
  <r>
    <x v="0"/>
    <x v="14"/>
    <n v="1.6"/>
    <n v="59"/>
    <s v="NO"/>
    <s v="YES"/>
    <n v="2"/>
    <n v="3"/>
    <s v="Sometimes"/>
    <x v="0"/>
    <n v="2"/>
    <x v="0"/>
    <x v="3"/>
    <n v="2"/>
    <s v="Never"/>
    <s v="Public_Transportation"/>
    <x v="0"/>
    <m/>
    <m/>
  </r>
  <r>
    <x v="0"/>
    <x v="2"/>
    <n v="1.55"/>
    <n v="62"/>
    <s v="NO"/>
    <s v="YES"/>
    <n v="3"/>
    <n v="1"/>
    <s v="Sometimes"/>
    <x v="0"/>
    <n v="1"/>
    <x v="0"/>
    <x v="3"/>
    <n v="0"/>
    <s v="Sometimes"/>
    <s v="Public_Transportation"/>
    <x v="1"/>
    <m/>
    <m/>
  </r>
  <r>
    <x v="1"/>
    <x v="14"/>
    <n v="1.9"/>
    <n v="60"/>
    <s v="NO"/>
    <s v="NO"/>
    <n v="3"/>
    <n v="3"/>
    <s v="Sometimes"/>
    <x v="0"/>
    <n v="2"/>
    <x v="0"/>
    <x v="1"/>
    <n v="1"/>
    <s v="Never"/>
    <s v="Walking"/>
    <x v="4"/>
    <m/>
    <m/>
  </r>
  <r>
    <x v="0"/>
    <x v="14"/>
    <n v="1.7"/>
    <n v="56"/>
    <s v="YES"/>
    <s v="YES"/>
    <n v="1"/>
    <n v="3"/>
    <s v="Sometimes"/>
    <x v="0"/>
    <n v="1"/>
    <x v="0"/>
    <x v="3"/>
    <n v="1"/>
    <s v="Never"/>
    <s v="Automobile"/>
    <x v="0"/>
    <m/>
    <m/>
  </r>
  <r>
    <x v="1"/>
    <x v="7"/>
    <n v="1.75"/>
    <n v="110"/>
    <s v="YES"/>
    <s v="NO"/>
    <n v="2"/>
    <n v="1"/>
    <s v="Sometimes"/>
    <x v="0"/>
    <n v="1"/>
    <x v="0"/>
    <x v="3"/>
    <n v="0"/>
    <s v="Frequently"/>
    <s v="Automobile"/>
    <x v="5"/>
    <m/>
    <m/>
  </r>
  <r>
    <x v="0"/>
    <x v="28"/>
    <n v="1.56"/>
    <n v="48"/>
    <s v="YES"/>
    <s v="NO"/>
    <n v="2"/>
    <n v="3"/>
    <s v="Sometimes"/>
    <x v="0"/>
    <n v="2"/>
    <x v="0"/>
    <x v="3"/>
    <n v="0"/>
    <s v="Sometimes"/>
    <s v="Public_Transportation"/>
    <x v="0"/>
    <m/>
    <m/>
  </r>
  <r>
    <x v="1"/>
    <x v="10"/>
    <n v="1.87"/>
    <n v="75"/>
    <s v="NO"/>
    <s v="YES"/>
    <n v="2"/>
    <n v="3"/>
    <s v="Frequently"/>
    <x v="0"/>
    <n v="1"/>
    <x v="0"/>
    <x v="3"/>
    <n v="1"/>
    <s v="Sometimes"/>
    <s v="Public_Transportation"/>
    <x v="0"/>
    <m/>
    <m/>
  </r>
  <r>
    <x v="0"/>
    <x v="26"/>
    <n v="1.56"/>
    <n v="80"/>
    <s v="YES"/>
    <s v="YES"/>
    <n v="2"/>
    <n v="1"/>
    <s v="Sometimes"/>
    <x v="0"/>
    <n v="2"/>
    <x v="0"/>
    <x v="2"/>
    <n v="0"/>
    <s v="Never"/>
    <s v="Public_Transportation"/>
    <x v="3"/>
    <m/>
    <m/>
  </r>
  <r>
    <x v="0"/>
    <x v="33"/>
    <n v="1.65"/>
    <n v="73"/>
    <s v="YES"/>
    <s v="NO"/>
    <n v="3"/>
    <n v="3"/>
    <s v="Sometimes"/>
    <x v="0"/>
    <n v="2"/>
    <x v="0"/>
    <x v="3"/>
    <n v="0"/>
    <s v="Sometimes"/>
    <s v="Automobile"/>
    <x v="1"/>
    <m/>
    <m/>
  </r>
  <r>
    <x v="1"/>
    <x v="11"/>
    <n v="1.8"/>
    <n v="80"/>
    <s v="NO"/>
    <s v="YES"/>
    <n v="2"/>
    <n v="1"/>
    <s v="Sometimes"/>
    <x v="0"/>
    <n v="2"/>
    <x v="0"/>
    <x v="2"/>
    <n v="1"/>
    <s v="Sometimes"/>
    <s v="Public_Transportation"/>
    <x v="0"/>
    <m/>
    <m/>
  </r>
  <r>
    <x v="1"/>
    <x v="5"/>
    <n v="1.84"/>
    <n v="86"/>
    <s v="YES"/>
    <s v="YES"/>
    <n v="2"/>
    <n v="1"/>
    <s v="Always"/>
    <x v="0"/>
    <n v="2"/>
    <x v="0"/>
    <x v="2"/>
    <n v="1"/>
    <s v="Sometimes"/>
    <s v="Public_Transportation"/>
    <x v="1"/>
    <m/>
    <m/>
  </r>
  <r>
    <x v="1"/>
    <x v="5"/>
    <n v="1.7"/>
    <n v="68"/>
    <s v="NO"/>
    <s v="YES"/>
    <n v="3"/>
    <n v="3"/>
    <s v="Sometimes"/>
    <x v="0"/>
    <n v="2"/>
    <x v="0"/>
    <x v="0"/>
    <n v="0"/>
    <s v="Sometimes"/>
    <s v="Motorbike"/>
    <x v="0"/>
    <m/>
    <m/>
  </r>
  <r>
    <x v="1"/>
    <x v="28"/>
    <n v="1.72"/>
    <n v="83"/>
    <s v="YES"/>
    <s v="YES"/>
    <n v="2"/>
    <n v="1"/>
    <s v="Sometimes"/>
    <x v="0"/>
    <n v="2"/>
    <x v="0"/>
    <x v="1"/>
    <n v="0"/>
    <s v="Sometimes"/>
    <s v="Automobile"/>
    <x v="2"/>
    <m/>
    <m/>
  </r>
  <r>
    <x v="0"/>
    <x v="26"/>
    <n v="1.58"/>
    <n v="63"/>
    <s v="NO"/>
    <s v="YES"/>
    <n v="2"/>
    <n v="3"/>
    <s v="Frequently"/>
    <x v="0"/>
    <n v="2"/>
    <x v="0"/>
    <x v="1"/>
    <n v="1"/>
    <s v="Sometimes"/>
    <s v="Public_Transportation"/>
    <x v="1"/>
    <m/>
    <m/>
  </r>
  <r>
    <x v="0"/>
    <x v="33"/>
    <n v="1.68"/>
    <n v="83"/>
    <s v="YES"/>
    <s v="YES"/>
    <n v="2"/>
    <n v="1"/>
    <s v="Sometimes"/>
    <x v="0"/>
    <n v="2"/>
    <x v="0"/>
    <x v="0"/>
    <n v="0"/>
    <s v="Never"/>
    <s v="Automobile"/>
    <x v="2"/>
    <m/>
    <m/>
  </r>
  <r>
    <x v="1"/>
    <x v="10"/>
    <n v="1.58"/>
    <n v="74"/>
    <s v="NO"/>
    <s v="NO"/>
    <n v="3"/>
    <n v="3"/>
    <s v="Frequently"/>
    <x v="0"/>
    <n v="2"/>
    <x v="0"/>
    <x v="1"/>
    <n v="1"/>
    <s v="Sometimes"/>
    <s v="Public_Transportation"/>
    <x v="2"/>
    <m/>
    <m/>
  </r>
  <r>
    <x v="1"/>
    <x v="11"/>
    <n v="1.8"/>
    <n v="60"/>
    <s v="NO"/>
    <s v="YES"/>
    <n v="2"/>
    <n v="3"/>
    <s v="Sometimes"/>
    <x v="0"/>
    <n v="1"/>
    <x v="0"/>
    <x v="3"/>
    <n v="1"/>
    <s v="Never"/>
    <s v="Public_Transportation"/>
    <x v="0"/>
    <m/>
    <m/>
  </r>
  <r>
    <x v="1"/>
    <x v="14"/>
    <n v="1.62"/>
    <n v="69"/>
    <s v="YES"/>
    <s v="YES"/>
    <n v="3"/>
    <n v="1"/>
    <s v="Always"/>
    <x v="0"/>
    <n v="2"/>
    <x v="1"/>
    <x v="3"/>
    <n v="2"/>
    <s v="Sometimes"/>
    <s v="Public_Transportation"/>
    <x v="1"/>
    <m/>
    <m/>
  </r>
  <r>
    <x v="0"/>
    <x v="18"/>
    <n v="1.62"/>
    <n v="58"/>
    <s v="NO"/>
    <s v="YES"/>
    <n v="3"/>
    <n v="3"/>
    <s v="Sometimes"/>
    <x v="0"/>
    <n v="1"/>
    <x v="0"/>
    <x v="0"/>
    <n v="2"/>
    <s v="Never"/>
    <s v="Automobile"/>
    <x v="0"/>
    <m/>
    <m/>
  </r>
  <r>
    <x v="0"/>
    <x v="0"/>
    <n v="1.54"/>
    <n v="56"/>
    <s v="NO"/>
    <s v="YES"/>
    <n v="2"/>
    <n v="1"/>
    <s v="Sometimes"/>
    <x v="0"/>
    <n v="2"/>
    <x v="0"/>
    <x v="0"/>
    <n v="2"/>
    <s v="Sometimes"/>
    <s v="Public_Transportation"/>
    <x v="0"/>
    <m/>
    <m/>
  </r>
  <r>
    <x v="1"/>
    <x v="18"/>
    <n v="1.76"/>
    <n v="70"/>
    <s v="YES"/>
    <s v="YES"/>
    <n v="2"/>
    <n v="4"/>
    <s v="Frequently"/>
    <x v="0"/>
    <n v="2"/>
    <x v="0"/>
    <x v="2"/>
    <n v="1"/>
    <s v="Sometimes"/>
    <s v="Automobile"/>
    <x v="0"/>
    <m/>
    <m/>
  </r>
  <r>
    <x v="1"/>
    <x v="7"/>
    <n v="1.8"/>
    <n v="92"/>
    <s v="YES"/>
    <s v="YES"/>
    <n v="2"/>
    <n v="1"/>
    <s v="Frequently"/>
    <x v="0"/>
    <n v="3"/>
    <x v="0"/>
    <x v="3"/>
    <n v="0"/>
    <s v="Sometimes"/>
    <s v="Automobile"/>
    <x v="2"/>
    <m/>
    <m/>
  </r>
  <r>
    <x v="0"/>
    <x v="23"/>
    <n v="1.58"/>
    <n v="60"/>
    <s v="YES"/>
    <s v="NO"/>
    <n v="3"/>
    <n v="3"/>
    <s v="Sometimes"/>
    <x v="0"/>
    <n v="1"/>
    <x v="0"/>
    <x v="2"/>
    <n v="0"/>
    <s v="Sometimes"/>
    <s v="Automobile"/>
    <x v="0"/>
    <m/>
    <m/>
  </r>
  <r>
    <x v="1"/>
    <x v="18"/>
    <n v="1.76"/>
    <n v="68"/>
    <s v="NO"/>
    <s v="NO"/>
    <n v="2"/>
    <n v="4"/>
    <s v="Frequently"/>
    <x v="0"/>
    <n v="2"/>
    <x v="0"/>
    <x v="3"/>
    <n v="1"/>
    <s v="Sometimes"/>
    <s v="Public_Transportation"/>
    <x v="0"/>
    <m/>
    <m/>
  </r>
  <r>
    <x v="1"/>
    <x v="18"/>
    <n v="1.73"/>
    <n v="70"/>
    <s v="NO"/>
    <s v="YES"/>
    <n v="3"/>
    <n v="3"/>
    <s v="Frequently"/>
    <x v="0"/>
    <n v="1"/>
    <x v="0"/>
    <x v="2"/>
    <n v="1"/>
    <s v="Sometimes"/>
    <s v="Public_Transportation"/>
    <x v="0"/>
    <m/>
    <m/>
  </r>
  <r>
    <x v="1"/>
    <x v="14"/>
    <n v="1.7"/>
    <n v="70"/>
    <s v="YES"/>
    <s v="YES"/>
    <n v="3"/>
    <n v="3"/>
    <s v="Sometimes"/>
    <x v="0"/>
    <n v="2"/>
    <x v="0"/>
    <x v="0"/>
    <n v="2"/>
    <s v="Sometimes"/>
    <s v="Walking"/>
    <x v="0"/>
    <m/>
    <m/>
  </r>
  <r>
    <x v="1"/>
    <x v="15"/>
    <n v="1.7"/>
    <n v="83"/>
    <s v="NO"/>
    <s v="YES"/>
    <n v="3"/>
    <n v="3"/>
    <s v="Sometimes"/>
    <x v="0"/>
    <n v="3"/>
    <x v="1"/>
    <x v="1"/>
    <n v="0"/>
    <s v="Never"/>
    <s v="Motorbike"/>
    <x v="2"/>
    <m/>
    <m/>
  </r>
  <r>
    <x v="1"/>
    <x v="0"/>
    <n v="1.8"/>
    <n v="75"/>
    <s v="YES"/>
    <s v="YES"/>
    <n v="3"/>
    <n v="3"/>
    <s v="Frequently"/>
    <x v="0"/>
    <n v="1"/>
    <x v="0"/>
    <x v="2"/>
    <n v="0"/>
    <s v="Sometimes"/>
    <s v="Public_Transportation"/>
    <x v="0"/>
    <m/>
    <m/>
  </r>
  <r>
    <x v="0"/>
    <x v="4"/>
    <n v="1.6"/>
    <n v="56"/>
    <s v="YES"/>
    <s v="NO"/>
    <n v="2"/>
    <n v="3"/>
    <s v="Frequently"/>
    <x v="0"/>
    <n v="1"/>
    <x v="0"/>
    <x v="0"/>
    <n v="1"/>
    <s v="Sometimes"/>
    <s v="Public_Transportation"/>
    <x v="0"/>
    <m/>
    <m/>
  </r>
  <r>
    <x v="1"/>
    <x v="14"/>
    <n v="1.7"/>
    <n v="98"/>
    <s v="YES"/>
    <s v="NO"/>
    <n v="2"/>
    <n v="3"/>
    <s v="Sometimes"/>
    <x v="0"/>
    <n v="2"/>
    <x v="0"/>
    <x v="0"/>
    <n v="1"/>
    <s v="Sometimes"/>
    <s v="Automobile"/>
    <x v="3"/>
    <m/>
    <m/>
  </r>
  <r>
    <x v="0"/>
    <x v="18"/>
    <n v="1.6"/>
    <n v="60"/>
    <s v="YES"/>
    <s v="YES"/>
    <n v="3"/>
    <n v="1"/>
    <s v="Sometimes"/>
    <x v="0"/>
    <n v="1"/>
    <x v="1"/>
    <x v="0"/>
    <n v="2"/>
    <s v="Never"/>
    <s v="Walking"/>
    <x v="0"/>
    <m/>
    <m/>
  </r>
  <r>
    <x v="0"/>
    <x v="32"/>
    <n v="1.55"/>
    <n v="45"/>
    <s v="NO"/>
    <s v="YES"/>
    <n v="2"/>
    <n v="3"/>
    <s v="Frequently"/>
    <x v="0"/>
    <n v="2"/>
    <x v="0"/>
    <x v="3"/>
    <n v="1"/>
    <s v="Never"/>
    <s v="Public_Transportation"/>
    <x v="0"/>
    <m/>
    <m/>
  </r>
  <r>
    <x v="0"/>
    <x v="18"/>
    <n v="1.59"/>
    <n v="53"/>
    <s v="NO"/>
    <s v="NO"/>
    <n v="1"/>
    <n v="3"/>
    <s v="Sometimes"/>
    <x v="0"/>
    <n v="1"/>
    <x v="0"/>
    <x v="3"/>
    <n v="2"/>
    <s v="Never"/>
    <s v="Public_Transportation"/>
    <x v="0"/>
    <m/>
    <m/>
  </r>
  <r>
    <x v="0"/>
    <x v="33"/>
    <n v="1.5"/>
    <n v="75"/>
    <s v="YES"/>
    <s v="YES"/>
    <n v="2"/>
    <n v="3"/>
    <s v="Frequently"/>
    <x v="0"/>
    <n v="1"/>
    <x v="0"/>
    <x v="0"/>
    <n v="0"/>
    <s v="Sometimes"/>
    <s v="Motorbike"/>
    <x v="3"/>
    <m/>
    <m/>
  </r>
  <r>
    <x v="1"/>
    <x v="18"/>
    <n v="1.78"/>
    <n v="108"/>
    <s v="YES"/>
    <s v="NO"/>
    <n v="2"/>
    <n v="3"/>
    <s v="Sometimes"/>
    <x v="0"/>
    <n v="3"/>
    <x v="0"/>
    <x v="3"/>
    <n v="0"/>
    <s v="Never"/>
    <s v="Public_Transportation"/>
    <x v="3"/>
    <m/>
    <m/>
  </r>
  <r>
    <x v="0"/>
    <x v="32"/>
    <n v="1.61"/>
    <n v="65"/>
    <s v="YES"/>
    <s v="YES"/>
    <n v="1"/>
    <n v="1"/>
    <s v="Sometimes"/>
    <x v="0"/>
    <n v="2"/>
    <x v="0"/>
    <x v="0"/>
    <n v="0"/>
    <s v="Never"/>
    <s v="Public_Transportation"/>
    <x v="1"/>
    <m/>
    <m/>
  </r>
  <r>
    <x v="1"/>
    <x v="1"/>
    <n v="1.71"/>
    <n v="50"/>
    <s v="YES"/>
    <s v="YES"/>
    <n v="2"/>
    <n v="3"/>
    <s v="Always"/>
    <x v="0"/>
    <n v="3"/>
    <x v="0"/>
    <x v="0"/>
    <n v="2"/>
    <s v="Never"/>
    <s v="Public_Transportation"/>
    <x v="4"/>
    <m/>
    <m/>
  </r>
  <r>
    <x v="0"/>
    <x v="18"/>
    <n v="1.7"/>
    <n v="50"/>
    <s v="NO"/>
    <s v="NO"/>
    <n v="2"/>
    <n v="3"/>
    <s v="Sometimes"/>
    <x v="0"/>
    <n v="2"/>
    <x v="0"/>
    <x v="0"/>
    <n v="1"/>
    <s v="Sometimes"/>
    <s v="Walking"/>
    <x v="4"/>
    <m/>
    <m/>
  </r>
  <r>
    <x v="1"/>
    <x v="18"/>
    <n v="1.76"/>
    <n v="69.5"/>
    <s v="NO"/>
    <s v="NO"/>
    <n v="3"/>
    <n v="3"/>
    <s v="Frequently"/>
    <x v="0"/>
    <n v="3"/>
    <x v="0"/>
    <x v="2"/>
    <n v="2"/>
    <s v="Never"/>
    <s v="Public_Transportation"/>
    <x v="0"/>
    <m/>
    <m/>
  </r>
  <r>
    <x v="1"/>
    <x v="18"/>
    <n v="1.7"/>
    <n v="78"/>
    <s v="NO"/>
    <s v="YES"/>
    <n v="1"/>
    <n v="3"/>
    <s v="Sometimes"/>
    <x v="0"/>
    <n v="2"/>
    <x v="0"/>
    <x v="0"/>
    <n v="1"/>
    <s v="Sometimes"/>
    <s v="Public_Transportation"/>
    <x v="2"/>
    <m/>
    <m/>
  </r>
  <r>
    <x v="0"/>
    <x v="14"/>
    <n v="1.53"/>
    <n v="55"/>
    <s v="YES"/>
    <s v="YES"/>
    <n v="2"/>
    <n v="3"/>
    <s v="Sometimes"/>
    <x v="0"/>
    <n v="1"/>
    <x v="0"/>
    <x v="0"/>
    <n v="1"/>
    <s v="Never"/>
    <s v="Public_Transportation"/>
    <x v="0"/>
    <m/>
    <m/>
  </r>
  <r>
    <x v="0"/>
    <x v="10"/>
    <n v="1.54"/>
    <n v="39"/>
    <s v="YES"/>
    <s v="YES"/>
    <n v="1"/>
    <n v="3"/>
    <s v="Sometimes"/>
    <x v="0"/>
    <n v="2"/>
    <x v="0"/>
    <x v="1"/>
    <n v="2"/>
    <s v="Sometimes"/>
    <s v="Public_Transportation"/>
    <x v="4"/>
    <m/>
    <m/>
  </r>
  <r>
    <x v="0"/>
    <x v="17"/>
    <n v="1.55"/>
    <n v="59"/>
    <s v="YES"/>
    <s v="NO"/>
    <n v="3"/>
    <n v="3"/>
    <s v="Sometimes"/>
    <x v="0"/>
    <n v="1"/>
    <x v="0"/>
    <x v="2"/>
    <n v="1"/>
    <s v="Frequently"/>
    <s v="Automobile"/>
    <x v="0"/>
    <m/>
    <m/>
  </r>
  <r>
    <x v="1"/>
    <x v="10"/>
    <n v="1.66"/>
    <n v="60"/>
    <s v="NO"/>
    <s v="YES"/>
    <n v="2"/>
    <n v="4"/>
    <s v="Frequently"/>
    <x v="0"/>
    <n v="3"/>
    <x v="0"/>
    <x v="0"/>
    <n v="0"/>
    <s v="Never"/>
    <s v="Public_Transportation"/>
    <x v="0"/>
    <m/>
    <m/>
  </r>
  <r>
    <x v="1"/>
    <x v="0"/>
    <n v="1.85"/>
    <n v="125"/>
    <s v="YES"/>
    <s v="YES"/>
    <n v="3"/>
    <n v="1"/>
    <s v="Always"/>
    <x v="0"/>
    <n v="1"/>
    <x v="0"/>
    <x v="0"/>
    <n v="0"/>
    <s v="Sometimes"/>
    <s v="Public_Transportation"/>
    <x v="5"/>
    <m/>
    <m/>
  </r>
  <r>
    <x v="1"/>
    <x v="0"/>
    <n v="1.65"/>
    <n v="60"/>
    <s v="NO"/>
    <s v="NO"/>
    <n v="3"/>
    <n v="1"/>
    <s v="Frequently"/>
    <x v="0"/>
    <n v="1"/>
    <x v="0"/>
    <x v="0"/>
    <n v="0"/>
    <s v="Sometimes"/>
    <s v="Motorbike"/>
    <x v="0"/>
    <m/>
    <m/>
  </r>
  <r>
    <x v="1"/>
    <x v="18"/>
    <n v="1.65"/>
    <n v="70"/>
    <s v="YES"/>
    <s v="NO"/>
    <n v="2"/>
    <n v="3"/>
    <s v="Sometimes"/>
    <x v="0"/>
    <n v="2"/>
    <x v="0"/>
    <x v="0"/>
    <n v="0"/>
    <s v="Never"/>
    <s v="Public_Transportation"/>
    <x v="1"/>
    <m/>
    <m/>
  </r>
  <r>
    <x v="1"/>
    <x v="6"/>
    <n v="1.83"/>
    <n v="82"/>
    <s v="NO"/>
    <s v="YES"/>
    <n v="2"/>
    <n v="3"/>
    <s v="Always"/>
    <x v="0"/>
    <n v="2"/>
    <x v="0"/>
    <x v="3"/>
    <n v="1"/>
    <s v="Sometimes"/>
    <s v="Public_Transportation"/>
    <x v="0"/>
    <m/>
    <m/>
  </r>
  <r>
    <x v="1"/>
    <x v="2"/>
    <n v="1.83"/>
    <n v="99"/>
    <s v="YES"/>
    <s v="YES"/>
    <n v="3"/>
    <n v="1"/>
    <s v="Frequently"/>
    <x v="0"/>
    <n v="2"/>
    <x v="0"/>
    <x v="2"/>
    <n v="1"/>
    <s v="Sometimes"/>
    <s v="Walking"/>
    <x v="2"/>
    <m/>
    <m/>
  </r>
  <r>
    <x v="0"/>
    <x v="6"/>
    <n v="1.66"/>
    <n v="112"/>
    <s v="YES"/>
    <s v="NO"/>
    <n v="3"/>
    <n v="3"/>
    <s v="Sometimes"/>
    <x v="0"/>
    <n v="3"/>
    <x v="0"/>
    <x v="0"/>
    <n v="0"/>
    <s v="Never"/>
    <s v="Automobile"/>
    <x v="6"/>
    <m/>
    <m/>
  </r>
  <r>
    <x v="1"/>
    <x v="22"/>
    <n v="1.78"/>
    <n v="73"/>
    <s v="NO"/>
    <s v="YES"/>
    <n v="2"/>
    <n v="3"/>
    <s v="Sometimes"/>
    <x v="0"/>
    <n v="2"/>
    <x v="0"/>
    <x v="1"/>
    <n v="1"/>
    <s v="Sometimes"/>
    <s v="Automobile"/>
    <x v="0"/>
    <m/>
    <m/>
  </r>
  <r>
    <x v="1"/>
    <x v="18"/>
    <n v="1.74"/>
    <n v="86"/>
    <s v="NO"/>
    <s v="NO"/>
    <n v="3"/>
    <n v="3"/>
    <s v="Sometimes"/>
    <x v="0"/>
    <n v="2"/>
    <x v="0"/>
    <x v="1"/>
    <n v="0"/>
    <s v="Never"/>
    <s v="Public_Transportation"/>
    <x v="2"/>
    <m/>
    <m/>
  </r>
  <r>
    <x v="1"/>
    <x v="28"/>
    <n v="1.76"/>
    <n v="66.5"/>
    <s v="NO"/>
    <s v="NO"/>
    <n v="2"/>
    <n v="3"/>
    <s v="Sometimes"/>
    <x v="0"/>
    <n v="2"/>
    <x v="0"/>
    <x v="1"/>
    <n v="1"/>
    <s v="Sometimes"/>
    <s v="Automobile"/>
    <x v="0"/>
    <m/>
    <m/>
  </r>
  <r>
    <x v="0"/>
    <x v="11"/>
    <n v="1.51"/>
    <n v="59"/>
    <s v="YES"/>
    <s v="YES"/>
    <n v="3"/>
    <n v="3"/>
    <s v="Frequently"/>
    <x v="0"/>
    <n v="1"/>
    <x v="0"/>
    <x v="3"/>
    <n v="2"/>
    <s v="Sometimes"/>
    <s v="Walking"/>
    <x v="1"/>
    <m/>
    <m/>
  </r>
  <r>
    <x v="1"/>
    <x v="10"/>
    <n v="1.81"/>
    <n v="79"/>
    <s v="YES"/>
    <s v="NO"/>
    <n v="3"/>
    <n v="1"/>
    <s v="Sometimes"/>
    <x v="0"/>
    <n v="2"/>
    <x v="0"/>
    <x v="0"/>
    <n v="0"/>
    <s v="Sometimes"/>
    <s v="Public_Transportation"/>
    <x v="0"/>
    <m/>
    <m/>
  </r>
  <r>
    <x v="0"/>
    <x v="28"/>
    <n v="1.55"/>
    <n v="55"/>
    <s v="YES"/>
    <s v="YES"/>
    <n v="3"/>
    <n v="1"/>
    <s v="Sometimes"/>
    <x v="0"/>
    <n v="3"/>
    <x v="0"/>
    <x v="2"/>
    <n v="1"/>
    <s v="Sometimes"/>
    <s v="Public_Transportation"/>
    <x v="0"/>
    <m/>
    <m/>
  </r>
  <r>
    <x v="1"/>
    <x v="10"/>
    <n v="1.83"/>
    <n v="66"/>
    <s v="NO"/>
    <s v="NO"/>
    <n v="2"/>
    <n v="3"/>
    <s v="Sometimes"/>
    <x v="0"/>
    <n v="2"/>
    <x v="0"/>
    <x v="3"/>
    <n v="1"/>
    <s v="Never"/>
    <s v="Public_Transportation"/>
    <x v="0"/>
    <m/>
    <m/>
  </r>
  <r>
    <x v="0"/>
    <x v="10"/>
    <n v="1.6"/>
    <n v="65"/>
    <s v="NO"/>
    <s v="NO"/>
    <n v="3"/>
    <n v="3"/>
    <s v="Sometimes"/>
    <x v="0"/>
    <n v="2"/>
    <x v="1"/>
    <x v="0"/>
    <n v="0"/>
    <s v="Sometimes"/>
    <s v="Public_Transportation"/>
    <x v="1"/>
    <m/>
    <m/>
  </r>
  <r>
    <x v="1"/>
    <x v="28"/>
    <n v="1.85"/>
    <n v="85"/>
    <s v="NO"/>
    <s v="YES"/>
    <n v="2"/>
    <n v="3"/>
    <s v="Frequently"/>
    <x v="0"/>
    <n v="2"/>
    <x v="0"/>
    <x v="3"/>
    <n v="0"/>
    <s v="Sometimes"/>
    <s v="Automobile"/>
    <x v="0"/>
    <m/>
    <m/>
  </r>
  <r>
    <x v="1"/>
    <x v="28"/>
    <n v="1.75"/>
    <n v="85"/>
    <s v="NO"/>
    <s v="NO"/>
    <n v="2"/>
    <n v="3"/>
    <s v="Sometimes"/>
    <x v="0"/>
    <n v="2"/>
    <x v="1"/>
    <x v="3"/>
    <n v="0"/>
    <s v="Sometimes"/>
    <s v="Public_Transportation"/>
    <x v="2"/>
    <m/>
    <m/>
  </r>
  <r>
    <x v="1"/>
    <x v="28"/>
    <n v="1.83"/>
    <n v="113"/>
    <s v="YES"/>
    <s v="YES"/>
    <n v="2"/>
    <n v="1"/>
    <s v="Always"/>
    <x v="0"/>
    <n v="2"/>
    <x v="0"/>
    <x v="3"/>
    <n v="2"/>
    <s v="Frequently"/>
    <s v="Automobile"/>
    <x v="3"/>
    <m/>
    <m/>
  </r>
  <r>
    <x v="1"/>
    <x v="34"/>
    <n v="1.71"/>
    <n v="72"/>
    <s v="YES"/>
    <s v="YES"/>
    <n v="3"/>
    <n v="3"/>
    <s v="Sometimes"/>
    <x v="0"/>
    <n v="3"/>
    <x v="0"/>
    <x v="2"/>
    <n v="1"/>
    <s v="Never"/>
    <s v="Walking"/>
    <x v="0"/>
    <m/>
    <m/>
  </r>
  <r>
    <x v="1"/>
    <x v="22"/>
    <n v="1.84"/>
    <n v="88"/>
    <s v="NO"/>
    <s v="YES"/>
    <n v="3"/>
    <n v="3"/>
    <s v="Sometimes"/>
    <x v="0"/>
    <n v="1"/>
    <x v="1"/>
    <x v="2"/>
    <n v="0"/>
    <s v="Never"/>
    <s v="Automobile"/>
    <x v="1"/>
    <m/>
    <m/>
  </r>
  <r>
    <x v="1"/>
    <x v="18"/>
    <n v="1.77"/>
    <n v="87"/>
    <s v="YES"/>
    <s v="YES"/>
    <n v="3"/>
    <n v="3"/>
    <s v="Sometimes"/>
    <x v="0"/>
    <n v="2"/>
    <x v="0"/>
    <x v="3"/>
    <n v="1"/>
    <s v="Frequently"/>
    <s v="Public_Transportation"/>
    <x v="2"/>
    <m/>
    <m/>
  </r>
  <r>
    <x v="1"/>
    <x v="18"/>
    <n v="1.7"/>
    <n v="90"/>
    <s v="NO"/>
    <s v="YES"/>
    <n v="3"/>
    <n v="3"/>
    <s v="Sometimes"/>
    <x v="0"/>
    <n v="2"/>
    <x v="0"/>
    <x v="2"/>
    <n v="0"/>
    <s v="Sometimes"/>
    <s v="Public_Transportation"/>
    <x v="3"/>
    <m/>
    <m/>
  </r>
  <r>
    <x v="1"/>
    <x v="4"/>
    <n v="1.62"/>
    <n v="89"/>
    <s v="YES"/>
    <s v="YES"/>
    <n v="1"/>
    <n v="3"/>
    <s v="Sometimes"/>
    <x v="0"/>
    <n v="1"/>
    <x v="0"/>
    <x v="0"/>
    <n v="0"/>
    <s v="Sometimes"/>
    <s v="Public_Transportation"/>
    <x v="3"/>
    <m/>
    <m/>
  </r>
  <r>
    <x v="1"/>
    <x v="18"/>
    <n v="1.85"/>
    <n v="60"/>
    <s v="YES"/>
    <s v="YES"/>
    <n v="3"/>
    <n v="4"/>
    <s v="Sometimes"/>
    <x v="0"/>
    <n v="2"/>
    <x v="1"/>
    <x v="2"/>
    <n v="0"/>
    <s v="Sometimes"/>
    <s v="Automobile"/>
    <x v="4"/>
    <m/>
    <m/>
  </r>
  <r>
    <x v="1"/>
    <x v="18"/>
    <n v="1.84"/>
    <n v="60"/>
    <s v="YES"/>
    <s v="YES"/>
    <n v="3"/>
    <n v="4"/>
    <s v="Sometimes"/>
    <x v="0"/>
    <n v="2"/>
    <x v="1"/>
    <x v="2"/>
    <n v="0"/>
    <s v="Sometimes"/>
    <s v="Automobile"/>
    <x v="4"/>
    <m/>
    <m/>
  </r>
  <r>
    <x v="1"/>
    <x v="11"/>
    <n v="1.75"/>
    <n v="58"/>
    <s v="NO"/>
    <s v="YES"/>
    <n v="2"/>
    <n v="3"/>
    <s v="Sometimes"/>
    <x v="0"/>
    <n v="2"/>
    <x v="0"/>
    <x v="2"/>
    <n v="0"/>
    <s v="Sometimes"/>
    <s v="Bike"/>
    <x v="0"/>
    <m/>
    <m/>
  </r>
  <r>
    <x v="1"/>
    <x v="28"/>
    <n v="1.85"/>
    <n v="93"/>
    <s v="YES"/>
    <s v="YES"/>
    <n v="2"/>
    <n v="3"/>
    <s v="Sometimes"/>
    <x v="0"/>
    <n v="1"/>
    <x v="0"/>
    <x v="3"/>
    <n v="1"/>
    <s v="Sometimes"/>
    <s v="Walking"/>
    <x v="2"/>
    <m/>
    <m/>
  </r>
  <r>
    <x v="1"/>
    <x v="28"/>
    <n v="1.74"/>
    <n v="76"/>
    <s v="NO"/>
    <s v="NO"/>
    <n v="2"/>
    <n v="3"/>
    <s v="Sometimes"/>
    <x v="0"/>
    <n v="1"/>
    <x v="0"/>
    <x v="0"/>
    <n v="2"/>
    <s v="Sometimes"/>
    <s v="Walking"/>
    <x v="1"/>
    <m/>
    <m/>
  </r>
  <r>
    <x v="0"/>
    <x v="11"/>
    <n v="1.61"/>
    <n v="53.8"/>
    <s v="YES"/>
    <s v="YES"/>
    <n v="2"/>
    <n v="3"/>
    <s v="Always"/>
    <x v="0"/>
    <n v="2"/>
    <x v="0"/>
    <x v="2"/>
    <n v="1"/>
    <s v="Sometimes"/>
    <s v="Public_Transportation"/>
    <x v="0"/>
    <m/>
    <m/>
  </r>
  <r>
    <x v="1"/>
    <x v="3"/>
    <n v="1.75"/>
    <n v="70"/>
    <s v="NO"/>
    <s v="NO"/>
    <n v="2"/>
    <n v="3"/>
    <s v="Sometimes"/>
    <x v="0"/>
    <n v="3"/>
    <x v="0"/>
    <x v="3"/>
    <n v="1"/>
    <s v="Never"/>
    <s v="Public_Transportation"/>
    <x v="0"/>
    <m/>
    <m/>
  </r>
  <r>
    <x v="0"/>
    <x v="10"/>
    <n v="1.67"/>
    <n v="60"/>
    <s v="NO"/>
    <s v="YES"/>
    <n v="3"/>
    <n v="3"/>
    <s v="no"/>
    <x v="0"/>
    <n v="2"/>
    <x v="0"/>
    <x v="1"/>
    <n v="0"/>
    <s v="Sometimes"/>
    <s v="Public_Transportation"/>
    <x v="0"/>
    <m/>
    <m/>
  </r>
  <r>
    <x v="1"/>
    <x v="1"/>
    <n v="1.7"/>
    <n v="69"/>
    <s v="NO"/>
    <s v="YES"/>
    <n v="3"/>
    <n v="1"/>
    <s v="Frequently"/>
    <x v="0"/>
    <n v="1"/>
    <x v="0"/>
    <x v="2"/>
    <n v="1"/>
    <s v="Sometimes"/>
    <s v="Public_Transportation"/>
    <x v="0"/>
    <m/>
    <m/>
  </r>
  <r>
    <x v="1"/>
    <x v="6"/>
    <n v="1.9"/>
    <n v="80"/>
    <s v="YES"/>
    <s v="YES"/>
    <n v="2"/>
    <n v="3"/>
    <s v="Frequently"/>
    <x v="0"/>
    <n v="1"/>
    <x v="1"/>
    <x v="3"/>
    <n v="0"/>
    <s v="Sometimes"/>
    <s v="Automobile"/>
    <x v="0"/>
    <m/>
    <m/>
  </r>
  <r>
    <x v="1"/>
    <x v="18"/>
    <n v="1.65"/>
    <n v="85"/>
    <s v="NO"/>
    <s v="YES"/>
    <n v="2"/>
    <n v="3"/>
    <s v="Sometimes"/>
    <x v="0"/>
    <n v="1"/>
    <x v="0"/>
    <x v="3"/>
    <n v="0"/>
    <s v="Sometimes"/>
    <s v="Public_Transportation"/>
    <x v="3"/>
    <m/>
    <m/>
  </r>
  <r>
    <x v="0"/>
    <x v="18"/>
    <n v="1.6"/>
    <n v="55"/>
    <s v="NO"/>
    <s v="YES"/>
    <n v="2"/>
    <n v="4"/>
    <s v="Frequently"/>
    <x v="0"/>
    <n v="2"/>
    <x v="0"/>
    <x v="2"/>
    <n v="1"/>
    <s v="Sometimes"/>
    <s v="Public_Transportation"/>
    <x v="0"/>
    <m/>
    <m/>
  </r>
  <r>
    <x v="1"/>
    <x v="11"/>
    <n v="1.8"/>
    <n v="70"/>
    <s v="NO"/>
    <s v="YES"/>
    <n v="3"/>
    <n v="3"/>
    <s v="Frequently"/>
    <x v="0"/>
    <n v="1"/>
    <x v="0"/>
    <x v="2"/>
    <n v="0"/>
    <s v="Never"/>
    <s v="Public_Transportation"/>
    <x v="0"/>
    <m/>
    <m/>
  </r>
  <r>
    <x v="0"/>
    <x v="18"/>
    <n v="1.64"/>
    <n v="59"/>
    <s v="YES"/>
    <s v="YES"/>
    <n v="2"/>
    <n v="3"/>
    <s v="Sometimes"/>
    <x v="0"/>
    <n v="1"/>
    <x v="0"/>
    <x v="3"/>
    <n v="1"/>
    <s v="Sometimes"/>
    <s v="Public_Transportation"/>
    <x v="0"/>
    <m/>
    <m/>
  </r>
  <r>
    <x v="1"/>
    <x v="11"/>
    <n v="1.89"/>
    <n v="87"/>
    <s v="NO"/>
    <s v="YES"/>
    <n v="2"/>
    <n v="4"/>
    <s v="Frequently"/>
    <x v="0"/>
    <n v="2"/>
    <x v="0"/>
    <x v="1"/>
    <n v="1"/>
    <s v="Frequently"/>
    <s v="Automobile"/>
    <x v="0"/>
    <m/>
    <m/>
  </r>
  <r>
    <x v="0"/>
    <x v="11"/>
    <n v="1.76"/>
    <n v="80"/>
    <s v="YES"/>
    <s v="YES"/>
    <n v="2"/>
    <n v="1"/>
    <s v="Sometimes"/>
    <x v="0"/>
    <n v="3"/>
    <x v="0"/>
    <x v="1"/>
    <n v="1"/>
    <s v="Never"/>
    <s v="Public_Transportation"/>
    <x v="1"/>
    <m/>
    <m/>
  </r>
  <r>
    <x v="0"/>
    <x v="18"/>
    <n v="1.56"/>
    <n v="55"/>
    <s v="NO"/>
    <s v="YES"/>
    <n v="2"/>
    <n v="3"/>
    <s v="Sometimes"/>
    <x v="0"/>
    <n v="1"/>
    <x v="0"/>
    <x v="0"/>
    <n v="0"/>
    <s v="Frequently"/>
    <s v="Automobile"/>
    <x v="0"/>
    <m/>
    <m/>
  </r>
  <r>
    <x v="0"/>
    <x v="18"/>
    <n v="1.6"/>
    <n v="56"/>
    <s v="YES"/>
    <s v="YES"/>
    <n v="2"/>
    <n v="1"/>
    <s v="Always"/>
    <x v="0"/>
    <n v="2"/>
    <x v="0"/>
    <x v="3"/>
    <n v="0"/>
    <s v="Sometimes"/>
    <s v="Walking"/>
    <x v="0"/>
    <m/>
    <m/>
  </r>
  <r>
    <x v="0"/>
    <x v="11"/>
    <n v="1.67"/>
    <n v="64"/>
    <s v="NO"/>
    <s v="YES"/>
    <n v="3"/>
    <n v="3"/>
    <s v="Sometimes"/>
    <x v="0"/>
    <n v="2"/>
    <x v="0"/>
    <x v="2"/>
    <n v="1"/>
    <s v="Sometimes"/>
    <s v="Automobile"/>
    <x v="0"/>
    <m/>
    <m/>
  </r>
  <r>
    <x v="0"/>
    <x v="11"/>
    <n v="1.6"/>
    <n v="60"/>
    <s v="NO"/>
    <s v="YES"/>
    <n v="2"/>
    <n v="3"/>
    <s v="Frequently"/>
    <x v="0"/>
    <n v="2"/>
    <x v="0"/>
    <x v="0"/>
    <n v="1"/>
    <s v="Sometimes"/>
    <s v="Public_Transportation"/>
    <x v="0"/>
    <m/>
    <m/>
  </r>
  <r>
    <x v="0"/>
    <x v="18"/>
    <n v="1.55"/>
    <n v="56"/>
    <s v="NO"/>
    <s v="YES"/>
    <n v="2"/>
    <n v="3"/>
    <s v="Sometimes"/>
    <x v="0"/>
    <n v="1"/>
    <x v="0"/>
    <x v="0"/>
    <n v="0"/>
    <s v="Never"/>
    <s v="Automobile"/>
    <x v="0"/>
    <m/>
    <m/>
  </r>
  <r>
    <x v="0"/>
    <x v="18"/>
    <n v="1.55"/>
    <n v="50"/>
    <s v="YES"/>
    <s v="YES"/>
    <n v="3"/>
    <n v="3"/>
    <s v="Frequently"/>
    <x v="0"/>
    <n v="1"/>
    <x v="0"/>
    <x v="3"/>
    <n v="2"/>
    <s v="Never"/>
    <s v="Public_Transportation"/>
    <x v="0"/>
    <m/>
    <m/>
  </r>
  <r>
    <x v="1"/>
    <x v="6"/>
    <n v="1.72"/>
    <n v="65"/>
    <s v="YES"/>
    <s v="YES"/>
    <n v="2"/>
    <n v="3"/>
    <s v="Sometimes"/>
    <x v="0"/>
    <n v="2"/>
    <x v="0"/>
    <x v="0"/>
    <n v="1"/>
    <s v="Sometimes"/>
    <s v="Walking"/>
    <x v="0"/>
    <m/>
    <m/>
  </r>
  <r>
    <x v="1"/>
    <x v="18"/>
    <n v="1.72"/>
    <n v="53"/>
    <s v="YES"/>
    <s v="YES"/>
    <n v="2"/>
    <n v="3"/>
    <s v="Sometimes"/>
    <x v="0"/>
    <n v="2"/>
    <x v="0"/>
    <x v="0"/>
    <n v="2"/>
    <s v="Sometimes"/>
    <s v="Public_Transportation"/>
    <x v="4"/>
    <m/>
    <m/>
  </r>
  <r>
    <x v="1"/>
    <x v="11"/>
    <n v="1.7"/>
    <n v="60"/>
    <s v="YES"/>
    <s v="YES"/>
    <n v="2"/>
    <n v="1"/>
    <s v="Sometimes"/>
    <x v="0"/>
    <n v="2"/>
    <x v="0"/>
    <x v="2"/>
    <n v="0"/>
    <s v="Sometimes"/>
    <s v="Public_Transportation"/>
    <x v="0"/>
    <m/>
    <m/>
  </r>
  <r>
    <x v="0"/>
    <x v="11"/>
    <n v="1.51"/>
    <n v="45"/>
    <s v="NO"/>
    <s v="YES"/>
    <n v="2"/>
    <n v="4"/>
    <s v="Sometimes"/>
    <x v="0"/>
    <n v="1"/>
    <x v="0"/>
    <x v="1"/>
    <n v="0"/>
    <s v="Sometimes"/>
    <s v="Public_Transportation"/>
    <x v="0"/>
    <m/>
    <m/>
  </r>
  <r>
    <x v="1"/>
    <x v="11"/>
    <n v="1.83"/>
    <n v="82"/>
    <s v="YES"/>
    <s v="YES"/>
    <n v="3"/>
    <n v="3"/>
    <s v="Frequently"/>
    <x v="0"/>
    <n v="2"/>
    <x v="0"/>
    <x v="2"/>
    <n v="0"/>
    <s v="Sometimes"/>
    <s v="Public_Transportation"/>
    <x v="0"/>
    <m/>
    <m/>
  </r>
  <r>
    <x v="1"/>
    <x v="11"/>
    <n v="1.8"/>
    <n v="87"/>
    <s v="YES"/>
    <s v="YES"/>
    <n v="2"/>
    <n v="4"/>
    <s v="Sometimes"/>
    <x v="0"/>
    <n v="2"/>
    <x v="0"/>
    <x v="2"/>
    <n v="1"/>
    <s v="Sometimes"/>
    <s v="Public_Transportation"/>
    <x v="1"/>
    <m/>
    <m/>
  </r>
  <r>
    <x v="0"/>
    <x v="5"/>
    <n v="1.6"/>
    <n v="100.5"/>
    <s v="YES"/>
    <s v="YES"/>
    <n v="3"/>
    <n v="1"/>
    <s v="Sometimes"/>
    <x v="0"/>
    <n v="1"/>
    <x v="0"/>
    <x v="0"/>
    <n v="2"/>
    <s v="Sometimes"/>
    <s v="Public_Transportation"/>
    <x v="5"/>
    <m/>
    <m/>
  </r>
  <r>
    <x v="0"/>
    <x v="18"/>
    <n v="1.63"/>
    <n v="63"/>
    <s v="YES"/>
    <s v="YES"/>
    <n v="1"/>
    <n v="3"/>
    <s v="Sometimes"/>
    <x v="0"/>
    <n v="2"/>
    <x v="0"/>
    <x v="2"/>
    <n v="2"/>
    <s v="Sometimes"/>
    <s v="Public_Transportation"/>
    <x v="0"/>
    <m/>
    <m/>
  </r>
  <r>
    <x v="1"/>
    <x v="11"/>
    <n v="1.71"/>
    <n v="71"/>
    <s v="NO"/>
    <s v="YES"/>
    <n v="3"/>
    <n v="3"/>
    <s v="Sometimes"/>
    <x v="0"/>
    <n v="2"/>
    <x v="0"/>
    <x v="3"/>
    <n v="1"/>
    <s v="Sometimes"/>
    <s v="Public_Transportation"/>
    <x v="0"/>
    <m/>
    <m/>
  </r>
  <r>
    <x v="1"/>
    <x v="11"/>
    <n v="1.7"/>
    <n v="65"/>
    <s v="YES"/>
    <s v="NO"/>
    <n v="2"/>
    <n v="3"/>
    <s v="Frequently"/>
    <x v="0"/>
    <n v="2"/>
    <x v="0"/>
    <x v="3"/>
    <n v="0"/>
    <s v="Never"/>
    <s v="Public_Transportation"/>
    <x v="0"/>
    <m/>
    <m/>
  </r>
  <r>
    <x v="1"/>
    <x v="1"/>
    <n v="1.75"/>
    <n v="69"/>
    <s v="NO"/>
    <s v="NO"/>
    <n v="3"/>
    <n v="3"/>
    <s v="no"/>
    <x v="0"/>
    <n v="2"/>
    <x v="0"/>
    <x v="2"/>
    <n v="1"/>
    <s v="Sometimes"/>
    <s v="Automobile"/>
    <x v="0"/>
    <m/>
    <m/>
  </r>
  <r>
    <x v="0"/>
    <x v="18"/>
    <n v="1.62"/>
    <n v="50"/>
    <s v="NO"/>
    <s v="YES"/>
    <n v="3"/>
    <n v="3"/>
    <s v="Sometimes"/>
    <x v="0"/>
    <n v="1"/>
    <x v="0"/>
    <x v="0"/>
    <n v="0"/>
    <s v="Sometimes"/>
    <s v="Automobile"/>
    <x v="0"/>
    <m/>
    <m/>
  </r>
  <r>
    <x v="0"/>
    <x v="10"/>
    <n v="1.68"/>
    <n v="68"/>
    <s v="NO"/>
    <s v="YES"/>
    <n v="3"/>
    <n v="1"/>
    <s v="Sometimes"/>
    <x v="0"/>
    <n v="1"/>
    <x v="0"/>
    <x v="3"/>
    <n v="0"/>
    <s v="Never"/>
    <s v="Public_Transportation"/>
    <x v="0"/>
    <m/>
    <m/>
  </r>
  <r>
    <x v="1"/>
    <x v="18"/>
    <n v="1.85"/>
    <n v="66"/>
    <s v="NO"/>
    <s v="YES"/>
    <n v="2"/>
    <n v="3"/>
    <s v="Frequently"/>
    <x v="0"/>
    <n v="1"/>
    <x v="0"/>
    <x v="3"/>
    <n v="1"/>
    <s v="Sometimes"/>
    <s v="Public_Transportation"/>
    <x v="0"/>
    <m/>
    <m/>
  </r>
  <r>
    <x v="0"/>
    <x v="28"/>
    <n v="1.59"/>
    <n v="60"/>
    <s v="NO"/>
    <s v="YES"/>
    <n v="3"/>
    <n v="1"/>
    <s v="Frequently"/>
    <x v="0"/>
    <n v="2"/>
    <x v="0"/>
    <x v="0"/>
    <n v="0"/>
    <s v="Never"/>
    <s v="Public_Transportation"/>
    <x v="0"/>
    <m/>
    <m/>
  </r>
  <r>
    <x v="0"/>
    <x v="11"/>
    <n v="1.5"/>
    <n v="45"/>
    <s v="NO"/>
    <s v="YES"/>
    <n v="2"/>
    <n v="3"/>
    <s v="Sometimes"/>
    <x v="0"/>
    <n v="1"/>
    <x v="0"/>
    <x v="0"/>
    <n v="0"/>
    <s v="Sometimes"/>
    <s v="Public_Transportation"/>
    <x v="0"/>
    <m/>
    <m/>
  </r>
  <r>
    <x v="1"/>
    <x v="11"/>
    <n v="1.69"/>
    <n v="60"/>
    <s v="NO"/>
    <s v="YES"/>
    <n v="2"/>
    <n v="3"/>
    <s v="Always"/>
    <x v="0"/>
    <n v="1"/>
    <x v="0"/>
    <x v="3"/>
    <n v="1"/>
    <s v="Sometimes"/>
    <s v="Public_Transportation"/>
    <x v="0"/>
    <m/>
    <m/>
  </r>
  <r>
    <x v="1"/>
    <x v="11"/>
    <n v="1.76"/>
    <n v="79"/>
    <s v="YES"/>
    <s v="YES"/>
    <n v="2"/>
    <n v="3"/>
    <s v="Frequently"/>
    <x v="0"/>
    <n v="3"/>
    <x v="0"/>
    <x v="3"/>
    <n v="2"/>
    <s v="Frequently"/>
    <s v="Public_Transportation"/>
    <x v="1"/>
    <m/>
    <m/>
  </r>
  <r>
    <x v="1"/>
    <x v="0"/>
    <n v="1.71"/>
    <n v="100"/>
    <s v="YES"/>
    <s v="YES"/>
    <n v="2"/>
    <n v="1"/>
    <s v="Sometimes"/>
    <x v="0"/>
    <n v="2"/>
    <x v="0"/>
    <x v="0"/>
    <n v="2"/>
    <s v="Never"/>
    <s v="Public_Transportation"/>
    <x v="3"/>
    <m/>
    <m/>
  </r>
  <r>
    <x v="1"/>
    <x v="2"/>
    <n v="1.72"/>
    <n v="88"/>
    <s v="YES"/>
    <s v="YES"/>
    <n v="2"/>
    <n v="1"/>
    <s v="Always"/>
    <x v="0"/>
    <n v="2"/>
    <x v="0"/>
    <x v="0"/>
    <n v="0"/>
    <s v="Sometimes"/>
    <s v="Automobile"/>
    <x v="2"/>
    <m/>
    <m/>
  </r>
  <r>
    <x v="1"/>
    <x v="14"/>
    <n v="1.8"/>
    <n v="68"/>
    <s v="YES"/>
    <s v="NO"/>
    <n v="2"/>
    <n v="3"/>
    <s v="Sometimes"/>
    <x v="0"/>
    <n v="1"/>
    <x v="0"/>
    <x v="2"/>
    <n v="1"/>
    <s v="Sometimes"/>
    <s v="Public_Transportation"/>
    <x v="0"/>
    <m/>
    <m/>
  </r>
  <r>
    <x v="1"/>
    <x v="18"/>
    <n v="1.93"/>
    <n v="86"/>
    <s v="NO"/>
    <s v="NO"/>
    <n v="3"/>
    <n v="4"/>
    <s v="Always"/>
    <x v="0"/>
    <n v="2"/>
    <x v="0"/>
    <x v="2"/>
    <n v="0"/>
    <s v="Sometimes"/>
    <s v="Walking"/>
    <x v="0"/>
    <m/>
    <m/>
  </r>
  <r>
    <x v="0"/>
    <x v="18"/>
    <n v="1.6"/>
    <n v="51"/>
    <s v="YES"/>
    <s v="YES"/>
    <n v="2"/>
    <n v="3"/>
    <s v="Frequently"/>
    <x v="0"/>
    <n v="1"/>
    <x v="0"/>
    <x v="3"/>
    <n v="1"/>
    <s v="Sometimes"/>
    <s v="Public_Transportation"/>
    <x v="0"/>
    <m/>
    <m/>
  </r>
  <r>
    <x v="1"/>
    <x v="3"/>
    <n v="1.74"/>
    <n v="75"/>
    <s v="YES"/>
    <s v="YES"/>
    <n v="3"/>
    <n v="3"/>
    <s v="Frequently"/>
    <x v="0"/>
    <n v="1"/>
    <x v="0"/>
    <x v="3"/>
    <n v="0"/>
    <s v="Never"/>
    <s v="Automobile"/>
    <x v="0"/>
    <m/>
    <m/>
  </r>
  <r>
    <x v="0"/>
    <x v="10"/>
    <n v="1.62"/>
    <n v="45"/>
    <s v="NO"/>
    <s v="YES"/>
    <n v="3"/>
    <n v="3"/>
    <s v="Frequently"/>
    <x v="0"/>
    <n v="1"/>
    <x v="0"/>
    <x v="3"/>
    <n v="0"/>
    <s v="Sometimes"/>
    <s v="Public_Transportation"/>
    <x v="4"/>
    <m/>
    <m/>
  </r>
  <r>
    <x v="0"/>
    <x v="11"/>
    <n v="1.54"/>
    <n v="42"/>
    <s v="NO"/>
    <s v="YES"/>
    <n v="3"/>
    <n v="1"/>
    <s v="Sometimes"/>
    <x v="0"/>
    <n v="2"/>
    <x v="0"/>
    <x v="0"/>
    <n v="1"/>
    <s v="Never"/>
    <s v="Public_Transportation"/>
    <x v="4"/>
    <m/>
    <m/>
  </r>
  <r>
    <x v="0"/>
    <x v="10"/>
    <n v="1.56"/>
    <n v="51.5"/>
    <s v="NO"/>
    <s v="YES"/>
    <n v="2"/>
    <n v="3"/>
    <s v="Frequently"/>
    <x v="0"/>
    <n v="2"/>
    <x v="0"/>
    <x v="1"/>
    <n v="0"/>
    <s v="Sometimes"/>
    <s v="Public_Transportation"/>
    <x v="0"/>
    <m/>
    <m/>
  </r>
  <r>
    <x v="0"/>
    <x v="18"/>
    <n v="1.6"/>
    <n v="83"/>
    <s v="YES"/>
    <s v="YES"/>
    <n v="2"/>
    <n v="3"/>
    <s v="Sometimes"/>
    <x v="0"/>
    <n v="2"/>
    <x v="1"/>
    <x v="3"/>
    <n v="0"/>
    <s v="Never"/>
    <s v="Public_Transportation"/>
    <x v="3"/>
    <m/>
    <m/>
  </r>
  <r>
    <x v="0"/>
    <x v="18"/>
    <n v="1.54"/>
    <n v="71"/>
    <s v="NO"/>
    <s v="NO"/>
    <n v="3"/>
    <n v="4"/>
    <s v="Frequently"/>
    <x v="0"/>
    <n v="2"/>
    <x v="0"/>
    <x v="3"/>
    <n v="1"/>
    <s v="Never"/>
    <s v="Public_Transportation"/>
    <x v="2"/>
    <m/>
    <m/>
  </r>
  <r>
    <x v="0"/>
    <x v="18"/>
    <n v="1.63"/>
    <n v="51"/>
    <s v="YES"/>
    <s v="YES"/>
    <n v="1"/>
    <n v="3"/>
    <s v="Frequently"/>
    <x v="0"/>
    <n v="1"/>
    <x v="0"/>
    <x v="3"/>
    <n v="0"/>
    <s v="Sometimes"/>
    <s v="Public_Transportation"/>
    <x v="0"/>
    <m/>
    <m/>
  </r>
  <r>
    <x v="1"/>
    <x v="11"/>
    <n v="1.78"/>
    <n v="64"/>
    <s v="NO"/>
    <s v="YES"/>
    <n v="2"/>
    <n v="3"/>
    <s v="Sometimes"/>
    <x v="0"/>
    <n v="1"/>
    <x v="0"/>
    <x v="3"/>
    <n v="0"/>
    <s v="Never"/>
    <s v="Public_Transportation"/>
    <x v="0"/>
    <m/>
    <m/>
  </r>
  <r>
    <x v="0"/>
    <x v="18"/>
    <n v="1.62"/>
    <n v="68"/>
    <s v="NO"/>
    <s v="NO"/>
    <n v="2"/>
    <n v="1"/>
    <s v="Sometimes"/>
    <x v="0"/>
    <n v="1"/>
    <x v="0"/>
    <x v="0"/>
    <n v="2"/>
    <s v="Never"/>
    <s v="Public_Transportation"/>
    <x v="1"/>
    <m/>
    <m/>
  </r>
  <r>
    <x v="0"/>
    <x v="18"/>
    <n v="1.71"/>
    <n v="75"/>
    <s v="YES"/>
    <s v="YES"/>
    <n v="3"/>
    <n v="3"/>
    <s v="Sometimes"/>
    <x v="0"/>
    <n v="2"/>
    <x v="0"/>
    <x v="3"/>
    <n v="0"/>
    <s v="Never"/>
    <s v="Public_Transportation"/>
    <x v="1"/>
    <m/>
    <m/>
  </r>
  <r>
    <x v="0"/>
    <x v="18"/>
    <n v="1.64"/>
    <n v="56"/>
    <s v="YES"/>
    <s v="YES"/>
    <n v="3"/>
    <n v="3"/>
    <s v="Frequently"/>
    <x v="0"/>
    <n v="1"/>
    <x v="1"/>
    <x v="3"/>
    <n v="1"/>
    <s v="Never"/>
    <s v="Public_Transportation"/>
    <x v="0"/>
    <m/>
    <m/>
  </r>
  <r>
    <x v="1"/>
    <x v="11"/>
    <n v="1.69"/>
    <n v="65"/>
    <s v="NO"/>
    <s v="YES"/>
    <n v="2"/>
    <n v="3"/>
    <s v="Frequently"/>
    <x v="0"/>
    <n v="1"/>
    <x v="0"/>
    <x v="3"/>
    <n v="1"/>
    <s v="Sometimes"/>
    <s v="Public_Transportation"/>
    <x v="0"/>
    <m/>
    <m/>
  </r>
  <r>
    <x v="0"/>
    <x v="14"/>
    <n v="1.58"/>
    <n v="50"/>
    <s v="NO"/>
    <s v="YES"/>
    <n v="1"/>
    <n v="4"/>
    <s v="Frequently"/>
    <x v="0"/>
    <n v="2"/>
    <x v="0"/>
    <x v="3"/>
    <n v="2"/>
    <s v="Sometimes"/>
    <s v="Public_Transportation"/>
    <x v="0"/>
    <m/>
    <m/>
  </r>
  <r>
    <x v="0"/>
    <x v="18"/>
    <n v="1.57"/>
    <n v="50"/>
    <s v="NO"/>
    <s v="YES"/>
    <n v="2"/>
    <n v="3"/>
    <s v="Sometimes"/>
    <x v="0"/>
    <n v="1"/>
    <x v="0"/>
    <x v="0"/>
    <n v="1"/>
    <s v="Sometimes"/>
    <s v="Public_Transportation"/>
    <x v="0"/>
    <m/>
    <m/>
  </r>
  <r>
    <x v="1"/>
    <x v="18"/>
    <n v="1.74"/>
    <n v="64"/>
    <s v="YES"/>
    <s v="YES"/>
    <n v="3"/>
    <n v="4"/>
    <s v="Sometimes"/>
    <x v="0"/>
    <n v="1"/>
    <x v="1"/>
    <x v="2"/>
    <n v="0"/>
    <s v="Sometimes"/>
    <s v="Public_Transportation"/>
    <x v="0"/>
    <m/>
    <m/>
  </r>
  <r>
    <x v="0"/>
    <x v="10"/>
    <n v="1.58"/>
    <n v="53.5"/>
    <s v="YES"/>
    <s v="YES"/>
    <n v="2"/>
    <n v="1"/>
    <s v="Frequently"/>
    <x v="0"/>
    <n v="2"/>
    <x v="0"/>
    <x v="3"/>
    <n v="1"/>
    <s v="Sometimes"/>
    <s v="Public_Transportation"/>
    <x v="0"/>
    <m/>
    <m/>
  </r>
  <r>
    <x v="0"/>
    <x v="18"/>
    <n v="1.5"/>
    <n v="58"/>
    <s v="NO"/>
    <s v="YES"/>
    <n v="2"/>
    <n v="3"/>
    <s v="Sometimes"/>
    <x v="0"/>
    <n v="1"/>
    <x v="0"/>
    <x v="0"/>
    <n v="0"/>
    <s v="Never"/>
    <s v="Public_Transportation"/>
    <x v="1"/>
    <m/>
    <m/>
  </r>
  <r>
    <x v="0"/>
    <x v="23"/>
    <n v="1.65"/>
    <n v="80"/>
    <s v="YES"/>
    <s v="YES"/>
    <n v="2"/>
    <n v="3"/>
    <s v="Sometimes"/>
    <x v="0"/>
    <n v="1"/>
    <x v="0"/>
    <x v="0"/>
    <n v="2"/>
    <s v="Never"/>
    <s v="Automobile"/>
    <x v="2"/>
    <m/>
    <m/>
  </r>
  <r>
    <x v="1"/>
    <x v="0"/>
    <n v="1.8"/>
    <n v="73"/>
    <s v="YES"/>
    <s v="YES"/>
    <n v="1"/>
    <n v="3"/>
    <s v="Always"/>
    <x v="0"/>
    <n v="2"/>
    <x v="0"/>
    <x v="1"/>
    <n v="1"/>
    <s v="Sometimes"/>
    <s v="Public_Transportation"/>
    <x v="0"/>
    <m/>
    <m/>
  </r>
  <r>
    <x v="1"/>
    <x v="1"/>
    <n v="1.75"/>
    <n v="75"/>
    <s v="NO"/>
    <s v="YES"/>
    <n v="2"/>
    <n v="3"/>
    <s v="Sometimes"/>
    <x v="0"/>
    <n v="2"/>
    <x v="0"/>
    <x v="3"/>
    <n v="0"/>
    <s v="Frequently"/>
    <s v="Public_Transportation"/>
    <x v="0"/>
    <m/>
    <m/>
  </r>
  <r>
    <x v="1"/>
    <x v="10"/>
    <n v="1.84"/>
    <n v="104"/>
    <s v="YES"/>
    <s v="NO"/>
    <n v="2"/>
    <n v="3"/>
    <s v="Sometimes"/>
    <x v="0"/>
    <n v="3"/>
    <x v="0"/>
    <x v="1"/>
    <n v="0"/>
    <s v="Never"/>
    <s v="Motorbike"/>
    <x v="3"/>
    <m/>
    <m/>
  </r>
  <r>
    <x v="1"/>
    <x v="0"/>
    <n v="1.88"/>
    <n v="84"/>
    <s v="YES"/>
    <s v="YES"/>
    <n v="3"/>
    <n v="3"/>
    <s v="Sometimes"/>
    <x v="0"/>
    <n v="3"/>
    <x v="0"/>
    <x v="2"/>
    <n v="1"/>
    <s v="Sometimes"/>
    <s v="Walking"/>
    <x v="0"/>
    <m/>
    <m/>
  </r>
  <r>
    <x v="0"/>
    <x v="11"/>
    <n v="1.56"/>
    <n v="50"/>
    <s v="NO"/>
    <s v="YES"/>
    <n v="2"/>
    <n v="1"/>
    <s v="Sometimes"/>
    <x v="0"/>
    <n v="1"/>
    <x v="0"/>
    <x v="0"/>
    <n v="2"/>
    <s v="Never"/>
    <s v="Public_Transportation"/>
    <x v="0"/>
    <m/>
    <m/>
  </r>
  <r>
    <x v="1"/>
    <x v="5"/>
    <n v="1.75"/>
    <n v="84"/>
    <s v="NO"/>
    <s v="YES"/>
    <n v="3"/>
    <n v="3"/>
    <s v="no"/>
    <x v="0"/>
    <n v="2"/>
    <x v="1"/>
    <x v="3"/>
    <n v="0"/>
    <s v="Sometimes"/>
    <s v="Public_Transportation"/>
    <x v="2"/>
    <m/>
    <m/>
  </r>
  <r>
    <x v="1"/>
    <x v="15"/>
    <n v="1.66"/>
    <n v="68"/>
    <s v="NO"/>
    <s v="YES"/>
    <n v="2"/>
    <n v="3"/>
    <s v="Sometimes"/>
    <x v="1"/>
    <n v="1"/>
    <x v="0"/>
    <x v="3"/>
    <n v="1"/>
    <s v="Sometimes"/>
    <s v="Public_Transportation"/>
    <x v="0"/>
    <m/>
    <m/>
  </r>
  <r>
    <x v="1"/>
    <x v="27"/>
    <n v="1.7"/>
    <n v="86"/>
    <s v="NO"/>
    <s v="YES"/>
    <n v="3"/>
    <n v="3"/>
    <s v="Frequently"/>
    <x v="0"/>
    <n v="1"/>
    <x v="0"/>
    <x v="0"/>
    <n v="0"/>
    <s v="Never"/>
    <s v="Automobile"/>
    <x v="2"/>
    <m/>
    <m/>
  </r>
  <r>
    <x v="1"/>
    <x v="10"/>
    <n v="1.8"/>
    <n v="65"/>
    <s v="NO"/>
    <s v="YES"/>
    <n v="2"/>
    <n v="3"/>
    <s v="Frequently"/>
    <x v="0"/>
    <n v="1"/>
    <x v="0"/>
    <x v="2"/>
    <n v="0"/>
    <s v="Sometimes"/>
    <s v="Motorbike"/>
    <x v="0"/>
    <m/>
    <m/>
  </r>
  <r>
    <x v="0"/>
    <x v="18"/>
    <n v="1.67"/>
    <n v="66"/>
    <s v="NO"/>
    <s v="YES"/>
    <n v="3"/>
    <n v="3"/>
    <s v="Sometimes"/>
    <x v="0"/>
    <n v="2"/>
    <x v="0"/>
    <x v="0"/>
    <n v="0"/>
    <s v="Sometimes"/>
    <s v="Public_Transportation"/>
    <x v="0"/>
    <m/>
    <m/>
  </r>
  <r>
    <x v="1"/>
    <x v="11"/>
    <n v="1.8"/>
    <n v="60"/>
    <s v="YES"/>
    <s v="YES"/>
    <n v="3"/>
    <n v="1"/>
    <s v="Always"/>
    <x v="0"/>
    <n v="1"/>
    <x v="1"/>
    <x v="0"/>
    <n v="0"/>
    <s v="Never"/>
    <s v="Motorbike"/>
    <x v="0"/>
    <m/>
    <m/>
  </r>
  <r>
    <x v="1"/>
    <x v="10"/>
    <n v="1.56"/>
    <n v="45"/>
    <s v="NO"/>
    <s v="NO"/>
    <n v="2"/>
    <n v="3"/>
    <s v="Sometimes"/>
    <x v="0"/>
    <n v="2"/>
    <x v="0"/>
    <x v="3"/>
    <n v="1"/>
    <s v="Sometimes"/>
    <s v="Public_Transportation"/>
    <x v="0"/>
    <m/>
    <m/>
  </r>
  <r>
    <x v="0"/>
    <x v="35"/>
    <n v="1.6863060000000001"/>
    <n v="104.572712"/>
    <s v="YES"/>
    <s v="YES"/>
    <n v="3"/>
    <n v="3"/>
    <s v="Sometimes"/>
    <x v="0"/>
    <n v="1.152736"/>
    <x v="0"/>
    <x v="4"/>
    <n v="1"/>
    <s v="Sometimes"/>
    <s v="Public_Transportation"/>
    <x v="6"/>
    <m/>
    <m/>
  </r>
  <r>
    <x v="0"/>
    <x v="36"/>
    <n v="1.6831240000000001"/>
    <n v="126.67377999999999"/>
    <s v="YES"/>
    <s v="YES"/>
    <n v="3"/>
    <n v="3"/>
    <s v="Sometimes"/>
    <x v="0"/>
    <n v="1.1159669999999999"/>
    <x v="0"/>
    <x v="5"/>
    <n v="1"/>
    <s v="Sometimes"/>
    <s v="Public_Transportation"/>
    <x v="6"/>
    <m/>
    <m/>
  </r>
  <r>
    <x v="0"/>
    <x v="6"/>
    <n v="1.6223970000000001"/>
    <n v="110.79263"/>
    <s v="YES"/>
    <s v="YES"/>
    <n v="3"/>
    <n v="3"/>
    <s v="Sometimes"/>
    <x v="0"/>
    <n v="2.704507"/>
    <x v="0"/>
    <x v="0"/>
    <n v="0.29498999999999997"/>
    <s v="Sometimes"/>
    <s v="Public_Transportation"/>
    <x v="6"/>
    <m/>
    <m/>
  </r>
  <r>
    <x v="0"/>
    <x v="37"/>
    <n v="1.7556430000000001"/>
    <n v="137.79688400000001"/>
    <s v="YES"/>
    <s v="YES"/>
    <n v="3"/>
    <n v="3"/>
    <s v="Sometimes"/>
    <x v="0"/>
    <n v="2.184707"/>
    <x v="0"/>
    <x v="6"/>
    <n v="0.83895699999999995"/>
    <s v="Sometimes"/>
    <s v="Public_Transportation"/>
    <x v="6"/>
    <m/>
    <m/>
  </r>
  <r>
    <x v="0"/>
    <x v="38"/>
    <n v="1.8434189999999999"/>
    <n v="165.05726899999999"/>
    <s v="YES"/>
    <s v="YES"/>
    <n v="3"/>
    <n v="3"/>
    <s v="Sometimes"/>
    <x v="0"/>
    <n v="2.4065409999999998"/>
    <x v="0"/>
    <x v="7"/>
    <n v="0.47922100000000001"/>
    <s v="Sometimes"/>
    <s v="Public_Transportation"/>
    <x v="6"/>
    <m/>
    <m/>
  </r>
  <r>
    <x v="0"/>
    <x v="39"/>
    <n v="1.7456"/>
    <n v="133.03441000000001"/>
    <s v="YES"/>
    <s v="YES"/>
    <n v="3"/>
    <n v="3"/>
    <s v="Sometimes"/>
    <x v="0"/>
    <n v="2.9843229999999998"/>
    <x v="0"/>
    <x v="8"/>
    <n v="0.62534999999999996"/>
    <s v="Sometimes"/>
    <s v="Public_Transportation"/>
    <x v="6"/>
    <m/>
    <m/>
  </r>
  <r>
    <x v="0"/>
    <x v="6"/>
    <n v="1.630927"/>
    <n v="111.485516"/>
    <s v="YES"/>
    <s v="YES"/>
    <n v="3"/>
    <n v="3"/>
    <s v="Sometimes"/>
    <x v="0"/>
    <n v="2.4441250000000001"/>
    <x v="0"/>
    <x v="0"/>
    <n v="0.26579000000000003"/>
    <s v="Sometimes"/>
    <s v="Public_Transportation"/>
    <x v="6"/>
    <m/>
    <m/>
  </r>
  <r>
    <x v="0"/>
    <x v="6"/>
    <n v="1.6291910000000001"/>
    <n v="104.826776"/>
    <s v="YES"/>
    <s v="YES"/>
    <n v="3"/>
    <n v="3"/>
    <s v="Sometimes"/>
    <x v="0"/>
    <n v="2.6547019999999999"/>
    <x v="0"/>
    <x v="0"/>
    <n v="0.55546799999999996"/>
    <s v="Sometimes"/>
    <s v="Public_Transportation"/>
    <x v="6"/>
    <m/>
    <m/>
  </r>
  <r>
    <x v="0"/>
    <x v="40"/>
    <n v="1.7706120000000001"/>
    <n v="133.96334899999999"/>
    <s v="YES"/>
    <s v="YES"/>
    <n v="3"/>
    <n v="3"/>
    <s v="Sometimes"/>
    <x v="0"/>
    <n v="2.8256290000000002"/>
    <x v="0"/>
    <x v="9"/>
    <n v="0.92897200000000002"/>
    <s v="Sometimes"/>
    <s v="Public_Transportation"/>
    <x v="6"/>
    <m/>
    <m/>
  </r>
  <r>
    <x v="1"/>
    <x v="41"/>
    <n v="1.7437020000000001"/>
    <n v="54.927529"/>
    <s v="YES"/>
    <s v="YES"/>
    <n v="2"/>
    <n v="3.2892600000000001"/>
    <s v="Sometimes"/>
    <x v="0"/>
    <n v="2.847264"/>
    <x v="0"/>
    <x v="10"/>
    <n v="2"/>
    <s v="Sometimes"/>
    <s v="Public_Transportation"/>
    <x v="4"/>
    <m/>
    <m/>
  </r>
  <r>
    <x v="1"/>
    <x v="42"/>
    <n v="1.7719149999999999"/>
    <n v="55.695036000000002"/>
    <s v="YES"/>
    <s v="YES"/>
    <n v="2"/>
    <n v="4"/>
    <s v="Sometimes"/>
    <x v="0"/>
    <n v="2.8840330000000001"/>
    <x v="0"/>
    <x v="2"/>
    <n v="1.3401069999999999"/>
    <s v="Sometimes"/>
    <s v="Public_Transportation"/>
    <x v="4"/>
    <m/>
    <m/>
  </r>
  <r>
    <x v="1"/>
    <x v="43"/>
    <n v="1.75376"/>
    <n v="55.879263000000002"/>
    <s v="YES"/>
    <s v="YES"/>
    <n v="2.450218"/>
    <n v="3.9951469999999998"/>
    <s v="Sometimes"/>
    <x v="0"/>
    <n v="2.1477460000000002"/>
    <x v="0"/>
    <x v="2"/>
    <n v="0.58997999999999995"/>
    <s v="Sometimes"/>
    <s v="Public_Transportation"/>
    <x v="4"/>
    <m/>
    <m/>
  </r>
  <r>
    <x v="0"/>
    <x v="3"/>
    <n v="1.675446"/>
    <n v="51.154201"/>
    <s v="YES"/>
    <s v="YES"/>
    <n v="3"/>
    <n v="3"/>
    <s v="Frequently"/>
    <x v="0"/>
    <n v="2.815293"/>
    <x v="0"/>
    <x v="6"/>
    <n v="1"/>
    <s v="Never"/>
    <s v="Public_Transportation"/>
    <x v="4"/>
    <m/>
    <m/>
  </r>
  <r>
    <x v="0"/>
    <x v="44"/>
    <n v="1.6662030000000001"/>
    <n v="49.869790999999999"/>
    <s v="YES"/>
    <s v="YES"/>
    <n v="3"/>
    <n v="3"/>
    <s v="Frequently"/>
    <x v="0"/>
    <n v="2.5934590000000002"/>
    <x v="0"/>
    <x v="2"/>
    <n v="1"/>
    <s v="Never"/>
    <s v="Public_Transportation"/>
    <x v="4"/>
    <m/>
    <m/>
  </r>
  <r>
    <x v="0"/>
    <x v="45"/>
    <n v="1.7114670000000001"/>
    <n v="51.965521000000003"/>
    <s v="YES"/>
    <s v="YES"/>
    <n v="2.8801610000000002"/>
    <n v="3"/>
    <s v="Frequently"/>
    <x v="0"/>
    <n v="1.0313540000000001"/>
    <x v="0"/>
    <x v="11"/>
    <n v="1.3746499999999999"/>
    <s v="Never"/>
    <s v="Public_Transportation"/>
    <x v="4"/>
    <m/>
    <m/>
  </r>
  <r>
    <x v="0"/>
    <x v="46"/>
    <n v="1.5980190000000001"/>
    <n v="44.845655000000001"/>
    <s v="NO"/>
    <s v="NO"/>
    <n v="3"/>
    <n v="1.7262599999999999"/>
    <s v="Frequently"/>
    <x v="0"/>
    <n v="2.4441250000000001"/>
    <x v="0"/>
    <x v="12"/>
    <n v="0"/>
    <s v="Never"/>
    <s v="Public_Transportation"/>
    <x v="4"/>
    <m/>
    <m/>
  </r>
  <r>
    <x v="0"/>
    <x v="47"/>
    <n v="1.5961099999999999"/>
    <n v="42.848033000000001"/>
    <s v="NO"/>
    <s v="NO"/>
    <n v="3"/>
    <n v="2.5810149999999998"/>
    <s v="Frequently"/>
    <x v="0"/>
    <n v="2.6547019999999999"/>
    <x v="0"/>
    <x v="13"/>
    <n v="0"/>
    <s v="Never"/>
    <s v="Public_Transportation"/>
    <x v="4"/>
    <m/>
    <m/>
  </r>
  <r>
    <x v="0"/>
    <x v="48"/>
    <n v="1.57206"/>
    <n v="43.919834999999999"/>
    <s v="NO"/>
    <s v="NO"/>
    <n v="3"/>
    <n v="1.6008119999999999"/>
    <s v="Frequently"/>
    <x v="0"/>
    <n v="2.6512579999999999"/>
    <x v="0"/>
    <x v="14"/>
    <n v="0"/>
    <s v="Never"/>
    <s v="Public_Transportation"/>
    <x v="4"/>
    <m/>
    <m/>
  </r>
  <r>
    <x v="0"/>
    <x v="49"/>
    <n v="1.5869519999999999"/>
    <n v="43.087508"/>
    <s v="NO"/>
    <s v="NO"/>
    <n v="2.0087600000000001"/>
    <n v="1.7376199999999999"/>
    <s v="Frequently"/>
    <x v="0"/>
    <n v="1.792022"/>
    <x v="0"/>
    <x v="15"/>
    <n v="0"/>
    <s v="Never"/>
    <s v="Public_Transportation"/>
    <x v="4"/>
    <m/>
    <m/>
  </r>
  <r>
    <x v="0"/>
    <x v="50"/>
    <n v="1.5955900000000001"/>
    <n v="44.581159"/>
    <s v="NO"/>
    <s v="NO"/>
    <n v="2.5965790000000002"/>
    <n v="1.10548"/>
    <s v="Frequently"/>
    <x v="0"/>
    <n v="1.490613"/>
    <x v="0"/>
    <x v="16"/>
    <n v="0"/>
    <s v="Never"/>
    <s v="Public_Transportation"/>
    <x v="4"/>
    <m/>
    <m/>
  </r>
  <r>
    <x v="0"/>
    <x v="51"/>
    <n v="1.6"/>
    <n v="45"/>
    <s v="NO"/>
    <s v="NO"/>
    <n v="2.5914389999999998"/>
    <n v="3"/>
    <s v="Frequently"/>
    <x v="0"/>
    <n v="2.0740479999999999"/>
    <x v="0"/>
    <x v="17"/>
    <n v="0"/>
    <s v="Never"/>
    <s v="Public_Transportation"/>
    <x v="4"/>
    <m/>
    <m/>
  </r>
  <r>
    <x v="0"/>
    <x v="52"/>
    <n v="1.6880250000000001"/>
    <n v="45"/>
    <s v="NO"/>
    <s v="YES"/>
    <n v="3"/>
    <n v="3"/>
    <s v="Sometimes"/>
    <x v="0"/>
    <n v="3"/>
    <x v="1"/>
    <x v="18"/>
    <n v="1.2836730000000001"/>
    <s v="Never"/>
    <s v="Public_Transportation"/>
    <x v="4"/>
    <m/>
    <m/>
  </r>
  <r>
    <x v="0"/>
    <x v="11"/>
    <n v="1.556211"/>
    <n v="42.339767000000002"/>
    <s v="NO"/>
    <s v="YES"/>
    <n v="3"/>
    <n v="2.0846"/>
    <s v="Sometimes"/>
    <x v="0"/>
    <n v="2.1375500000000001"/>
    <x v="1"/>
    <x v="19"/>
    <n v="6.2488000000000002E-2"/>
    <s v="Never"/>
    <s v="Public_Transportation"/>
    <x v="4"/>
    <m/>
    <m/>
  </r>
  <r>
    <x v="0"/>
    <x v="11"/>
    <n v="1.5641989999999999"/>
    <n v="42.096062000000003"/>
    <s v="NO"/>
    <s v="YES"/>
    <n v="3"/>
    <n v="1.8943840000000001"/>
    <s v="Sometimes"/>
    <x v="0"/>
    <n v="2.4565809999999999"/>
    <x v="1"/>
    <x v="20"/>
    <n v="0.99739999999999995"/>
    <s v="Never"/>
    <s v="Public_Transportation"/>
    <x v="4"/>
    <m/>
    <m/>
  </r>
  <r>
    <x v="0"/>
    <x v="53"/>
    <n v="1.56948"/>
    <n v="41.324558000000003"/>
    <s v="NO"/>
    <s v="YES"/>
    <n v="2.392665"/>
    <n v="1"/>
    <s v="Frequently"/>
    <x v="0"/>
    <n v="1"/>
    <x v="0"/>
    <x v="0"/>
    <n v="0.73826899999999995"/>
    <s v="Sometimes"/>
    <s v="Public_Transportation"/>
    <x v="4"/>
    <m/>
    <m/>
  </r>
  <r>
    <x v="0"/>
    <x v="0"/>
    <n v="1.52"/>
    <n v="42"/>
    <s v="NO"/>
    <s v="YES"/>
    <n v="3"/>
    <n v="1"/>
    <s v="Frequently"/>
    <x v="0"/>
    <n v="1"/>
    <x v="0"/>
    <x v="0"/>
    <n v="0"/>
    <s v="Sometimes"/>
    <s v="Public_Transportation"/>
    <x v="4"/>
    <m/>
    <m/>
  </r>
  <r>
    <x v="0"/>
    <x v="54"/>
    <n v="1.550648"/>
    <n v="44.641795999999999"/>
    <s v="NO"/>
    <s v="YES"/>
    <n v="3"/>
    <n v="2.8577870000000001"/>
    <s v="Frequently"/>
    <x v="0"/>
    <n v="1"/>
    <x v="0"/>
    <x v="21"/>
    <n v="0"/>
    <s v="Sometimes"/>
    <s v="Public_Transportation"/>
    <x v="4"/>
    <m/>
    <m/>
  </r>
  <r>
    <x v="0"/>
    <x v="55"/>
    <n v="1.5209969999999999"/>
    <n v="42"/>
    <s v="NO"/>
    <s v="YES"/>
    <n v="3"/>
    <n v="1"/>
    <s v="Frequently"/>
    <x v="0"/>
    <n v="1.5270360000000001"/>
    <x v="0"/>
    <x v="0"/>
    <n v="0.86049699999999996"/>
    <s v="Sometimes"/>
    <s v="Public_Transportation"/>
    <x v="4"/>
    <m/>
    <m/>
  </r>
  <r>
    <x v="0"/>
    <x v="56"/>
    <n v="1.528011"/>
    <n v="42"/>
    <s v="NO"/>
    <s v="YES"/>
    <n v="3"/>
    <n v="1"/>
    <s v="Frequently"/>
    <x v="0"/>
    <n v="1.3226690000000001"/>
    <x v="0"/>
    <x v="0"/>
    <n v="0.47867599999999999"/>
    <s v="Sometimes"/>
    <s v="Public_Transportation"/>
    <x v="4"/>
    <m/>
    <m/>
  </r>
  <r>
    <x v="0"/>
    <x v="57"/>
    <n v="1.733263"/>
    <n v="50.890363000000001"/>
    <s v="NO"/>
    <s v="NO"/>
    <n v="3"/>
    <n v="3.7655259999999999"/>
    <s v="Frequently"/>
    <x v="0"/>
    <n v="1.6560820000000001"/>
    <x v="0"/>
    <x v="22"/>
    <n v="0.55596699999999999"/>
    <s v="Sometimes"/>
    <s v="Public_Transportation"/>
    <x v="4"/>
    <m/>
    <m/>
  </r>
  <r>
    <x v="0"/>
    <x v="58"/>
    <n v="1.7225269999999999"/>
    <n v="50.833029000000003"/>
    <s v="NO"/>
    <s v="NO"/>
    <n v="3"/>
    <n v="3.2851669999999999"/>
    <s v="Frequently"/>
    <x v="0"/>
    <n v="1.5690820000000001"/>
    <x v="0"/>
    <x v="23"/>
    <n v="0.46973500000000001"/>
    <s v="Sometimes"/>
    <s v="Public_Transportation"/>
    <x v="4"/>
    <m/>
    <m/>
  </r>
  <r>
    <x v="0"/>
    <x v="59"/>
    <n v="1.7348319999999999"/>
    <n v="50"/>
    <s v="NO"/>
    <s v="NO"/>
    <n v="1.123939"/>
    <n v="4"/>
    <s v="Frequently"/>
    <x v="0"/>
    <n v="1"/>
    <x v="0"/>
    <x v="24"/>
    <n v="0.37194100000000002"/>
    <s v="Sometimes"/>
    <s v="Public_Transportation"/>
    <x v="4"/>
    <m/>
    <m/>
  </r>
  <r>
    <x v="1"/>
    <x v="1"/>
    <n v="1.882779"/>
    <n v="64.106108000000006"/>
    <s v="YES"/>
    <s v="YES"/>
    <n v="3"/>
    <n v="3"/>
    <s v="Sometimes"/>
    <x v="0"/>
    <n v="2.8437770000000002"/>
    <x v="0"/>
    <x v="25"/>
    <n v="9.2540000000000001E-3"/>
    <s v="Sometimes"/>
    <s v="Automobile"/>
    <x v="4"/>
    <m/>
    <m/>
  </r>
  <r>
    <x v="1"/>
    <x v="60"/>
    <n v="1.854592"/>
    <n v="63.611108999999999"/>
    <s v="YES"/>
    <s v="YES"/>
    <n v="3"/>
    <n v="3.6912259999999999"/>
    <s v="Sometimes"/>
    <x v="0"/>
    <n v="2.650989"/>
    <x v="0"/>
    <x v="26"/>
    <n v="0.83240000000000003"/>
    <s v="Sometimes"/>
    <s v="Automobile"/>
    <x v="4"/>
    <m/>
    <m/>
  </r>
  <r>
    <x v="1"/>
    <x v="1"/>
    <n v="1.8356429999999999"/>
    <n v="58.854416000000001"/>
    <s v="YES"/>
    <s v="YES"/>
    <n v="3"/>
    <n v="3"/>
    <s v="Sometimes"/>
    <x v="0"/>
    <n v="2.027984"/>
    <x v="0"/>
    <x v="27"/>
    <n v="0.114716"/>
    <s v="Sometimes"/>
    <s v="Automobile"/>
    <x v="4"/>
    <m/>
    <m/>
  </r>
  <r>
    <x v="1"/>
    <x v="61"/>
    <n v="1.7555069999999999"/>
    <n v="52"/>
    <s v="YES"/>
    <s v="YES"/>
    <n v="3"/>
    <n v="3"/>
    <s v="Frequently"/>
    <x v="0"/>
    <n v="2"/>
    <x v="0"/>
    <x v="28"/>
    <n v="1"/>
    <s v="Never"/>
    <s v="Public_Transportation"/>
    <x v="4"/>
    <m/>
    <m/>
  </r>
  <r>
    <x v="1"/>
    <x v="62"/>
    <n v="1.7126600000000001"/>
    <n v="51.598593000000001"/>
    <s v="YES"/>
    <s v="YES"/>
    <n v="3"/>
    <n v="3.1561530000000002"/>
    <s v="Frequently"/>
    <x v="0"/>
    <n v="1.253803"/>
    <x v="0"/>
    <x v="29"/>
    <n v="0.256382"/>
    <s v="Never"/>
    <s v="Public_Transportation"/>
    <x v="4"/>
    <m/>
    <m/>
  </r>
  <r>
    <x v="1"/>
    <x v="63"/>
    <n v="1.6942649999999999"/>
    <n v="52"/>
    <s v="YES"/>
    <s v="YES"/>
    <n v="3"/>
    <n v="3"/>
    <s v="Frequently"/>
    <x v="0"/>
    <n v="2"/>
    <x v="0"/>
    <x v="30"/>
    <n v="1"/>
    <s v="Never"/>
    <s v="Public_Transportation"/>
    <x v="4"/>
    <m/>
    <m/>
  </r>
  <r>
    <x v="0"/>
    <x v="64"/>
    <n v="1.5868949999999999"/>
    <n v="41.452385"/>
    <s v="NO"/>
    <s v="YES"/>
    <n v="2"/>
    <n v="1.0797600000000001"/>
    <s v="Sometimes"/>
    <x v="0"/>
    <n v="1"/>
    <x v="0"/>
    <x v="31"/>
    <n v="1.547086"/>
    <s v="Sometimes"/>
    <s v="Public_Transportation"/>
    <x v="4"/>
    <m/>
    <m/>
  </r>
  <r>
    <x v="0"/>
    <x v="65"/>
    <n v="1.579561"/>
    <n v="41.890203999999997"/>
    <s v="NO"/>
    <s v="YES"/>
    <n v="2.027574"/>
    <n v="1"/>
    <s v="Sometimes"/>
    <x v="0"/>
    <n v="1.6363259999999999"/>
    <x v="0"/>
    <x v="0"/>
    <n v="1.9061410000000001"/>
    <s v="Sometimes"/>
    <s v="Public_Transportation"/>
    <x v="4"/>
    <m/>
    <m/>
  </r>
  <r>
    <x v="0"/>
    <x v="66"/>
    <n v="1.564568"/>
    <n v="41.397378000000003"/>
    <s v="NO"/>
    <s v="YES"/>
    <n v="2.658112"/>
    <n v="1"/>
    <s v="Sometimes"/>
    <x v="0"/>
    <n v="1.298165"/>
    <x v="0"/>
    <x v="0"/>
    <n v="1.6393260000000001"/>
    <s v="Sometimes"/>
    <s v="Public_Transportation"/>
    <x v="4"/>
    <m/>
    <m/>
  </r>
  <r>
    <x v="0"/>
    <x v="67"/>
    <n v="1.6706350000000001"/>
    <n v="49.742930999999999"/>
    <s v="NO"/>
    <s v="NO"/>
    <n v="2.88626"/>
    <n v="3.559841"/>
    <s v="Frequently"/>
    <x v="0"/>
    <n v="1.632004"/>
    <x v="0"/>
    <x v="2"/>
    <n v="1"/>
    <s v="Sometimes"/>
    <s v="Public_Transportation"/>
    <x v="4"/>
    <m/>
    <m/>
  </r>
  <r>
    <x v="0"/>
    <x v="68"/>
    <n v="1.688426"/>
    <n v="49.660995"/>
    <s v="NO"/>
    <s v="NO"/>
    <n v="2.7144469999999998"/>
    <n v="3"/>
    <s v="Frequently"/>
    <x v="0"/>
    <n v="2"/>
    <x v="0"/>
    <x v="32"/>
    <n v="1"/>
    <s v="Sometimes"/>
    <s v="Public_Transportation"/>
    <x v="4"/>
    <m/>
    <m/>
  </r>
  <r>
    <x v="0"/>
    <x v="69"/>
    <n v="1.6608400000000001"/>
    <n v="49.039794000000001"/>
    <s v="NO"/>
    <s v="NO"/>
    <n v="2.750715"/>
    <n v="3"/>
    <s v="Frequently"/>
    <x v="0"/>
    <n v="2"/>
    <x v="0"/>
    <x v="33"/>
    <n v="1"/>
    <s v="Sometimes"/>
    <s v="Public_Transportation"/>
    <x v="4"/>
    <m/>
    <m/>
  </r>
  <r>
    <x v="0"/>
    <x v="1"/>
    <n v="1.7101820000000001"/>
    <n v="50.287967000000002"/>
    <s v="YES"/>
    <s v="YES"/>
    <n v="2"/>
    <n v="3"/>
    <s v="Frequently"/>
    <x v="0"/>
    <n v="2.099863"/>
    <x v="0"/>
    <x v="34"/>
    <n v="2"/>
    <s v="Never"/>
    <s v="Public_Transportation"/>
    <x v="4"/>
    <m/>
    <m/>
  </r>
  <r>
    <x v="0"/>
    <x v="70"/>
    <n v="1.755978"/>
    <n v="53.699561000000003"/>
    <s v="YES"/>
    <s v="YES"/>
    <n v="2"/>
    <n v="3.891994"/>
    <s v="Frequently"/>
    <x v="0"/>
    <n v="1.8639300000000001"/>
    <x v="0"/>
    <x v="35"/>
    <n v="2"/>
    <s v="Never"/>
    <s v="Public_Transportation"/>
    <x v="4"/>
    <m/>
    <m/>
  </r>
  <r>
    <x v="0"/>
    <x v="1"/>
    <n v="1.728834"/>
    <n v="51.442292999999999"/>
    <s v="YES"/>
    <s v="YES"/>
    <n v="2"/>
    <n v="3"/>
    <s v="Frequently"/>
    <x v="0"/>
    <n v="1.2299150000000001"/>
    <x v="0"/>
    <x v="36"/>
    <n v="2"/>
    <s v="Never"/>
    <s v="Public_Transportation"/>
    <x v="4"/>
    <m/>
    <m/>
  </r>
  <r>
    <x v="0"/>
    <x v="71"/>
    <n v="1.6620170000000001"/>
    <n v="49.838965000000002"/>
    <s v="NO"/>
    <s v="YES"/>
    <n v="1.4924999999999999"/>
    <n v="3"/>
    <s v="Sometimes"/>
    <x v="0"/>
    <n v="1.049134"/>
    <x v="0"/>
    <x v="2"/>
    <n v="1"/>
    <s v="Sometimes"/>
    <s v="Public_Transportation"/>
    <x v="4"/>
    <m/>
    <m/>
  </r>
  <r>
    <x v="0"/>
    <x v="72"/>
    <n v="1.7"/>
    <n v="50"/>
    <s v="NO"/>
    <s v="YES"/>
    <n v="1"/>
    <n v="3.2405780000000002"/>
    <s v="Sometimes"/>
    <x v="0"/>
    <n v="1"/>
    <x v="0"/>
    <x v="2"/>
    <n v="1"/>
    <s v="Sometimes"/>
    <s v="Public_Transportation"/>
    <x v="4"/>
    <m/>
    <m/>
  </r>
  <r>
    <x v="0"/>
    <x v="73"/>
    <n v="1.661403"/>
    <n v="49.932198999999997"/>
    <s v="NO"/>
    <s v="YES"/>
    <n v="2.2054390000000001"/>
    <n v="3"/>
    <s v="Sometimes"/>
    <x v="0"/>
    <n v="1.5305310000000001"/>
    <x v="0"/>
    <x v="2"/>
    <n v="1"/>
    <s v="Sometimes"/>
    <s v="Public_Transportation"/>
    <x v="4"/>
    <m/>
    <m/>
  </r>
  <r>
    <x v="0"/>
    <x v="74"/>
    <n v="1.6108629999999999"/>
    <n v="49.516027000000001"/>
    <s v="YES"/>
    <s v="YES"/>
    <n v="2.0591379999999999"/>
    <n v="3.9048579999999999"/>
    <s v="Frequently"/>
    <x v="0"/>
    <n v="2"/>
    <x v="0"/>
    <x v="37"/>
    <n v="0"/>
    <s v="Never"/>
    <s v="Public_Transportation"/>
    <x v="4"/>
    <m/>
    <m/>
  </r>
  <r>
    <x v="0"/>
    <x v="75"/>
    <n v="1.6406879999999999"/>
    <n v="46.655622000000001"/>
    <s v="YES"/>
    <s v="YES"/>
    <n v="3"/>
    <n v="3.11158"/>
    <s v="Frequently"/>
    <x v="0"/>
    <n v="2.7217690000000001"/>
    <x v="0"/>
    <x v="38"/>
    <n v="0"/>
    <s v="Never"/>
    <s v="Public_Transportation"/>
    <x v="4"/>
    <m/>
    <m/>
  </r>
  <r>
    <x v="0"/>
    <x v="76"/>
    <n v="1.6460300000000001"/>
    <n v="49.839685000000003"/>
    <s v="YES"/>
    <s v="YES"/>
    <n v="3"/>
    <n v="3.590039"/>
    <s v="Frequently"/>
    <x v="0"/>
    <n v="2.7305000000000001"/>
    <x v="0"/>
    <x v="39"/>
    <n v="0"/>
    <s v="Never"/>
    <s v="Public_Transportation"/>
    <x v="4"/>
    <m/>
    <m/>
  </r>
  <r>
    <x v="1"/>
    <x v="77"/>
    <n v="1.710564"/>
    <n v="51.588873999999997"/>
    <s v="NO"/>
    <s v="YES"/>
    <n v="2"/>
    <n v="2.0579350000000001"/>
    <s v="Sometimes"/>
    <x v="0"/>
    <n v="2.3710149999999999"/>
    <x v="0"/>
    <x v="40"/>
    <n v="0.71462700000000001"/>
    <s v="Sometimes"/>
    <s v="Public_Transportation"/>
    <x v="4"/>
    <m/>
    <m/>
  </r>
  <r>
    <x v="1"/>
    <x v="78"/>
    <n v="1.7527550000000001"/>
    <n v="50"/>
    <s v="NO"/>
    <s v="YES"/>
    <n v="2.3104230000000001"/>
    <n v="3.5586370000000001"/>
    <s v="Sometimes"/>
    <x v="0"/>
    <n v="1.7878430000000001"/>
    <x v="0"/>
    <x v="41"/>
    <n v="0.82854899999999998"/>
    <s v="Sometimes"/>
    <s v="Public_Transportation"/>
    <x v="4"/>
    <m/>
    <m/>
  </r>
  <r>
    <x v="1"/>
    <x v="79"/>
    <n v="1.6910069999999999"/>
    <n v="52.629373999999999"/>
    <s v="NO"/>
    <s v="YES"/>
    <n v="2"/>
    <n v="2.0009860000000002"/>
    <s v="Sometimes"/>
    <x v="0"/>
    <n v="2.673835"/>
    <x v="0"/>
    <x v="42"/>
    <n v="0.47483599999999998"/>
    <s v="Sometimes"/>
    <s v="Public_Transportation"/>
    <x v="4"/>
    <m/>
    <m/>
  </r>
  <r>
    <x v="1"/>
    <x v="18"/>
    <n v="1.753349"/>
    <n v="51.457225999999999"/>
    <s v="NO"/>
    <s v="YES"/>
    <n v="2.8231790000000001"/>
    <n v="3"/>
    <s v="Sometimes"/>
    <x v="0"/>
    <n v="1.773236"/>
    <x v="0"/>
    <x v="43"/>
    <n v="1"/>
    <s v="Sometimes"/>
    <s v="Public_Transportation"/>
    <x v="4"/>
    <m/>
    <m/>
  </r>
  <r>
    <x v="1"/>
    <x v="18"/>
    <n v="1.7815430000000001"/>
    <n v="50.869703999999999"/>
    <s v="NO"/>
    <s v="YES"/>
    <n v="2.0529320000000002"/>
    <n v="3"/>
    <s v="Sometimes"/>
    <x v="0"/>
    <n v="2"/>
    <x v="0"/>
    <x v="44"/>
    <n v="1"/>
    <s v="Sometimes"/>
    <s v="Public_Transportation"/>
    <x v="4"/>
    <m/>
    <m/>
  </r>
  <r>
    <x v="1"/>
    <x v="18"/>
    <n v="1.7558229999999999"/>
    <n v="52.331172000000002"/>
    <s v="NO"/>
    <s v="YES"/>
    <n v="2.5963639999999999"/>
    <n v="3"/>
    <s v="Sometimes"/>
    <x v="0"/>
    <n v="2"/>
    <x v="0"/>
    <x v="45"/>
    <n v="1.488372"/>
    <s v="Sometimes"/>
    <s v="Public_Transportation"/>
    <x v="4"/>
    <m/>
    <m/>
  </r>
  <r>
    <x v="1"/>
    <x v="80"/>
    <n v="1.8366690000000001"/>
    <n v="58.943347000000003"/>
    <s v="YES"/>
    <s v="YES"/>
    <n v="2.7677309999999999"/>
    <n v="3.8211680000000001"/>
    <s v="Sometimes"/>
    <x v="0"/>
    <n v="2"/>
    <x v="0"/>
    <x v="2"/>
    <n v="0.55624499999999999"/>
    <s v="Never"/>
    <s v="Automobile"/>
    <x v="4"/>
    <m/>
    <m/>
  </r>
  <r>
    <x v="1"/>
    <x v="81"/>
    <n v="1.7684930000000001"/>
    <n v="57.790381000000004"/>
    <s v="YES"/>
    <s v="YES"/>
    <n v="2"/>
    <n v="3.897078"/>
    <s v="Sometimes"/>
    <x v="0"/>
    <n v="2.6226379999999998"/>
    <x v="0"/>
    <x v="2"/>
    <n v="1.8941049999999999"/>
    <s v="Never"/>
    <s v="Automobile"/>
    <x v="4"/>
    <m/>
    <m/>
  </r>
  <r>
    <x v="1"/>
    <x v="82"/>
    <n v="1.7771079999999999"/>
    <n v="57.145916999999997"/>
    <s v="YES"/>
    <s v="YES"/>
    <n v="2"/>
    <n v="3.0921159999999999"/>
    <s v="Sometimes"/>
    <x v="0"/>
    <n v="2.4264649999999999"/>
    <x v="0"/>
    <x v="2"/>
    <n v="1.8398620000000001"/>
    <s v="Never"/>
    <s v="Automobile"/>
    <x v="4"/>
    <m/>
    <m/>
  </r>
  <r>
    <x v="0"/>
    <x v="83"/>
    <n v="1.6408240000000001"/>
    <n v="43.365004999999996"/>
    <s v="NO"/>
    <s v="YES"/>
    <n v="2.8151570000000001"/>
    <n v="3"/>
    <s v="Sometimes"/>
    <x v="0"/>
    <n v="2.911187"/>
    <x v="0"/>
    <x v="46"/>
    <n v="1.380204"/>
    <s v="Sometimes"/>
    <s v="Public_Transportation"/>
    <x v="4"/>
    <m/>
    <m/>
  </r>
  <r>
    <x v="0"/>
    <x v="84"/>
    <n v="1.584951"/>
    <n v="44.411800999999997"/>
    <s v="NO"/>
    <s v="YES"/>
    <n v="2.737762"/>
    <n v="3"/>
    <s v="Sometimes"/>
    <x v="0"/>
    <n v="2.310921"/>
    <x v="0"/>
    <x v="47"/>
    <n v="1.59257"/>
    <s v="Sometimes"/>
    <s v="Public_Transportation"/>
    <x v="4"/>
    <m/>
    <m/>
  </r>
  <r>
    <x v="0"/>
    <x v="85"/>
    <n v="1.818268"/>
    <n v="47.124716999999997"/>
    <s v="NO"/>
    <s v="YES"/>
    <n v="3"/>
    <n v="3.2864309999999999"/>
    <s v="Sometimes"/>
    <x v="0"/>
    <n v="2.1481460000000001"/>
    <x v="0"/>
    <x v="48"/>
    <n v="1.273333"/>
    <s v="Sometimes"/>
    <s v="Public_Transportation"/>
    <x v="4"/>
    <m/>
    <m/>
  </r>
  <r>
    <x v="1"/>
    <x v="86"/>
    <n v="1.7939259999999999"/>
    <n v="59.682591000000002"/>
    <s v="YES"/>
    <s v="YES"/>
    <n v="2.568063"/>
    <n v="4"/>
    <s v="Sometimes"/>
    <x v="0"/>
    <n v="2"/>
    <x v="0"/>
    <x v="2"/>
    <n v="0.220029"/>
    <s v="Never"/>
    <s v="Automobile"/>
    <x v="4"/>
    <m/>
    <m/>
  </r>
  <r>
    <x v="1"/>
    <x v="87"/>
    <n v="1.8092509999999999"/>
    <n v="58.968994000000002"/>
    <s v="YES"/>
    <s v="YES"/>
    <n v="2.5244279999999999"/>
    <n v="4"/>
    <s v="Sometimes"/>
    <x v="0"/>
    <n v="2"/>
    <x v="0"/>
    <x v="2"/>
    <n v="3.8379999999999997E-2"/>
    <s v="Never"/>
    <s v="Automobile"/>
    <x v="4"/>
    <m/>
    <m/>
  </r>
  <r>
    <x v="1"/>
    <x v="88"/>
    <n v="1.7673350000000001"/>
    <n v="55.700496999999999"/>
    <s v="YES"/>
    <s v="YES"/>
    <n v="2"/>
    <n v="4"/>
    <s v="Sometimes"/>
    <x v="0"/>
    <n v="2.1573950000000002"/>
    <x v="0"/>
    <x v="2"/>
    <n v="1.679149"/>
    <s v="Never"/>
    <s v="Automobile"/>
    <x v="4"/>
    <m/>
    <m/>
  </r>
  <r>
    <x v="0"/>
    <x v="89"/>
    <n v="1.699568"/>
    <n v="54.987740000000002"/>
    <s v="YES"/>
    <s v="YES"/>
    <n v="3"/>
    <n v="3"/>
    <s v="Frequently"/>
    <x v="0"/>
    <n v="2"/>
    <x v="0"/>
    <x v="49"/>
    <n v="0.87546400000000002"/>
    <s v="Never"/>
    <s v="Public_Transportation"/>
    <x v="4"/>
    <m/>
    <m/>
  </r>
  <r>
    <x v="0"/>
    <x v="90"/>
    <n v="1.759358"/>
    <n v="55.010449999999999"/>
    <s v="YES"/>
    <s v="YES"/>
    <n v="2.9715739999999999"/>
    <n v="3.5924149999999999"/>
    <s v="Frequently"/>
    <x v="0"/>
    <n v="2.8946779999999999"/>
    <x v="0"/>
    <x v="2"/>
    <n v="1.0096320000000001"/>
    <s v="Never"/>
    <s v="Public_Transportation"/>
    <x v="4"/>
    <m/>
    <m/>
  </r>
  <r>
    <x v="0"/>
    <x v="91"/>
    <n v="1.7402949999999999"/>
    <n v="54.166452999999997"/>
    <s v="YES"/>
    <s v="YES"/>
    <n v="3"/>
    <n v="3"/>
    <s v="Frequently"/>
    <x v="0"/>
    <n v="2.0252789999999998"/>
    <x v="0"/>
    <x v="2"/>
    <n v="0.15298500000000001"/>
    <s v="Never"/>
    <s v="Public_Transportation"/>
    <x v="4"/>
    <m/>
    <m/>
  </r>
  <r>
    <x v="0"/>
    <x v="92"/>
    <n v="1.7393540000000001"/>
    <n v="49.649613000000002"/>
    <s v="NO"/>
    <s v="YES"/>
    <n v="3"/>
    <n v="3.7545989999999998"/>
    <s v="Sometimes"/>
    <x v="0"/>
    <n v="1.6921120000000001"/>
    <x v="0"/>
    <x v="2"/>
    <n v="1"/>
    <s v="Sometimes"/>
    <s v="Public_Transportation"/>
    <x v="4"/>
    <m/>
    <m/>
  </r>
  <r>
    <x v="0"/>
    <x v="93"/>
    <n v="1.6478109999999999"/>
    <n v="49.603807000000003"/>
    <s v="NO"/>
    <s v="YES"/>
    <n v="3"/>
    <n v="3.5660820000000002"/>
    <s v="Sometimes"/>
    <x v="0"/>
    <n v="1.4383980000000001"/>
    <x v="0"/>
    <x v="2"/>
    <n v="1"/>
    <s v="Sometimes"/>
    <s v="Public_Transportation"/>
    <x v="4"/>
    <m/>
    <m/>
  </r>
  <r>
    <x v="0"/>
    <x v="94"/>
    <n v="1.768435"/>
    <n v="49.597765000000003"/>
    <s v="NO"/>
    <s v="YES"/>
    <n v="3"/>
    <n v="3.725797"/>
    <s v="Sometimes"/>
    <x v="0"/>
    <n v="1.1914009999999999"/>
    <x v="0"/>
    <x v="2"/>
    <n v="1"/>
    <s v="Sometimes"/>
    <s v="Public_Transportation"/>
    <x v="4"/>
    <m/>
    <m/>
  </r>
  <r>
    <x v="0"/>
    <x v="95"/>
    <n v="1.7"/>
    <n v="50"/>
    <s v="NO"/>
    <s v="YES"/>
    <n v="1.0815999999999999"/>
    <n v="3.5205549999999999"/>
    <s v="Frequently"/>
    <x v="0"/>
    <n v="1.0169680000000001"/>
    <x v="0"/>
    <x v="50"/>
    <n v="1"/>
    <s v="Sometimes"/>
    <s v="Public_Transportation"/>
    <x v="4"/>
    <m/>
    <m/>
  </r>
  <r>
    <x v="0"/>
    <x v="96"/>
    <n v="1.6994640000000001"/>
    <n v="49.676045999999999"/>
    <s v="NO"/>
    <s v="YES"/>
    <n v="1.270448"/>
    <n v="3.7312120000000002"/>
    <s v="Frequently"/>
    <x v="0"/>
    <n v="1.8769149999999999"/>
    <x v="0"/>
    <x v="2"/>
    <n v="1"/>
    <s v="Sometimes"/>
    <s v="Public_Transportation"/>
    <x v="4"/>
    <m/>
    <m/>
  </r>
  <r>
    <x v="0"/>
    <x v="97"/>
    <n v="1.74379"/>
    <n v="50"/>
    <s v="NO"/>
    <s v="YES"/>
    <n v="1.344854"/>
    <n v="4"/>
    <s v="Frequently"/>
    <x v="0"/>
    <n v="1"/>
    <x v="0"/>
    <x v="2"/>
    <n v="1"/>
    <s v="Sometimes"/>
    <s v="Public_Transportation"/>
    <x v="4"/>
    <m/>
    <m/>
  </r>
  <r>
    <x v="0"/>
    <x v="98"/>
    <n v="1.590317"/>
    <n v="42.367615000000001"/>
    <s v="NO"/>
    <s v="NO"/>
    <n v="2.9596580000000001"/>
    <n v="3"/>
    <s v="Frequently"/>
    <x v="0"/>
    <n v="1"/>
    <x v="0"/>
    <x v="51"/>
    <n v="0"/>
    <s v="Sometimes"/>
    <s v="Public_Transportation"/>
    <x v="4"/>
    <m/>
    <m/>
  </r>
  <r>
    <x v="0"/>
    <x v="99"/>
    <n v="1.5271330000000001"/>
    <n v="42"/>
    <s v="NO"/>
    <s v="NO"/>
    <n v="2.725282"/>
    <n v="1.259803"/>
    <s v="Frequently"/>
    <x v="0"/>
    <n v="1"/>
    <x v="0"/>
    <x v="52"/>
    <n v="0"/>
    <s v="Sometimes"/>
    <s v="Public_Transportation"/>
    <x v="4"/>
    <m/>
    <m/>
  </r>
  <r>
    <x v="0"/>
    <x v="11"/>
    <n v="1.530875"/>
    <n v="42"/>
    <s v="NO"/>
    <s v="NO"/>
    <n v="2.8446069999999999"/>
    <n v="1.273128"/>
    <s v="Frequently"/>
    <x v="0"/>
    <n v="1.6955100000000001"/>
    <x v="0"/>
    <x v="53"/>
    <n v="0.63586699999999996"/>
    <s v="Sometimes"/>
    <s v="Public_Transportation"/>
    <x v="4"/>
    <m/>
    <m/>
  </r>
  <r>
    <x v="1"/>
    <x v="14"/>
    <n v="1.8482940000000001"/>
    <n v="59.409018000000003"/>
    <s v="YES"/>
    <s v="YES"/>
    <n v="2.4400400000000002"/>
    <n v="3"/>
    <s v="Sometimes"/>
    <x v="0"/>
    <n v="2"/>
    <x v="0"/>
    <x v="54"/>
    <n v="1"/>
    <s v="Never"/>
    <s v="Automobile"/>
    <x v="4"/>
    <m/>
    <m/>
  </r>
  <r>
    <x v="1"/>
    <x v="14"/>
    <n v="1.824414"/>
    <n v="59.295172000000001"/>
    <s v="YES"/>
    <s v="YES"/>
    <n v="2.432302"/>
    <n v="3"/>
    <s v="Sometimes"/>
    <x v="0"/>
    <n v="2"/>
    <x v="0"/>
    <x v="55"/>
    <n v="1"/>
    <s v="Never"/>
    <s v="Automobile"/>
    <x v="4"/>
    <m/>
    <m/>
  </r>
  <r>
    <x v="1"/>
    <x v="100"/>
    <n v="1.856633"/>
    <n v="59.258372000000001"/>
    <s v="YES"/>
    <s v="YES"/>
    <n v="2.592247"/>
    <n v="3.3041230000000001"/>
    <s v="Sometimes"/>
    <x v="0"/>
    <n v="2.0367639999999998"/>
    <x v="0"/>
    <x v="56"/>
    <n v="1.119877"/>
    <s v="Never"/>
    <s v="Automobile"/>
    <x v="4"/>
    <m/>
    <m/>
  </r>
  <r>
    <x v="0"/>
    <x v="101"/>
    <n v="1.715597"/>
    <n v="50"/>
    <s v="YES"/>
    <s v="YES"/>
    <n v="2.4492669999999999"/>
    <n v="3.647154"/>
    <s v="Frequently"/>
    <x v="0"/>
    <n v="1.2660180000000001"/>
    <x v="0"/>
    <x v="57"/>
    <n v="9.7234000000000001E-2"/>
    <s v="Never"/>
    <s v="Public_Transportation"/>
    <x v="4"/>
    <m/>
    <m/>
  </r>
  <r>
    <x v="0"/>
    <x v="102"/>
    <n v="1.675054"/>
    <n v="49.945233000000002"/>
    <s v="YES"/>
    <s v="YES"/>
    <n v="2.9298890000000002"/>
    <n v="3"/>
    <s v="Frequently"/>
    <x v="0"/>
    <n v="2.7920739999999999"/>
    <x v="0"/>
    <x v="58"/>
    <n v="1.366355"/>
    <s v="Never"/>
    <s v="Public_Transportation"/>
    <x v="4"/>
    <m/>
    <m/>
  </r>
  <r>
    <x v="0"/>
    <x v="1"/>
    <n v="1.7176009999999999"/>
    <n v="51.073917999999999"/>
    <s v="YES"/>
    <s v="YES"/>
    <n v="2"/>
    <n v="3"/>
    <s v="Frequently"/>
    <x v="0"/>
    <n v="1.426874"/>
    <x v="0"/>
    <x v="59"/>
    <n v="2"/>
    <s v="Never"/>
    <s v="Public_Transportation"/>
    <x v="4"/>
    <m/>
    <m/>
  </r>
  <r>
    <x v="0"/>
    <x v="103"/>
    <n v="1.7107559999999999"/>
    <n v="50"/>
    <s v="NO"/>
    <s v="YES"/>
    <n v="2.0152580000000002"/>
    <n v="3.3006660000000001"/>
    <s v="Sometimes"/>
    <x v="0"/>
    <n v="1.3156080000000001"/>
    <x v="0"/>
    <x v="60"/>
    <n v="1"/>
    <s v="Sometimes"/>
    <s v="Public_Transportation"/>
    <x v="4"/>
    <m/>
    <m/>
  </r>
  <r>
    <x v="0"/>
    <x v="18"/>
    <n v="1.7"/>
    <n v="50"/>
    <s v="NO"/>
    <s v="YES"/>
    <n v="1.0311490000000001"/>
    <n v="3"/>
    <s v="Sometimes"/>
    <x v="0"/>
    <n v="1.9636279999999999"/>
    <x v="0"/>
    <x v="61"/>
    <n v="1"/>
    <s v="Sometimes"/>
    <s v="Public_Transportation"/>
    <x v="4"/>
    <m/>
    <m/>
  </r>
  <r>
    <x v="0"/>
    <x v="104"/>
    <n v="1.7"/>
    <n v="50"/>
    <s v="NO"/>
    <s v="YES"/>
    <n v="1.5921829999999999"/>
    <n v="3.5350160000000002"/>
    <s v="Sometimes"/>
    <x v="0"/>
    <n v="1.0863910000000001"/>
    <x v="0"/>
    <x v="62"/>
    <n v="1"/>
    <s v="Sometimes"/>
    <s v="Public_Transportation"/>
    <x v="4"/>
    <m/>
    <m/>
  </r>
  <r>
    <x v="0"/>
    <x v="105"/>
    <n v="1.5738160000000001"/>
    <n v="39.850136999999997"/>
    <s v="NO"/>
    <s v="YES"/>
    <n v="1.2149799999999999"/>
    <n v="1.717608"/>
    <s v="Sometimes"/>
    <x v="0"/>
    <n v="1.179942"/>
    <x v="0"/>
    <x v="63"/>
    <n v="2"/>
    <s v="Sometimes"/>
    <s v="Public_Transportation"/>
    <x v="4"/>
    <m/>
    <m/>
  </r>
  <r>
    <x v="0"/>
    <x v="106"/>
    <n v="1.5308839999999999"/>
    <n v="39.371523000000003"/>
    <s v="NO"/>
    <s v="YES"/>
    <n v="1.5220009999999999"/>
    <n v="3"/>
    <s v="Sometimes"/>
    <x v="0"/>
    <n v="1.98126"/>
    <x v="0"/>
    <x v="64"/>
    <n v="0.72045400000000004"/>
    <s v="Sometimes"/>
    <s v="Public_Transportation"/>
    <x v="4"/>
    <m/>
    <m/>
  </r>
  <r>
    <x v="0"/>
    <x v="107"/>
    <n v="1.5297240000000001"/>
    <n v="40.343463"/>
    <s v="NO"/>
    <s v="YES"/>
    <n v="2.703436"/>
    <n v="2.8844789999999998"/>
    <s v="Sometimes"/>
    <x v="0"/>
    <n v="1.439962"/>
    <x v="0"/>
    <x v="65"/>
    <n v="0.32230700000000001"/>
    <s v="Sometimes"/>
    <s v="Public_Transportation"/>
    <x v="4"/>
    <m/>
    <m/>
  </r>
  <r>
    <x v="1"/>
    <x v="108"/>
    <n v="1.767563"/>
    <n v="56.307018999999997"/>
    <s v="YES"/>
    <s v="YES"/>
    <n v="2.3629180000000001"/>
    <n v="4"/>
    <s v="Sometimes"/>
    <x v="0"/>
    <n v="2.3581720000000002"/>
    <x v="0"/>
    <x v="2"/>
    <n v="0.93981899999999996"/>
    <s v="Never"/>
    <s v="Automobile"/>
    <x v="4"/>
    <m/>
    <m/>
  </r>
  <r>
    <x v="1"/>
    <x v="109"/>
    <n v="1.883364"/>
    <n v="60"/>
    <s v="YES"/>
    <s v="YES"/>
    <n v="3"/>
    <n v="3.6268150000000001"/>
    <s v="Sometimes"/>
    <x v="0"/>
    <n v="2"/>
    <x v="0"/>
    <x v="66"/>
    <n v="0.45646199999999998"/>
    <s v="Never"/>
    <s v="Automobile"/>
    <x v="4"/>
    <m/>
    <m/>
  </r>
  <r>
    <x v="1"/>
    <x v="110"/>
    <n v="1.8246549999999999"/>
    <n v="58.621349000000002"/>
    <s v="YES"/>
    <s v="YES"/>
    <n v="2.1408399999999999"/>
    <n v="4"/>
    <s v="Sometimes"/>
    <x v="0"/>
    <n v="2.931438"/>
    <x v="0"/>
    <x v="2"/>
    <n v="1.1644570000000001"/>
    <s v="Never"/>
    <s v="Automobile"/>
    <x v="4"/>
    <m/>
    <m/>
  </r>
  <r>
    <x v="1"/>
    <x v="18"/>
    <n v="1.8401380000000001"/>
    <n v="60"/>
    <s v="YES"/>
    <s v="YES"/>
    <n v="3"/>
    <n v="4"/>
    <s v="Sometimes"/>
    <x v="0"/>
    <n v="2"/>
    <x v="0"/>
    <x v="2"/>
    <n v="0"/>
    <s v="Never"/>
    <s v="Automobile"/>
    <x v="4"/>
    <m/>
    <m/>
  </r>
  <r>
    <x v="1"/>
    <x v="111"/>
    <n v="1.8195570000000001"/>
    <n v="58.325122"/>
    <s v="YES"/>
    <s v="YES"/>
    <n v="2.5596000000000001"/>
    <n v="4"/>
    <s v="Sometimes"/>
    <x v="0"/>
    <n v="2"/>
    <x v="0"/>
    <x v="2"/>
    <n v="0.33148300000000003"/>
    <s v="Never"/>
    <s v="Automobile"/>
    <x v="4"/>
    <m/>
    <m/>
  </r>
  <r>
    <x v="1"/>
    <x v="112"/>
    <n v="1.798645"/>
    <n v="59.612717000000004"/>
    <s v="YES"/>
    <s v="YES"/>
    <n v="2.3360439999999998"/>
    <n v="4"/>
    <s v="Sometimes"/>
    <x v="0"/>
    <n v="2"/>
    <x v="0"/>
    <x v="2"/>
    <n v="0.13300500000000001"/>
    <s v="Never"/>
    <s v="Automobile"/>
    <x v="4"/>
    <m/>
    <m/>
  </r>
  <r>
    <x v="1"/>
    <x v="18"/>
    <n v="1.7108000000000001"/>
    <n v="50.925379999999997"/>
    <s v="YES"/>
    <s v="YES"/>
    <n v="2"/>
    <n v="3"/>
    <s v="Sometimes"/>
    <x v="0"/>
    <n v="2"/>
    <x v="0"/>
    <x v="0"/>
    <n v="1.593704"/>
    <s v="Sometimes"/>
    <s v="Public_Transportation"/>
    <x v="4"/>
    <m/>
    <m/>
  </r>
  <r>
    <x v="1"/>
    <x v="18"/>
    <n v="1.7065300000000001"/>
    <n v="51.121749000000001"/>
    <s v="YES"/>
    <s v="YES"/>
    <n v="2"/>
    <n v="3"/>
    <s v="Sometimes"/>
    <x v="0"/>
    <n v="2"/>
    <x v="0"/>
    <x v="0"/>
    <n v="1.329237"/>
    <s v="Sometimes"/>
    <s v="Public_Transportation"/>
    <x v="4"/>
    <m/>
    <m/>
  </r>
  <r>
    <x v="1"/>
    <x v="18"/>
    <n v="1.716691"/>
    <n v="51.149282999999997"/>
    <s v="YES"/>
    <s v="YES"/>
    <n v="1.813234"/>
    <n v="3"/>
    <s v="Sometimes"/>
    <x v="0"/>
    <n v="1.274815"/>
    <x v="0"/>
    <x v="67"/>
    <n v="1.673584"/>
    <s v="Sometimes"/>
    <s v="Public_Transportation"/>
    <x v="4"/>
    <m/>
    <m/>
  </r>
  <r>
    <x v="0"/>
    <x v="113"/>
    <n v="1.555431"/>
    <n v="44.188766999999999"/>
    <s v="NO"/>
    <s v="NO"/>
    <n v="2.7242850000000001"/>
    <n v="3"/>
    <s v="Frequently"/>
    <x v="0"/>
    <n v="1"/>
    <x v="1"/>
    <x v="68"/>
    <n v="0"/>
    <s v="Sometimes"/>
    <s v="Public_Transportation"/>
    <x v="4"/>
    <m/>
    <m/>
  </r>
  <r>
    <x v="0"/>
    <x v="114"/>
    <n v="1.603923"/>
    <n v="45"/>
    <s v="NO"/>
    <s v="NO"/>
    <n v="3"/>
    <n v="3"/>
    <s v="Frequently"/>
    <x v="0"/>
    <n v="1.2824599999999999"/>
    <x v="1"/>
    <x v="69"/>
    <n v="0"/>
    <s v="Sometimes"/>
    <s v="Public_Transportation"/>
    <x v="4"/>
    <m/>
    <m/>
  </r>
  <r>
    <x v="0"/>
    <x v="115"/>
    <n v="1.602082"/>
    <n v="45"/>
    <s v="NO"/>
    <s v="NO"/>
    <n v="3"/>
    <n v="3"/>
    <s v="Frequently"/>
    <x v="0"/>
    <n v="2.8755829999999998"/>
    <x v="1"/>
    <x v="70"/>
    <n v="0"/>
    <s v="Sometimes"/>
    <s v="Public_Transportation"/>
    <x v="4"/>
    <m/>
    <m/>
  </r>
  <r>
    <x v="0"/>
    <x v="116"/>
    <n v="1.5377700000000001"/>
    <n v="42"/>
    <s v="NO"/>
    <s v="YES"/>
    <n v="3"/>
    <n v="1"/>
    <s v="Frequently"/>
    <x v="0"/>
    <n v="1.3875310000000001"/>
    <x v="0"/>
    <x v="0"/>
    <n v="0.466169"/>
    <s v="Sometimes"/>
    <s v="Public_Transportation"/>
    <x v="4"/>
    <m/>
    <m/>
  </r>
  <r>
    <x v="0"/>
    <x v="11"/>
    <n v="1.5383979999999999"/>
    <n v="42"/>
    <s v="NO"/>
    <s v="YES"/>
    <n v="2.7189700000000001"/>
    <n v="1.473088"/>
    <s v="Frequently"/>
    <x v="0"/>
    <n v="1.164644"/>
    <x v="0"/>
    <x v="71"/>
    <n v="0.93092600000000003"/>
    <s v="Sometimes"/>
    <s v="Public_Transportation"/>
    <x v="4"/>
    <m/>
    <m/>
  </r>
  <r>
    <x v="0"/>
    <x v="117"/>
    <n v="1.5208619999999999"/>
    <n v="42"/>
    <s v="NO"/>
    <s v="YES"/>
    <n v="3"/>
    <n v="1"/>
    <s v="Frequently"/>
    <x v="0"/>
    <n v="1.848703"/>
    <x v="0"/>
    <x v="0"/>
    <n v="0.74455499999999997"/>
    <s v="Sometimes"/>
    <s v="Public_Transportation"/>
    <x v="4"/>
    <m/>
    <m/>
  </r>
  <r>
    <x v="1"/>
    <x v="18"/>
    <n v="1.7178260000000001"/>
    <n v="51.732500000000002"/>
    <s v="YES"/>
    <s v="YES"/>
    <n v="1.1338440000000001"/>
    <n v="3"/>
    <s v="Sometimes"/>
    <x v="0"/>
    <n v="1.325326"/>
    <x v="0"/>
    <x v="72"/>
    <n v="1.7083090000000001"/>
    <s v="Sometimes"/>
    <s v="Public_Transportation"/>
    <x v="4"/>
    <m/>
    <m/>
  </r>
  <r>
    <x v="1"/>
    <x v="118"/>
    <n v="1.7533890000000001"/>
    <n v="54.121924999999997"/>
    <s v="YES"/>
    <s v="YES"/>
    <n v="2"/>
    <n v="3.1664500000000002"/>
    <s v="Sometimes"/>
    <x v="0"/>
    <n v="2.278578"/>
    <x v="0"/>
    <x v="73"/>
    <n v="2"/>
    <s v="Sometimes"/>
    <s v="Public_Transportation"/>
    <x v="4"/>
    <m/>
    <m/>
  </r>
  <r>
    <x v="1"/>
    <x v="18"/>
    <n v="1.7016500000000001"/>
    <n v="50.157707000000002"/>
    <s v="YES"/>
    <s v="YES"/>
    <n v="1.757466"/>
    <n v="3"/>
    <s v="Sometimes"/>
    <x v="0"/>
    <n v="1.153559"/>
    <x v="0"/>
    <x v="74"/>
    <n v="1.616045"/>
    <s v="Sometimes"/>
    <s v="Public_Transportation"/>
    <x v="4"/>
    <m/>
    <m/>
  </r>
  <r>
    <x v="1"/>
    <x v="119"/>
    <n v="1.75336"/>
    <n v="54.997374000000001"/>
    <s v="YES"/>
    <s v="YES"/>
    <n v="2"/>
    <n v="3.4948489999999999"/>
    <s v="Sometimes"/>
    <x v="0"/>
    <n v="2.9766720000000002"/>
    <x v="0"/>
    <x v="75"/>
    <n v="2"/>
    <s v="Never"/>
    <s v="Public_Transportation"/>
    <x v="4"/>
    <m/>
    <m/>
  </r>
  <r>
    <x v="0"/>
    <x v="120"/>
    <n v="1.672007"/>
    <n v="49.980967999999997"/>
    <s v="YES"/>
    <s v="YES"/>
    <n v="2.9793829999999999"/>
    <n v="3"/>
    <s v="Frequently"/>
    <x v="0"/>
    <n v="2.9758870000000002"/>
    <x v="0"/>
    <x v="76"/>
    <n v="1.2417549999999999"/>
    <s v="Never"/>
    <s v="Public_Transportation"/>
    <x v="4"/>
    <m/>
    <m/>
  </r>
  <r>
    <x v="0"/>
    <x v="121"/>
    <n v="1.593847"/>
    <n v="44.050251000000003"/>
    <s v="NO"/>
    <s v="NO"/>
    <n v="3"/>
    <n v="2.9932099999999999"/>
    <s v="Frequently"/>
    <x v="0"/>
    <n v="2.7027830000000002"/>
    <x v="0"/>
    <x v="77"/>
    <n v="0"/>
    <s v="Never"/>
    <s v="Public_Transportation"/>
    <x v="4"/>
    <m/>
    <m/>
  </r>
  <r>
    <x v="0"/>
    <x v="122"/>
    <n v="1.5847850000000001"/>
    <n v="44.376637000000002"/>
    <s v="NO"/>
    <s v="NO"/>
    <n v="2.204914"/>
    <n v="2.1277970000000002"/>
    <s v="Frequently"/>
    <x v="0"/>
    <n v="2.1202920000000001"/>
    <x v="0"/>
    <x v="78"/>
    <n v="0"/>
    <s v="Never"/>
    <s v="Public_Transportation"/>
    <x v="4"/>
    <m/>
    <m/>
  </r>
  <r>
    <x v="0"/>
    <x v="123"/>
    <n v="1.6002639999999999"/>
    <n v="45"/>
    <s v="NO"/>
    <s v="NO"/>
    <n v="3"/>
    <n v="3"/>
    <s v="Frequently"/>
    <x v="0"/>
    <n v="2.9494189999999998"/>
    <x v="1"/>
    <x v="79"/>
    <n v="0"/>
    <s v="Sometimes"/>
    <s v="Public_Transportation"/>
    <x v="4"/>
    <m/>
    <m/>
  </r>
  <r>
    <x v="0"/>
    <x v="124"/>
    <n v="1.5493110000000001"/>
    <n v="41.557468"/>
    <s v="NO"/>
    <s v="YES"/>
    <n v="2.9272179999999999"/>
    <n v="1"/>
    <s v="Frequently"/>
    <x v="0"/>
    <n v="1"/>
    <x v="0"/>
    <x v="0"/>
    <n v="0.276592"/>
    <s v="Sometimes"/>
    <s v="Public_Transportation"/>
    <x v="4"/>
    <m/>
    <m/>
  </r>
  <r>
    <x v="0"/>
    <x v="125"/>
    <n v="1.5343850000000001"/>
    <n v="41.965249999999997"/>
    <s v="NO"/>
    <s v="YES"/>
    <n v="2.8885299999999998"/>
    <n v="1"/>
    <s v="Frequently"/>
    <x v="0"/>
    <n v="1"/>
    <x v="0"/>
    <x v="0"/>
    <n v="0.19622400000000001"/>
    <s v="Sometimes"/>
    <s v="Public_Transportation"/>
    <x v="4"/>
    <m/>
    <m/>
  </r>
  <r>
    <x v="0"/>
    <x v="126"/>
    <n v="1.7255480000000001"/>
    <n v="49.815598999999999"/>
    <s v="YES"/>
    <s v="NO"/>
    <n v="2.8905349999999999"/>
    <n v="3.9077899999999999"/>
    <s v="Frequently"/>
    <x v="0"/>
    <n v="1.1091150000000001"/>
    <x v="0"/>
    <x v="80"/>
    <n v="0.55546799999999996"/>
    <s v="Never"/>
    <s v="Public_Transportation"/>
    <x v="4"/>
    <m/>
    <m/>
  </r>
  <r>
    <x v="1"/>
    <x v="127"/>
    <n v="1.8689309999999999"/>
    <n v="63.199725999999998"/>
    <s v="YES"/>
    <s v="YES"/>
    <n v="3"/>
    <n v="3.6995939999999998"/>
    <s v="Sometimes"/>
    <x v="0"/>
    <n v="2.8256290000000002"/>
    <x v="0"/>
    <x v="81"/>
    <n v="7.1027999999999994E-2"/>
    <s v="Sometimes"/>
    <s v="Automobile"/>
    <x v="4"/>
    <m/>
    <m/>
  </r>
  <r>
    <x v="0"/>
    <x v="128"/>
    <n v="1.686936"/>
    <n v="51.256059"/>
    <s v="YES"/>
    <s v="YES"/>
    <n v="3"/>
    <n v="3.1799949999999999"/>
    <s v="Frequently"/>
    <x v="0"/>
    <n v="1.9103779999999999"/>
    <x v="0"/>
    <x v="82"/>
    <n v="0.62507900000000005"/>
    <s v="Never"/>
    <s v="Public_Transportation"/>
    <x v="4"/>
    <m/>
    <m/>
  </r>
  <r>
    <x v="0"/>
    <x v="129"/>
    <n v="1.5898289999999999"/>
    <n v="40.202773000000001"/>
    <s v="NO"/>
    <s v="YES"/>
    <n v="2"/>
    <n v="1.075553"/>
    <s v="Sometimes"/>
    <x v="0"/>
    <n v="1"/>
    <x v="0"/>
    <x v="83"/>
    <n v="1.6794420000000001"/>
    <s v="Sometimes"/>
    <s v="Public_Transportation"/>
    <x v="4"/>
    <m/>
    <m/>
  </r>
  <r>
    <x v="0"/>
    <x v="130"/>
    <n v="1.6532089999999999"/>
    <n v="49.026214000000003"/>
    <s v="NO"/>
    <s v="NO"/>
    <n v="2.5300660000000001"/>
    <n v="3"/>
    <s v="Sometimes"/>
    <x v="0"/>
    <n v="1.9652369999999999"/>
    <x v="0"/>
    <x v="2"/>
    <n v="1"/>
    <s v="Sometimes"/>
    <s v="Public_Transportation"/>
    <x v="4"/>
    <m/>
    <m/>
  </r>
  <r>
    <x v="0"/>
    <x v="131"/>
    <n v="1.740108"/>
    <n v="53.657269999999997"/>
    <s v="YES"/>
    <s v="YES"/>
    <n v="2.241606"/>
    <n v="3"/>
    <s v="Frequently"/>
    <x v="0"/>
    <n v="1.8466260000000001"/>
    <x v="0"/>
    <x v="84"/>
    <n v="0.81451799999999996"/>
    <s v="Never"/>
    <s v="Public_Transportation"/>
    <x v="4"/>
    <m/>
    <m/>
  </r>
  <r>
    <x v="0"/>
    <x v="132"/>
    <n v="1.7"/>
    <n v="50"/>
    <s v="NO"/>
    <s v="YES"/>
    <n v="1.003566"/>
    <n v="3.2382580000000001"/>
    <s v="Frequently"/>
    <x v="0"/>
    <n v="1.014634"/>
    <x v="0"/>
    <x v="85"/>
    <n v="1"/>
    <s v="Sometimes"/>
    <s v="Public_Transportation"/>
    <x v="4"/>
    <m/>
    <m/>
  </r>
  <r>
    <x v="0"/>
    <x v="133"/>
    <n v="1.689141"/>
    <n v="50"/>
    <s v="YES"/>
    <s v="YES"/>
    <n v="2.6527790000000002"/>
    <n v="3.8049439999999999"/>
    <s v="Frequently"/>
    <x v="0"/>
    <n v="1.60114"/>
    <x v="0"/>
    <x v="86"/>
    <n v="9.6981999999999999E-2"/>
    <s v="Never"/>
    <s v="Public_Transportation"/>
    <x v="4"/>
    <m/>
    <m/>
  </r>
  <r>
    <x v="1"/>
    <x v="134"/>
    <n v="1.691206"/>
    <n v="50"/>
    <s v="NO"/>
    <s v="YES"/>
    <n v="2"/>
    <n v="1.630846"/>
    <s v="Sometimes"/>
    <x v="0"/>
    <n v="2.9755280000000002"/>
    <x v="0"/>
    <x v="87"/>
    <n v="0.36913400000000002"/>
    <s v="Sometimes"/>
    <s v="Public_Transportation"/>
    <x v="4"/>
    <m/>
    <m/>
  </r>
  <r>
    <x v="1"/>
    <x v="18"/>
    <n v="1.788459"/>
    <n v="51.552594999999997"/>
    <s v="NO"/>
    <s v="YES"/>
    <n v="2.8978989999999998"/>
    <n v="3"/>
    <s v="Sometimes"/>
    <x v="0"/>
    <n v="1.835545"/>
    <x v="0"/>
    <x v="88"/>
    <n v="1"/>
    <s v="Sometimes"/>
    <s v="Public_Transportation"/>
    <x v="4"/>
    <m/>
    <m/>
  </r>
  <r>
    <x v="1"/>
    <x v="135"/>
    <n v="1.8112379999999999"/>
    <n v="58.830710000000003"/>
    <s v="YES"/>
    <s v="YES"/>
    <n v="2.4839790000000002"/>
    <n v="3.762778"/>
    <s v="Sometimes"/>
    <x v="0"/>
    <n v="2"/>
    <x v="0"/>
    <x v="2"/>
    <n v="0.93005099999999996"/>
    <s v="Never"/>
    <s v="Automobile"/>
    <x v="4"/>
    <m/>
    <m/>
  </r>
  <r>
    <x v="0"/>
    <x v="136"/>
    <n v="1.830068"/>
    <n v="43.534531000000001"/>
    <s v="NO"/>
    <s v="YES"/>
    <n v="2.945967"/>
    <n v="3"/>
    <s v="Sometimes"/>
    <x v="0"/>
    <n v="2.953192"/>
    <x v="0"/>
    <x v="89"/>
    <n v="1.4666669999999999"/>
    <s v="Sometimes"/>
    <s v="Public_Transportation"/>
    <x v="4"/>
    <m/>
    <m/>
  </r>
  <r>
    <x v="1"/>
    <x v="137"/>
    <n v="1.782756"/>
    <n v="56.029418"/>
    <s v="YES"/>
    <s v="YES"/>
    <n v="2"/>
    <n v="4"/>
    <s v="Sometimes"/>
    <x v="0"/>
    <n v="2.28525"/>
    <x v="0"/>
    <x v="2"/>
    <n v="1.162801"/>
    <s v="Never"/>
    <s v="Automobile"/>
    <x v="4"/>
    <m/>
    <m/>
  </r>
  <r>
    <x v="0"/>
    <x v="138"/>
    <n v="1.7516910000000001"/>
    <n v="55.967655000000001"/>
    <s v="YES"/>
    <s v="YES"/>
    <n v="2.478891"/>
    <n v="3.3718319999999999"/>
    <s v="Frequently"/>
    <x v="0"/>
    <n v="2.0041259999999999"/>
    <x v="0"/>
    <x v="2"/>
    <n v="0.327376"/>
    <s v="Never"/>
    <s v="Public_Transportation"/>
    <x v="4"/>
    <m/>
    <m/>
  </r>
  <r>
    <x v="0"/>
    <x v="139"/>
    <n v="1.7865599999999999"/>
    <n v="50"/>
    <s v="NO"/>
    <s v="YES"/>
    <n v="2.7844639999999998"/>
    <n v="4"/>
    <s v="Sometimes"/>
    <x v="0"/>
    <n v="1"/>
    <x v="0"/>
    <x v="2"/>
    <n v="1"/>
    <s v="Sometimes"/>
    <s v="Public_Transportation"/>
    <x v="4"/>
    <m/>
    <m/>
  </r>
  <r>
    <x v="0"/>
    <x v="140"/>
    <n v="1.71367"/>
    <n v="50"/>
    <s v="NO"/>
    <s v="YES"/>
    <n v="1.0055780000000001"/>
    <n v="4"/>
    <s v="Frequently"/>
    <x v="0"/>
    <n v="1"/>
    <x v="0"/>
    <x v="90"/>
    <n v="0.70497799999999999"/>
    <s v="Sometimes"/>
    <s v="Public_Transportation"/>
    <x v="4"/>
    <m/>
    <m/>
  </r>
  <r>
    <x v="0"/>
    <x v="11"/>
    <n v="1.540375"/>
    <n v="42.006281999999999"/>
    <s v="NO"/>
    <s v="NO"/>
    <n v="2.9380310000000001"/>
    <n v="2.7054450000000001"/>
    <s v="Frequently"/>
    <x v="0"/>
    <n v="1.333807"/>
    <x v="1"/>
    <x v="91"/>
    <n v="0.370973"/>
    <s v="Sometimes"/>
    <s v="Public_Transportation"/>
    <x v="4"/>
    <m/>
    <m/>
  </r>
  <r>
    <x v="1"/>
    <x v="141"/>
    <n v="1.8967339999999999"/>
    <n v="59.895052"/>
    <s v="YES"/>
    <s v="YES"/>
    <n v="2.8421020000000001"/>
    <n v="3.3417500000000002"/>
    <s v="Sometimes"/>
    <x v="0"/>
    <n v="2"/>
    <x v="0"/>
    <x v="92"/>
    <n v="0.56035100000000004"/>
    <s v="Never"/>
    <s v="Automobile"/>
    <x v="4"/>
    <m/>
    <m/>
  </r>
  <r>
    <x v="0"/>
    <x v="1"/>
    <n v="1.710129"/>
    <n v="50.079991"/>
    <s v="YES"/>
    <s v="YES"/>
    <n v="2"/>
    <n v="3"/>
    <s v="Frequently"/>
    <x v="0"/>
    <n v="2.6858420000000001"/>
    <x v="0"/>
    <x v="93"/>
    <n v="2"/>
    <s v="Never"/>
    <s v="Public_Transportation"/>
    <x v="4"/>
    <m/>
    <m/>
  </r>
  <r>
    <x v="0"/>
    <x v="18"/>
    <n v="1.7041930000000001"/>
    <n v="50.631889000000001"/>
    <s v="NO"/>
    <s v="YES"/>
    <n v="2"/>
    <n v="3"/>
    <s v="Sometimes"/>
    <x v="0"/>
    <n v="2"/>
    <x v="0"/>
    <x v="0"/>
    <n v="1.5255970000000001"/>
    <s v="Sometimes"/>
    <s v="Public_Transportation"/>
    <x v="4"/>
    <m/>
    <m/>
  </r>
  <r>
    <x v="0"/>
    <x v="142"/>
    <n v="1.556611"/>
    <n v="39.695295000000002"/>
    <s v="NO"/>
    <s v="YES"/>
    <n v="1.8891990000000001"/>
    <n v="2.217651"/>
    <s v="Sometimes"/>
    <x v="0"/>
    <n v="2.0136050000000001"/>
    <x v="0"/>
    <x v="94"/>
    <n v="1.6832609999999999"/>
    <s v="Sometimes"/>
    <s v="Public_Transportation"/>
    <x v="4"/>
    <m/>
    <m/>
  </r>
  <r>
    <x v="1"/>
    <x v="18"/>
    <n v="1.845399"/>
    <n v="60"/>
    <s v="YES"/>
    <s v="YES"/>
    <n v="3"/>
    <n v="4"/>
    <s v="Sometimes"/>
    <x v="0"/>
    <n v="2"/>
    <x v="0"/>
    <x v="2"/>
    <n v="0"/>
    <s v="Never"/>
    <s v="Automobile"/>
    <x v="4"/>
    <m/>
    <m/>
  </r>
  <r>
    <x v="1"/>
    <x v="143"/>
    <n v="1.8346370000000001"/>
    <n v="59.990861000000002"/>
    <s v="YES"/>
    <s v="YES"/>
    <n v="2.9437489999999999"/>
    <n v="4"/>
    <s v="Sometimes"/>
    <x v="0"/>
    <n v="2"/>
    <x v="0"/>
    <x v="2"/>
    <n v="0.12889500000000001"/>
    <s v="Never"/>
    <s v="Automobile"/>
    <x v="4"/>
    <m/>
    <m/>
  </r>
  <r>
    <x v="1"/>
    <x v="18"/>
    <n v="1.721854"/>
    <n v="52.514302000000001"/>
    <s v="YES"/>
    <s v="YES"/>
    <n v="2.3399800000000002"/>
    <n v="3"/>
    <s v="Sometimes"/>
    <x v="0"/>
    <n v="2"/>
    <x v="0"/>
    <x v="95"/>
    <n v="1.8841380000000001"/>
    <s v="Sometimes"/>
    <s v="Public_Transportation"/>
    <x v="4"/>
    <m/>
    <m/>
  </r>
  <r>
    <x v="0"/>
    <x v="144"/>
    <n v="1.605521"/>
    <n v="44.661461000000003"/>
    <s v="NO"/>
    <s v="NO"/>
    <n v="3"/>
    <n v="2.8937780000000002"/>
    <s v="Frequently"/>
    <x v="0"/>
    <n v="1"/>
    <x v="1"/>
    <x v="96"/>
    <n v="0"/>
    <s v="Sometimes"/>
    <s v="Public_Transportation"/>
    <x v="4"/>
    <m/>
    <m/>
  </r>
  <r>
    <x v="0"/>
    <x v="145"/>
    <n v="1.5302659999999999"/>
    <n v="42"/>
    <s v="NO"/>
    <s v="YES"/>
    <n v="3"/>
    <n v="1"/>
    <s v="Frequently"/>
    <x v="0"/>
    <n v="1.9548890000000001"/>
    <x v="0"/>
    <x v="0"/>
    <n v="0.90786800000000001"/>
    <s v="Sometimes"/>
    <s v="Public_Transportation"/>
    <x v="4"/>
    <m/>
    <m/>
  </r>
  <r>
    <x v="1"/>
    <x v="18"/>
    <n v="1.71889"/>
    <n v="52.058335"/>
    <s v="YES"/>
    <s v="YES"/>
    <n v="1.950742"/>
    <n v="3"/>
    <s v="Sometimes"/>
    <x v="0"/>
    <n v="1.7517229999999999"/>
    <x v="0"/>
    <x v="97"/>
    <n v="1.7433190000000001"/>
    <s v="Sometimes"/>
    <s v="Public_Transportation"/>
    <x v="4"/>
    <m/>
    <m/>
  </r>
  <r>
    <x v="1"/>
    <x v="146"/>
    <n v="1.756338"/>
    <n v="54.982340000000001"/>
    <s v="YES"/>
    <s v="YES"/>
    <n v="2.2774359999999998"/>
    <n v="3.5026039999999998"/>
    <s v="Sometimes"/>
    <x v="0"/>
    <n v="2.8917130000000002"/>
    <x v="0"/>
    <x v="98"/>
    <n v="1.8949020000000001"/>
    <s v="Never"/>
    <s v="Public_Transportation"/>
    <x v="4"/>
    <m/>
    <m/>
  </r>
  <r>
    <x v="1"/>
    <x v="147"/>
    <n v="1.770324"/>
    <n v="55.695253000000001"/>
    <s v="YES"/>
    <s v="YES"/>
    <n v="2"/>
    <n v="4"/>
    <s v="Sometimes"/>
    <x v="0"/>
    <n v="2.3696269999999999"/>
    <x v="0"/>
    <x v="2"/>
    <n v="1.612466"/>
    <s v="Never"/>
    <s v="Automobile"/>
    <x v="4"/>
    <m/>
    <m/>
  </r>
  <r>
    <x v="0"/>
    <x v="148"/>
    <n v="1.767479"/>
    <n v="56.265959000000002"/>
    <s v="YES"/>
    <s v="YES"/>
    <n v="2.3713380000000002"/>
    <n v="3.9987659999999998"/>
    <s v="Frequently"/>
    <x v="0"/>
    <n v="2.2634660000000002"/>
    <x v="0"/>
    <x v="2"/>
    <n v="0.84400399999999998"/>
    <s v="Never"/>
    <s v="Public_Transportation"/>
    <x v="4"/>
    <m/>
    <m/>
  </r>
  <r>
    <x v="0"/>
    <x v="149"/>
    <n v="1.704223"/>
    <n v="51.437984999999998"/>
    <s v="YES"/>
    <s v="YES"/>
    <n v="2.9844249999999999"/>
    <n v="3"/>
    <s v="Frequently"/>
    <x v="0"/>
    <n v="2.0446939999999998"/>
    <x v="0"/>
    <x v="99"/>
    <n v="1.2508710000000001"/>
    <s v="Never"/>
    <s v="Public_Transportation"/>
    <x v="4"/>
    <m/>
    <m/>
  </r>
  <r>
    <x v="0"/>
    <x v="150"/>
    <n v="1.6678519999999999"/>
    <n v="49.803921000000003"/>
    <s v="YES"/>
    <s v="YES"/>
    <n v="2.9770180000000002"/>
    <n v="3.1936710000000001"/>
    <s v="Frequently"/>
    <x v="0"/>
    <n v="2.4829330000000001"/>
    <x v="0"/>
    <x v="2"/>
    <n v="1"/>
    <s v="Never"/>
    <s v="Public_Transportation"/>
    <x v="4"/>
    <m/>
    <m/>
  </r>
  <r>
    <x v="0"/>
    <x v="151"/>
    <n v="1.722461"/>
    <n v="51.881262999999997"/>
    <s v="YES"/>
    <s v="YES"/>
    <n v="2.663421"/>
    <n v="3"/>
    <s v="Frequently"/>
    <x v="0"/>
    <n v="1.04111"/>
    <x v="0"/>
    <x v="100"/>
    <n v="1.391948"/>
    <s v="Never"/>
    <s v="Public_Transportation"/>
    <x v="4"/>
    <m/>
    <m/>
  </r>
  <r>
    <x v="0"/>
    <x v="152"/>
    <n v="1.5880460000000001"/>
    <n v="44.236066999999998"/>
    <s v="NO"/>
    <s v="NO"/>
    <n v="3"/>
    <n v="1.69608"/>
    <s v="Frequently"/>
    <x v="0"/>
    <n v="2.5503070000000001"/>
    <x v="0"/>
    <x v="101"/>
    <n v="0"/>
    <s v="Never"/>
    <s v="Public_Transportation"/>
    <x v="4"/>
    <m/>
    <m/>
  </r>
  <r>
    <x v="0"/>
    <x v="153"/>
    <n v="1.5986119999999999"/>
    <n v="42.993937000000003"/>
    <s v="NO"/>
    <s v="NO"/>
    <n v="2.753752"/>
    <n v="2.8123770000000001"/>
    <s v="Frequently"/>
    <x v="0"/>
    <n v="2.3466469999999999"/>
    <x v="0"/>
    <x v="102"/>
    <n v="0"/>
    <s v="Never"/>
    <s v="Public_Transportation"/>
    <x v="4"/>
    <m/>
    <m/>
  </r>
  <r>
    <x v="0"/>
    <x v="154"/>
    <n v="1.592379"/>
    <n v="44.009450000000001"/>
    <s v="NO"/>
    <s v="NO"/>
    <n v="3"/>
    <n v="1.6127469999999999"/>
    <s v="Frequently"/>
    <x v="0"/>
    <n v="2.5666289999999998"/>
    <x v="0"/>
    <x v="103"/>
    <n v="0"/>
    <s v="Never"/>
    <s v="Public_Transportation"/>
    <x v="4"/>
    <m/>
    <m/>
  </r>
  <r>
    <x v="0"/>
    <x v="155"/>
    <n v="1.5557780000000001"/>
    <n v="42.360100000000003"/>
    <s v="NO"/>
    <s v="NO"/>
    <n v="2.3183549999999999"/>
    <n v="1.0823039999999999"/>
    <s v="Frequently"/>
    <x v="0"/>
    <n v="1.2203649999999999"/>
    <x v="0"/>
    <x v="104"/>
    <n v="0"/>
    <s v="Never"/>
    <s v="Public_Transportation"/>
    <x v="4"/>
    <m/>
    <m/>
  </r>
  <r>
    <x v="0"/>
    <x v="156"/>
    <n v="1.5964659999999999"/>
    <n v="44.594588000000002"/>
    <s v="NO"/>
    <s v="NO"/>
    <n v="2.5946530000000001"/>
    <n v="1.882158"/>
    <s v="Frequently"/>
    <x v="0"/>
    <n v="1.916812"/>
    <x v="0"/>
    <x v="105"/>
    <n v="0"/>
    <s v="Never"/>
    <s v="Public_Transportation"/>
    <x v="4"/>
    <m/>
    <m/>
  </r>
  <r>
    <x v="0"/>
    <x v="157"/>
    <n v="1.598393"/>
    <n v="44.918255000000002"/>
    <s v="NO"/>
    <s v="NO"/>
    <n v="2.8861569999999999"/>
    <n v="2.3262330000000002"/>
    <s v="Frequently"/>
    <x v="0"/>
    <n v="2.3068209999999998"/>
    <x v="0"/>
    <x v="106"/>
    <n v="0"/>
    <s v="Never"/>
    <s v="Public_Transportation"/>
    <x v="4"/>
    <m/>
    <m/>
  </r>
  <r>
    <x v="0"/>
    <x v="158"/>
    <n v="1.633316"/>
    <n v="45"/>
    <s v="NO"/>
    <s v="YES"/>
    <n v="3"/>
    <n v="3"/>
    <s v="Sometimes"/>
    <x v="0"/>
    <n v="2.9245939999999999"/>
    <x v="1"/>
    <x v="107"/>
    <n v="0.220087"/>
    <s v="Sometimes"/>
    <s v="Public_Transportation"/>
    <x v="4"/>
    <m/>
    <m/>
  </r>
  <r>
    <x v="0"/>
    <x v="11"/>
    <n v="1.5595669999999999"/>
    <n v="42.126170000000002"/>
    <s v="NO"/>
    <s v="YES"/>
    <n v="3"/>
    <n v="1.989398"/>
    <s v="Sometimes"/>
    <x v="0"/>
    <n v="2.2416070000000001"/>
    <x v="0"/>
    <x v="108"/>
    <n v="0.28445300000000001"/>
    <s v="Never"/>
    <s v="Public_Transportation"/>
    <x v="4"/>
    <m/>
    <m/>
  </r>
  <r>
    <x v="0"/>
    <x v="159"/>
    <n v="1.546551"/>
    <n v="42.069991999999999"/>
    <s v="NO"/>
    <s v="YES"/>
    <n v="3"/>
    <n v="1.735493"/>
    <s v="Sometimes"/>
    <x v="0"/>
    <n v="2.3187359999999999"/>
    <x v="0"/>
    <x v="109"/>
    <n v="0.74568000000000001"/>
    <s v="Never"/>
    <s v="Public_Transportation"/>
    <x v="4"/>
    <m/>
    <m/>
  </r>
  <r>
    <x v="0"/>
    <x v="160"/>
    <n v="1.5665009999999999"/>
    <n v="41.706282999999999"/>
    <s v="NO"/>
    <s v="YES"/>
    <n v="2.9678529999999999"/>
    <n v="1"/>
    <s v="Frequently"/>
    <x v="0"/>
    <n v="1.1311850000000001"/>
    <x v="0"/>
    <x v="0"/>
    <n v="0.50417599999999996"/>
    <s v="Sometimes"/>
    <s v="Public_Transportation"/>
    <x v="4"/>
    <m/>
    <m/>
  </r>
  <r>
    <x v="0"/>
    <x v="161"/>
    <n v="1.599486"/>
    <n v="44.810751000000003"/>
    <s v="NO"/>
    <s v="NO"/>
    <n v="3"/>
    <n v="2.9745680000000001"/>
    <s v="Frequently"/>
    <x v="0"/>
    <n v="1.145761"/>
    <x v="1"/>
    <x v="110"/>
    <n v="0"/>
    <s v="Sometimes"/>
    <s v="Public_Transportation"/>
    <x v="4"/>
    <m/>
    <m/>
  </r>
  <r>
    <x v="0"/>
    <x v="162"/>
    <n v="1.559186"/>
    <n v="41.952804999999998"/>
    <s v="NO"/>
    <s v="YES"/>
    <n v="2.6198350000000001"/>
    <n v="1"/>
    <s v="Frequently"/>
    <x v="0"/>
    <n v="1.1988829999999999"/>
    <x v="0"/>
    <x v="0"/>
    <n v="0.75121199999999999"/>
    <s v="Sometimes"/>
    <s v="Public_Transportation"/>
    <x v="4"/>
    <m/>
    <m/>
  </r>
  <r>
    <x v="0"/>
    <x v="163"/>
    <n v="1.5234259999999999"/>
    <n v="42"/>
    <s v="NO"/>
    <s v="YES"/>
    <n v="3"/>
    <n v="1"/>
    <s v="Frequently"/>
    <x v="0"/>
    <n v="1.1850620000000001"/>
    <x v="0"/>
    <x v="0"/>
    <n v="7.6654E-2"/>
    <s v="Sometimes"/>
    <s v="Public_Transportation"/>
    <x v="4"/>
    <m/>
    <m/>
  </r>
  <r>
    <x v="0"/>
    <x v="164"/>
    <n v="1.689441"/>
    <n v="51.107925000000002"/>
    <s v="YES"/>
    <s v="YES"/>
    <n v="3"/>
    <n v="3.7151179999999999"/>
    <s v="Frequently"/>
    <x v="0"/>
    <n v="1.7745759999999999"/>
    <x v="0"/>
    <x v="111"/>
    <n v="0.64642299999999997"/>
    <s v="Never"/>
    <s v="Public_Transportation"/>
    <x v="4"/>
    <m/>
    <m/>
  </r>
  <r>
    <x v="0"/>
    <x v="165"/>
    <n v="1.7374529999999999"/>
    <n v="50.479039"/>
    <s v="YES"/>
    <s v="YES"/>
    <n v="3"/>
    <n v="3.4899179999999999"/>
    <s v="Frequently"/>
    <x v="0"/>
    <n v="1.326694"/>
    <x v="0"/>
    <x v="112"/>
    <n v="0.12839400000000001"/>
    <s v="Never"/>
    <s v="Public_Transportation"/>
    <x v="4"/>
    <m/>
    <m/>
  </r>
  <r>
    <x v="0"/>
    <x v="166"/>
    <n v="1.7320960000000001"/>
    <n v="50"/>
    <s v="NO"/>
    <s v="YES"/>
    <n v="1.053534"/>
    <n v="3.3788589999999998"/>
    <s v="Sometimes"/>
    <x v="0"/>
    <n v="1"/>
    <x v="0"/>
    <x v="113"/>
    <n v="0.86180900000000005"/>
    <s v="Sometimes"/>
    <s v="Public_Transportation"/>
    <x v="4"/>
    <m/>
    <m/>
  </r>
  <r>
    <x v="1"/>
    <x v="167"/>
    <n v="1.8690979999999999"/>
    <n v="61.411141000000001"/>
    <s v="YES"/>
    <s v="YES"/>
    <n v="3"/>
    <n v="3.263201"/>
    <s v="Sometimes"/>
    <x v="0"/>
    <n v="2.2332740000000002"/>
    <x v="0"/>
    <x v="114"/>
    <n v="3.5500000000000001E-4"/>
    <s v="Sometimes"/>
    <s v="Automobile"/>
    <x v="4"/>
    <m/>
    <m/>
  </r>
  <r>
    <x v="1"/>
    <x v="168"/>
    <n v="1.8511230000000001"/>
    <n v="61.264785000000003"/>
    <s v="YES"/>
    <s v="YES"/>
    <n v="3"/>
    <n v="3.9945879999999998"/>
    <s v="Sometimes"/>
    <x v="0"/>
    <n v="2.548527"/>
    <x v="0"/>
    <x v="115"/>
    <n v="0.26707599999999998"/>
    <s v="Sometimes"/>
    <s v="Automobile"/>
    <x v="4"/>
    <m/>
    <m/>
  </r>
  <r>
    <x v="1"/>
    <x v="169"/>
    <n v="1.787264"/>
    <n v="58.585146000000002"/>
    <s v="YES"/>
    <s v="YES"/>
    <n v="2.530233"/>
    <n v="3.2493400000000001"/>
    <s v="Sometimes"/>
    <x v="0"/>
    <n v="2.3879450000000002"/>
    <x v="0"/>
    <x v="116"/>
    <n v="1.6725080000000001"/>
    <s v="Never"/>
    <s v="Automobile"/>
    <x v="4"/>
    <m/>
    <m/>
  </r>
  <r>
    <x v="1"/>
    <x v="170"/>
    <n v="1.787787"/>
    <n v="52"/>
    <s v="YES"/>
    <s v="YES"/>
    <n v="3"/>
    <n v="3"/>
    <s v="Sometimes"/>
    <x v="0"/>
    <n v="2"/>
    <x v="0"/>
    <x v="117"/>
    <n v="1"/>
    <s v="Sometimes"/>
    <s v="Public_Transportation"/>
    <x v="4"/>
    <m/>
    <m/>
  </r>
  <r>
    <x v="0"/>
    <x v="171"/>
    <n v="1.712515"/>
    <n v="51.710723000000002"/>
    <s v="YES"/>
    <s v="YES"/>
    <n v="2.8813"/>
    <n v="3.0875439999999998"/>
    <s v="Frequently"/>
    <x v="0"/>
    <n v="1.2481800000000001"/>
    <x v="0"/>
    <x v="118"/>
    <n v="0.42746099999999998"/>
    <s v="Never"/>
    <s v="Public_Transportation"/>
    <x v="4"/>
    <m/>
    <m/>
  </r>
  <r>
    <x v="1"/>
    <x v="172"/>
    <n v="1.698914"/>
    <n v="51.692272000000003"/>
    <s v="YES"/>
    <s v="YES"/>
    <n v="2.8245589999999998"/>
    <n v="3"/>
    <s v="Sometimes"/>
    <x v="0"/>
    <n v="2"/>
    <x v="0"/>
    <x v="119"/>
    <n v="1.099764"/>
    <s v="Sometimes"/>
    <s v="Public_Transportation"/>
    <x v="4"/>
    <m/>
    <m/>
  </r>
  <r>
    <x v="0"/>
    <x v="173"/>
    <n v="1.533609"/>
    <n v="41.669345999999997"/>
    <s v="NO"/>
    <s v="YES"/>
    <n v="2.7623250000000001"/>
    <n v="1.1636660000000001"/>
    <s v="Sometimes"/>
    <x v="0"/>
    <n v="1.30491"/>
    <x v="0"/>
    <x v="120"/>
    <n v="1.0014050000000001"/>
    <s v="Sometimes"/>
    <s v="Public_Transportation"/>
    <x v="4"/>
    <m/>
    <m/>
  </r>
  <r>
    <x v="0"/>
    <x v="174"/>
    <n v="1.5679810000000001"/>
    <n v="41.934367999999999"/>
    <s v="NO"/>
    <s v="YES"/>
    <n v="2.070964"/>
    <n v="1"/>
    <s v="Sometimes"/>
    <x v="0"/>
    <n v="1.6769750000000001"/>
    <x v="0"/>
    <x v="0"/>
    <n v="1.718513"/>
    <s v="Sometimes"/>
    <s v="Public_Transportation"/>
    <x v="4"/>
    <m/>
    <m/>
  </r>
  <r>
    <x v="0"/>
    <x v="175"/>
    <n v="1.5442629999999999"/>
    <n v="41.535046999999999"/>
    <s v="NO"/>
    <s v="YES"/>
    <n v="2.68601"/>
    <n v="1"/>
    <s v="Sometimes"/>
    <x v="0"/>
    <n v="1.310074"/>
    <x v="0"/>
    <x v="0"/>
    <n v="1.0647"/>
    <s v="Sometimes"/>
    <s v="Public_Transportation"/>
    <x v="4"/>
    <m/>
    <m/>
  </r>
  <r>
    <x v="0"/>
    <x v="176"/>
    <n v="1.670552"/>
    <n v="49.804245000000002"/>
    <s v="NO"/>
    <s v="YES"/>
    <n v="2.794197"/>
    <n v="3.4093629999999999"/>
    <s v="Sometimes"/>
    <x v="0"/>
    <n v="1.543021"/>
    <x v="0"/>
    <x v="2"/>
    <n v="1"/>
    <s v="Sometimes"/>
    <s v="Public_Transportation"/>
    <x v="4"/>
    <m/>
    <m/>
  </r>
  <r>
    <x v="0"/>
    <x v="177"/>
    <n v="1.6763459999999999"/>
    <n v="49.105024999999998"/>
    <s v="NO"/>
    <s v="NO"/>
    <n v="2.720701"/>
    <n v="3"/>
    <s v="Sometimes"/>
    <x v="0"/>
    <n v="2"/>
    <x v="0"/>
    <x v="121"/>
    <n v="1"/>
    <s v="Sometimes"/>
    <s v="Public_Transportation"/>
    <x v="4"/>
    <m/>
    <m/>
  </r>
  <r>
    <x v="0"/>
    <x v="178"/>
    <n v="1.6674040000000001"/>
    <n v="49.125954999999998"/>
    <s v="NO"/>
    <s v="NO"/>
    <n v="2.880792"/>
    <n v="3.2813910000000002"/>
    <s v="Sometimes"/>
    <x v="0"/>
    <n v="1.9601310000000001"/>
    <x v="0"/>
    <x v="122"/>
    <n v="1"/>
    <s v="Sometimes"/>
    <s v="Public_Transportation"/>
    <x v="4"/>
    <m/>
    <m/>
  </r>
  <r>
    <x v="0"/>
    <x v="179"/>
    <n v="1.70011"/>
    <n v="50.173425000000002"/>
    <s v="YES"/>
    <s v="YES"/>
    <n v="2.6744309999999998"/>
    <n v="3"/>
    <s v="Frequently"/>
    <x v="0"/>
    <n v="2.4533839999999998"/>
    <x v="0"/>
    <x v="123"/>
    <n v="1.9906170000000001"/>
    <s v="Never"/>
    <s v="Public_Transportation"/>
    <x v="4"/>
    <m/>
    <m/>
  </r>
  <r>
    <x v="1"/>
    <x v="180"/>
    <n v="1.7563299999999999"/>
    <n v="54.567343000000001"/>
    <s v="YES"/>
    <s v="YES"/>
    <n v="2"/>
    <n v="3.9852500000000002"/>
    <s v="Sometimes"/>
    <x v="0"/>
    <n v="2.6540780000000002"/>
    <x v="0"/>
    <x v="124"/>
    <n v="2"/>
    <s v="Never"/>
    <s v="Public_Transportation"/>
    <x v="4"/>
    <m/>
    <m/>
  </r>
  <r>
    <x v="0"/>
    <x v="181"/>
    <n v="1.703584"/>
    <n v="51.607090999999997"/>
    <s v="YES"/>
    <s v="YES"/>
    <n v="2.5599599999999998"/>
    <n v="3"/>
    <s v="Frequently"/>
    <x v="0"/>
    <n v="1.990788"/>
    <x v="0"/>
    <x v="125"/>
    <n v="1.561272"/>
    <s v="Never"/>
    <s v="Public_Transportation"/>
    <x v="4"/>
    <m/>
    <m/>
  </r>
  <r>
    <x v="0"/>
    <x v="182"/>
    <n v="1.6907270000000001"/>
    <n v="49.895716"/>
    <s v="NO"/>
    <s v="YES"/>
    <n v="1.2129080000000001"/>
    <n v="3.207071"/>
    <s v="Sometimes"/>
    <x v="0"/>
    <n v="1.029703"/>
    <x v="0"/>
    <x v="2"/>
    <n v="1"/>
    <s v="Sometimes"/>
    <s v="Public_Transportation"/>
    <x v="4"/>
    <m/>
    <m/>
  </r>
  <r>
    <x v="0"/>
    <x v="183"/>
    <n v="1.7135640000000001"/>
    <n v="50"/>
    <s v="NO"/>
    <s v="YES"/>
    <n v="1.1406149999999999"/>
    <n v="3.471536"/>
    <s v="Sometimes"/>
    <x v="0"/>
    <n v="1"/>
    <x v="0"/>
    <x v="2"/>
    <n v="1"/>
    <s v="Sometimes"/>
    <s v="Public_Transportation"/>
    <x v="4"/>
    <m/>
    <m/>
  </r>
  <r>
    <x v="0"/>
    <x v="184"/>
    <n v="1.67231"/>
    <n v="49.713943999999998"/>
    <s v="NO"/>
    <s v="YES"/>
    <n v="2.5624090000000002"/>
    <n v="3.4883419999999998"/>
    <s v="Sometimes"/>
    <x v="0"/>
    <n v="1.67062"/>
    <x v="0"/>
    <x v="2"/>
    <n v="1"/>
    <s v="Sometimes"/>
    <s v="Public_Transportation"/>
    <x v="4"/>
    <m/>
    <m/>
  </r>
  <r>
    <x v="0"/>
    <x v="185"/>
    <n v="1.6604460000000001"/>
    <n v="49.558304"/>
    <s v="YES"/>
    <s v="YES"/>
    <n v="2.004146"/>
    <n v="3.4434559999999999"/>
    <s v="Frequently"/>
    <x v="0"/>
    <n v="2.0207639999999998"/>
    <x v="0"/>
    <x v="126"/>
    <n v="1.26729"/>
    <s v="Never"/>
    <s v="Public_Transportation"/>
    <x v="4"/>
    <m/>
    <m/>
  </r>
  <r>
    <x v="0"/>
    <x v="186"/>
    <n v="1.630379"/>
    <n v="46.062953999999998"/>
    <s v="YES"/>
    <s v="YES"/>
    <n v="2.6907540000000001"/>
    <n v="3.0377900000000002"/>
    <s v="Frequently"/>
    <x v="0"/>
    <n v="2.2122959999999998"/>
    <x v="0"/>
    <x v="127"/>
    <n v="0"/>
    <s v="Never"/>
    <s v="Public_Transportation"/>
    <x v="4"/>
    <m/>
    <m/>
  </r>
  <r>
    <x v="0"/>
    <x v="187"/>
    <n v="1.655413"/>
    <n v="50.424661"/>
    <s v="YES"/>
    <s v="YES"/>
    <n v="3"/>
    <n v="3.6428020000000001"/>
    <s v="Frequently"/>
    <x v="0"/>
    <n v="1.995177"/>
    <x v="0"/>
    <x v="128"/>
    <n v="6.5515000000000004E-2"/>
    <s v="Never"/>
    <s v="Public_Transportation"/>
    <x v="4"/>
    <m/>
    <m/>
  </r>
  <r>
    <x v="1"/>
    <x v="188"/>
    <n v="1.7328619999999999"/>
    <n v="51.216462999999997"/>
    <s v="NO"/>
    <s v="YES"/>
    <n v="2.0512830000000002"/>
    <n v="2.645858"/>
    <s v="Sometimes"/>
    <x v="0"/>
    <n v="2.3575200000000001"/>
    <x v="0"/>
    <x v="129"/>
    <n v="0.89794200000000002"/>
    <s v="Sometimes"/>
    <s v="Public_Transportation"/>
    <x v="4"/>
    <m/>
    <m/>
  </r>
  <r>
    <x v="0"/>
    <x v="189"/>
    <n v="1.7440199999999999"/>
    <n v="50"/>
    <s v="NO"/>
    <s v="YES"/>
    <n v="2.1900499999999998"/>
    <n v="3.4206180000000002"/>
    <s v="Sometimes"/>
    <x v="0"/>
    <n v="1.3564050000000001"/>
    <x v="0"/>
    <x v="130"/>
    <n v="0.98468"/>
    <s v="Sometimes"/>
    <s v="Public_Transportation"/>
    <x v="4"/>
    <m/>
    <m/>
  </r>
  <r>
    <x v="1"/>
    <x v="190"/>
    <n v="1.7579579999999999"/>
    <n v="52.094320000000003"/>
    <s v="NO"/>
    <s v="YES"/>
    <n v="2.2149800000000002"/>
    <n v="2.6415500000000001"/>
    <s v="Sometimes"/>
    <x v="0"/>
    <n v="2.121251"/>
    <x v="0"/>
    <x v="131"/>
    <n v="0.85882000000000003"/>
    <s v="Sometimes"/>
    <s v="Public_Transportation"/>
    <x v="4"/>
    <m/>
    <m/>
  </r>
  <r>
    <x v="1"/>
    <x v="18"/>
    <n v="1.7867580000000001"/>
    <n v="51.524444000000003"/>
    <s v="NO"/>
    <s v="YES"/>
    <n v="2.9154800000000001"/>
    <n v="3"/>
    <s v="Sometimes"/>
    <x v="0"/>
    <n v="1.7774859999999999"/>
    <x v="0"/>
    <x v="132"/>
    <n v="1"/>
    <s v="Sometimes"/>
    <s v="Public_Transportation"/>
    <x v="4"/>
    <m/>
    <m/>
  </r>
  <r>
    <x v="1"/>
    <x v="18"/>
    <n v="1.767058"/>
    <n v="51.132809000000002"/>
    <s v="YES"/>
    <s v="YES"/>
    <n v="2.7089650000000001"/>
    <n v="3"/>
    <s v="Sometimes"/>
    <x v="0"/>
    <n v="1.8730039999999999"/>
    <x v="0"/>
    <x v="133"/>
    <n v="1"/>
    <s v="Sometimes"/>
    <s v="Public_Transportation"/>
    <x v="4"/>
    <m/>
    <m/>
  </r>
  <r>
    <x v="1"/>
    <x v="191"/>
    <n v="1.6994370000000001"/>
    <n v="52.086570000000002"/>
    <s v="YES"/>
    <s v="YES"/>
    <n v="2.853513"/>
    <n v="3"/>
    <s v="Sometimes"/>
    <x v="0"/>
    <n v="2"/>
    <x v="0"/>
    <x v="134"/>
    <n v="1.2588809999999999"/>
    <s v="Sometimes"/>
    <s v="Public_Transportation"/>
    <x v="4"/>
    <m/>
    <m/>
  </r>
  <r>
    <x v="1"/>
    <x v="192"/>
    <n v="1.82525"/>
    <n v="58.913578999999999"/>
    <s v="YES"/>
    <s v="YES"/>
    <n v="2.5808719999999998"/>
    <n v="3.8879060000000001"/>
    <s v="Sometimes"/>
    <x v="0"/>
    <n v="2"/>
    <x v="0"/>
    <x v="2"/>
    <n v="0.45364900000000002"/>
    <s v="Never"/>
    <s v="Automobile"/>
    <x v="4"/>
    <m/>
    <m/>
  </r>
  <r>
    <x v="1"/>
    <x v="193"/>
    <n v="1.793315"/>
    <n v="58.195149999999998"/>
    <s v="YES"/>
    <s v="YES"/>
    <n v="2.5088349999999999"/>
    <n v="3.435905"/>
    <s v="Sometimes"/>
    <x v="0"/>
    <n v="2.0769329999999999"/>
    <x v="0"/>
    <x v="135"/>
    <n v="1.4433279999999999"/>
    <s v="Never"/>
    <s v="Automobile"/>
    <x v="4"/>
    <m/>
    <m/>
  </r>
  <r>
    <x v="1"/>
    <x v="194"/>
    <n v="1.7769889999999999"/>
    <n v="57.275945999999998"/>
    <s v="YES"/>
    <s v="YES"/>
    <n v="2"/>
    <n v="3.747163"/>
    <s v="Sometimes"/>
    <x v="0"/>
    <n v="2.5755349999999999"/>
    <x v="0"/>
    <x v="2"/>
    <n v="1.8438300000000001"/>
    <s v="Never"/>
    <s v="Automobile"/>
    <x v="4"/>
    <m/>
    <m/>
  </r>
  <r>
    <x v="0"/>
    <x v="195"/>
    <n v="1.6094949999999999"/>
    <n v="42.656562999999998"/>
    <s v="NO"/>
    <s v="YES"/>
    <n v="2.8965619999999999"/>
    <n v="2.6254749999999998"/>
    <s v="Sometimes"/>
    <x v="0"/>
    <n v="2.8395579999999998"/>
    <x v="1"/>
    <x v="136"/>
    <n v="1.2533110000000001"/>
    <s v="Never"/>
    <s v="Public_Transportation"/>
    <x v="4"/>
    <m/>
    <m/>
  </r>
  <r>
    <x v="0"/>
    <x v="196"/>
    <n v="1.7779290000000001"/>
    <n v="44.762022999999999"/>
    <s v="NO"/>
    <s v="YES"/>
    <n v="2.911877"/>
    <n v="3.0983990000000001"/>
    <s v="Sometimes"/>
    <x v="0"/>
    <n v="2.1964049999999999"/>
    <x v="0"/>
    <x v="137"/>
    <n v="1.5501100000000001"/>
    <s v="Sometimes"/>
    <s v="Public_Transportation"/>
    <x v="4"/>
    <m/>
    <m/>
  </r>
  <r>
    <x v="0"/>
    <x v="197"/>
    <n v="1.7109479999999999"/>
    <n v="45.248626999999999"/>
    <s v="NO"/>
    <s v="YES"/>
    <n v="2.910733"/>
    <n v="3.1254400000000002"/>
    <s v="Sometimes"/>
    <x v="0"/>
    <n v="2.2042630000000001"/>
    <x v="0"/>
    <x v="138"/>
    <n v="1.4030370000000001"/>
    <s v="Sometimes"/>
    <s v="Public_Transportation"/>
    <x v="4"/>
    <m/>
    <m/>
  </r>
  <r>
    <x v="1"/>
    <x v="198"/>
    <n v="1.8541620000000001"/>
    <n v="59.881315999999998"/>
    <s v="YES"/>
    <s v="YES"/>
    <n v="2.966126"/>
    <n v="3.9698099999999998"/>
    <s v="Sometimes"/>
    <x v="0"/>
    <n v="2"/>
    <x v="0"/>
    <x v="139"/>
    <n v="0.37861899999999998"/>
    <s v="Never"/>
    <s v="Automobile"/>
    <x v="4"/>
    <m/>
    <m/>
  </r>
  <r>
    <x v="1"/>
    <x v="199"/>
    <n v="1.8215140000000001"/>
    <n v="59.605027999999997"/>
    <s v="YES"/>
    <s v="YES"/>
    <n v="2.6132490000000002"/>
    <n v="3.712183"/>
    <s v="Sometimes"/>
    <x v="0"/>
    <n v="2"/>
    <x v="0"/>
    <x v="140"/>
    <n v="0.174848"/>
    <s v="Never"/>
    <s v="Automobile"/>
    <x v="4"/>
    <m/>
    <m/>
  </r>
  <r>
    <x v="1"/>
    <x v="200"/>
    <n v="1.762073"/>
    <n v="55.511074999999998"/>
    <s v="YES"/>
    <s v="YES"/>
    <n v="2"/>
    <n v="4"/>
    <s v="Sometimes"/>
    <x v="0"/>
    <n v="2.5424150000000001"/>
    <x v="0"/>
    <x v="2"/>
    <n v="1.8074650000000001"/>
    <s v="Never"/>
    <s v="Automobile"/>
    <x v="4"/>
    <m/>
    <m/>
  </r>
  <r>
    <x v="0"/>
    <x v="201"/>
    <n v="1.732307"/>
    <n v="54.835576000000003"/>
    <s v="YES"/>
    <s v="YES"/>
    <n v="3"/>
    <n v="3"/>
    <s v="Frequently"/>
    <x v="0"/>
    <n v="2.0035699999999999"/>
    <x v="0"/>
    <x v="141"/>
    <n v="0.41711599999999999"/>
    <s v="Never"/>
    <s v="Public_Transportation"/>
    <x v="4"/>
    <m/>
    <m/>
  </r>
  <r>
    <x v="1"/>
    <x v="202"/>
    <n v="1.759933"/>
    <n v="55.003416999999999"/>
    <s v="YES"/>
    <s v="YES"/>
    <n v="2.6270310000000001"/>
    <n v="3.8329110000000002"/>
    <s v="Sometimes"/>
    <x v="0"/>
    <n v="2.9934479999999999"/>
    <x v="0"/>
    <x v="2"/>
    <n v="1.4259029999999999"/>
    <s v="Never"/>
    <s v="Public_Transportation"/>
    <x v="4"/>
    <m/>
    <m/>
  </r>
  <r>
    <x v="0"/>
    <x v="203"/>
    <n v="1.741377"/>
    <n v="54.877110999999999"/>
    <s v="YES"/>
    <s v="YES"/>
    <n v="3"/>
    <n v="3"/>
    <s v="Frequently"/>
    <x v="0"/>
    <n v="2.0097960000000001"/>
    <x v="0"/>
    <x v="2"/>
    <n v="7.1317000000000005E-2"/>
    <s v="Never"/>
    <s v="Public_Transportation"/>
    <x v="4"/>
    <m/>
    <m/>
  </r>
  <r>
    <x v="0"/>
    <x v="204"/>
    <n v="1.731195"/>
    <n v="49.650897000000001"/>
    <s v="NO"/>
    <s v="YES"/>
    <n v="2.9197510000000002"/>
    <n v="3.5761029999999998"/>
    <s v="Sometimes"/>
    <x v="0"/>
    <n v="1.949308"/>
    <x v="0"/>
    <x v="142"/>
    <n v="1"/>
    <s v="Sometimes"/>
    <s v="Public_Transportation"/>
    <x v="4"/>
    <m/>
    <m/>
  </r>
  <r>
    <x v="0"/>
    <x v="205"/>
    <n v="1.74823"/>
    <n v="49.928446999999998"/>
    <s v="NO"/>
    <s v="YES"/>
    <n v="2.4944510000000002"/>
    <n v="3.5654400000000002"/>
    <s v="Sometimes"/>
    <x v="0"/>
    <n v="1.491268"/>
    <x v="0"/>
    <x v="143"/>
    <n v="0.95620400000000005"/>
    <s v="Sometimes"/>
    <s v="Public_Transportation"/>
    <x v="4"/>
    <m/>
    <m/>
  </r>
  <r>
    <x v="0"/>
    <x v="206"/>
    <n v="1.7568649999999999"/>
    <n v="49.699672"/>
    <s v="NO"/>
    <s v="YES"/>
    <n v="1.6942699999999999"/>
    <n v="3.2666439999999999"/>
    <s v="Sometimes"/>
    <x v="0"/>
    <n v="1.0954170000000001"/>
    <x v="0"/>
    <x v="2"/>
    <n v="1"/>
    <s v="Sometimes"/>
    <s v="Public_Transportation"/>
    <x v="4"/>
    <m/>
    <m/>
  </r>
  <r>
    <x v="0"/>
    <x v="207"/>
    <n v="1.7013780000000001"/>
    <n v="50.088467999999999"/>
    <s v="NO"/>
    <s v="YES"/>
    <n v="1.6012360000000001"/>
    <n v="3.4339080000000002"/>
    <s v="Sometimes"/>
    <x v="0"/>
    <n v="1.0550189999999999"/>
    <x v="0"/>
    <x v="144"/>
    <n v="1.030848"/>
    <s v="Sometimes"/>
    <s v="Public_Transportation"/>
    <x v="4"/>
    <m/>
    <m/>
  </r>
  <r>
    <x v="0"/>
    <x v="208"/>
    <n v="1.699956"/>
    <n v="49.982970000000002"/>
    <s v="NO"/>
    <s v="YES"/>
    <n v="1.204855"/>
    <n v="3.5310380000000001"/>
    <s v="Sometimes"/>
    <x v="0"/>
    <n v="1.1346579999999999"/>
    <x v="0"/>
    <x v="2"/>
    <n v="1"/>
    <s v="Sometimes"/>
    <s v="Public_Transportation"/>
    <x v="4"/>
    <m/>
    <m/>
  </r>
  <r>
    <x v="0"/>
    <x v="209"/>
    <n v="1.723328"/>
    <n v="50"/>
    <s v="NO"/>
    <s v="YES"/>
    <n v="1.0526990000000001"/>
    <n v="3.998618"/>
    <s v="Frequently"/>
    <x v="0"/>
    <n v="1"/>
    <x v="0"/>
    <x v="2"/>
    <n v="1"/>
    <s v="Sometimes"/>
    <s v="Public_Transportation"/>
    <x v="4"/>
    <m/>
    <m/>
  </r>
  <r>
    <x v="0"/>
    <x v="210"/>
    <n v="1.5858859999999999"/>
    <n v="42.541794000000003"/>
    <s v="NO"/>
    <s v="NO"/>
    <n v="2.910345"/>
    <n v="3"/>
    <s v="Frequently"/>
    <x v="0"/>
    <n v="1"/>
    <x v="1"/>
    <x v="145"/>
    <n v="0"/>
    <s v="Sometimes"/>
    <s v="Public_Transportation"/>
    <x v="4"/>
    <m/>
    <m/>
  </r>
  <r>
    <x v="0"/>
    <x v="211"/>
    <n v="1.524926"/>
    <n v="42"/>
    <s v="NO"/>
    <s v="YES"/>
    <n v="2.8663829999999999"/>
    <n v="1.226342"/>
    <s v="Frequently"/>
    <x v="0"/>
    <n v="1"/>
    <x v="0"/>
    <x v="146"/>
    <n v="0"/>
    <s v="Sometimes"/>
    <s v="Public_Transportation"/>
    <x v="4"/>
    <m/>
    <m/>
  </r>
  <r>
    <x v="0"/>
    <x v="212"/>
    <n v="1.5233699999999999"/>
    <n v="42"/>
    <s v="NO"/>
    <s v="YES"/>
    <n v="2.9134859999999998"/>
    <n v="1.0607960000000001"/>
    <s v="Frequently"/>
    <x v="0"/>
    <n v="1.596212"/>
    <x v="0"/>
    <x v="147"/>
    <n v="0.77308699999999997"/>
    <s v="Sometimes"/>
    <s v="Public_Transportation"/>
    <x v="4"/>
    <m/>
    <m/>
  </r>
  <r>
    <x v="1"/>
    <x v="14"/>
    <n v="1.844749"/>
    <n v="59.313524999999998"/>
    <s v="YES"/>
    <s v="YES"/>
    <n v="2.4328859999999999"/>
    <n v="3"/>
    <s v="Sometimes"/>
    <x v="0"/>
    <n v="2"/>
    <x v="0"/>
    <x v="148"/>
    <n v="1"/>
    <s v="Never"/>
    <s v="Automobile"/>
    <x v="4"/>
    <m/>
    <m/>
  </r>
  <r>
    <x v="1"/>
    <x v="213"/>
    <n v="1.8533249999999999"/>
    <n v="59.619484999999997"/>
    <s v="YES"/>
    <s v="YES"/>
    <n v="2.8837449999999998"/>
    <n v="3.595761"/>
    <s v="Sometimes"/>
    <x v="0"/>
    <n v="2"/>
    <x v="0"/>
    <x v="149"/>
    <n v="0.71470100000000003"/>
    <s v="Never"/>
    <s v="Automobile"/>
    <x v="4"/>
    <m/>
    <m/>
  </r>
  <r>
    <x v="1"/>
    <x v="214"/>
    <n v="1.854706"/>
    <n v="59.209449999999997"/>
    <s v="YES"/>
    <s v="YES"/>
    <n v="2.7076660000000001"/>
    <n v="3.737914"/>
    <s v="Sometimes"/>
    <x v="0"/>
    <n v="2.0265469999999999"/>
    <x v="0"/>
    <x v="150"/>
    <n v="0.61397100000000004"/>
    <s v="Never"/>
    <s v="Automobile"/>
    <x v="4"/>
    <m/>
    <m/>
  </r>
  <r>
    <x v="0"/>
    <x v="215"/>
    <n v="1.7206399999999999"/>
    <n v="50"/>
    <s v="YES"/>
    <s v="YES"/>
    <n v="2.919584"/>
    <n v="3.6978309999999999"/>
    <s v="Frequently"/>
    <x v="0"/>
    <n v="1.1471210000000001"/>
    <x v="0"/>
    <x v="151"/>
    <n v="8.9219999999999994E-2"/>
    <s v="Never"/>
    <s v="Public_Transportation"/>
    <x v="4"/>
    <m/>
    <m/>
  </r>
  <r>
    <x v="0"/>
    <x v="216"/>
    <n v="1.704167"/>
    <n v="50.165754"/>
    <s v="YES"/>
    <s v="YES"/>
    <n v="2.9692050000000001"/>
    <n v="3.2104300000000001"/>
    <s v="Frequently"/>
    <x v="0"/>
    <n v="2.765876"/>
    <x v="0"/>
    <x v="152"/>
    <n v="1.300692"/>
    <s v="Never"/>
    <s v="Public_Transportation"/>
    <x v="4"/>
    <m/>
    <m/>
  </r>
  <r>
    <x v="0"/>
    <x v="217"/>
    <n v="1.71746"/>
    <n v="51.491956999999999"/>
    <s v="YES"/>
    <s v="YES"/>
    <n v="2.486189"/>
    <n v="3"/>
    <s v="Frequently"/>
    <x v="0"/>
    <n v="1.064378"/>
    <x v="0"/>
    <x v="153"/>
    <n v="1.958089"/>
    <s v="Never"/>
    <s v="Public_Transportation"/>
    <x v="4"/>
    <m/>
    <m/>
  </r>
  <r>
    <x v="0"/>
    <x v="218"/>
    <n v="1.7084060000000001"/>
    <n v="50"/>
    <s v="NO"/>
    <s v="YES"/>
    <n v="1.6422410000000001"/>
    <n v="3.4525899999999998"/>
    <s v="Sometimes"/>
    <x v="0"/>
    <n v="1.0992310000000001"/>
    <x v="0"/>
    <x v="154"/>
    <n v="1"/>
    <s v="Sometimes"/>
    <s v="Public_Transportation"/>
    <x v="4"/>
    <m/>
    <m/>
  </r>
  <r>
    <x v="0"/>
    <x v="18"/>
    <n v="1.7634650000000001"/>
    <n v="50.279052999999998"/>
    <s v="NO"/>
    <s v="YES"/>
    <n v="1.5671010000000001"/>
    <n v="3"/>
    <s v="Sometimes"/>
    <x v="0"/>
    <n v="1.9941390000000001"/>
    <x v="0"/>
    <x v="155"/>
    <n v="1"/>
    <s v="Sometimes"/>
    <s v="Public_Transportation"/>
    <x v="4"/>
    <m/>
    <m/>
  </r>
  <r>
    <x v="0"/>
    <x v="219"/>
    <n v="1.7"/>
    <n v="50"/>
    <s v="NO"/>
    <s v="YES"/>
    <n v="1.0364139999999999"/>
    <n v="3.205587"/>
    <s v="Sometimes"/>
    <x v="0"/>
    <n v="1.745959"/>
    <x v="0"/>
    <x v="156"/>
    <n v="1"/>
    <s v="Sometimes"/>
    <s v="Public_Transportation"/>
    <x v="4"/>
    <m/>
    <m/>
  </r>
  <r>
    <x v="0"/>
    <x v="220"/>
    <n v="1.574017"/>
    <n v="41.220174999999998"/>
    <s v="NO"/>
    <s v="YES"/>
    <n v="1.6499740000000001"/>
    <n v="1.513835"/>
    <s v="Sometimes"/>
    <x v="0"/>
    <n v="1.549974"/>
    <x v="0"/>
    <x v="157"/>
    <n v="1.972926"/>
    <s v="Sometimes"/>
    <s v="Public_Transportation"/>
    <x v="4"/>
    <m/>
    <m/>
  </r>
  <r>
    <x v="0"/>
    <x v="221"/>
    <n v="1.537739"/>
    <n v="39.101804999999999"/>
    <s v="NO"/>
    <s v="YES"/>
    <n v="1.118436"/>
    <n v="3"/>
    <s v="Sometimes"/>
    <x v="0"/>
    <n v="1.997744"/>
    <x v="0"/>
    <x v="158"/>
    <n v="1.6261939999999999"/>
    <s v="Sometimes"/>
    <s v="Public_Transportation"/>
    <x v="4"/>
    <m/>
    <m/>
  </r>
  <r>
    <x v="0"/>
    <x v="222"/>
    <n v="1.5342229999999999"/>
    <n v="41.268597"/>
    <s v="NO"/>
    <s v="YES"/>
    <n v="2.673638"/>
    <n v="2.779379"/>
    <s v="Frequently"/>
    <x v="0"/>
    <n v="1.249074"/>
    <x v="0"/>
    <x v="159"/>
    <n v="0.403694"/>
    <s v="Sometimes"/>
    <s v="Public_Transportation"/>
    <x v="4"/>
    <m/>
    <m/>
  </r>
  <r>
    <x v="1"/>
    <x v="223"/>
    <n v="1.76033"/>
    <n v="55.370699999999999"/>
    <s v="YES"/>
    <s v="YES"/>
    <n v="2.1201850000000002"/>
    <n v="4"/>
    <s v="Sometimes"/>
    <x v="0"/>
    <n v="2.5821649999999998"/>
    <x v="0"/>
    <x v="2"/>
    <n v="1.5106090000000001"/>
    <s v="Never"/>
    <s v="Automobile"/>
    <x v="4"/>
    <m/>
    <m/>
  </r>
  <r>
    <x v="1"/>
    <x v="224"/>
    <n v="1.841879"/>
    <n v="60"/>
    <s v="YES"/>
    <s v="YES"/>
    <n v="3"/>
    <n v="3.7321260000000001"/>
    <s v="Sometimes"/>
    <x v="0"/>
    <n v="2"/>
    <x v="0"/>
    <x v="160"/>
    <n v="0.384662"/>
    <s v="Never"/>
    <s v="Automobile"/>
    <x v="4"/>
    <m/>
    <m/>
  </r>
  <r>
    <x v="1"/>
    <x v="225"/>
    <n v="1.856406"/>
    <n v="58.673963000000001"/>
    <s v="YES"/>
    <s v="YES"/>
    <n v="2.3422200000000002"/>
    <n v="3.9370989999999999"/>
    <s v="Sometimes"/>
    <x v="0"/>
    <n v="2.3117909999999999"/>
    <x v="0"/>
    <x v="161"/>
    <n v="1.128355"/>
    <s v="Never"/>
    <s v="Automobile"/>
    <x v="4"/>
    <m/>
    <m/>
  </r>
  <r>
    <x v="1"/>
    <x v="226"/>
    <n v="1.829142"/>
    <n v="59.933014999999997"/>
    <s v="YES"/>
    <s v="YES"/>
    <n v="2.8609900000000001"/>
    <n v="4"/>
    <s v="Sometimes"/>
    <x v="0"/>
    <n v="2"/>
    <x v="0"/>
    <x v="2"/>
    <n v="7.8720000000000005E-3"/>
    <s v="Never"/>
    <s v="Automobile"/>
    <x v="4"/>
    <m/>
    <m/>
  </r>
  <r>
    <x v="1"/>
    <x v="227"/>
    <n v="1.822084"/>
    <n v="58.443049000000002"/>
    <s v="YES"/>
    <s v="YES"/>
    <n v="2.559571"/>
    <n v="3.0479590000000001"/>
    <s v="Sometimes"/>
    <x v="0"/>
    <n v="2"/>
    <x v="0"/>
    <x v="162"/>
    <n v="0.58899400000000002"/>
    <s v="Never"/>
    <s v="Automobile"/>
    <x v="4"/>
    <m/>
    <m/>
  </r>
  <r>
    <x v="1"/>
    <x v="228"/>
    <n v="1.80671"/>
    <n v="59.243506000000004"/>
    <s v="YES"/>
    <s v="YES"/>
    <n v="2.4249770000000002"/>
    <n v="4"/>
    <s v="Sometimes"/>
    <x v="0"/>
    <n v="2"/>
    <x v="0"/>
    <x v="2"/>
    <n v="3.9210000000000002E-2"/>
    <s v="Never"/>
    <s v="Automobile"/>
    <x v="4"/>
    <m/>
    <m/>
  </r>
  <r>
    <x v="1"/>
    <x v="18"/>
    <n v="1.7072590000000001"/>
    <n v="50.664459000000001"/>
    <s v="YES"/>
    <s v="YES"/>
    <n v="1.7868409999999999"/>
    <n v="3"/>
    <s v="Sometimes"/>
    <x v="0"/>
    <n v="1.546856"/>
    <x v="0"/>
    <x v="163"/>
    <n v="1.6082650000000001"/>
    <s v="Sometimes"/>
    <s v="Public_Transportation"/>
    <x v="4"/>
    <m/>
    <m/>
  </r>
  <r>
    <x v="1"/>
    <x v="18"/>
    <n v="1.708107"/>
    <n v="51.314658999999999"/>
    <s v="YES"/>
    <s v="YES"/>
    <n v="1.3038780000000001"/>
    <n v="3"/>
    <s v="Sometimes"/>
    <x v="0"/>
    <n v="1.7554970000000001"/>
    <x v="0"/>
    <x v="164"/>
    <n v="1.6725319999999999"/>
    <s v="Sometimes"/>
    <s v="Public_Transportation"/>
    <x v="4"/>
    <m/>
    <m/>
  </r>
  <r>
    <x v="1"/>
    <x v="18"/>
    <n v="1.739344"/>
    <n v="50.951444000000002"/>
    <s v="YES"/>
    <s v="YES"/>
    <n v="1.889883"/>
    <n v="3"/>
    <s v="Sometimes"/>
    <x v="0"/>
    <n v="1.9595309999999999"/>
    <x v="0"/>
    <x v="67"/>
    <n v="1.1511659999999999"/>
    <s v="Sometimes"/>
    <s v="Public_Transportation"/>
    <x v="4"/>
    <m/>
    <m/>
  </r>
  <r>
    <x v="0"/>
    <x v="229"/>
    <n v="1.573987"/>
    <n v="44.316254000000001"/>
    <s v="NO"/>
    <s v="NO"/>
    <n v="2.9840040000000001"/>
    <n v="3"/>
    <s v="Frequently"/>
    <x v="0"/>
    <n v="1.0152490000000001"/>
    <x v="1"/>
    <x v="165"/>
    <n v="0"/>
    <s v="Sometimes"/>
    <s v="Public_Transportation"/>
    <x v="4"/>
    <m/>
    <m/>
  </r>
  <r>
    <x v="0"/>
    <x v="230"/>
    <n v="1.5809200000000001"/>
    <n v="44.753943"/>
    <s v="NO"/>
    <s v="NO"/>
    <n v="3"/>
    <n v="2.9753620000000001"/>
    <s v="Frequently"/>
    <x v="0"/>
    <n v="1.2468220000000001"/>
    <x v="1"/>
    <x v="166"/>
    <n v="0"/>
    <s v="Sometimes"/>
    <s v="Public_Transportation"/>
    <x v="4"/>
    <m/>
    <m/>
  </r>
  <r>
    <x v="0"/>
    <x v="231"/>
    <n v="1.6034349999999999"/>
    <n v="45"/>
    <s v="NO"/>
    <s v="NO"/>
    <n v="3"/>
    <n v="3"/>
    <s v="Frequently"/>
    <x v="0"/>
    <n v="2.4879190000000002"/>
    <x v="1"/>
    <x v="167"/>
    <n v="0"/>
    <s v="Sometimes"/>
    <s v="Public_Transportation"/>
    <x v="4"/>
    <m/>
    <m/>
  </r>
  <r>
    <x v="0"/>
    <x v="232"/>
    <n v="1.53535"/>
    <n v="42"/>
    <s v="NO"/>
    <s v="YES"/>
    <n v="3"/>
    <n v="1"/>
    <s v="Frequently"/>
    <x v="0"/>
    <n v="1.49681"/>
    <x v="0"/>
    <x v="0"/>
    <n v="0.51342699999999997"/>
    <s v="Sometimes"/>
    <s v="Public_Transportation"/>
    <x v="4"/>
    <m/>
    <m/>
  </r>
  <r>
    <x v="0"/>
    <x v="11"/>
    <n v="1.5316099999999999"/>
    <n v="42"/>
    <s v="NO"/>
    <s v="YES"/>
    <n v="2.7492679999999998"/>
    <n v="1.394539"/>
    <s v="Frequently"/>
    <x v="0"/>
    <n v="1.3220479999999999"/>
    <x v="0"/>
    <x v="168"/>
    <n v="0.80099299999999996"/>
    <s v="Sometimes"/>
    <s v="Public_Transportation"/>
    <x v="4"/>
    <m/>
    <m/>
  </r>
  <r>
    <x v="0"/>
    <x v="233"/>
    <n v="1.5256909999999999"/>
    <n v="42"/>
    <s v="NO"/>
    <s v="YES"/>
    <n v="3"/>
    <n v="1"/>
    <s v="Frequently"/>
    <x v="0"/>
    <n v="1.7640549999999999"/>
    <x v="0"/>
    <x v="0"/>
    <n v="0.56088700000000002"/>
    <s v="Sometimes"/>
    <s v="Public_Transportation"/>
    <x v="4"/>
    <m/>
    <m/>
  </r>
  <r>
    <x v="1"/>
    <x v="18"/>
    <n v="1.719827"/>
    <n v="52.289828"/>
    <s v="YES"/>
    <s v="YES"/>
    <n v="1.202075"/>
    <n v="3"/>
    <s v="Sometimes"/>
    <x v="0"/>
    <n v="1.9279759999999999"/>
    <x v="0"/>
    <x v="169"/>
    <n v="1.7472559999999999"/>
    <s v="Sometimes"/>
    <s v="Public_Transportation"/>
    <x v="4"/>
    <m/>
    <m/>
  </r>
  <r>
    <x v="1"/>
    <x v="234"/>
    <n v="1.7225470000000001"/>
    <n v="53.783977"/>
    <s v="YES"/>
    <s v="YES"/>
    <n v="2"/>
    <n v="3.1310319999999998"/>
    <s v="Sometimes"/>
    <x v="0"/>
    <n v="2.0721940000000001"/>
    <x v="0"/>
    <x v="170"/>
    <n v="2"/>
    <s v="Sometimes"/>
    <s v="Public_Transportation"/>
    <x v="4"/>
    <m/>
    <m/>
  </r>
  <r>
    <x v="1"/>
    <x v="18"/>
    <n v="1.738702"/>
    <n v="50.248677000000001"/>
    <s v="YES"/>
    <s v="YES"/>
    <n v="1.871213"/>
    <n v="3"/>
    <s v="Sometimes"/>
    <x v="0"/>
    <n v="1.283738"/>
    <x v="0"/>
    <x v="171"/>
    <n v="1.487223"/>
    <s v="Sometimes"/>
    <s v="Public_Transportation"/>
    <x v="4"/>
    <m/>
    <m/>
  </r>
  <r>
    <x v="1"/>
    <x v="235"/>
    <n v="1.816298"/>
    <n v="86.963764999999995"/>
    <s v="NO"/>
    <s v="YES"/>
    <n v="2.3411330000000001"/>
    <n v="1.5785210000000001"/>
    <s v="Sometimes"/>
    <x v="0"/>
    <n v="2"/>
    <x v="0"/>
    <x v="2"/>
    <n v="0.55407200000000001"/>
    <s v="Never"/>
    <s v="Automobile"/>
    <x v="1"/>
    <m/>
    <m/>
  </r>
  <r>
    <x v="1"/>
    <x v="236"/>
    <n v="1.638085"/>
    <n v="70"/>
    <s v="NO"/>
    <s v="YES"/>
    <n v="2"/>
    <n v="1"/>
    <s v="no"/>
    <x v="0"/>
    <n v="2.1159669999999999"/>
    <x v="0"/>
    <x v="172"/>
    <n v="0"/>
    <s v="Sometimes"/>
    <s v="Public_Transportation"/>
    <x v="1"/>
    <m/>
    <m/>
  </r>
  <r>
    <x v="1"/>
    <x v="237"/>
    <n v="1.8136779999999999"/>
    <n v="85.637788999999998"/>
    <s v="NO"/>
    <s v="YES"/>
    <n v="1.450218"/>
    <n v="3.9854419999999999"/>
    <s v="Sometimes"/>
    <x v="0"/>
    <n v="2.1477460000000002"/>
    <x v="0"/>
    <x v="173"/>
    <n v="1"/>
    <s v="Never"/>
    <s v="Automobile"/>
    <x v="1"/>
    <m/>
    <m/>
  </r>
  <r>
    <x v="1"/>
    <x v="238"/>
    <n v="1.697228"/>
    <n v="75.577100000000002"/>
    <s v="YES"/>
    <s v="YES"/>
    <n v="2.204914"/>
    <n v="3.623364"/>
    <s v="Sometimes"/>
    <x v="0"/>
    <n v="1.815293"/>
    <x v="0"/>
    <x v="174"/>
    <n v="0"/>
    <s v="Sometimes"/>
    <s v="Public_Transportation"/>
    <x v="1"/>
    <m/>
    <m/>
  </r>
  <r>
    <x v="1"/>
    <x v="0"/>
    <n v="1.617469"/>
    <n v="68.869791000000006"/>
    <s v="NO"/>
    <s v="YES"/>
    <n v="1.2062759999999999"/>
    <n v="3"/>
    <s v="no"/>
    <x v="0"/>
    <n v="2.4065409999999998"/>
    <x v="0"/>
    <x v="175"/>
    <n v="0.47922100000000001"/>
    <s v="Sometimes"/>
    <s v="Public_Transportation"/>
    <x v="1"/>
    <m/>
    <m/>
  </r>
  <r>
    <x v="1"/>
    <x v="239"/>
    <n v="1.8555429999999999"/>
    <n v="88.965520999999995"/>
    <s v="YES"/>
    <s v="YES"/>
    <n v="2"/>
    <n v="3"/>
    <s v="Sometimes"/>
    <x v="0"/>
    <n v="1.0156769999999999"/>
    <x v="0"/>
    <x v="0"/>
    <n v="0.37464999999999998"/>
    <s v="Sometimes"/>
    <s v="Public_Transportation"/>
    <x v="1"/>
    <m/>
    <m/>
  </r>
  <r>
    <x v="0"/>
    <x v="240"/>
    <n v="1.721854"/>
    <n v="82.919584"/>
    <s v="NO"/>
    <s v="YES"/>
    <n v="2.8164600000000002"/>
    <n v="3.36313"/>
    <s v="Sometimes"/>
    <x v="0"/>
    <n v="2.7220629999999999"/>
    <x v="0"/>
    <x v="1"/>
    <n v="0.26579000000000003"/>
    <s v="Sometimes"/>
    <s v="Automobile"/>
    <x v="1"/>
    <m/>
    <m/>
  </r>
  <r>
    <x v="1"/>
    <x v="241"/>
    <n v="1.855353"/>
    <n v="86.413387999999998"/>
    <s v="YES"/>
    <s v="YES"/>
    <n v="2"/>
    <n v="3"/>
    <s v="Sometimes"/>
    <x v="0"/>
    <n v="1.3452980000000001"/>
    <x v="0"/>
    <x v="176"/>
    <n v="1"/>
    <s v="Sometimes"/>
    <s v="Public_Transportation"/>
    <x v="1"/>
    <m/>
    <m/>
  </r>
  <r>
    <x v="1"/>
    <x v="48"/>
    <n v="1.6963360000000001"/>
    <n v="75"/>
    <s v="YES"/>
    <s v="YES"/>
    <n v="2"/>
    <n v="3"/>
    <s v="Sometimes"/>
    <x v="0"/>
    <n v="1.8256289999999999"/>
    <x v="0"/>
    <x v="177"/>
    <n v="0.14205599999999999"/>
    <s v="Sometimes"/>
    <s v="Public_Transportation"/>
    <x v="1"/>
    <m/>
    <m/>
  </r>
  <r>
    <x v="0"/>
    <x v="242"/>
    <n v="1.7516309999999999"/>
    <n v="80"/>
    <s v="YES"/>
    <s v="YES"/>
    <n v="2"/>
    <n v="1.7376199999999999"/>
    <s v="Sometimes"/>
    <x v="0"/>
    <n v="2.2079780000000002"/>
    <x v="0"/>
    <x v="178"/>
    <n v="0.70704400000000001"/>
    <s v="Frequently"/>
    <s v="Public_Transportation"/>
    <x v="1"/>
    <m/>
    <m/>
  </r>
  <r>
    <x v="1"/>
    <x v="243"/>
    <n v="1.6983459999999999"/>
    <n v="75"/>
    <s v="YES"/>
    <s v="YES"/>
    <n v="2"/>
    <n v="3"/>
    <s v="Sometimes"/>
    <x v="0"/>
    <n v="2"/>
    <x v="0"/>
    <x v="16"/>
    <n v="1.4155359999999999"/>
    <s v="Sometimes"/>
    <s v="Public_Transportation"/>
    <x v="1"/>
    <m/>
    <m/>
  </r>
  <r>
    <x v="0"/>
    <x v="244"/>
    <n v="1.642971"/>
    <n v="74.803156999999999"/>
    <s v="YES"/>
    <s v="NO"/>
    <n v="3"/>
    <n v="1.1460520000000001"/>
    <s v="Sometimes"/>
    <x v="0"/>
    <n v="1.0740479999999999"/>
    <x v="0"/>
    <x v="179"/>
    <n v="0"/>
    <s v="Sometimes"/>
    <s v="Automobile"/>
    <x v="1"/>
    <m/>
    <m/>
  </r>
  <r>
    <x v="0"/>
    <x v="245"/>
    <n v="1.6136680000000001"/>
    <n v="68.126954999999995"/>
    <s v="YES"/>
    <s v="YES"/>
    <n v="1.758394"/>
    <n v="3.9819969999999998"/>
    <s v="Sometimes"/>
    <x v="0"/>
    <n v="2.174248"/>
    <x v="0"/>
    <x v="180"/>
    <n v="1.358163"/>
    <s v="Sometimes"/>
    <s v="Public_Transportation"/>
    <x v="1"/>
    <m/>
    <m/>
  </r>
  <r>
    <x v="1"/>
    <x v="0"/>
    <n v="1.6054040000000001"/>
    <n v="68.226511000000002"/>
    <s v="NO"/>
    <s v="YES"/>
    <n v="2"/>
    <n v="1.9154"/>
    <s v="no"/>
    <x v="0"/>
    <n v="3"/>
    <x v="0"/>
    <x v="3"/>
    <n v="0"/>
    <s v="Sometimes"/>
    <s v="Public_Transportation"/>
    <x v="1"/>
    <m/>
    <m/>
  </r>
  <r>
    <x v="0"/>
    <x v="246"/>
    <n v="1.5298339999999999"/>
    <n v="62.903937999999997"/>
    <s v="NO"/>
    <s v="YES"/>
    <n v="2"/>
    <n v="2.1056159999999999"/>
    <s v="Sometimes"/>
    <x v="0"/>
    <n v="1.4565809999999999"/>
    <x v="0"/>
    <x v="0"/>
    <n v="0.99739999999999995"/>
    <s v="Sometimes"/>
    <s v="Automobile"/>
    <x v="1"/>
    <m/>
    <m/>
  </r>
  <r>
    <x v="0"/>
    <x v="247"/>
    <n v="1.55"/>
    <n v="62.337721000000002"/>
    <s v="YES"/>
    <s v="YES"/>
    <n v="2.392665"/>
    <n v="3"/>
    <s v="Sometimes"/>
    <x v="0"/>
    <n v="2.9510559999999999"/>
    <x v="0"/>
    <x v="0"/>
    <n v="0.36913400000000002"/>
    <s v="Sometimes"/>
    <s v="Automobile"/>
    <x v="1"/>
    <m/>
    <m/>
  </r>
  <r>
    <x v="0"/>
    <x v="248"/>
    <n v="1.7312609999999999"/>
    <n v="78.175706000000005"/>
    <s v="YES"/>
    <s v="YES"/>
    <n v="2.5774270000000001"/>
    <n v="1"/>
    <s v="Sometimes"/>
    <x v="0"/>
    <n v="2"/>
    <x v="0"/>
    <x v="181"/>
    <n v="0"/>
    <s v="Sometimes"/>
    <s v="Public_Transportation"/>
    <x v="1"/>
    <m/>
    <m/>
  </r>
  <r>
    <x v="1"/>
    <x v="249"/>
    <n v="1.629194"/>
    <n v="70"/>
    <s v="NO"/>
    <s v="YES"/>
    <n v="2"/>
    <n v="1"/>
    <s v="no"/>
    <x v="0"/>
    <n v="2.8033109999999999"/>
    <x v="0"/>
    <x v="182"/>
    <n v="0"/>
    <s v="Sometimes"/>
    <s v="Public_Transportation"/>
    <x v="1"/>
    <m/>
    <m/>
  </r>
  <r>
    <x v="0"/>
    <x v="250"/>
    <n v="1.633491"/>
    <n v="68.803693999999993"/>
    <s v="YES"/>
    <s v="YES"/>
    <n v="2.052152"/>
    <n v="3"/>
    <s v="Sometimes"/>
    <x v="0"/>
    <n v="1.9720740000000001"/>
    <x v="0"/>
    <x v="183"/>
    <n v="0"/>
    <s v="Sometimes"/>
    <s v="Automobile"/>
    <x v="1"/>
    <m/>
    <m/>
  </r>
  <r>
    <x v="1"/>
    <x v="251"/>
    <n v="1.752391"/>
    <n v="79.109637000000006"/>
    <s v="YES"/>
    <s v="YES"/>
    <n v="3"/>
    <n v="1"/>
    <s v="Sometimes"/>
    <x v="0"/>
    <n v="2"/>
    <x v="0"/>
    <x v="184"/>
    <n v="0"/>
    <s v="Sometimes"/>
    <s v="Automobile"/>
    <x v="1"/>
    <m/>
    <m/>
  </r>
  <r>
    <x v="1"/>
    <x v="252"/>
    <n v="1.8182259999999999"/>
    <n v="85.833028999999996"/>
    <s v="YES"/>
    <s v="YES"/>
    <n v="2.954996"/>
    <n v="3.7148330000000001"/>
    <s v="Sometimes"/>
    <x v="0"/>
    <n v="2.4309180000000001"/>
    <x v="0"/>
    <x v="185"/>
    <n v="0.46973500000000001"/>
    <s v="Sometimes"/>
    <s v="Public_Transportation"/>
    <x v="1"/>
    <m/>
    <m/>
  </r>
  <r>
    <x v="1"/>
    <x v="253"/>
    <n v="1.8091010000000001"/>
    <n v="85"/>
    <s v="YES"/>
    <s v="YES"/>
    <n v="3"/>
    <n v="3"/>
    <s v="Sometimes"/>
    <x v="0"/>
    <n v="2.229171"/>
    <x v="0"/>
    <x v="186"/>
    <n v="0.62805900000000003"/>
    <s v="Sometimes"/>
    <s v="Public_Transportation"/>
    <x v="1"/>
    <m/>
    <m/>
  </r>
  <r>
    <x v="1"/>
    <x v="254"/>
    <n v="1.709484"/>
    <n v="75"/>
    <s v="YES"/>
    <s v="YES"/>
    <n v="2"/>
    <n v="3"/>
    <s v="Sometimes"/>
    <x v="0"/>
    <n v="2.8437770000000002"/>
    <x v="0"/>
    <x v="187"/>
    <n v="9.2540000000000001E-3"/>
    <s v="Sometimes"/>
    <s v="Public_Transportation"/>
    <x v="1"/>
    <m/>
    <m/>
  </r>
  <r>
    <x v="1"/>
    <x v="255"/>
    <n v="1.6070819999999999"/>
    <n v="67.722222000000002"/>
    <s v="YES"/>
    <s v="YES"/>
    <n v="2"/>
    <n v="3.6912259999999999"/>
    <s v="no"/>
    <x v="0"/>
    <n v="3"/>
    <x v="0"/>
    <x v="26"/>
    <n v="0.3352"/>
    <s v="Sometimes"/>
    <s v="Public_Transportation"/>
    <x v="1"/>
    <m/>
    <m/>
  </r>
  <r>
    <x v="0"/>
    <x v="256"/>
    <n v="1.718939"/>
    <n v="75.951471999999995"/>
    <s v="YES"/>
    <s v="YES"/>
    <n v="2"/>
    <n v="3"/>
    <s v="Frequently"/>
    <x v="0"/>
    <n v="2"/>
    <x v="0"/>
    <x v="0"/>
    <n v="2"/>
    <s v="Sometimes"/>
    <s v="Public_Transportation"/>
    <x v="1"/>
    <m/>
    <m/>
  </r>
  <r>
    <x v="1"/>
    <x v="10"/>
    <n v="1.8313569999999999"/>
    <n v="89.652557000000002"/>
    <s v="YES"/>
    <s v="YES"/>
    <n v="2.5554009999999998"/>
    <n v="3.292386"/>
    <s v="Sometimes"/>
    <x v="0"/>
    <n v="3"/>
    <x v="0"/>
    <x v="2"/>
    <n v="0.31591799999999998"/>
    <s v="Sometimes"/>
    <s v="Public_Transportation"/>
    <x v="1"/>
    <m/>
    <m/>
  </r>
  <r>
    <x v="0"/>
    <x v="62"/>
    <n v="1.6"/>
    <n v="66.401407000000006"/>
    <s v="YES"/>
    <s v="YES"/>
    <n v="2.108711"/>
    <n v="3"/>
    <s v="Sometimes"/>
    <x v="0"/>
    <n v="2.746197"/>
    <x v="0"/>
    <x v="188"/>
    <n v="0"/>
    <s v="Sometimes"/>
    <s v="Public_Transportation"/>
    <x v="1"/>
    <m/>
    <m/>
  </r>
  <r>
    <x v="0"/>
    <x v="0"/>
    <n v="1.754813"/>
    <n v="77.929203999999999"/>
    <s v="YES"/>
    <s v="YES"/>
    <n v="2.915279"/>
    <n v="1.1046419999999999"/>
    <s v="Sometimes"/>
    <x v="0"/>
    <n v="1.530046"/>
    <x v="0"/>
    <x v="189"/>
    <n v="0"/>
    <s v="Sometimes"/>
    <s v="Public_Transportation"/>
    <x v="1"/>
    <m/>
    <m/>
  </r>
  <r>
    <x v="1"/>
    <x v="257"/>
    <n v="1.7784469999999999"/>
    <n v="80.273807000000005"/>
    <s v="YES"/>
    <s v="YES"/>
    <n v="1.5700890000000001"/>
    <n v="3"/>
    <s v="Sometimes"/>
    <x v="0"/>
    <n v="2"/>
    <x v="0"/>
    <x v="190"/>
    <n v="0"/>
    <s v="Never"/>
    <s v="Public_Transportation"/>
    <x v="1"/>
    <m/>
    <m/>
  </r>
  <r>
    <x v="1"/>
    <x v="0"/>
    <n v="1.7095610000000001"/>
    <n v="75"/>
    <s v="YES"/>
    <s v="YES"/>
    <n v="2"/>
    <n v="3"/>
    <s v="Sometimes"/>
    <x v="0"/>
    <n v="1.6363259999999999"/>
    <x v="0"/>
    <x v="3"/>
    <n v="0"/>
    <s v="Sometimes"/>
    <s v="Public_Transportation"/>
    <x v="1"/>
    <m/>
    <m/>
  </r>
  <r>
    <x v="0"/>
    <x v="258"/>
    <n v="1.6745680000000001"/>
    <n v="71.602621999999997"/>
    <s v="YES"/>
    <s v="YES"/>
    <n v="2"/>
    <n v="3"/>
    <s v="Sometimes"/>
    <x v="0"/>
    <n v="1.701835"/>
    <x v="0"/>
    <x v="191"/>
    <n v="0"/>
    <s v="Sometimes"/>
    <s v="Automobile"/>
    <x v="1"/>
    <m/>
    <m/>
  </r>
  <r>
    <x v="1"/>
    <x v="259"/>
    <n v="1.755317"/>
    <n v="82.228793999999994"/>
    <s v="YES"/>
    <s v="YES"/>
    <n v="1.94313"/>
    <n v="3.559841"/>
    <s v="Sometimes"/>
    <x v="0"/>
    <n v="2.3679960000000002"/>
    <x v="0"/>
    <x v="192"/>
    <n v="0.87997700000000001"/>
    <s v="Sometimes"/>
    <s v="Public_Transportation"/>
    <x v="1"/>
    <m/>
    <m/>
  </r>
  <r>
    <x v="1"/>
    <x v="260"/>
    <n v="1.7080709999999999"/>
    <n v="75"/>
    <s v="YES"/>
    <s v="YES"/>
    <n v="2.7144469999999998"/>
    <n v="3"/>
    <s v="Sometimes"/>
    <x v="0"/>
    <n v="3"/>
    <x v="0"/>
    <x v="193"/>
    <n v="1.89388"/>
    <s v="Sometimes"/>
    <s v="Public_Transportation"/>
    <x v="1"/>
    <m/>
    <m/>
  </r>
  <r>
    <x v="1"/>
    <x v="261"/>
    <n v="1.8069470000000001"/>
    <n v="85.079588999999999"/>
    <s v="YES"/>
    <s v="YES"/>
    <n v="2"/>
    <n v="3"/>
    <s v="Sometimes"/>
    <x v="0"/>
    <n v="2.2920729999999998"/>
    <x v="0"/>
    <x v="33"/>
    <n v="0.19667999999999999"/>
    <s v="Sometimes"/>
    <s v="Public_Transportation"/>
    <x v="1"/>
    <m/>
    <m/>
  </r>
  <r>
    <x v="0"/>
    <x v="262"/>
    <n v="1.5996969999999999"/>
    <n v="64.808021999999994"/>
    <s v="NO"/>
    <s v="YES"/>
    <n v="2.9035449999999998"/>
    <n v="3"/>
    <s v="Sometimes"/>
    <x v="0"/>
    <n v="1.5499309999999999"/>
    <x v="0"/>
    <x v="0"/>
    <n v="0.27388200000000001"/>
    <s v="Sometimes"/>
    <s v="Public_Transportation"/>
    <x v="1"/>
    <m/>
    <m/>
  </r>
  <r>
    <x v="0"/>
    <x v="263"/>
    <n v="1.721903"/>
    <n v="72.748902999999999"/>
    <s v="YES"/>
    <s v="YES"/>
    <n v="2"/>
    <n v="3"/>
    <s v="Sometimes"/>
    <x v="0"/>
    <n v="1"/>
    <x v="0"/>
    <x v="0"/>
    <n v="1.339232"/>
    <s v="Sometimes"/>
    <s v="Automobile"/>
    <x v="1"/>
    <m/>
    <m/>
  </r>
  <r>
    <x v="1"/>
    <x v="1"/>
    <n v="1.712556"/>
    <n v="75.480763999999994"/>
    <s v="YES"/>
    <s v="YES"/>
    <n v="3"/>
    <n v="3.654061"/>
    <s v="Sometimes"/>
    <x v="0"/>
    <n v="1.2299150000000001"/>
    <x v="0"/>
    <x v="194"/>
    <n v="1.5976079999999999"/>
    <s v="Sometimes"/>
    <s v="Public_Transportation"/>
    <x v="1"/>
    <m/>
    <m/>
  </r>
  <r>
    <x v="0"/>
    <x v="264"/>
    <n v="1.551288"/>
    <n v="54.93242"/>
    <s v="NO"/>
    <s v="YES"/>
    <n v="1.7537499999999999"/>
    <n v="1.2961560000000001"/>
    <s v="Sometimes"/>
    <x v="0"/>
    <n v="2"/>
    <x v="1"/>
    <x v="195"/>
    <n v="1.9446749999999999"/>
    <s v="Sometimes"/>
    <s v="Public_Transportation"/>
    <x v="1"/>
    <m/>
    <m/>
  </r>
  <r>
    <x v="0"/>
    <x v="265"/>
    <n v="1.603842"/>
    <n v="65"/>
    <s v="YES"/>
    <s v="YES"/>
    <n v="2.5435629999999998"/>
    <n v="1"/>
    <s v="Sometimes"/>
    <x v="0"/>
    <n v="2"/>
    <x v="1"/>
    <x v="196"/>
    <n v="1.0569109999999999"/>
    <s v="Sometimes"/>
    <s v="Public_Transportation"/>
    <x v="1"/>
    <m/>
    <m/>
  </r>
  <r>
    <x v="0"/>
    <x v="266"/>
    <n v="1.588597"/>
    <n v="62.339002999999998"/>
    <s v="NO"/>
    <s v="YES"/>
    <n v="2.3972799999999999"/>
    <n v="2.6565880000000002"/>
    <s v="Sometimes"/>
    <x v="0"/>
    <n v="2.0610620000000002"/>
    <x v="0"/>
    <x v="197"/>
    <n v="1.887386"/>
    <s v="Sometimes"/>
    <s v="Public_Transportation"/>
    <x v="1"/>
    <m/>
    <m/>
  </r>
  <r>
    <x v="0"/>
    <x v="267"/>
    <n v="1.6734819999999999"/>
    <n v="73.193589000000003"/>
    <s v="YES"/>
    <s v="NO"/>
    <n v="3"/>
    <n v="2.8097159999999999"/>
    <s v="Sometimes"/>
    <x v="0"/>
    <n v="1.5914250000000001"/>
    <x v="0"/>
    <x v="198"/>
    <n v="0"/>
    <s v="Sometimes"/>
    <s v="Automobile"/>
    <x v="1"/>
    <m/>
    <m/>
  </r>
  <r>
    <x v="1"/>
    <x v="268"/>
    <n v="1.8586240000000001"/>
    <n v="88.675503000000006"/>
    <s v="YES"/>
    <s v="YES"/>
    <n v="2"/>
    <n v="2.77684"/>
    <s v="Sometimes"/>
    <x v="0"/>
    <n v="1.2782309999999999"/>
    <x v="0"/>
    <x v="199"/>
    <n v="1"/>
    <s v="Sometimes"/>
    <s v="Automobile"/>
    <x v="1"/>
    <m/>
    <m/>
  </r>
  <r>
    <x v="0"/>
    <x v="269"/>
    <n v="1.5938939999999999"/>
    <n v="63.320628999999997"/>
    <s v="YES"/>
    <s v="YES"/>
    <n v="2.3746399999999999"/>
    <n v="3"/>
    <s v="Sometimes"/>
    <x v="0"/>
    <n v="2"/>
    <x v="0"/>
    <x v="200"/>
    <n v="0.48081299999999999"/>
    <s v="Sometimes"/>
    <s v="Automobile"/>
    <x v="1"/>
    <m/>
    <m/>
  </r>
  <r>
    <x v="1"/>
    <x v="270"/>
    <n v="1.62"/>
    <n v="69.529624999999996"/>
    <s v="NO"/>
    <s v="YES"/>
    <n v="2.2786439999999999"/>
    <n v="1"/>
    <s v="Sometimes"/>
    <x v="0"/>
    <n v="2.6289850000000001"/>
    <x v="0"/>
    <x v="3"/>
    <n v="1.2853730000000001"/>
    <s v="Sometimes"/>
    <s v="Public_Transportation"/>
    <x v="1"/>
    <m/>
    <m/>
  </r>
  <r>
    <x v="0"/>
    <x v="78"/>
    <n v="1.616366"/>
    <n v="67.183127999999996"/>
    <s v="YES"/>
    <s v="YES"/>
    <n v="1.6208450000000001"/>
    <n v="1"/>
    <s v="Sometimes"/>
    <x v="0"/>
    <n v="2"/>
    <x v="1"/>
    <x v="201"/>
    <n v="1.657098"/>
    <s v="Never"/>
    <s v="Public_Transportation"/>
    <x v="1"/>
    <m/>
    <m/>
  </r>
  <r>
    <x v="0"/>
    <x v="271"/>
    <n v="1.6373960000000001"/>
    <n v="70"/>
    <s v="YES"/>
    <s v="YES"/>
    <n v="2"/>
    <n v="1.9990140000000001"/>
    <s v="Sometimes"/>
    <x v="0"/>
    <n v="2.326165"/>
    <x v="0"/>
    <x v="202"/>
    <n v="0"/>
    <s v="Never"/>
    <s v="Public_Transportation"/>
    <x v="1"/>
    <m/>
    <m/>
  </r>
  <r>
    <x v="0"/>
    <x v="272"/>
    <n v="1.5507230000000001"/>
    <n v="60.628321"/>
    <s v="NO"/>
    <s v="YES"/>
    <n v="2.8231790000000001"/>
    <n v="2.644692"/>
    <s v="Sometimes"/>
    <x v="0"/>
    <n v="1.226764"/>
    <x v="1"/>
    <x v="203"/>
    <n v="8.8990000000000007E-3"/>
    <s v="Sometimes"/>
    <s v="Public_Transportation"/>
    <x v="1"/>
    <m/>
    <m/>
  </r>
  <r>
    <x v="0"/>
    <x v="273"/>
    <n v="1.6"/>
    <n v="65"/>
    <s v="YES"/>
    <s v="YES"/>
    <n v="3"/>
    <n v="2.4497230000000001"/>
    <s v="Sometimes"/>
    <x v="0"/>
    <n v="2"/>
    <x v="1"/>
    <x v="204"/>
    <n v="1.720642"/>
    <s v="Sometimes"/>
    <s v="Public_Transportation"/>
    <x v="1"/>
    <m/>
    <m/>
  </r>
  <r>
    <x v="1"/>
    <x v="274"/>
    <n v="1.820471"/>
    <n v="87.668828000000005"/>
    <s v="NO"/>
    <s v="YES"/>
    <n v="3"/>
    <n v="3"/>
    <s v="Sometimes"/>
    <x v="0"/>
    <n v="1.1746110000000001"/>
    <x v="0"/>
    <x v="2"/>
    <n v="0"/>
    <s v="Never"/>
    <s v="Automobile"/>
    <x v="1"/>
    <m/>
    <m/>
  </r>
  <r>
    <x v="0"/>
    <x v="275"/>
    <n v="1.6574960000000001"/>
    <n v="73.641632999999999"/>
    <s v="YES"/>
    <s v="YES"/>
    <n v="2"/>
    <n v="3"/>
    <s v="Sometimes"/>
    <x v="0"/>
    <n v="1"/>
    <x v="0"/>
    <x v="0"/>
    <n v="1.1124890000000001"/>
    <s v="Sometimes"/>
    <s v="Automobile"/>
    <x v="1"/>
    <m/>
    <m/>
  </r>
  <r>
    <x v="1"/>
    <x v="276"/>
    <n v="1.7521230000000001"/>
    <n v="80"/>
    <s v="YES"/>
    <s v="YES"/>
    <n v="2"/>
    <n v="2.7941560000000001"/>
    <s v="Sometimes"/>
    <x v="0"/>
    <n v="2.3773620000000002"/>
    <x v="0"/>
    <x v="205"/>
    <n v="0.105895"/>
    <s v="Never"/>
    <s v="Public_Transportation"/>
    <x v="1"/>
    <m/>
    <m/>
  </r>
  <r>
    <x v="1"/>
    <x v="277"/>
    <n v="1.8572310000000001"/>
    <n v="88.138777000000005"/>
    <s v="YES"/>
    <s v="YES"/>
    <n v="2.0619519999999998"/>
    <n v="4"/>
    <s v="Sometimes"/>
    <x v="0"/>
    <n v="2.4264649999999999"/>
    <x v="0"/>
    <x v="2"/>
    <n v="0.160138"/>
    <s v="Sometimes"/>
    <s v="Public_Transportation"/>
    <x v="1"/>
    <m/>
    <m/>
  </r>
  <r>
    <x v="0"/>
    <x v="11"/>
    <n v="1.76"/>
    <n v="79.544998000000007"/>
    <s v="YES"/>
    <s v="YES"/>
    <n v="2"/>
    <n v="1.1467940000000001"/>
    <s v="Sometimes"/>
    <x v="0"/>
    <n v="3"/>
    <x v="0"/>
    <x v="206"/>
    <n v="1.690102"/>
    <s v="Frequently"/>
    <s v="Public_Transportation"/>
    <x v="1"/>
    <m/>
    <m/>
  </r>
  <r>
    <x v="0"/>
    <x v="18"/>
    <n v="1.644682"/>
    <n v="68.392133000000001"/>
    <s v="YES"/>
    <s v="YES"/>
    <n v="2"/>
    <n v="1.1316949999999999"/>
    <s v="Sometimes"/>
    <x v="0"/>
    <n v="1.3445389999999999"/>
    <x v="0"/>
    <x v="0"/>
    <n v="1.59257"/>
    <s v="Never"/>
    <s v="Public_Transportation"/>
    <x v="1"/>
    <m/>
    <m/>
  </r>
  <r>
    <x v="0"/>
    <x v="278"/>
    <n v="1.7371650000000001"/>
    <n v="76.699774000000005"/>
    <s v="YES"/>
    <s v="YES"/>
    <n v="2.8389690000000001"/>
    <n v="3"/>
    <s v="Sometimes"/>
    <x v="0"/>
    <n v="2.4259270000000002"/>
    <x v="0"/>
    <x v="3"/>
    <n v="1.453335"/>
    <s v="Frequently"/>
    <s v="Public_Transportation"/>
    <x v="1"/>
    <m/>
    <m/>
  </r>
  <r>
    <x v="0"/>
    <x v="279"/>
    <n v="1.5078530000000001"/>
    <n v="64.259378999999996"/>
    <s v="NO"/>
    <s v="YES"/>
    <n v="2.568063"/>
    <n v="3"/>
    <s v="Sometimes"/>
    <x v="0"/>
    <n v="1.8179829999999999"/>
    <x v="1"/>
    <x v="0"/>
    <n v="0"/>
    <s v="Sometimes"/>
    <s v="Public_Transportation"/>
    <x v="1"/>
    <m/>
    <m/>
  </r>
  <r>
    <x v="1"/>
    <x v="280"/>
    <n v="1.81006"/>
    <n v="87.286783"/>
    <s v="NO"/>
    <s v="YES"/>
    <n v="3"/>
    <n v="3"/>
    <s v="Sometimes"/>
    <x v="0"/>
    <n v="1.205633"/>
    <x v="0"/>
    <x v="2"/>
    <n v="0"/>
    <s v="Never"/>
    <s v="Automobile"/>
    <x v="1"/>
    <m/>
    <m/>
  </r>
  <r>
    <x v="1"/>
    <x v="281"/>
    <n v="1.80179"/>
    <n v="86.981201999999996"/>
    <s v="NO"/>
    <s v="YES"/>
    <n v="2.6529579999999999"/>
    <n v="2.4881890000000002"/>
    <s v="Sometimes"/>
    <x v="0"/>
    <n v="2"/>
    <x v="0"/>
    <x v="2"/>
    <n v="9.6614000000000005E-2"/>
    <s v="Never"/>
    <s v="Automobile"/>
    <x v="1"/>
    <m/>
    <m/>
  </r>
  <r>
    <x v="1"/>
    <x v="282"/>
    <n v="1.625891"/>
    <n v="70"/>
    <s v="NO"/>
    <s v="YES"/>
    <n v="2"/>
    <n v="1"/>
    <s v="no"/>
    <x v="0"/>
    <n v="2.0087600000000001"/>
    <x v="0"/>
    <x v="207"/>
    <n v="0"/>
    <s v="Sometimes"/>
    <s v="Public_Transportation"/>
    <x v="1"/>
    <m/>
    <m/>
  </r>
  <r>
    <x v="1"/>
    <x v="283"/>
    <n v="1.6403700000000001"/>
    <n v="70"/>
    <s v="NO"/>
    <s v="YES"/>
    <n v="2"/>
    <n v="1"/>
    <s v="no"/>
    <x v="0"/>
    <n v="2.0691839999999999"/>
    <x v="0"/>
    <x v="208"/>
    <n v="0"/>
    <s v="Sometimes"/>
    <s v="Public_Transportation"/>
    <x v="1"/>
    <m/>
    <m/>
  </r>
  <r>
    <x v="1"/>
    <x v="284"/>
    <n v="1.7910470000000001"/>
    <n v="83.263120000000001"/>
    <s v="NO"/>
    <s v="YES"/>
    <n v="1.2778499999999999"/>
    <n v="3.9995910000000001"/>
    <s v="Sometimes"/>
    <x v="0"/>
    <n v="2.4959440000000002"/>
    <x v="0"/>
    <x v="209"/>
    <n v="1"/>
    <s v="Never"/>
    <s v="Automobile"/>
    <x v="1"/>
    <m/>
    <m/>
  </r>
  <r>
    <x v="1"/>
    <x v="285"/>
    <n v="1.679306"/>
    <n v="75"/>
    <s v="YES"/>
    <s v="YES"/>
    <n v="2"/>
    <n v="3"/>
    <s v="Sometimes"/>
    <x v="0"/>
    <n v="1.9578709999999999"/>
    <x v="0"/>
    <x v="210"/>
    <n v="0.117303"/>
    <s v="Sometimes"/>
    <s v="Public_Transportation"/>
    <x v="1"/>
    <m/>
    <m/>
  </r>
  <r>
    <x v="0"/>
    <x v="286"/>
    <n v="1.6151450000000001"/>
    <n v="68.653346999999997"/>
    <s v="YES"/>
    <s v="YES"/>
    <n v="1.729824"/>
    <n v="3.6129410000000002"/>
    <s v="no"/>
    <x v="0"/>
    <n v="2.0437029999999998"/>
    <x v="0"/>
    <x v="211"/>
    <n v="0.42664299999999999"/>
    <s v="Sometimes"/>
    <s v="Public_Transportation"/>
    <x v="1"/>
    <m/>
    <m/>
  </r>
  <r>
    <x v="0"/>
    <x v="287"/>
    <n v="1.6164670000000001"/>
    <n v="68.771850000000001"/>
    <s v="YES"/>
    <s v="YES"/>
    <n v="1.4525239999999999"/>
    <n v="3.9505530000000002"/>
    <s v="no"/>
    <x v="0"/>
    <n v="2.109858"/>
    <x v="0"/>
    <x v="212"/>
    <n v="1.1946330000000001"/>
    <s v="Sometimes"/>
    <s v="Public_Transportation"/>
    <x v="1"/>
    <m/>
    <m/>
  </r>
  <r>
    <x v="1"/>
    <x v="288"/>
    <n v="1.816783"/>
    <n v="86.522799000000006"/>
    <s v="YES"/>
    <s v="YES"/>
    <n v="2"/>
    <n v="3"/>
    <s v="Sometimes"/>
    <x v="0"/>
    <n v="2.1773859999999998"/>
    <x v="0"/>
    <x v="213"/>
    <n v="4.8129999999999996E-3"/>
    <s v="Sometimes"/>
    <s v="Public_Transportation"/>
    <x v="1"/>
    <m/>
    <m/>
  </r>
  <r>
    <x v="1"/>
    <x v="289"/>
    <n v="1.8124720000000001"/>
    <n v="86.748294999999999"/>
    <s v="YES"/>
    <s v="YES"/>
    <n v="2"/>
    <n v="3"/>
    <s v="Sometimes"/>
    <x v="0"/>
    <n v="2.1686510000000001"/>
    <x v="0"/>
    <x v="214"/>
    <n v="0.14263799999999999"/>
    <s v="Sometimes"/>
    <s v="Public_Transportation"/>
    <x v="1"/>
    <m/>
    <m/>
  </r>
  <r>
    <x v="0"/>
    <x v="290"/>
    <n v="1.7682310000000001"/>
    <n v="75.629310000000004"/>
    <s v="YES"/>
    <s v="YES"/>
    <n v="3"/>
    <n v="2.9518369999999998"/>
    <s v="Sometimes"/>
    <x v="0"/>
    <n v="2.1120320000000001"/>
    <x v="0"/>
    <x v="215"/>
    <n v="0"/>
    <s v="Sometimes"/>
    <s v="Automobile"/>
    <x v="1"/>
    <m/>
    <m/>
  </r>
  <r>
    <x v="1"/>
    <x v="291"/>
    <n v="1.8709309999999999"/>
    <n v="89.251638999999997"/>
    <s v="YES"/>
    <s v="YES"/>
    <n v="2"/>
    <n v="2.799979"/>
    <s v="Sometimes"/>
    <x v="0"/>
    <n v="1.0813330000000001"/>
    <x v="0"/>
    <x v="216"/>
    <n v="1"/>
    <s v="Sometimes"/>
    <s v="Public_Transportation"/>
    <x v="1"/>
    <m/>
    <m/>
  </r>
  <r>
    <x v="1"/>
    <x v="292"/>
    <n v="1.863685"/>
    <n v="89.558853999999997"/>
    <s v="YES"/>
    <s v="YES"/>
    <n v="2"/>
    <n v="3"/>
    <s v="Sometimes"/>
    <x v="0"/>
    <n v="1.005727"/>
    <x v="0"/>
    <x v="0"/>
    <n v="0.79821900000000001"/>
    <s v="Sometimes"/>
    <s v="Public_Transportation"/>
    <x v="1"/>
    <m/>
    <m/>
  </r>
  <r>
    <x v="1"/>
    <x v="293"/>
    <n v="1.6702269999999999"/>
    <n v="75"/>
    <s v="YES"/>
    <s v="YES"/>
    <n v="2"/>
    <n v="3"/>
    <s v="Sometimes"/>
    <x v="0"/>
    <n v="2"/>
    <x v="0"/>
    <x v="217"/>
    <n v="1.9836780000000001"/>
    <s v="Sometimes"/>
    <s v="Public_Transportation"/>
    <x v="1"/>
    <m/>
    <m/>
  </r>
  <r>
    <x v="1"/>
    <x v="294"/>
    <n v="1.7172879999999999"/>
    <n v="75.948164000000006"/>
    <s v="YES"/>
    <s v="YES"/>
    <n v="2"/>
    <n v="3"/>
    <s v="Sometimes"/>
    <x v="0"/>
    <n v="2"/>
    <x v="0"/>
    <x v="0"/>
    <n v="2"/>
    <s v="Sometimes"/>
    <s v="Public_Transportation"/>
    <x v="1"/>
    <m/>
    <m/>
  </r>
  <r>
    <x v="1"/>
    <x v="295"/>
    <n v="1.750359"/>
    <n v="79.828725000000006"/>
    <s v="YES"/>
    <s v="YES"/>
    <n v="2"/>
    <n v="2.228113"/>
    <s v="Sometimes"/>
    <x v="0"/>
    <n v="2.045004"/>
    <x v="0"/>
    <x v="218"/>
    <n v="0.96180600000000005"/>
    <s v="Frequently"/>
    <s v="Public_Transportation"/>
    <x v="1"/>
    <m/>
    <m/>
  </r>
  <r>
    <x v="1"/>
    <x v="296"/>
    <n v="1.707557"/>
    <n v="75.306702000000001"/>
    <s v="YES"/>
    <s v="YES"/>
    <n v="2.3033670000000002"/>
    <n v="3.0427740000000001"/>
    <s v="Sometimes"/>
    <x v="0"/>
    <n v="1.277636"/>
    <x v="0"/>
    <x v="219"/>
    <n v="0.36612600000000001"/>
    <s v="Sometimes"/>
    <s v="Public_Transportation"/>
    <x v="1"/>
    <m/>
    <m/>
  </r>
  <r>
    <x v="0"/>
    <x v="297"/>
    <n v="1.6724460000000001"/>
    <n v="74.812707000000003"/>
    <s v="YES"/>
    <s v="YES"/>
    <n v="2.9484249999999999"/>
    <n v="1.1986429999999999"/>
    <s v="Sometimes"/>
    <x v="0"/>
    <n v="1"/>
    <x v="0"/>
    <x v="0"/>
    <n v="0.17379600000000001"/>
    <s v="Sometimes"/>
    <s v="Automobile"/>
    <x v="1"/>
    <m/>
    <m/>
  </r>
  <r>
    <x v="0"/>
    <x v="298"/>
    <n v="1.6759790000000001"/>
    <n v="74.959746999999993"/>
    <s v="YES"/>
    <s v="YES"/>
    <n v="2.291846"/>
    <n v="1.5555570000000001"/>
    <s v="Sometimes"/>
    <x v="0"/>
    <n v="1"/>
    <x v="0"/>
    <x v="0"/>
    <n v="0.38827099999999998"/>
    <s v="Sometimes"/>
    <s v="Automobile"/>
    <x v="1"/>
    <m/>
    <m/>
  </r>
  <r>
    <x v="0"/>
    <x v="299"/>
    <n v="1.6112390000000001"/>
    <n v="67.939653000000007"/>
    <s v="YES"/>
    <s v="YES"/>
    <n v="1.9061939999999999"/>
    <n v="3.9877069999999999"/>
    <s v="Sometimes"/>
    <x v="0"/>
    <n v="2.5977459999999999"/>
    <x v="0"/>
    <x v="220"/>
    <n v="1.3761239999999999"/>
    <s v="Sometimes"/>
    <s v="Public_Transportation"/>
    <x v="1"/>
    <m/>
    <m/>
  </r>
  <r>
    <x v="0"/>
    <x v="300"/>
    <n v="1.611356"/>
    <n v="68.066090000000003"/>
    <s v="YES"/>
    <s v="YES"/>
    <n v="1.834155"/>
    <n v="3.9959570000000002"/>
    <s v="Sometimes"/>
    <x v="0"/>
    <n v="2.6328710000000002"/>
    <x v="0"/>
    <x v="221"/>
    <n v="1.9808749999999999"/>
    <s v="Sometimes"/>
    <s v="Public_Transportation"/>
    <x v="1"/>
    <m/>
    <m/>
  </r>
  <r>
    <x v="0"/>
    <x v="301"/>
    <n v="1.5089079999999999"/>
    <n v="63.183846000000003"/>
    <s v="YES"/>
    <s v="YES"/>
    <n v="2.0485820000000001"/>
    <n v="1.0471969999999999"/>
    <s v="Sometimes"/>
    <x v="0"/>
    <n v="2"/>
    <x v="0"/>
    <x v="222"/>
    <n v="0.22595999999999999"/>
    <s v="Sometimes"/>
    <s v="Automobile"/>
    <x v="1"/>
    <m/>
    <m/>
  </r>
  <r>
    <x v="0"/>
    <x v="26"/>
    <n v="1.5611090000000001"/>
    <n v="62.871794000000001"/>
    <s v="YES"/>
    <s v="YES"/>
    <n v="2.948248"/>
    <n v="3"/>
    <s v="Sometimes"/>
    <x v="0"/>
    <n v="2.4299110000000002"/>
    <x v="0"/>
    <x v="223"/>
    <n v="0.36019299999999999"/>
    <s v="Sometimes"/>
    <s v="Automobile"/>
    <x v="1"/>
    <m/>
    <m/>
  </r>
  <r>
    <x v="0"/>
    <x v="302"/>
    <n v="1.5547280000000001"/>
    <n v="63.011645000000001"/>
    <s v="YES"/>
    <s v="YES"/>
    <n v="2.8694359999999999"/>
    <n v="3"/>
    <s v="Sometimes"/>
    <x v="0"/>
    <n v="2.972426"/>
    <x v="0"/>
    <x v="224"/>
    <n v="0.305954"/>
    <s v="Sometimes"/>
    <s v="Automobile"/>
    <x v="1"/>
    <m/>
    <m/>
  </r>
  <r>
    <x v="0"/>
    <x v="303"/>
    <n v="1.7301820000000001"/>
    <n v="78.55444"/>
    <s v="YES"/>
    <s v="YES"/>
    <n v="2.2937050000000001"/>
    <n v="1"/>
    <s v="Sometimes"/>
    <x v="0"/>
    <n v="2"/>
    <x v="0"/>
    <x v="225"/>
    <n v="0"/>
    <s v="Sometimes"/>
    <s v="Public_Transportation"/>
    <x v="1"/>
    <m/>
    <m/>
  </r>
  <r>
    <x v="0"/>
    <x v="304"/>
    <n v="1.743841"/>
    <n v="78.880359999999996"/>
    <s v="YES"/>
    <s v="YES"/>
    <n v="2.510583"/>
    <n v="1"/>
    <s v="Sometimes"/>
    <x v="0"/>
    <n v="2"/>
    <x v="0"/>
    <x v="226"/>
    <n v="0"/>
    <s v="Sometimes"/>
    <s v="Public_Transportation"/>
    <x v="1"/>
    <m/>
    <m/>
  </r>
  <r>
    <x v="0"/>
    <x v="305"/>
    <n v="1.642506"/>
    <n v="69.906707999999995"/>
    <s v="YES"/>
    <s v="YES"/>
    <n v="2.366949"/>
    <n v="3"/>
    <s v="Sometimes"/>
    <x v="0"/>
    <n v="1.926577"/>
    <x v="0"/>
    <x v="227"/>
    <n v="0"/>
    <s v="Sometimes"/>
    <s v="Automobile"/>
    <x v="1"/>
    <m/>
    <m/>
  </r>
  <r>
    <x v="0"/>
    <x v="306"/>
    <n v="1.6930799999999999"/>
    <n v="71.927379000000002"/>
    <s v="YES"/>
    <s v="YES"/>
    <n v="2.6157879999999998"/>
    <n v="3"/>
    <s v="Sometimes"/>
    <x v="0"/>
    <n v="1.7717810000000001"/>
    <x v="0"/>
    <x v="228"/>
    <n v="0.68652899999999994"/>
    <s v="Sometimes"/>
    <s v="Automobile"/>
    <x v="1"/>
    <m/>
    <m/>
  </r>
  <r>
    <x v="1"/>
    <x v="307"/>
    <n v="1.7521150000000001"/>
    <n v="79.414603"/>
    <s v="YES"/>
    <s v="YES"/>
    <n v="3"/>
    <n v="1"/>
    <s v="Sometimes"/>
    <x v="0"/>
    <n v="2"/>
    <x v="0"/>
    <x v="229"/>
    <n v="0"/>
    <s v="Sometimes"/>
    <s v="Public_Transportation"/>
    <x v="1"/>
    <m/>
    <m/>
  </r>
  <r>
    <x v="1"/>
    <x v="6"/>
    <n v="1.7450330000000001"/>
    <n v="80"/>
    <s v="YES"/>
    <s v="YES"/>
    <n v="2.2172670000000001"/>
    <n v="1.193589"/>
    <s v="Sometimes"/>
    <x v="0"/>
    <n v="2"/>
    <x v="0"/>
    <x v="2"/>
    <n v="0"/>
    <s v="Sometimes"/>
    <s v="Public_Transportation"/>
    <x v="1"/>
    <m/>
    <m/>
  </r>
  <r>
    <x v="1"/>
    <x v="308"/>
    <n v="1.820643"/>
    <n v="85"/>
    <s v="YES"/>
    <s v="YES"/>
    <n v="3"/>
    <n v="3"/>
    <s v="Sometimes"/>
    <x v="0"/>
    <n v="2.7592460000000001"/>
    <x v="0"/>
    <x v="230"/>
    <n v="0.45331399999999999"/>
    <s v="Sometimes"/>
    <s v="Public_Transportation"/>
    <x v="1"/>
    <m/>
    <m/>
  </r>
  <r>
    <x v="1"/>
    <x v="309"/>
    <n v="1.8073300000000001"/>
    <n v="85.073801000000003"/>
    <s v="YES"/>
    <s v="YES"/>
    <n v="2.8015140000000001"/>
    <n v="3"/>
    <s v="Sometimes"/>
    <x v="0"/>
    <n v="2.734782"/>
    <x v="0"/>
    <x v="231"/>
    <n v="0.143675"/>
    <s v="Sometimes"/>
    <s v="Public_Transportation"/>
    <x v="1"/>
    <m/>
    <m/>
  </r>
  <r>
    <x v="1"/>
    <x v="310"/>
    <n v="1.8"/>
    <n v="85"/>
    <s v="YES"/>
    <s v="YES"/>
    <n v="2.1887219999999998"/>
    <n v="3"/>
    <s v="Sometimes"/>
    <x v="0"/>
    <n v="2.7213560000000001"/>
    <x v="0"/>
    <x v="232"/>
    <n v="1"/>
    <s v="Sometimes"/>
    <s v="Public_Transportation"/>
    <x v="1"/>
    <m/>
    <m/>
  </r>
  <r>
    <x v="1"/>
    <x v="311"/>
    <n v="1.814255"/>
    <n v="85.255630999999994"/>
    <s v="YES"/>
    <s v="YES"/>
    <n v="2.9713509999999999"/>
    <n v="3.3901430000000001"/>
    <s v="Sometimes"/>
    <x v="0"/>
    <n v="2.1337670000000002"/>
    <x v="0"/>
    <x v="233"/>
    <n v="0.67861800000000005"/>
    <s v="Sometimes"/>
    <s v="Public_Transportation"/>
    <x v="1"/>
    <m/>
    <m/>
  </r>
  <r>
    <x v="1"/>
    <x v="312"/>
    <n v="1.7001809999999999"/>
    <n v="75.057176999999996"/>
    <s v="YES"/>
    <s v="YES"/>
    <n v="2.086093"/>
    <n v="3.5463520000000002"/>
    <s v="Sometimes"/>
    <x v="0"/>
    <n v="2.081121"/>
    <x v="0"/>
    <x v="234"/>
    <n v="0.67383499999999996"/>
    <s v="Sometimes"/>
    <s v="Public_Transportation"/>
    <x v="1"/>
    <m/>
    <m/>
  </r>
  <r>
    <x v="0"/>
    <x v="313"/>
    <n v="1.604697"/>
    <n v="68.016471999999993"/>
    <s v="YES"/>
    <s v="YES"/>
    <n v="1.9016109999999999"/>
    <n v="3.2665009999999999"/>
    <s v="no"/>
    <x v="0"/>
    <n v="2.9269949999999998"/>
    <x v="0"/>
    <x v="235"/>
    <n v="0.30798199999999998"/>
    <s v="Sometimes"/>
    <s v="Public_Transportation"/>
    <x v="1"/>
    <m/>
    <m/>
  </r>
  <r>
    <x v="0"/>
    <x v="314"/>
    <n v="1.611"/>
    <n v="68.107866000000001"/>
    <s v="YES"/>
    <s v="YES"/>
    <n v="1.977298"/>
    <n v="3.5549740000000001"/>
    <s v="no"/>
    <x v="0"/>
    <n v="2.2179570000000002"/>
    <x v="0"/>
    <x v="236"/>
    <n v="0.45975899999999997"/>
    <s v="Sometimes"/>
    <s v="Public_Transportation"/>
    <x v="1"/>
    <m/>
    <m/>
  </r>
  <r>
    <x v="0"/>
    <x v="0"/>
    <n v="1.754497"/>
    <n v="77.956920999999994"/>
    <s v="YES"/>
    <s v="YES"/>
    <n v="2.4468719999999999"/>
    <n v="2.3723109999999998"/>
    <s v="Sometimes"/>
    <x v="0"/>
    <n v="1.8103100000000001"/>
    <x v="0"/>
    <x v="237"/>
    <n v="1.6507780000000001"/>
    <s v="Sometimes"/>
    <s v="Public_Transportation"/>
    <x v="1"/>
    <m/>
    <m/>
  </r>
  <r>
    <x v="0"/>
    <x v="0"/>
    <n v="1.7529440000000001"/>
    <n v="77.965531999999996"/>
    <s v="YES"/>
    <s v="YES"/>
    <n v="2.839048"/>
    <n v="2.1060099999999999"/>
    <s v="Sometimes"/>
    <x v="0"/>
    <n v="1.639202"/>
    <x v="0"/>
    <x v="238"/>
    <n v="0.96791899999999997"/>
    <s v="Sometimes"/>
    <s v="Public_Transportation"/>
    <x v="1"/>
    <m/>
    <m/>
  </r>
  <r>
    <x v="1"/>
    <x v="315"/>
    <n v="1.8599270000000001"/>
    <n v="87.105828000000002"/>
    <s v="YES"/>
    <s v="YES"/>
    <n v="2.2123200000000001"/>
    <n v="4"/>
    <s v="Sometimes"/>
    <x v="0"/>
    <n v="2.374044"/>
    <x v="0"/>
    <x v="2"/>
    <n v="0.62263800000000002"/>
    <s v="Sometimes"/>
    <s v="Public_Transportation"/>
    <x v="1"/>
    <m/>
    <m/>
  </r>
  <r>
    <x v="1"/>
    <x v="316"/>
    <n v="1.8960729999999999"/>
    <n v="90.524460000000005"/>
    <s v="YES"/>
    <s v="YES"/>
    <n v="2.427689"/>
    <n v="3.715306"/>
    <s v="Sometimes"/>
    <x v="0"/>
    <n v="2.876096"/>
    <x v="0"/>
    <x v="239"/>
    <n v="0.42646499999999998"/>
    <s v="Sometimes"/>
    <s v="Public_Transportation"/>
    <x v="1"/>
    <m/>
    <m/>
  </r>
  <r>
    <x v="1"/>
    <x v="317"/>
    <n v="1.6053139999999999"/>
    <n v="66.621645999999998"/>
    <s v="YES"/>
    <s v="YES"/>
    <n v="2.3574959999999998"/>
    <n v="3.3767170000000002"/>
    <s v="Sometimes"/>
    <x v="0"/>
    <n v="2.1848429999999999"/>
    <x v="0"/>
    <x v="240"/>
    <n v="1.4885000000000001E-2"/>
    <s v="Sometimes"/>
    <s v="Public_Transportation"/>
    <x v="1"/>
    <m/>
    <m/>
  </r>
  <r>
    <x v="0"/>
    <x v="318"/>
    <n v="1.7586280000000001"/>
    <n v="78.370039000000006"/>
    <s v="YES"/>
    <s v="YES"/>
    <n v="3"/>
    <n v="1"/>
    <s v="Sometimes"/>
    <x v="0"/>
    <n v="2"/>
    <x v="0"/>
    <x v="241"/>
    <n v="0"/>
    <s v="Sometimes"/>
    <s v="Public_Transportation"/>
    <x v="1"/>
    <m/>
    <m/>
  </r>
  <r>
    <x v="0"/>
    <x v="319"/>
    <n v="1.7554270000000001"/>
    <n v="78.300083999999998"/>
    <s v="YES"/>
    <s v="YES"/>
    <n v="3"/>
    <n v="1"/>
    <s v="Sometimes"/>
    <x v="0"/>
    <n v="2"/>
    <x v="0"/>
    <x v="242"/>
    <n v="0"/>
    <s v="Sometimes"/>
    <s v="Public_Transportation"/>
    <x v="1"/>
    <m/>
    <m/>
  </r>
  <r>
    <x v="0"/>
    <x v="11"/>
    <n v="1.779882"/>
    <n v="80.091886000000002"/>
    <s v="YES"/>
    <s v="YES"/>
    <n v="1.0785290000000001"/>
    <n v="1.211606"/>
    <s v="Sometimes"/>
    <x v="0"/>
    <n v="2.568063"/>
    <x v="0"/>
    <x v="1"/>
    <n v="0.81798300000000002"/>
    <s v="Never"/>
    <s v="Public_Transportation"/>
    <x v="1"/>
    <m/>
    <m/>
  </r>
  <r>
    <x v="1"/>
    <x v="0"/>
    <n v="1.7120610000000001"/>
    <n v="75"/>
    <s v="YES"/>
    <s v="YES"/>
    <n v="2"/>
    <n v="3"/>
    <s v="Sometimes"/>
    <x v="0"/>
    <n v="1.333707"/>
    <x v="0"/>
    <x v="3"/>
    <n v="0"/>
    <s v="Sometimes"/>
    <s v="Public_Transportation"/>
    <x v="1"/>
    <m/>
    <m/>
  </r>
  <r>
    <x v="1"/>
    <x v="0"/>
    <n v="1.6760139999999999"/>
    <n v="75"/>
    <s v="YES"/>
    <s v="YES"/>
    <n v="2"/>
    <n v="3"/>
    <s v="Sometimes"/>
    <x v="0"/>
    <n v="1.1640619999999999"/>
    <x v="0"/>
    <x v="3"/>
    <n v="0"/>
    <s v="Sometimes"/>
    <s v="Public_Transportation"/>
    <x v="1"/>
    <m/>
    <m/>
  </r>
  <r>
    <x v="0"/>
    <x v="320"/>
    <n v="1.7"/>
    <n v="74.244004000000004"/>
    <s v="YES"/>
    <s v="YES"/>
    <n v="2"/>
    <n v="3"/>
    <s v="Sometimes"/>
    <x v="0"/>
    <n v="2"/>
    <x v="0"/>
    <x v="243"/>
    <n v="0"/>
    <s v="Sometimes"/>
    <s v="Automobile"/>
    <x v="1"/>
    <m/>
    <m/>
  </r>
  <r>
    <x v="1"/>
    <x v="321"/>
    <n v="1.7658739999999999"/>
    <n v="82.045045000000002"/>
    <s v="YES"/>
    <s v="YES"/>
    <n v="1.0641620000000001"/>
    <n v="3.9895499999999999"/>
    <s v="Sometimes"/>
    <x v="0"/>
    <n v="2.0284260000000001"/>
    <x v="0"/>
    <x v="244"/>
    <n v="0.89467799999999997"/>
    <s v="Sometimes"/>
    <s v="Public_Transportation"/>
    <x v="1"/>
    <m/>
    <m/>
  </r>
  <r>
    <x v="1"/>
    <x v="322"/>
    <n v="1.7459499999999999"/>
    <n v="80.018570999999994"/>
    <s v="YES"/>
    <s v="YES"/>
    <n v="1.993101"/>
    <n v="3.1710820000000002"/>
    <s v="Sometimes"/>
    <x v="0"/>
    <n v="2.3644980000000002"/>
    <x v="0"/>
    <x v="245"/>
    <n v="2.2245000000000001E-2"/>
    <s v="Sometimes"/>
    <s v="Public_Transportation"/>
    <x v="1"/>
    <m/>
    <m/>
  </r>
  <r>
    <x v="1"/>
    <x v="1"/>
    <n v="1.690196"/>
    <n v="75"/>
    <s v="YES"/>
    <s v="YES"/>
    <n v="2.6209630000000002"/>
    <n v="3"/>
    <s v="Sometimes"/>
    <x v="0"/>
    <n v="2.8245589999999998"/>
    <x v="0"/>
    <x v="246"/>
    <n v="2"/>
    <s v="Sometimes"/>
    <s v="Public_Transportation"/>
    <x v="1"/>
    <m/>
    <m/>
  </r>
  <r>
    <x v="1"/>
    <x v="10"/>
    <n v="1.81748"/>
    <n v="85"/>
    <s v="YES"/>
    <s v="YES"/>
    <n v="2.9511799999999999"/>
    <n v="3"/>
    <s v="Sometimes"/>
    <x v="0"/>
    <n v="3"/>
    <x v="0"/>
    <x v="247"/>
    <n v="0.56160200000000005"/>
    <s v="Sometimes"/>
    <s v="Public_Transportation"/>
    <x v="1"/>
    <m/>
    <m/>
  </r>
  <r>
    <x v="0"/>
    <x v="323"/>
    <n v="1.580964"/>
    <n v="65.363940999999997"/>
    <s v="NO"/>
    <s v="YES"/>
    <n v="2.0214460000000001"/>
    <n v="3"/>
    <s v="Sometimes"/>
    <x v="0"/>
    <n v="1.077917"/>
    <x v="0"/>
    <x v="248"/>
    <n v="0.80859899999999996"/>
    <s v="Sometimes"/>
    <s v="Public_Transportation"/>
    <x v="1"/>
    <m/>
    <m/>
  </r>
  <r>
    <x v="0"/>
    <x v="324"/>
    <n v="1.6520840000000001"/>
    <n v="73.575980999999999"/>
    <s v="YES"/>
    <s v="YES"/>
    <n v="2"/>
    <n v="3"/>
    <s v="Sometimes"/>
    <x v="0"/>
    <n v="1"/>
    <x v="0"/>
    <x v="0"/>
    <n v="1.8877000000000001E-2"/>
    <s v="Sometimes"/>
    <s v="Automobile"/>
    <x v="1"/>
    <m/>
    <m/>
  </r>
  <r>
    <x v="0"/>
    <x v="325"/>
    <n v="1.6455109999999999"/>
    <n v="69.168977999999996"/>
    <s v="YES"/>
    <s v="YES"/>
    <n v="2.0004659999999999"/>
    <n v="3"/>
    <s v="Sometimes"/>
    <x v="0"/>
    <n v="1.131448"/>
    <x v="0"/>
    <x v="249"/>
    <n v="0"/>
    <s v="Sometimes"/>
    <s v="Automobile"/>
    <x v="1"/>
    <m/>
    <m/>
  </r>
  <r>
    <x v="1"/>
    <x v="326"/>
    <n v="1.7079679999999999"/>
    <n v="75.383716000000007"/>
    <s v="YES"/>
    <s v="YES"/>
    <n v="2.5621"/>
    <n v="3.1050070000000001"/>
    <s v="Sometimes"/>
    <x v="0"/>
    <n v="1.1724270000000001"/>
    <x v="0"/>
    <x v="250"/>
    <n v="0.92308199999999996"/>
    <s v="Sometimes"/>
    <s v="Public_Transportation"/>
    <x v="1"/>
    <m/>
    <m/>
  </r>
  <r>
    <x v="0"/>
    <x v="18"/>
    <n v="1.4563459999999999"/>
    <n v="55.523480999999997"/>
    <s v="NO"/>
    <s v="YES"/>
    <n v="2"/>
    <n v="3"/>
    <s v="Sometimes"/>
    <x v="0"/>
    <n v="1.0403420000000001"/>
    <x v="1"/>
    <x v="251"/>
    <n v="1.7833190000000001"/>
    <s v="Sometimes"/>
    <s v="Public_Transportation"/>
    <x v="1"/>
    <m/>
    <m/>
  </r>
  <r>
    <x v="0"/>
    <x v="18"/>
    <n v="1.498561"/>
    <n v="55.376511999999998"/>
    <s v="NO"/>
    <s v="YES"/>
    <n v="2"/>
    <n v="3"/>
    <s v="Sometimes"/>
    <x v="0"/>
    <n v="1.274718"/>
    <x v="1"/>
    <x v="252"/>
    <n v="0.97857400000000005"/>
    <s v="Sometimes"/>
    <s v="Public_Transportation"/>
    <x v="1"/>
    <m/>
    <m/>
  </r>
  <r>
    <x v="0"/>
    <x v="327"/>
    <n v="1.6035010000000001"/>
    <n v="65"/>
    <s v="YES"/>
    <s v="YES"/>
    <n v="2.96008"/>
    <n v="1"/>
    <s v="Sometimes"/>
    <x v="0"/>
    <n v="2"/>
    <x v="1"/>
    <x v="253"/>
    <n v="1.3440719999999999"/>
    <s v="Never"/>
    <s v="Public_Transportation"/>
    <x v="1"/>
    <m/>
    <m/>
  </r>
  <r>
    <x v="0"/>
    <x v="328"/>
    <n v="1.5580449999999999"/>
    <n v="63.597633000000002"/>
    <s v="NO"/>
    <s v="YES"/>
    <n v="2.5391499999999998"/>
    <n v="1.5909819999999999"/>
    <s v="Sometimes"/>
    <x v="0"/>
    <n v="1.9778009999999999"/>
    <x v="0"/>
    <x v="254"/>
    <n v="0"/>
    <s v="Sometimes"/>
    <s v="Public_Transportation"/>
    <x v="1"/>
    <m/>
    <m/>
  </r>
  <r>
    <x v="0"/>
    <x v="2"/>
    <n v="1.55"/>
    <n v="62.877347"/>
    <s v="NO"/>
    <s v="YES"/>
    <n v="2.2441420000000001"/>
    <n v="1.704828"/>
    <s v="Sometimes"/>
    <x v="0"/>
    <n v="1"/>
    <x v="0"/>
    <x v="255"/>
    <n v="0.39546799999999999"/>
    <s v="Sometimes"/>
    <s v="Public_Transportation"/>
    <x v="1"/>
    <m/>
    <m/>
  </r>
  <r>
    <x v="0"/>
    <x v="329"/>
    <n v="1.6475139999999999"/>
    <n v="73.916920000000005"/>
    <s v="YES"/>
    <s v="NO"/>
    <n v="3"/>
    <n v="2.725012"/>
    <s v="Sometimes"/>
    <x v="0"/>
    <n v="1.6224400000000001"/>
    <x v="0"/>
    <x v="256"/>
    <n v="0"/>
    <s v="Sometimes"/>
    <s v="Automobile"/>
    <x v="1"/>
    <m/>
    <m/>
  </r>
  <r>
    <x v="1"/>
    <x v="330"/>
    <n v="1.8557790000000001"/>
    <n v="86.098523"/>
    <s v="YES"/>
    <s v="YES"/>
    <n v="2"/>
    <n v="2.3723390000000002"/>
    <s v="Sometimes"/>
    <x v="0"/>
    <n v="1.6757329999999999"/>
    <x v="0"/>
    <x v="257"/>
    <n v="1"/>
    <s v="Sometimes"/>
    <s v="Automobile"/>
    <x v="1"/>
    <m/>
    <m/>
  </r>
  <r>
    <x v="1"/>
    <x v="331"/>
    <n v="1.8532230000000001"/>
    <n v="87.083265999999995"/>
    <s v="YES"/>
    <s v="YES"/>
    <n v="2"/>
    <n v="1.0973120000000001"/>
    <s v="Sometimes"/>
    <x v="0"/>
    <n v="1.328835"/>
    <x v="0"/>
    <x v="258"/>
    <n v="1"/>
    <s v="Sometimes"/>
    <s v="Automobile"/>
    <x v="1"/>
    <m/>
    <m/>
  </r>
  <r>
    <x v="0"/>
    <x v="26"/>
    <n v="1.570811"/>
    <n v="62.211571999999997"/>
    <s v="YES"/>
    <s v="YES"/>
    <n v="2.253371"/>
    <n v="3"/>
    <s v="Sometimes"/>
    <x v="0"/>
    <n v="2.7569159999999999"/>
    <x v="0"/>
    <x v="259"/>
    <n v="0.21343699999999999"/>
    <s v="Sometimes"/>
    <s v="Automobile"/>
    <x v="1"/>
    <m/>
    <m/>
  </r>
  <r>
    <x v="0"/>
    <x v="332"/>
    <n v="1.617124"/>
    <n v="67.913561000000001"/>
    <s v="YES"/>
    <s v="YES"/>
    <n v="2.851664"/>
    <n v="1"/>
    <s v="Sometimes"/>
    <x v="0"/>
    <n v="2"/>
    <x v="0"/>
    <x v="260"/>
    <n v="1.7653209999999999"/>
    <s v="Never"/>
    <s v="Public_Transportation"/>
    <x v="1"/>
    <m/>
    <m/>
  </r>
  <r>
    <x v="0"/>
    <x v="333"/>
    <n v="1.644053"/>
    <n v="67.439588999999998"/>
    <s v="YES"/>
    <s v="YES"/>
    <n v="1.3141499999999999"/>
    <n v="1.0681959999999999"/>
    <s v="Sometimes"/>
    <x v="0"/>
    <n v="1.364957"/>
    <x v="1"/>
    <x v="0"/>
    <n v="5.7925999999999998E-2"/>
    <s v="Never"/>
    <s v="Public_Transportation"/>
    <x v="1"/>
    <m/>
    <m/>
  </r>
  <r>
    <x v="0"/>
    <x v="334"/>
    <n v="1.608914"/>
    <n v="65"/>
    <s v="YES"/>
    <s v="YES"/>
    <n v="1.3210280000000001"/>
    <n v="1"/>
    <s v="Sometimes"/>
    <x v="0"/>
    <n v="2"/>
    <x v="1"/>
    <x v="261"/>
    <n v="0.96560400000000002"/>
    <s v="Never"/>
    <s v="Public_Transportation"/>
    <x v="1"/>
    <m/>
    <m/>
  </r>
  <r>
    <x v="0"/>
    <x v="18"/>
    <n v="1.6479710000000001"/>
    <n v="68.818893000000003"/>
    <s v="YES"/>
    <s v="YES"/>
    <n v="2"/>
    <n v="1.4116850000000001"/>
    <s v="Sometimes"/>
    <x v="0"/>
    <n v="1.859089"/>
    <x v="0"/>
    <x v="0"/>
    <n v="1.306"/>
    <s v="Never"/>
    <s v="Public_Transportation"/>
    <x v="1"/>
    <m/>
    <m/>
  </r>
  <r>
    <x v="0"/>
    <x v="335"/>
    <n v="1.6248309999999999"/>
    <n v="69.975606999999997"/>
    <s v="YES"/>
    <s v="YES"/>
    <n v="2.2539980000000002"/>
    <n v="2.7523179999999998"/>
    <s v="Sometimes"/>
    <x v="0"/>
    <n v="2.3283309999999999"/>
    <x v="0"/>
    <x v="262"/>
    <n v="2.4087999999999998E-2"/>
    <s v="Never"/>
    <s v="Public_Transportation"/>
    <x v="1"/>
    <m/>
    <m/>
  </r>
  <r>
    <x v="0"/>
    <x v="336"/>
    <n v="1.508267"/>
    <n v="61.104030000000002"/>
    <s v="NO"/>
    <s v="YES"/>
    <n v="2.778079"/>
    <n v="3"/>
    <s v="Sometimes"/>
    <x v="0"/>
    <n v="1.6966909999999999"/>
    <x v="1"/>
    <x v="263"/>
    <n v="0.87992499999999996"/>
    <s v="Sometimes"/>
    <s v="Public_Transportation"/>
    <x v="1"/>
    <m/>
    <m/>
  </r>
  <r>
    <x v="0"/>
    <x v="337"/>
    <n v="1.5189170000000001"/>
    <n v="60.267426999999998"/>
    <s v="NO"/>
    <s v="YES"/>
    <n v="2.8380369999999999"/>
    <n v="2.737571"/>
    <s v="Sometimes"/>
    <x v="0"/>
    <n v="1.1444669999999999"/>
    <x v="1"/>
    <x v="264"/>
    <n v="1.2868440000000001"/>
    <s v="Sometimes"/>
    <s v="Public_Transportation"/>
    <x v="1"/>
    <m/>
    <m/>
  </r>
  <r>
    <x v="0"/>
    <x v="338"/>
    <n v="1.6"/>
    <n v="65"/>
    <s v="YES"/>
    <s v="YES"/>
    <n v="3"/>
    <n v="2.9735040000000001"/>
    <s v="Sometimes"/>
    <x v="0"/>
    <n v="2"/>
    <x v="1"/>
    <x v="265"/>
    <n v="0.166076"/>
    <s v="Sometimes"/>
    <s v="Public_Transportation"/>
    <x v="1"/>
    <m/>
    <m/>
  </r>
  <r>
    <x v="1"/>
    <x v="339"/>
    <n v="1.8387910000000001"/>
    <n v="87.857849999999999"/>
    <s v="NO"/>
    <s v="YES"/>
    <n v="2.8144529999999999"/>
    <n v="2.6080549999999998"/>
    <s v="Sometimes"/>
    <x v="0"/>
    <n v="1.8591599999999999"/>
    <x v="0"/>
    <x v="2"/>
    <n v="0.51608399999999999"/>
    <s v="Never"/>
    <s v="Automobile"/>
    <x v="1"/>
    <m/>
    <m/>
  </r>
  <r>
    <x v="0"/>
    <x v="340"/>
    <n v="1.7303789999999999"/>
    <n v="75.920518999999999"/>
    <s v="YES"/>
    <s v="YES"/>
    <n v="2.013782"/>
    <n v="2.6259420000000002"/>
    <s v="Sometimes"/>
    <x v="0"/>
    <n v="1.0455859999999999"/>
    <x v="0"/>
    <x v="266"/>
    <n v="0.48021399999999997"/>
    <s v="Sometimes"/>
    <s v="Automobile"/>
    <x v="1"/>
    <m/>
    <m/>
  </r>
  <r>
    <x v="0"/>
    <x v="341"/>
    <n v="1.759117"/>
    <n v="80"/>
    <s v="YES"/>
    <s v="YES"/>
    <n v="2"/>
    <n v="1.411808"/>
    <s v="Sometimes"/>
    <x v="0"/>
    <n v="2.6511939999999998"/>
    <x v="0"/>
    <x v="267"/>
    <n v="0.95384100000000005"/>
    <s v="Never"/>
    <s v="Public_Transportation"/>
    <x v="1"/>
    <m/>
    <m/>
  </r>
  <r>
    <x v="0"/>
    <x v="342"/>
    <n v="1.7552540000000001"/>
    <n v="80"/>
    <s v="YES"/>
    <s v="YES"/>
    <n v="2"/>
    <n v="1.0952230000000001"/>
    <s v="Sometimes"/>
    <x v="0"/>
    <n v="2.474132"/>
    <x v="0"/>
    <x v="268"/>
    <n v="0.79390000000000005"/>
    <s v="Never"/>
    <s v="Public_Transportation"/>
    <x v="1"/>
    <m/>
    <m/>
  </r>
  <r>
    <x v="1"/>
    <x v="343"/>
    <n v="1.8040989999999999"/>
    <n v="85.196279000000004"/>
    <s v="YES"/>
    <s v="YES"/>
    <n v="2.4599760000000002"/>
    <n v="3.3084600000000002"/>
    <s v="Sometimes"/>
    <x v="0"/>
    <n v="2.0780110000000001"/>
    <x v="0"/>
    <x v="269"/>
    <n v="0.87177199999999999"/>
    <s v="Sometimes"/>
    <s v="Public_Transportation"/>
    <x v="1"/>
    <m/>
    <m/>
  </r>
  <r>
    <x v="1"/>
    <x v="344"/>
    <n v="1.8135669999999999"/>
    <n v="86.144903999999997"/>
    <s v="YES"/>
    <s v="YES"/>
    <n v="2.6431830000000001"/>
    <n v="3.8214610000000002"/>
    <s v="Sometimes"/>
    <x v="0"/>
    <n v="2.3971239999999998"/>
    <x v="0"/>
    <x v="270"/>
    <n v="0.471663"/>
    <s v="Sometimes"/>
    <s v="Public_Transportation"/>
    <x v="1"/>
    <m/>
    <m/>
  </r>
  <r>
    <x v="0"/>
    <x v="345"/>
    <n v="1.7565500000000001"/>
    <n v="78.721695999999994"/>
    <s v="YES"/>
    <s v="YES"/>
    <n v="2"/>
    <n v="3"/>
    <s v="Sometimes"/>
    <x v="0"/>
    <n v="2.813234"/>
    <x v="0"/>
    <x v="271"/>
    <n v="2"/>
    <s v="Frequently"/>
    <s v="Public_Transportation"/>
    <x v="1"/>
    <m/>
    <m/>
  </r>
  <r>
    <x v="0"/>
    <x v="346"/>
    <n v="1.7567740000000001"/>
    <n v="79.989789000000002"/>
    <s v="YES"/>
    <s v="YES"/>
    <n v="2"/>
    <n v="2.658639"/>
    <s v="Sometimes"/>
    <x v="0"/>
    <n v="2.781628"/>
    <x v="0"/>
    <x v="272"/>
    <n v="1.409198"/>
    <s v="Frequently"/>
    <s v="Public_Transportation"/>
    <x v="1"/>
    <m/>
    <m/>
  </r>
  <r>
    <x v="0"/>
    <x v="347"/>
    <n v="1.62"/>
    <n v="69.389899999999997"/>
    <s v="YES"/>
    <s v="YES"/>
    <n v="2.2239900000000001"/>
    <n v="1"/>
    <s v="Sometimes"/>
    <x v="0"/>
    <n v="2.2031200000000002"/>
    <x v="0"/>
    <x v="273"/>
    <n v="1.899073"/>
    <s v="Never"/>
    <s v="Public_Transportation"/>
    <x v="1"/>
    <m/>
    <m/>
  </r>
  <r>
    <x v="0"/>
    <x v="348"/>
    <n v="1.7095849999999999"/>
    <n v="75"/>
    <s v="YES"/>
    <s v="YES"/>
    <n v="2.1041050000000001"/>
    <n v="3"/>
    <s v="Sometimes"/>
    <x v="0"/>
    <n v="1.8710329999999999"/>
    <x v="0"/>
    <x v="3"/>
    <n v="0"/>
    <s v="Sometimes"/>
    <s v="Public_Transportation"/>
    <x v="1"/>
    <m/>
    <m/>
  </r>
  <r>
    <x v="0"/>
    <x v="349"/>
    <n v="1.5356179999999999"/>
    <n v="57.259124"/>
    <s v="NO"/>
    <s v="YES"/>
    <n v="1.972545"/>
    <n v="2.3396140000000001"/>
    <s v="Sometimes"/>
    <x v="0"/>
    <n v="1.711074"/>
    <x v="1"/>
    <x v="274"/>
    <n v="1.1910529999999999"/>
    <s v="Sometimes"/>
    <s v="Public_Transportation"/>
    <x v="1"/>
    <m/>
    <m/>
  </r>
  <r>
    <x v="1"/>
    <x v="350"/>
    <n v="1.818848"/>
    <n v="87.032398000000001"/>
    <s v="NO"/>
    <s v="YES"/>
    <n v="2.2864810000000002"/>
    <n v="1.713762"/>
    <s v="Sometimes"/>
    <x v="0"/>
    <n v="1.797161"/>
    <x v="0"/>
    <x v="275"/>
    <n v="0.92658099999999999"/>
    <s v="Never"/>
    <s v="Automobile"/>
    <x v="1"/>
    <m/>
    <m/>
  </r>
  <r>
    <x v="1"/>
    <x v="351"/>
    <n v="1.8176410000000001"/>
    <n v="87.107316999999995"/>
    <s v="NO"/>
    <s v="YES"/>
    <n v="2.9715880000000001"/>
    <n v="2.743277"/>
    <s v="Sometimes"/>
    <x v="0"/>
    <n v="1.3948830000000001"/>
    <x v="0"/>
    <x v="2"/>
    <n v="0.47024300000000002"/>
    <s v="Never"/>
    <s v="Automobile"/>
    <x v="1"/>
    <m/>
    <m/>
  </r>
  <r>
    <x v="1"/>
    <x v="352"/>
    <n v="1.636592"/>
    <n v="70"/>
    <s v="NO"/>
    <s v="YES"/>
    <n v="2"/>
    <n v="1"/>
    <s v="no"/>
    <x v="0"/>
    <n v="2.8816769999999998"/>
    <x v="0"/>
    <x v="276"/>
    <n v="0"/>
    <s v="Sometimes"/>
    <s v="Public_Transportation"/>
    <x v="1"/>
    <m/>
    <m/>
  </r>
  <r>
    <x v="1"/>
    <x v="353"/>
    <n v="1.6214120000000001"/>
    <n v="70"/>
    <s v="NO"/>
    <s v="YES"/>
    <n v="2"/>
    <n v="1"/>
    <s v="no"/>
    <x v="0"/>
    <n v="2.7956509999999999"/>
    <x v="0"/>
    <x v="277"/>
    <n v="0"/>
    <s v="Sometimes"/>
    <s v="Public_Transportation"/>
    <x v="1"/>
    <m/>
    <m/>
  </r>
  <r>
    <x v="1"/>
    <x v="354"/>
    <n v="1.8028709999999999"/>
    <n v="85.770013000000006"/>
    <s v="YES"/>
    <s v="YES"/>
    <n v="2.8721209999999999"/>
    <n v="3.0518040000000002"/>
    <s v="Sometimes"/>
    <x v="0"/>
    <n v="2.1119129999999999"/>
    <x v="0"/>
    <x v="278"/>
    <n v="0.153559"/>
    <s v="Sometimes"/>
    <s v="Automobile"/>
    <x v="1"/>
    <m/>
    <m/>
  </r>
  <r>
    <x v="1"/>
    <x v="355"/>
    <n v="1.6962010000000001"/>
    <n v="75.399191000000002"/>
    <s v="YES"/>
    <s v="YES"/>
    <n v="2.109162"/>
    <n v="3.2451479999999999"/>
    <s v="Sometimes"/>
    <x v="0"/>
    <n v="1.9717739999999999"/>
    <x v="0"/>
    <x v="279"/>
    <n v="0"/>
    <s v="Sometimes"/>
    <s v="Public_Transportation"/>
    <x v="1"/>
    <m/>
    <m/>
  </r>
  <r>
    <x v="1"/>
    <x v="356"/>
    <n v="1.6946330000000001"/>
    <n v="75.052199999999999"/>
    <s v="YES"/>
    <s v="YES"/>
    <n v="2.1788889999999999"/>
    <n v="3.5637439999999998"/>
    <s v="Sometimes"/>
    <x v="0"/>
    <n v="1.8539909999999999"/>
    <x v="0"/>
    <x v="280"/>
    <n v="0"/>
    <s v="Sometimes"/>
    <s v="Public_Transportation"/>
    <x v="1"/>
    <m/>
    <m/>
  </r>
  <r>
    <x v="0"/>
    <x v="0"/>
    <n v="1.6181479999999999"/>
    <n v="68.981403"/>
    <s v="YES"/>
    <s v="YES"/>
    <n v="1.142468"/>
    <n v="3"/>
    <s v="no"/>
    <x v="0"/>
    <n v="2.1977319999999998"/>
    <x v="0"/>
    <x v="281"/>
    <n v="0.57287699999999997"/>
    <s v="Sometimes"/>
    <s v="Public_Transportation"/>
    <x v="1"/>
    <m/>
    <m/>
  </r>
  <r>
    <x v="1"/>
    <x v="357"/>
    <n v="1.856811"/>
    <n v="88.633616000000004"/>
    <s v="YES"/>
    <s v="YES"/>
    <n v="2.047069"/>
    <n v="3.8291010000000001"/>
    <s v="Sometimes"/>
    <x v="0"/>
    <n v="1.641022"/>
    <x v="0"/>
    <x v="282"/>
    <n v="0.24821799999999999"/>
    <s v="Sometimes"/>
    <s v="Public_Transportation"/>
    <x v="1"/>
    <m/>
    <m/>
  </r>
  <r>
    <x v="0"/>
    <x v="358"/>
    <n v="1.738321"/>
    <n v="86.934845999999993"/>
    <s v="NO"/>
    <s v="YES"/>
    <n v="2.843709"/>
    <n v="3.0585390000000001"/>
    <s v="Sometimes"/>
    <x v="0"/>
    <n v="1.1300790000000001"/>
    <x v="0"/>
    <x v="283"/>
    <n v="4.4954000000000001E-2"/>
    <s v="Sometimes"/>
    <s v="Automobile"/>
    <x v="1"/>
    <m/>
    <m/>
  </r>
  <r>
    <x v="0"/>
    <x v="359"/>
    <n v="1.739293"/>
    <n v="80.914382000000003"/>
    <s v="NO"/>
    <s v="YES"/>
    <n v="2.4160439999999999"/>
    <n v="3.196043"/>
    <s v="Sometimes"/>
    <x v="0"/>
    <n v="1.352649"/>
    <x v="0"/>
    <x v="284"/>
    <n v="1.08266"/>
    <s v="Sometimes"/>
    <s v="Automobile"/>
    <x v="1"/>
    <m/>
    <m/>
  </r>
  <r>
    <x v="1"/>
    <x v="360"/>
    <n v="1.8075380000000001"/>
    <n v="85.316125"/>
    <s v="YES"/>
    <s v="YES"/>
    <n v="2"/>
    <n v="3"/>
    <s v="Sometimes"/>
    <x v="0"/>
    <n v="1.968011"/>
    <x v="0"/>
    <x v="285"/>
    <n v="0.77675799999999995"/>
    <s v="Sometimes"/>
    <s v="Public_Transportation"/>
    <x v="1"/>
    <m/>
    <m/>
  </r>
  <r>
    <x v="1"/>
    <x v="361"/>
    <n v="1.8494250000000001"/>
    <n v="85.228116"/>
    <s v="YES"/>
    <s v="YES"/>
    <n v="2.146598"/>
    <n v="3"/>
    <s v="Sometimes"/>
    <x v="0"/>
    <n v="2.1001120000000002"/>
    <x v="0"/>
    <x v="286"/>
    <n v="0.83376099999999997"/>
    <s v="Sometimes"/>
    <s v="Public_Transportation"/>
    <x v="1"/>
    <m/>
    <m/>
  </r>
  <r>
    <x v="1"/>
    <x v="362"/>
    <n v="1.7124729999999999"/>
    <n v="75"/>
    <s v="YES"/>
    <s v="YES"/>
    <n v="2"/>
    <n v="3"/>
    <s v="Sometimes"/>
    <x v="0"/>
    <n v="1.3626419999999999"/>
    <x v="0"/>
    <x v="287"/>
    <n v="0.139013"/>
    <s v="Sometimes"/>
    <s v="Public_Transportation"/>
    <x v="1"/>
    <m/>
    <m/>
  </r>
  <r>
    <x v="0"/>
    <x v="363"/>
    <n v="1.753471"/>
    <n v="80"/>
    <s v="YES"/>
    <s v="YES"/>
    <n v="2"/>
    <n v="1.391778"/>
    <s v="Sometimes"/>
    <x v="0"/>
    <n v="2.6454800000000001"/>
    <x v="0"/>
    <x v="288"/>
    <n v="0.97553999999999996"/>
    <s v="Never"/>
    <s v="Public_Transportation"/>
    <x v="1"/>
    <m/>
    <m/>
  </r>
  <r>
    <x v="1"/>
    <x v="364"/>
    <n v="1.7174320000000001"/>
    <n v="75.371244000000004"/>
    <s v="YES"/>
    <s v="YES"/>
    <n v="2"/>
    <n v="3"/>
    <s v="Sometimes"/>
    <x v="0"/>
    <n v="2"/>
    <x v="0"/>
    <x v="289"/>
    <n v="1.9672590000000001"/>
    <s v="Sometimes"/>
    <s v="Public_Transportation"/>
    <x v="1"/>
    <m/>
    <m/>
  </r>
  <r>
    <x v="1"/>
    <x v="365"/>
    <n v="1.677573"/>
    <n v="75"/>
    <s v="YES"/>
    <s v="YES"/>
    <n v="2"/>
    <n v="3"/>
    <s v="Sometimes"/>
    <x v="0"/>
    <n v="2"/>
    <x v="0"/>
    <x v="290"/>
    <n v="1.905826"/>
    <s v="Sometimes"/>
    <s v="Public_Transportation"/>
    <x v="1"/>
    <m/>
    <m/>
  </r>
  <r>
    <x v="0"/>
    <x v="366"/>
    <n v="1.6797249999999999"/>
    <n v="74.885221999999999"/>
    <s v="YES"/>
    <s v="YES"/>
    <n v="3"/>
    <n v="1.1371500000000001"/>
    <s v="Sometimes"/>
    <x v="0"/>
    <n v="1.0006949999999999"/>
    <x v="0"/>
    <x v="291"/>
    <n v="0"/>
    <s v="Sometimes"/>
    <s v="Automobile"/>
    <x v="1"/>
    <m/>
    <m/>
  </r>
  <r>
    <x v="0"/>
    <x v="367"/>
    <n v="1.6009139999999999"/>
    <n v="68.058902000000003"/>
    <s v="YES"/>
    <s v="YES"/>
    <n v="1.7668489999999999"/>
    <n v="3.3225220000000002"/>
    <s v="Sometimes"/>
    <x v="0"/>
    <n v="2.616285"/>
    <x v="0"/>
    <x v="292"/>
    <n v="0.25697700000000001"/>
    <s v="Sometimes"/>
    <s v="Public_Transportation"/>
    <x v="1"/>
    <m/>
    <m/>
  </r>
  <r>
    <x v="0"/>
    <x v="368"/>
    <n v="1.6177490000000001"/>
    <n v="68.908135999999999"/>
    <s v="YES"/>
    <s v="YES"/>
    <n v="1.188089"/>
    <n v="3.269088"/>
    <s v="Sometimes"/>
    <x v="0"/>
    <n v="2.0395349999999999"/>
    <x v="0"/>
    <x v="293"/>
    <n v="1.0431079999999999"/>
    <s v="Sometimes"/>
    <s v="Public_Transportation"/>
    <x v="1"/>
    <m/>
    <m/>
  </r>
  <r>
    <x v="1"/>
    <x v="0"/>
    <n v="1.610209"/>
    <n v="68.865008000000003"/>
    <s v="NO"/>
    <s v="YES"/>
    <n v="1.9101760000000001"/>
    <n v="2.9381349999999999"/>
    <s v="no"/>
    <x v="0"/>
    <n v="2.9430969999999999"/>
    <x v="0"/>
    <x v="294"/>
    <n v="0.207922"/>
    <s v="Sometimes"/>
    <s v="Public_Transportation"/>
    <x v="1"/>
    <m/>
    <m/>
  </r>
  <r>
    <x v="1"/>
    <x v="0"/>
    <n v="1.6125560000000001"/>
    <n v="69.463458000000003"/>
    <s v="NO"/>
    <s v="YES"/>
    <n v="2"/>
    <n v="1.259628"/>
    <s v="no"/>
    <x v="0"/>
    <n v="3"/>
    <x v="0"/>
    <x v="3"/>
    <n v="0"/>
    <s v="Sometimes"/>
    <s v="Public_Transportation"/>
    <x v="1"/>
    <m/>
    <m/>
  </r>
  <r>
    <x v="0"/>
    <x v="369"/>
    <n v="1.5481780000000001"/>
    <n v="62.341437999999997"/>
    <s v="YES"/>
    <s v="YES"/>
    <n v="2.956671"/>
    <n v="2.9654940000000001"/>
    <s v="Sometimes"/>
    <x v="0"/>
    <n v="2.8681320000000001"/>
    <x v="0"/>
    <x v="0"/>
    <n v="0.54925000000000002"/>
    <s v="Sometimes"/>
    <s v="Automobile"/>
    <x v="1"/>
    <m/>
    <m/>
  </r>
  <r>
    <x v="0"/>
    <x v="370"/>
    <n v="1.568441"/>
    <n v="62.855072999999997"/>
    <s v="YES"/>
    <s v="YES"/>
    <n v="2.002796"/>
    <n v="3"/>
    <s v="Sometimes"/>
    <x v="0"/>
    <n v="2.5267750000000002"/>
    <x v="0"/>
    <x v="295"/>
    <n v="0.80606900000000004"/>
    <s v="Sometimes"/>
    <s v="Automobile"/>
    <x v="1"/>
    <m/>
    <m/>
  </r>
  <r>
    <x v="0"/>
    <x v="371"/>
    <n v="1.532322"/>
    <n v="62.417228000000001"/>
    <s v="YES"/>
    <s v="YES"/>
    <n v="2.2886039999999999"/>
    <n v="2.845307"/>
    <s v="Sometimes"/>
    <x v="0"/>
    <n v="2.6381640000000002"/>
    <x v="0"/>
    <x v="0"/>
    <n v="0.99074099999999998"/>
    <s v="Sometimes"/>
    <s v="Automobile"/>
    <x v="1"/>
    <m/>
    <m/>
  </r>
  <r>
    <x v="0"/>
    <x v="372"/>
    <n v="1.730199"/>
    <n v="78.997062"/>
    <s v="YES"/>
    <s v="YES"/>
    <n v="2.2770769999999998"/>
    <n v="1"/>
    <s v="Sometimes"/>
    <x v="0"/>
    <n v="2"/>
    <x v="0"/>
    <x v="296"/>
    <n v="0"/>
    <s v="Sometimes"/>
    <s v="Public_Transportation"/>
    <x v="1"/>
    <m/>
    <m/>
  </r>
  <r>
    <x v="0"/>
    <x v="373"/>
    <n v="1.730167"/>
    <n v="78.429311999999996"/>
    <s v="YES"/>
    <s v="YES"/>
    <n v="2.138334"/>
    <n v="1"/>
    <s v="Sometimes"/>
    <x v="0"/>
    <n v="2"/>
    <x v="0"/>
    <x v="297"/>
    <n v="0"/>
    <s v="Sometimes"/>
    <s v="Public_Transportation"/>
    <x v="1"/>
    <m/>
    <m/>
  </r>
  <r>
    <x v="1"/>
    <x v="374"/>
    <n v="1.6273960000000001"/>
    <n v="70"/>
    <s v="NO"/>
    <s v="YES"/>
    <n v="2"/>
    <n v="1"/>
    <s v="no"/>
    <x v="0"/>
    <n v="2.9761769999999999"/>
    <x v="0"/>
    <x v="298"/>
    <n v="0"/>
    <s v="Sometimes"/>
    <s v="Public_Transportation"/>
    <x v="1"/>
    <m/>
    <m/>
  </r>
  <r>
    <x v="0"/>
    <x v="375"/>
    <n v="1.638744"/>
    <n v="69.242354000000006"/>
    <s v="YES"/>
    <s v="YES"/>
    <n v="2.0296340000000002"/>
    <n v="3"/>
    <s v="Sometimes"/>
    <x v="0"/>
    <n v="1.827515"/>
    <x v="0"/>
    <x v="299"/>
    <n v="0"/>
    <s v="Sometimes"/>
    <s v="Automobile"/>
    <x v="1"/>
    <m/>
    <m/>
  </r>
  <r>
    <x v="0"/>
    <x v="376"/>
    <n v="1.680858"/>
    <n v="71.813379999999995"/>
    <s v="YES"/>
    <s v="YES"/>
    <n v="2.048216"/>
    <n v="3"/>
    <s v="Sometimes"/>
    <x v="0"/>
    <n v="1.3058160000000001"/>
    <x v="0"/>
    <x v="300"/>
    <n v="0.276806"/>
    <s v="Sometimes"/>
    <s v="Automobile"/>
    <x v="1"/>
    <m/>
    <m/>
  </r>
  <r>
    <x v="0"/>
    <x v="377"/>
    <n v="1.758372"/>
    <n v="79.469513000000006"/>
    <s v="YES"/>
    <s v="YES"/>
    <n v="2.8557000000000001"/>
    <n v="1"/>
    <s v="Sometimes"/>
    <x v="0"/>
    <n v="2.6638609999999998"/>
    <x v="0"/>
    <x v="301"/>
    <n v="0.78333600000000003"/>
    <s v="Sometimes"/>
    <s v="Public_Transportation"/>
    <x v="1"/>
    <m/>
    <m/>
  </r>
  <r>
    <x v="1"/>
    <x v="378"/>
    <n v="1.822573"/>
    <n v="85.084363999999994"/>
    <s v="YES"/>
    <s v="YES"/>
    <n v="2.9955989999999999"/>
    <n v="3.0956630000000001"/>
    <s v="Sometimes"/>
    <x v="0"/>
    <n v="2.5681569999999998"/>
    <x v="0"/>
    <x v="302"/>
    <n v="0.330457"/>
    <s v="Sometimes"/>
    <s v="Public_Transportation"/>
    <x v="1"/>
    <m/>
    <m/>
  </r>
  <r>
    <x v="1"/>
    <x v="379"/>
    <n v="1.8154090000000001"/>
    <n v="85.302145999999993"/>
    <s v="YES"/>
    <s v="YES"/>
    <n v="2.9871479999999999"/>
    <n v="3.4834489999999998"/>
    <s v="Sometimes"/>
    <x v="0"/>
    <n v="2.3592460000000002"/>
    <x v="0"/>
    <x v="303"/>
    <n v="0.59899899999999995"/>
    <s v="Sometimes"/>
    <s v="Public_Transportation"/>
    <x v="1"/>
    <m/>
    <m/>
  </r>
  <r>
    <x v="1"/>
    <x v="380"/>
    <n v="1.6980489999999999"/>
    <n v="75"/>
    <s v="YES"/>
    <s v="YES"/>
    <n v="2"/>
    <n v="3"/>
    <s v="Sometimes"/>
    <x v="0"/>
    <n v="2.7635730000000001"/>
    <x v="0"/>
    <x v="304"/>
    <n v="0.12787899999999999"/>
    <s v="Sometimes"/>
    <s v="Public_Transportation"/>
    <x v="1"/>
    <m/>
    <m/>
  </r>
  <r>
    <x v="0"/>
    <x v="381"/>
    <n v="1.6068100000000001"/>
    <n v="67.773914000000005"/>
    <s v="YES"/>
    <s v="YES"/>
    <n v="2"/>
    <n v="3.1563089999999998"/>
    <s v="no"/>
    <x v="0"/>
    <n v="3"/>
    <x v="0"/>
    <x v="305"/>
    <n v="8.6868000000000001E-2"/>
    <s v="Sometimes"/>
    <s v="Public_Transportation"/>
    <x v="1"/>
    <m/>
    <m/>
  </r>
  <r>
    <x v="0"/>
    <x v="382"/>
    <n v="1.6103270000000001"/>
    <n v="67.999778000000006"/>
    <s v="YES"/>
    <s v="YES"/>
    <n v="1.8879509999999999"/>
    <n v="3.7283770000000001"/>
    <s v="no"/>
    <x v="0"/>
    <n v="2.6821069999999998"/>
    <x v="0"/>
    <x v="306"/>
    <n v="0.49252800000000002"/>
    <s v="Sometimes"/>
    <s v="Public_Transportation"/>
    <x v="1"/>
    <m/>
    <m/>
  </r>
  <r>
    <x v="1"/>
    <x v="383"/>
    <n v="1.710415"/>
    <n v="75.142858000000004"/>
    <s v="YES"/>
    <s v="YES"/>
    <n v="2.7860079999999998"/>
    <n v="3"/>
    <s v="Sometimes"/>
    <x v="0"/>
    <n v="2.5261930000000001"/>
    <x v="0"/>
    <x v="307"/>
    <n v="2"/>
    <s v="Sometimes"/>
    <s v="Public_Transportation"/>
    <x v="1"/>
    <m/>
    <m/>
  </r>
  <r>
    <x v="1"/>
    <x v="384"/>
    <n v="1.716289"/>
    <n v="75.688433000000003"/>
    <s v="YES"/>
    <s v="YES"/>
    <n v="2"/>
    <n v="3"/>
    <s v="Sometimes"/>
    <x v="0"/>
    <n v="2"/>
    <x v="0"/>
    <x v="308"/>
    <n v="1.466496"/>
    <s v="Sometimes"/>
    <s v="Public_Transportation"/>
    <x v="1"/>
    <m/>
    <m/>
  </r>
  <r>
    <x v="1"/>
    <x v="385"/>
    <n v="1.8347150000000001"/>
    <n v="89.429198999999997"/>
    <s v="YES"/>
    <s v="YES"/>
    <n v="2.3423229999999999"/>
    <n v="3.6088499999999999"/>
    <s v="Sometimes"/>
    <x v="0"/>
    <n v="2.8788659999999999"/>
    <x v="0"/>
    <x v="2"/>
    <n v="0.20832300000000001"/>
    <s v="Sometimes"/>
    <s v="Public_Transportation"/>
    <x v="1"/>
    <m/>
    <m/>
  </r>
  <r>
    <x v="0"/>
    <x v="386"/>
    <n v="1.6118220000000001"/>
    <n v="67.140366999999998"/>
    <s v="YES"/>
    <s v="YES"/>
    <n v="1.874935"/>
    <n v="3.3703620000000001"/>
    <s v="Sometimes"/>
    <x v="0"/>
    <n v="2.558773"/>
    <x v="0"/>
    <x v="309"/>
    <n v="0.27102399999999999"/>
    <s v="Sometimes"/>
    <s v="Public_Transportation"/>
    <x v="1"/>
    <m/>
    <m/>
  </r>
  <r>
    <x v="0"/>
    <x v="387"/>
    <n v="1.6"/>
    <n v="66.126964000000001"/>
    <s v="YES"/>
    <s v="YES"/>
    <n v="2.2131349999999999"/>
    <n v="3"/>
    <s v="Sometimes"/>
    <x v="0"/>
    <n v="2.0467659999999999"/>
    <x v="0"/>
    <x v="310"/>
    <n v="0"/>
    <s v="Sometimes"/>
    <s v="Public_Transportation"/>
    <x v="1"/>
    <m/>
    <m/>
  </r>
  <r>
    <x v="0"/>
    <x v="0"/>
    <n v="1.7535780000000001"/>
    <n v="77.979169999999996"/>
    <s v="YES"/>
    <s v="YES"/>
    <n v="2.2735479999999999"/>
    <n v="2.3900700000000001"/>
    <s v="Sometimes"/>
    <x v="0"/>
    <n v="1.648404"/>
    <x v="0"/>
    <x v="311"/>
    <n v="1.1026959999999999"/>
    <s v="Sometimes"/>
    <s v="Public_Transportation"/>
    <x v="1"/>
    <m/>
    <m/>
  </r>
  <r>
    <x v="0"/>
    <x v="388"/>
    <n v="1.742364"/>
    <n v="78.664618000000004"/>
    <s v="YES"/>
    <s v="YES"/>
    <n v="2.7806989999999998"/>
    <n v="1.101404"/>
    <s v="Sometimes"/>
    <x v="0"/>
    <n v="1.579207"/>
    <x v="0"/>
    <x v="312"/>
    <n v="0"/>
    <s v="Sometimes"/>
    <s v="Public_Transportation"/>
    <x v="1"/>
    <m/>
    <m/>
  </r>
  <r>
    <x v="1"/>
    <x v="389"/>
    <n v="1.7756259999999999"/>
    <n v="80.113493000000005"/>
    <s v="YES"/>
    <s v="YES"/>
    <n v="1.6875690000000001"/>
    <n v="2.756405"/>
    <s v="Sometimes"/>
    <x v="0"/>
    <n v="2.0791309999999998"/>
    <x v="0"/>
    <x v="313"/>
    <n v="0.68172999999999995"/>
    <s v="Never"/>
    <s v="Public_Transportation"/>
    <x v="1"/>
    <m/>
    <m/>
  </r>
  <r>
    <x v="1"/>
    <x v="0"/>
    <n v="1.714253"/>
    <n v="75"/>
    <s v="YES"/>
    <s v="YES"/>
    <n v="2"/>
    <n v="3"/>
    <s v="Sometimes"/>
    <x v="0"/>
    <n v="1.0815969999999999"/>
    <x v="0"/>
    <x v="3"/>
    <n v="0"/>
    <s v="Sometimes"/>
    <s v="Public_Transportation"/>
    <x v="1"/>
    <m/>
    <m/>
  </r>
  <r>
    <x v="1"/>
    <x v="0"/>
    <n v="1.6936279999999999"/>
    <n v="75"/>
    <s v="YES"/>
    <s v="YES"/>
    <n v="2"/>
    <n v="3"/>
    <s v="Sometimes"/>
    <x v="0"/>
    <n v="1.8330550000000001"/>
    <x v="0"/>
    <x v="3"/>
    <n v="0"/>
    <s v="Sometimes"/>
    <s v="Public_Transportation"/>
    <x v="1"/>
    <m/>
    <m/>
  </r>
  <r>
    <x v="0"/>
    <x v="390"/>
    <n v="1.6591720000000001"/>
    <n v="71.170000999999999"/>
    <s v="YES"/>
    <s v="YES"/>
    <n v="2"/>
    <n v="3"/>
    <s v="Sometimes"/>
    <x v="0"/>
    <n v="1.2816829999999999"/>
    <x v="0"/>
    <x v="314"/>
    <n v="0"/>
    <s v="Sometimes"/>
    <s v="Automobile"/>
    <x v="1"/>
    <m/>
    <m/>
  </r>
  <r>
    <x v="1"/>
    <x v="391"/>
    <n v="1.7763469999999999"/>
    <n v="82.329047000000003"/>
    <s v="YES"/>
    <s v="YES"/>
    <n v="1.989905"/>
    <n v="3.0548989999999998"/>
    <s v="Sometimes"/>
    <x v="0"/>
    <n v="2.0809679999999999"/>
    <x v="0"/>
    <x v="315"/>
    <n v="0.93972599999999995"/>
    <s v="Never"/>
    <s v="Public_Transportation"/>
    <x v="1"/>
    <m/>
    <m/>
  </r>
  <r>
    <x v="1"/>
    <x v="392"/>
    <n v="1.767806"/>
    <n v="82.694688999999997"/>
    <s v="YES"/>
    <s v="YES"/>
    <n v="1.9474050000000001"/>
    <n v="3.1180129999999999"/>
    <s v="Sometimes"/>
    <x v="0"/>
    <n v="2.1361590000000001"/>
    <x v="0"/>
    <x v="316"/>
    <n v="0.88868000000000003"/>
    <s v="Never"/>
    <s v="Public_Transportation"/>
    <x v="1"/>
    <m/>
    <m/>
  </r>
  <r>
    <x v="1"/>
    <x v="393"/>
    <n v="1.7025159999999999"/>
    <n v="75"/>
    <s v="YES"/>
    <s v="YES"/>
    <n v="2.1625190000000001"/>
    <n v="3"/>
    <s v="Sometimes"/>
    <x v="0"/>
    <n v="2.152666"/>
    <x v="0"/>
    <x v="317"/>
    <n v="1.502839"/>
    <s v="Sometimes"/>
    <s v="Public_Transportation"/>
    <x v="1"/>
    <m/>
    <m/>
  </r>
  <r>
    <x v="1"/>
    <x v="394"/>
    <n v="1.814182"/>
    <n v="85.301029"/>
    <s v="YES"/>
    <s v="YES"/>
    <n v="2.9239160000000002"/>
    <n v="3.3358759999999998"/>
    <s v="Sometimes"/>
    <x v="0"/>
    <n v="2.3724440000000002"/>
    <x v="0"/>
    <x v="318"/>
    <n v="0.31143599999999999"/>
    <s v="Sometimes"/>
    <s v="Public_Transportation"/>
    <x v="1"/>
    <m/>
    <m/>
  </r>
  <r>
    <x v="0"/>
    <x v="395"/>
    <n v="1.5999399999999999"/>
    <n v="65.423941999999997"/>
    <s v="NO"/>
    <s v="YES"/>
    <n v="2.9944799999999998"/>
    <n v="3"/>
    <s v="Sometimes"/>
    <x v="0"/>
    <n v="1.7065680000000001"/>
    <x v="0"/>
    <x v="319"/>
    <n v="0.15096899999999999"/>
    <s v="Sometimes"/>
    <s v="Public_Transportation"/>
    <x v="1"/>
    <m/>
    <m/>
  </r>
  <r>
    <x v="0"/>
    <x v="396"/>
    <n v="1.666023"/>
    <n v="72.906186000000005"/>
    <s v="YES"/>
    <s v="YES"/>
    <n v="2"/>
    <n v="3"/>
    <s v="Sometimes"/>
    <x v="0"/>
    <n v="1"/>
    <x v="0"/>
    <x v="0"/>
    <n v="1.301385"/>
    <s v="Sometimes"/>
    <s v="Automobile"/>
    <x v="1"/>
    <m/>
    <m/>
  </r>
  <r>
    <x v="1"/>
    <x v="1"/>
    <n v="1.701584"/>
    <n v="75.093569000000002"/>
    <s v="YES"/>
    <s v="YES"/>
    <n v="3"/>
    <n v="3.205009"/>
    <s v="Sometimes"/>
    <x v="0"/>
    <n v="2.6434679999999999"/>
    <x v="0"/>
    <x v="320"/>
    <n v="1.898139"/>
    <s v="Sometimes"/>
    <s v="Public_Transportation"/>
    <x v="1"/>
    <m/>
    <m/>
  </r>
  <r>
    <x v="1"/>
    <x v="397"/>
    <n v="1.7133430000000001"/>
    <n v="75.828119000000001"/>
    <s v="YES"/>
    <s v="YES"/>
    <n v="2.507841"/>
    <n v="3.6481940000000002"/>
    <s v="Sometimes"/>
    <x v="0"/>
    <n v="1.2797559999999999"/>
    <x v="0"/>
    <x v="321"/>
    <n v="1.8275300000000001"/>
    <s v="Sometimes"/>
    <s v="Public_Transportation"/>
    <x v="1"/>
    <m/>
    <m/>
  </r>
  <r>
    <x v="0"/>
    <x v="398"/>
    <n v="1.489409"/>
    <n v="53.620604"/>
    <s v="NO"/>
    <s v="YES"/>
    <n v="1.836554"/>
    <n v="1.865238"/>
    <s v="Sometimes"/>
    <x v="0"/>
    <n v="2"/>
    <x v="1"/>
    <x v="322"/>
    <n v="1.9695069999999999"/>
    <s v="Sometimes"/>
    <s v="Public_Transportation"/>
    <x v="1"/>
    <m/>
    <m/>
  </r>
  <r>
    <x v="0"/>
    <x v="399"/>
    <n v="1.5180670000000001"/>
    <n v="55.822119000000001"/>
    <s v="NO"/>
    <s v="YES"/>
    <n v="1.7732650000000001"/>
    <n v="2.118153"/>
    <s v="Sometimes"/>
    <x v="0"/>
    <n v="1.0752390000000001"/>
    <x v="1"/>
    <x v="323"/>
    <n v="1.9151910000000001"/>
    <s v="Sometimes"/>
    <s v="Public_Transportation"/>
    <x v="1"/>
    <m/>
    <m/>
  </r>
  <r>
    <x v="0"/>
    <x v="400"/>
    <n v="1.616533"/>
    <n v="65.062944999999999"/>
    <s v="YES"/>
    <s v="YES"/>
    <n v="2.3881679999999998"/>
    <n v="1"/>
    <s v="Sometimes"/>
    <x v="0"/>
    <n v="1.438018"/>
    <x v="1"/>
    <x v="324"/>
    <n v="1.1658170000000001"/>
    <s v="Never"/>
    <s v="Public_Transportation"/>
    <x v="1"/>
    <m/>
    <m/>
  </r>
  <r>
    <x v="0"/>
    <x v="401"/>
    <n v="1.5896159999999999"/>
    <n v="65.127324000000002"/>
    <s v="NO"/>
    <s v="YES"/>
    <n v="2.286146"/>
    <n v="2.9611130000000001"/>
    <s v="Sometimes"/>
    <x v="0"/>
    <n v="2.6573030000000002"/>
    <x v="0"/>
    <x v="325"/>
    <n v="1.6182270000000001"/>
    <s v="Sometimes"/>
    <s v="Public_Transportation"/>
    <x v="1"/>
    <m/>
    <m/>
  </r>
  <r>
    <x v="0"/>
    <x v="402"/>
    <n v="1.6756120000000001"/>
    <n v="73.501232999999999"/>
    <s v="YES"/>
    <s v="YES"/>
    <n v="3"/>
    <n v="2.4009429999999998"/>
    <s v="Sometimes"/>
    <x v="0"/>
    <n v="1.5097339999999999"/>
    <x v="0"/>
    <x v="326"/>
    <n v="0"/>
    <s v="Sometimes"/>
    <s v="Automobile"/>
    <x v="1"/>
    <m/>
    <m/>
  </r>
  <r>
    <x v="1"/>
    <x v="403"/>
    <n v="1.874061"/>
    <n v="89.754301999999996"/>
    <s v="YES"/>
    <s v="YES"/>
    <n v="2"/>
    <n v="2.8700049999999999"/>
    <s v="Sometimes"/>
    <x v="0"/>
    <n v="1.1503099999999999"/>
    <x v="0"/>
    <x v="327"/>
    <n v="1"/>
    <s v="Sometimes"/>
    <s v="Automobile"/>
    <x v="1"/>
    <m/>
    <m/>
  </r>
  <r>
    <x v="0"/>
    <x v="404"/>
    <n v="1.580765"/>
    <n v="62.631382000000002"/>
    <s v="YES"/>
    <s v="YES"/>
    <n v="2.4871669999999999"/>
    <n v="3"/>
    <s v="Sometimes"/>
    <x v="0"/>
    <n v="2.3969770000000001"/>
    <x v="0"/>
    <x v="328"/>
    <n v="0.43507200000000001"/>
    <s v="Sometimes"/>
    <s v="Automobile"/>
    <x v="1"/>
    <m/>
    <m/>
  </r>
  <r>
    <x v="1"/>
    <x v="405"/>
    <n v="1.62"/>
    <n v="69.575315000000003"/>
    <s v="NO"/>
    <s v="YES"/>
    <n v="2.1859380000000002"/>
    <n v="1"/>
    <s v="no"/>
    <x v="0"/>
    <n v="2.8135300000000001"/>
    <x v="0"/>
    <x v="3"/>
    <n v="1.110222"/>
    <s v="Sometimes"/>
    <s v="Public_Transportation"/>
    <x v="1"/>
    <m/>
    <m/>
  </r>
  <r>
    <x v="0"/>
    <x v="406"/>
    <n v="1.6139209999999999"/>
    <n v="66.738769000000005"/>
    <s v="YES"/>
    <s v="YES"/>
    <n v="2.2063990000000002"/>
    <n v="1"/>
    <s v="Sometimes"/>
    <x v="0"/>
    <n v="2"/>
    <x v="1"/>
    <x v="329"/>
    <n v="1.7724629999999999"/>
    <s v="Never"/>
    <s v="Public_Transportation"/>
    <x v="1"/>
    <m/>
    <m/>
  </r>
  <r>
    <x v="0"/>
    <x v="407"/>
    <n v="1.6186830000000001"/>
    <n v="67.193584999999999"/>
    <s v="YES"/>
    <s v="YES"/>
    <n v="1.952987"/>
    <n v="1"/>
    <s v="Sometimes"/>
    <x v="0"/>
    <n v="1.334856"/>
    <x v="1"/>
    <x v="330"/>
    <n v="1.8902140000000001"/>
    <s v="Never"/>
    <s v="Public_Transportation"/>
    <x v="1"/>
    <m/>
    <m/>
  </r>
  <r>
    <x v="1"/>
    <x v="408"/>
    <n v="1.637537"/>
    <n v="70"/>
    <s v="YES"/>
    <s v="YES"/>
    <n v="2"/>
    <n v="1.030416"/>
    <s v="Sometimes"/>
    <x v="0"/>
    <n v="2.118716"/>
    <x v="0"/>
    <x v="331"/>
    <n v="0"/>
    <s v="Never"/>
    <s v="Public_Transportation"/>
    <x v="1"/>
    <m/>
    <m/>
  </r>
  <r>
    <x v="0"/>
    <x v="409"/>
    <n v="1.566524"/>
    <n v="61.616"/>
    <s v="NO"/>
    <s v="YES"/>
    <n v="2.908757"/>
    <n v="2.6960510000000002"/>
    <s v="Sometimes"/>
    <x v="0"/>
    <n v="1.622827"/>
    <x v="1"/>
    <x v="332"/>
    <n v="1.096E-3"/>
    <s v="Sometimes"/>
    <s v="Public_Transportation"/>
    <x v="1"/>
    <m/>
    <m/>
  </r>
  <r>
    <x v="0"/>
    <x v="410"/>
    <n v="1.5423279999999999"/>
    <n v="63.856192999999998"/>
    <s v="NO"/>
    <s v="YES"/>
    <n v="2.6287910000000001"/>
    <n v="2.762883"/>
    <s v="Sometimes"/>
    <x v="0"/>
    <n v="1.512035"/>
    <x v="1"/>
    <x v="333"/>
    <n v="3.2290000000000001E-3"/>
    <s v="Sometimes"/>
    <s v="Public_Transportation"/>
    <x v="1"/>
    <m/>
    <m/>
  </r>
  <r>
    <x v="0"/>
    <x v="411"/>
    <n v="1.6"/>
    <n v="65"/>
    <s v="YES"/>
    <s v="YES"/>
    <n v="3"/>
    <n v="2.4013409999999999"/>
    <s v="Sometimes"/>
    <x v="0"/>
    <n v="2"/>
    <x v="1"/>
    <x v="334"/>
    <n v="1.7537450000000001"/>
    <s v="Sometimes"/>
    <s v="Public_Transportation"/>
    <x v="1"/>
    <m/>
    <m/>
  </r>
  <r>
    <x v="0"/>
    <x v="412"/>
    <n v="1.6001840000000001"/>
    <n v="65"/>
    <s v="YES"/>
    <s v="YES"/>
    <n v="2.7496290000000001"/>
    <n v="2.2986119999999999"/>
    <s v="Sometimes"/>
    <x v="0"/>
    <n v="2"/>
    <x v="1"/>
    <x v="335"/>
    <n v="1.6194729999999999"/>
    <s v="Sometimes"/>
    <s v="Public_Transportation"/>
    <x v="1"/>
    <m/>
    <m/>
  </r>
  <r>
    <x v="1"/>
    <x v="413"/>
    <n v="1.7736559999999999"/>
    <n v="87.070233999999999"/>
    <s v="NO"/>
    <s v="YES"/>
    <n v="1.5957460000000001"/>
    <n v="3.618722"/>
    <s v="Sometimes"/>
    <x v="0"/>
    <n v="1.274389"/>
    <x v="0"/>
    <x v="336"/>
    <n v="0.37006699999999998"/>
    <s v="Never"/>
    <s v="Automobile"/>
    <x v="1"/>
    <m/>
    <m/>
  </r>
  <r>
    <x v="0"/>
    <x v="414"/>
    <n v="1.64602"/>
    <n v="74.147442999999996"/>
    <s v="YES"/>
    <s v="YES"/>
    <n v="2.8851779999999998"/>
    <n v="2.5628950000000001"/>
    <s v="Sometimes"/>
    <x v="0"/>
    <n v="1.0170060000000001"/>
    <x v="0"/>
    <x v="337"/>
    <n v="0.91629099999999997"/>
    <s v="Sometimes"/>
    <s v="Automobile"/>
    <x v="1"/>
    <m/>
    <m/>
  </r>
  <r>
    <x v="0"/>
    <x v="415"/>
    <n v="1.65015"/>
    <n v="73.810727999999997"/>
    <s v="YES"/>
    <s v="YES"/>
    <n v="2.3724940000000001"/>
    <n v="2.8498480000000002"/>
    <s v="Sometimes"/>
    <x v="0"/>
    <n v="1.028538"/>
    <x v="0"/>
    <x v="338"/>
    <n v="0.30302499999999999"/>
    <s v="Sometimes"/>
    <s v="Automobile"/>
    <x v="1"/>
    <m/>
    <m/>
  </r>
  <r>
    <x v="1"/>
    <x v="416"/>
    <n v="1.7510289999999999"/>
    <n v="80"/>
    <s v="YES"/>
    <s v="YES"/>
    <n v="2"/>
    <n v="2.8054359999999998"/>
    <s v="Sometimes"/>
    <x v="0"/>
    <n v="2.122884"/>
    <x v="0"/>
    <x v="339"/>
    <n v="1.7225000000000001E-2"/>
    <s v="Frequently"/>
    <s v="Public_Transportation"/>
    <x v="1"/>
    <m/>
    <m/>
  </r>
  <r>
    <x v="1"/>
    <x v="417"/>
    <n v="1.838266"/>
    <n v="89.496904999999998"/>
    <s v="YES"/>
    <s v="YES"/>
    <n v="2.1536390000000001"/>
    <n v="3.7151480000000001"/>
    <s v="Sometimes"/>
    <x v="0"/>
    <n v="2.7033369999999999"/>
    <x v="0"/>
    <x v="2"/>
    <n v="0.22609699999999999"/>
    <s v="Sometimes"/>
    <s v="Public_Transportation"/>
    <x v="1"/>
    <m/>
    <m/>
  </r>
  <r>
    <x v="1"/>
    <x v="418"/>
    <n v="1.824449"/>
    <n v="87.656029000000004"/>
    <s v="YES"/>
    <s v="YES"/>
    <n v="2.793561"/>
    <n v="3.788602"/>
    <s v="Sometimes"/>
    <x v="0"/>
    <n v="2.4290590000000001"/>
    <x v="0"/>
    <x v="340"/>
    <n v="0.39335799999999999"/>
    <s v="Sometimes"/>
    <s v="Public_Transportation"/>
    <x v="1"/>
    <m/>
    <m/>
  </r>
  <r>
    <x v="0"/>
    <x v="11"/>
    <n v="1.76"/>
    <n v="79.349221"/>
    <s v="YES"/>
    <s v="YES"/>
    <n v="2"/>
    <n v="1.8938109999999999"/>
    <s v="Sometimes"/>
    <x v="0"/>
    <n v="3"/>
    <x v="0"/>
    <x v="341"/>
    <n v="1.8013220000000001"/>
    <s v="Never"/>
    <s v="Public_Transportation"/>
    <x v="1"/>
    <m/>
    <m/>
  </r>
  <r>
    <x v="0"/>
    <x v="18"/>
    <n v="1.622241"/>
    <n v="68.250248999999997"/>
    <s v="YES"/>
    <s v="YES"/>
    <n v="2"/>
    <n v="1.010319"/>
    <s v="Sometimes"/>
    <x v="0"/>
    <n v="1.319437"/>
    <x v="0"/>
    <x v="0"/>
    <n v="1.6264559999999999"/>
    <s v="Never"/>
    <s v="Public_Transportation"/>
    <x v="1"/>
    <m/>
    <m/>
  </r>
  <r>
    <x v="0"/>
    <x v="419"/>
    <n v="1.7299960000000001"/>
    <n v="75.816863999999995"/>
    <s v="YES"/>
    <s v="YES"/>
    <n v="2.9923289999999998"/>
    <n v="3"/>
    <s v="Sometimes"/>
    <x v="0"/>
    <n v="2.0049079999999999"/>
    <x v="0"/>
    <x v="3"/>
    <n v="1.4050860000000001"/>
    <s v="Frequently"/>
    <s v="Public_Transportation"/>
    <x v="1"/>
    <m/>
    <m/>
  </r>
  <r>
    <x v="0"/>
    <x v="420"/>
    <n v="1.725233"/>
    <n v="75.970712000000006"/>
    <s v="YES"/>
    <s v="YES"/>
    <n v="2.9274089999999999"/>
    <n v="3"/>
    <s v="Sometimes"/>
    <x v="0"/>
    <n v="2.209991"/>
    <x v="0"/>
    <x v="3"/>
    <n v="0.79721500000000001"/>
    <s v="Frequently"/>
    <s v="Public_Transportation"/>
    <x v="1"/>
    <m/>
    <m/>
  </r>
  <r>
    <x v="0"/>
    <x v="421"/>
    <n v="1.541039"/>
    <n v="64.726947999999993"/>
    <s v="NO"/>
    <s v="YES"/>
    <n v="2.706134"/>
    <n v="2.6697660000000001"/>
    <s v="Sometimes"/>
    <x v="0"/>
    <n v="1.9798480000000001"/>
    <x v="1"/>
    <x v="342"/>
    <n v="0.90883599999999998"/>
    <s v="Sometimes"/>
    <s v="Public_Transportation"/>
    <x v="1"/>
    <m/>
    <m/>
  </r>
  <r>
    <x v="1"/>
    <x v="422"/>
    <n v="1.773766"/>
    <n v="89.282820000000001"/>
    <s v="YES"/>
    <s v="YES"/>
    <n v="2.0106839999999999"/>
    <n v="1.322087"/>
    <s v="Sometimes"/>
    <x v="0"/>
    <n v="2"/>
    <x v="0"/>
    <x v="343"/>
    <n v="0.97383399999999998"/>
    <s v="Sometimes"/>
    <s v="Public_Transportation"/>
    <x v="2"/>
    <m/>
    <m/>
  </r>
  <r>
    <x v="1"/>
    <x v="423"/>
    <n v="1.7546299999999999"/>
    <n v="89.068226999999993"/>
    <s v="YES"/>
    <s v="YES"/>
    <n v="2"/>
    <n v="2.0415580000000002"/>
    <s v="Sometimes"/>
    <x v="0"/>
    <n v="2.3872499999999999"/>
    <x v="0"/>
    <x v="344"/>
    <n v="0"/>
    <s v="Sometimes"/>
    <s v="Public_Transportation"/>
    <x v="2"/>
    <m/>
    <m/>
  </r>
  <r>
    <x v="1"/>
    <x v="424"/>
    <n v="1.6743269999999999"/>
    <n v="80"/>
    <s v="YES"/>
    <s v="YES"/>
    <n v="2"/>
    <n v="3"/>
    <s v="Sometimes"/>
    <x v="0"/>
    <n v="2"/>
    <x v="0"/>
    <x v="345"/>
    <n v="1.4432119999999999"/>
    <s v="Never"/>
    <s v="Public_Transportation"/>
    <x v="2"/>
    <m/>
    <m/>
  </r>
  <r>
    <x v="1"/>
    <x v="425"/>
    <n v="1.72"/>
    <n v="80.555875"/>
    <s v="YES"/>
    <s v="YES"/>
    <n v="2"/>
    <n v="2.4684210000000002"/>
    <s v="Sometimes"/>
    <x v="0"/>
    <n v="2"/>
    <x v="0"/>
    <x v="2"/>
    <n v="1"/>
    <s v="Never"/>
    <s v="Public_Transportation"/>
    <x v="2"/>
    <m/>
    <m/>
  </r>
  <r>
    <x v="1"/>
    <x v="426"/>
    <n v="1.913241"/>
    <n v="101.48205400000001"/>
    <s v="YES"/>
    <s v="YES"/>
    <n v="2"/>
    <n v="2.1109369999999998"/>
    <s v="Sometimes"/>
    <x v="0"/>
    <n v="2.1756319999999998"/>
    <x v="0"/>
    <x v="3"/>
    <n v="0"/>
    <s v="Sometimes"/>
    <s v="Walking"/>
    <x v="2"/>
    <m/>
    <m/>
  </r>
  <r>
    <x v="1"/>
    <x v="427"/>
    <n v="1.737984"/>
    <n v="82.523112999999995"/>
    <s v="YES"/>
    <s v="YES"/>
    <n v="2.300408"/>
    <n v="3.0710280000000001"/>
    <s v="Sometimes"/>
    <x v="0"/>
    <n v="1.7389589999999999"/>
    <x v="0"/>
    <x v="346"/>
    <n v="0"/>
    <s v="Sometimes"/>
    <s v="Automobile"/>
    <x v="2"/>
    <m/>
    <m/>
  </r>
  <r>
    <x v="1"/>
    <x v="428"/>
    <n v="1.7036880000000001"/>
    <n v="82.207977999999997"/>
    <s v="YES"/>
    <s v="YES"/>
    <n v="2.1196429999999999"/>
    <n v="3.2929560000000002"/>
    <s v="Sometimes"/>
    <x v="0"/>
    <n v="1.7233719999999999"/>
    <x v="0"/>
    <x v="0"/>
    <n v="0.98710200000000003"/>
    <s v="Sometimes"/>
    <s v="Automobile"/>
    <x v="2"/>
    <m/>
    <m/>
  </r>
  <r>
    <x v="1"/>
    <x v="429"/>
    <n v="1.7163079999999999"/>
    <n v="80"/>
    <s v="YES"/>
    <s v="YES"/>
    <n v="2"/>
    <n v="3"/>
    <s v="Sometimes"/>
    <x v="0"/>
    <n v="2"/>
    <x v="0"/>
    <x v="347"/>
    <n v="1.40913"/>
    <s v="Never"/>
    <s v="Public_Transportation"/>
    <x v="2"/>
    <m/>
    <m/>
  </r>
  <r>
    <x v="1"/>
    <x v="430"/>
    <n v="1.65"/>
    <n v="80"/>
    <s v="YES"/>
    <s v="YES"/>
    <n v="2"/>
    <n v="3"/>
    <s v="Sometimes"/>
    <x v="0"/>
    <n v="2"/>
    <x v="0"/>
    <x v="348"/>
    <n v="2"/>
    <s v="Never"/>
    <s v="Public_Transportation"/>
    <x v="2"/>
    <m/>
    <m/>
  </r>
  <r>
    <x v="0"/>
    <x v="431"/>
    <n v="1.57856"/>
    <n v="65.522744000000003"/>
    <s v="YES"/>
    <s v="NO"/>
    <n v="2"/>
    <n v="2.2836729999999998"/>
    <s v="Sometimes"/>
    <x v="0"/>
    <n v="1.9706220000000001"/>
    <x v="0"/>
    <x v="349"/>
    <n v="1.5817030000000001"/>
    <s v="Sometimes"/>
    <s v="Public_Transportation"/>
    <x v="2"/>
    <m/>
    <m/>
  </r>
  <r>
    <x v="1"/>
    <x v="432"/>
    <n v="1.7808459999999999"/>
    <n v="85.687751000000006"/>
    <s v="YES"/>
    <s v="YES"/>
    <n v="2.9019240000000002"/>
    <n v="1.1249769999999999"/>
    <s v="Sometimes"/>
    <x v="0"/>
    <n v="2.7638199999999999"/>
    <x v="0"/>
    <x v="350"/>
    <n v="0.99918300000000004"/>
    <s v="Sometimes"/>
    <s v="Automobile"/>
    <x v="2"/>
    <m/>
    <m/>
  </r>
  <r>
    <x v="1"/>
    <x v="433"/>
    <n v="1.8231679999999999"/>
    <n v="91.630257"/>
    <s v="YES"/>
    <s v="YES"/>
    <n v="2"/>
    <n v="2.9948000000000001"/>
    <s v="Sometimes"/>
    <x v="0"/>
    <n v="1.2909790000000001"/>
    <x v="0"/>
    <x v="351"/>
    <n v="0.85404999999999998"/>
    <s v="Sometimes"/>
    <s v="Automobile"/>
    <x v="2"/>
    <m/>
    <m/>
  </r>
  <r>
    <x v="0"/>
    <x v="434"/>
    <n v="1.525234"/>
    <n v="65.220248999999995"/>
    <s v="YES"/>
    <s v="NO"/>
    <n v="2.451009"/>
    <n v="3"/>
    <s v="Sometimes"/>
    <x v="0"/>
    <n v="2"/>
    <x v="0"/>
    <x v="352"/>
    <n v="1.323877"/>
    <s v="Never"/>
    <s v="Public_Transportation"/>
    <x v="2"/>
    <m/>
    <m/>
  </r>
  <r>
    <x v="0"/>
    <x v="435"/>
    <n v="1.4816819999999999"/>
    <n v="61.373868000000002"/>
    <s v="YES"/>
    <s v="NO"/>
    <n v="2"/>
    <n v="2.9832969999999999"/>
    <s v="Sometimes"/>
    <x v="0"/>
    <n v="1.4536260000000001"/>
    <x v="0"/>
    <x v="353"/>
    <n v="0.50939599999999996"/>
    <s v="Never"/>
    <s v="Public_Transportation"/>
    <x v="2"/>
    <m/>
    <m/>
  </r>
  <r>
    <x v="1"/>
    <x v="436"/>
    <n v="1.768578"/>
    <n v="87.803310999999994"/>
    <s v="YES"/>
    <s v="YES"/>
    <n v="2.7546460000000002"/>
    <n v="3"/>
    <s v="Sometimes"/>
    <x v="0"/>
    <n v="2.957821"/>
    <x v="0"/>
    <x v="354"/>
    <n v="0.786609"/>
    <s v="Sometimes"/>
    <s v="Public_Transportation"/>
    <x v="2"/>
    <m/>
    <m/>
  </r>
  <r>
    <x v="0"/>
    <x v="437"/>
    <n v="1.5698780000000001"/>
    <n v="69.743323000000004"/>
    <s v="YES"/>
    <s v="NO"/>
    <n v="2.4176350000000002"/>
    <n v="3"/>
    <s v="Sometimes"/>
    <x v="0"/>
    <n v="1.9376739999999999"/>
    <x v="0"/>
    <x v="355"/>
    <n v="1"/>
    <s v="Never"/>
    <s v="Public_Transportation"/>
    <x v="2"/>
    <m/>
    <m/>
  </r>
  <r>
    <x v="0"/>
    <x v="438"/>
    <n v="1.5681879999999999"/>
    <n v="67.904022999999995"/>
    <s v="YES"/>
    <s v="NO"/>
    <n v="2.5127190000000001"/>
    <n v="3"/>
    <s v="Sometimes"/>
    <x v="0"/>
    <n v="1.1311690000000001"/>
    <x v="0"/>
    <x v="356"/>
    <n v="1"/>
    <s v="Never"/>
    <s v="Public_Transportation"/>
    <x v="2"/>
    <m/>
    <m/>
  </r>
  <r>
    <x v="1"/>
    <x v="439"/>
    <n v="1.792527"/>
    <n v="89.994415000000004"/>
    <s v="YES"/>
    <s v="YES"/>
    <n v="1.771693"/>
    <n v="1.8902129999999999"/>
    <s v="Sometimes"/>
    <x v="0"/>
    <n v="2"/>
    <x v="0"/>
    <x v="0"/>
    <n v="1.36595"/>
    <s v="Sometimes"/>
    <s v="Public_Transportation"/>
    <x v="2"/>
    <m/>
    <m/>
  </r>
  <r>
    <x v="1"/>
    <x v="440"/>
    <n v="1.7953110000000001"/>
    <n v="89.868784000000005"/>
    <s v="YES"/>
    <s v="YES"/>
    <n v="1.57223"/>
    <n v="1.8880669999999999"/>
    <s v="Sometimes"/>
    <x v="0"/>
    <n v="2"/>
    <x v="0"/>
    <x v="0"/>
    <n v="0.55249800000000004"/>
    <s v="Sometimes"/>
    <s v="Public_Transportation"/>
    <x v="2"/>
    <m/>
    <m/>
  </r>
  <r>
    <x v="0"/>
    <x v="441"/>
    <n v="1.7000379999999999"/>
    <n v="80"/>
    <s v="YES"/>
    <s v="YES"/>
    <n v="2"/>
    <n v="3"/>
    <s v="Sometimes"/>
    <x v="0"/>
    <n v="2"/>
    <x v="0"/>
    <x v="357"/>
    <n v="1.5402979999999999"/>
    <s v="Never"/>
    <s v="Public_Transportation"/>
    <x v="2"/>
    <m/>
    <m/>
  </r>
  <r>
    <x v="0"/>
    <x v="1"/>
    <n v="1.668649"/>
    <n v="80.458342999999999"/>
    <s v="YES"/>
    <s v="YES"/>
    <n v="2"/>
    <n v="2.256119"/>
    <s v="Sometimes"/>
    <x v="0"/>
    <n v="1.142873"/>
    <x v="0"/>
    <x v="358"/>
    <n v="1.6112709999999999"/>
    <s v="Never"/>
    <s v="Public_Transportation"/>
    <x v="2"/>
    <m/>
    <m/>
  </r>
  <r>
    <x v="1"/>
    <x v="442"/>
    <n v="1.7"/>
    <n v="84.687554000000006"/>
    <s v="YES"/>
    <s v="YES"/>
    <n v="2"/>
    <n v="3"/>
    <s v="Sometimes"/>
    <x v="0"/>
    <n v="2.0204240000000002"/>
    <x v="0"/>
    <x v="0"/>
    <n v="1"/>
    <s v="Sometimes"/>
    <s v="Public_Transportation"/>
    <x v="2"/>
    <m/>
    <m/>
  </r>
  <r>
    <x v="1"/>
    <x v="443"/>
    <n v="1.7138249999999999"/>
    <n v="83.952967999999998"/>
    <s v="YES"/>
    <s v="YES"/>
    <n v="2"/>
    <n v="2.6648000000000001"/>
    <s v="Sometimes"/>
    <x v="0"/>
    <n v="1.810738"/>
    <x v="0"/>
    <x v="359"/>
    <n v="1"/>
    <s v="Sometimes"/>
    <s v="Public_Transportation"/>
    <x v="2"/>
    <m/>
    <m/>
  </r>
  <r>
    <x v="0"/>
    <x v="444"/>
    <n v="1.7"/>
    <n v="78.055967999999993"/>
    <s v="YES"/>
    <s v="YES"/>
    <n v="2.661556"/>
    <n v="3"/>
    <s v="Sometimes"/>
    <x v="0"/>
    <n v="3"/>
    <x v="0"/>
    <x v="360"/>
    <n v="0.65878300000000001"/>
    <s v="Sometimes"/>
    <s v="Public_Transportation"/>
    <x v="2"/>
    <m/>
    <m/>
  </r>
  <r>
    <x v="1"/>
    <x v="445"/>
    <n v="1.8353809999999999"/>
    <n v="91.059595000000002"/>
    <s v="YES"/>
    <s v="YES"/>
    <n v="2"/>
    <n v="3"/>
    <s v="Sometimes"/>
    <x v="0"/>
    <n v="1.1842299999999999"/>
    <x v="0"/>
    <x v="361"/>
    <n v="0.45340399999999997"/>
    <s v="Sometimes"/>
    <s v="Public_Transportation"/>
    <x v="2"/>
    <m/>
    <m/>
  </r>
  <r>
    <x v="1"/>
    <x v="446"/>
    <n v="1.7"/>
    <n v="80.761409"/>
    <s v="YES"/>
    <s v="YES"/>
    <n v="2"/>
    <n v="3"/>
    <s v="Sometimes"/>
    <x v="0"/>
    <n v="2.8794019999999998"/>
    <x v="0"/>
    <x v="0"/>
    <n v="0.322405"/>
    <s v="Sometimes"/>
    <s v="Public_Transportation"/>
    <x v="2"/>
    <m/>
    <m/>
  </r>
  <r>
    <x v="0"/>
    <x v="447"/>
    <n v="1.7"/>
    <n v="78"/>
    <s v="YES"/>
    <s v="YES"/>
    <n v="3"/>
    <n v="3"/>
    <s v="Sometimes"/>
    <x v="0"/>
    <n v="1.6999709999999999"/>
    <x v="0"/>
    <x v="362"/>
    <n v="1"/>
    <s v="Frequently"/>
    <s v="Automobile"/>
    <x v="2"/>
    <m/>
    <m/>
  </r>
  <r>
    <x v="1"/>
    <x v="448"/>
    <n v="1.7"/>
    <n v="83.199033999999997"/>
    <s v="YES"/>
    <s v="NO"/>
    <n v="2.0973730000000002"/>
    <n v="2.5470860000000002"/>
    <s v="Sometimes"/>
    <x v="0"/>
    <n v="1.538626"/>
    <x v="0"/>
    <x v="3"/>
    <n v="0.76189799999999996"/>
    <s v="Never"/>
    <s v="Public_Transportation"/>
    <x v="2"/>
    <m/>
    <m/>
  </r>
  <r>
    <x v="0"/>
    <x v="449"/>
    <n v="1.659877"/>
    <n v="77.272651999999994"/>
    <s v="YES"/>
    <s v="YES"/>
    <n v="2.061461"/>
    <n v="2.8122829999999999"/>
    <s v="Sometimes"/>
    <x v="0"/>
    <n v="3"/>
    <x v="0"/>
    <x v="363"/>
    <n v="0.78519000000000005"/>
    <s v="Sometimes"/>
    <s v="Public_Transportation"/>
    <x v="2"/>
    <m/>
    <m/>
  </r>
  <r>
    <x v="1"/>
    <x v="450"/>
    <n v="1.836943"/>
    <n v="96.192661999999999"/>
    <s v="YES"/>
    <s v="YES"/>
    <n v="1.3177289999999999"/>
    <n v="2.2786520000000001"/>
    <s v="Sometimes"/>
    <x v="0"/>
    <n v="2"/>
    <x v="0"/>
    <x v="364"/>
    <n v="1.93977"/>
    <s v="Sometimes"/>
    <s v="Public_Transportation"/>
    <x v="2"/>
    <m/>
    <m/>
  </r>
  <r>
    <x v="1"/>
    <x v="451"/>
    <n v="1.8196140000000001"/>
    <n v="93.086419000000006"/>
    <s v="YES"/>
    <s v="YES"/>
    <n v="1.8822350000000001"/>
    <n v="1.240046"/>
    <s v="Sometimes"/>
    <x v="0"/>
    <n v="2"/>
    <x v="0"/>
    <x v="0"/>
    <n v="1.541493"/>
    <s v="Sometimes"/>
    <s v="Public_Transportation"/>
    <x v="2"/>
    <m/>
    <m/>
  </r>
  <r>
    <x v="1"/>
    <x v="452"/>
    <n v="1.7177750000000001"/>
    <n v="85.312639000000004"/>
    <s v="YES"/>
    <s v="YES"/>
    <n v="2.9515910000000001"/>
    <n v="3"/>
    <s v="Sometimes"/>
    <x v="0"/>
    <n v="2.9715569999999998"/>
    <x v="0"/>
    <x v="0"/>
    <n v="0.94719200000000003"/>
    <s v="Sometimes"/>
    <s v="Public_Transportation"/>
    <x v="2"/>
    <m/>
    <m/>
  </r>
  <r>
    <x v="1"/>
    <x v="1"/>
    <n v="1.7918670000000001"/>
    <n v="90"/>
    <s v="YES"/>
    <s v="YES"/>
    <n v="2.0678169999999998"/>
    <n v="3"/>
    <s v="Sometimes"/>
    <x v="0"/>
    <n v="1.082084"/>
    <x v="0"/>
    <x v="0"/>
    <n v="1.922364"/>
    <s v="Sometimes"/>
    <s v="Public_Transportation"/>
    <x v="2"/>
    <m/>
    <m/>
  </r>
  <r>
    <x v="0"/>
    <x v="453"/>
    <n v="1.7"/>
    <n v="80.749656999999999"/>
    <s v="YES"/>
    <s v="YES"/>
    <n v="2.5452699999999999"/>
    <n v="3"/>
    <s v="Sometimes"/>
    <x v="0"/>
    <n v="2.2695639999999999"/>
    <x v="0"/>
    <x v="365"/>
    <n v="1"/>
    <s v="Frequently"/>
    <s v="Public_Transportation"/>
    <x v="2"/>
    <m/>
    <m/>
  </r>
  <r>
    <x v="1"/>
    <x v="454"/>
    <n v="1.6810799999999999"/>
    <n v="83.568034999999995"/>
    <s v="YES"/>
    <s v="YES"/>
    <n v="2"/>
    <n v="1.660768"/>
    <s v="Sometimes"/>
    <x v="0"/>
    <n v="2.482294"/>
    <x v="0"/>
    <x v="366"/>
    <n v="0"/>
    <s v="Never"/>
    <s v="Automobile"/>
    <x v="2"/>
    <m/>
    <m/>
  </r>
  <r>
    <x v="0"/>
    <x v="455"/>
    <n v="1.6607559999999999"/>
    <n v="78.574786000000003"/>
    <s v="YES"/>
    <s v="YES"/>
    <n v="2"/>
    <n v="2.5976080000000001"/>
    <s v="Sometimes"/>
    <x v="0"/>
    <n v="2"/>
    <x v="0"/>
    <x v="0"/>
    <n v="0.43419799999999997"/>
    <s v="Frequently"/>
    <s v="Public_Transportation"/>
    <x v="2"/>
    <m/>
    <m/>
  </r>
  <r>
    <x v="1"/>
    <x v="456"/>
    <n v="1.769269"/>
    <n v="80.491338999999996"/>
    <s v="NO"/>
    <s v="YES"/>
    <n v="2"/>
    <n v="3"/>
    <s v="Sometimes"/>
    <x v="0"/>
    <n v="2"/>
    <x v="0"/>
    <x v="3"/>
    <n v="0"/>
    <s v="Never"/>
    <s v="Automobile"/>
    <x v="2"/>
    <m/>
    <m/>
  </r>
  <r>
    <x v="1"/>
    <x v="457"/>
    <n v="1.765188"/>
    <n v="85"/>
    <s v="YES"/>
    <s v="YES"/>
    <n v="2.6942810000000001"/>
    <n v="3"/>
    <s v="Sometimes"/>
    <x v="0"/>
    <n v="2.6538309999999998"/>
    <x v="0"/>
    <x v="367"/>
    <n v="0.89118900000000001"/>
    <s v="Never"/>
    <s v="Automobile"/>
    <x v="2"/>
    <m/>
    <m/>
  </r>
  <r>
    <x v="1"/>
    <x v="458"/>
    <n v="1.65"/>
    <n v="80"/>
    <s v="YES"/>
    <s v="YES"/>
    <n v="2"/>
    <n v="3"/>
    <s v="Sometimes"/>
    <x v="0"/>
    <n v="2"/>
    <x v="0"/>
    <x v="368"/>
    <n v="2"/>
    <s v="Never"/>
    <s v="Public_Transportation"/>
    <x v="2"/>
    <m/>
    <m/>
  </r>
  <r>
    <x v="1"/>
    <x v="459"/>
    <n v="1.654757"/>
    <n v="80"/>
    <s v="YES"/>
    <s v="YES"/>
    <n v="2.821977"/>
    <n v="2.044035"/>
    <s v="Sometimes"/>
    <x v="0"/>
    <n v="1.954968"/>
    <x v="0"/>
    <x v="3"/>
    <n v="0.85453599999999996"/>
    <s v="Never"/>
    <s v="Public_Transportation"/>
    <x v="2"/>
    <m/>
    <m/>
  </r>
  <r>
    <x v="0"/>
    <x v="460"/>
    <n v="1.6477679999999999"/>
    <n v="79.165306000000001"/>
    <s v="YES"/>
    <s v="YES"/>
    <n v="2"/>
    <n v="3"/>
    <s v="Sometimes"/>
    <x v="0"/>
    <n v="1"/>
    <x v="0"/>
    <x v="0"/>
    <n v="1.4818899999999999"/>
    <s v="Never"/>
    <s v="Automobile"/>
    <x v="2"/>
    <m/>
    <m/>
  </r>
  <r>
    <x v="1"/>
    <x v="3"/>
    <n v="1.691303"/>
    <n v="80.539000000000001"/>
    <s v="YES"/>
    <s v="YES"/>
    <n v="2"/>
    <n v="2.038373"/>
    <s v="Sometimes"/>
    <x v="0"/>
    <n v="2"/>
    <x v="0"/>
    <x v="369"/>
    <n v="1.5065759999999999"/>
    <s v="Sometimes"/>
    <s v="Public_Transportation"/>
    <x v="2"/>
    <m/>
    <m/>
  </r>
  <r>
    <x v="0"/>
    <x v="461"/>
    <n v="1.532897"/>
    <n v="65.031879000000004"/>
    <s v="YES"/>
    <s v="NO"/>
    <n v="2"/>
    <n v="1"/>
    <s v="Sometimes"/>
    <x v="0"/>
    <n v="1"/>
    <x v="0"/>
    <x v="370"/>
    <n v="0"/>
    <s v="Never"/>
    <s v="Public_Transportation"/>
    <x v="2"/>
    <m/>
    <m/>
  </r>
  <r>
    <x v="0"/>
    <x v="462"/>
    <n v="1.565288"/>
    <n v="64.848626999999993"/>
    <s v="YES"/>
    <s v="NO"/>
    <n v="2"/>
    <n v="1"/>
    <s v="Sometimes"/>
    <x v="0"/>
    <n v="1"/>
    <x v="0"/>
    <x v="371"/>
    <n v="0"/>
    <s v="Never"/>
    <s v="Public_Transportation"/>
    <x v="2"/>
    <m/>
    <m/>
  </r>
  <r>
    <x v="0"/>
    <x v="463"/>
    <n v="1.5"/>
    <n v="63.652329999999999"/>
    <s v="YES"/>
    <s v="NO"/>
    <n v="2"/>
    <n v="1.474836"/>
    <s v="Sometimes"/>
    <x v="0"/>
    <n v="2"/>
    <x v="0"/>
    <x v="372"/>
    <n v="0.61390199999999995"/>
    <s v="Never"/>
    <s v="Public_Transportation"/>
    <x v="2"/>
    <m/>
    <m/>
  </r>
  <r>
    <x v="0"/>
    <x v="464"/>
    <n v="1.5071060000000001"/>
    <n v="64.814109000000002"/>
    <s v="YES"/>
    <s v="NO"/>
    <n v="2.252472"/>
    <n v="3.9866519999999999"/>
    <s v="Sometimes"/>
    <x v="0"/>
    <n v="2"/>
    <x v="0"/>
    <x v="373"/>
    <n v="0.89062600000000003"/>
    <s v="Never"/>
    <s v="Public_Transportation"/>
    <x v="2"/>
    <m/>
    <m/>
  </r>
  <r>
    <x v="1"/>
    <x v="1"/>
    <n v="1.7007399999999999"/>
    <n v="81.322969999999998"/>
    <s v="YES"/>
    <s v="YES"/>
    <n v="2"/>
    <n v="2.7206419999999998"/>
    <s v="Sometimes"/>
    <x v="0"/>
    <n v="1.5197000000000001"/>
    <x v="0"/>
    <x v="374"/>
    <n v="1.0434349999999999"/>
    <s v="Sometimes"/>
    <s v="Public_Transportation"/>
    <x v="2"/>
    <m/>
    <m/>
  </r>
  <r>
    <x v="1"/>
    <x v="1"/>
    <n v="1.7151179999999999"/>
    <n v="81.650778000000003"/>
    <s v="YES"/>
    <s v="YES"/>
    <n v="2"/>
    <n v="1.9767440000000001"/>
    <s v="Sometimes"/>
    <x v="0"/>
    <n v="1.628997"/>
    <x v="0"/>
    <x v="375"/>
    <n v="1.127675"/>
    <s v="Sometimes"/>
    <s v="Public_Transportation"/>
    <x v="2"/>
    <m/>
    <m/>
  </r>
  <r>
    <x v="0"/>
    <x v="465"/>
    <n v="1.696423"/>
    <n v="78.967918999999995"/>
    <s v="YES"/>
    <s v="YES"/>
    <n v="3"/>
    <n v="3"/>
    <s v="Sometimes"/>
    <x v="0"/>
    <n v="2.9816039999999999"/>
    <x v="0"/>
    <x v="0"/>
    <n v="0"/>
    <s v="Never"/>
    <s v="Automobile"/>
    <x v="2"/>
    <m/>
    <m/>
  </r>
  <r>
    <x v="0"/>
    <x v="466"/>
    <n v="1.6530879999999999"/>
    <n v="80"/>
    <s v="YES"/>
    <s v="YES"/>
    <n v="2.0337450000000001"/>
    <n v="3"/>
    <s v="Sometimes"/>
    <x v="0"/>
    <n v="1.517225"/>
    <x v="0"/>
    <x v="0"/>
    <n v="1.5178970000000001"/>
    <s v="Never"/>
    <s v="Automobile"/>
    <x v="2"/>
    <m/>
    <m/>
  </r>
  <r>
    <x v="0"/>
    <x v="467"/>
    <n v="1.6818420000000001"/>
    <n v="77.426464999999993"/>
    <s v="YES"/>
    <s v="YES"/>
    <n v="3"/>
    <n v="2.6797240000000002"/>
    <s v="Sometimes"/>
    <x v="0"/>
    <n v="1.9997370000000001"/>
    <x v="0"/>
    <x v="376"/>
    <n v="0.68177299999999996"/>
    <s v="Never"/>
    <s v="Automobile"/>
    <x v="2"/>
    <m/>
    <m/>
  </r>
  <r>
    <x v="0"/>
    <x v="468"/>
    <n v="1.6522019999999999"/>
    <n v="77.133219999999994"/>
    <s v="YES"/>
    <s v="YES"/>
    <n v="2.5951279999999999"/>
    <n v="1.619796"/>
    <s v="Sometimes"/>
    <x v="0"/>
    <n v="1.6422509999999999"/>
    <x v="0"/>
    <x v="377"/>
    <n v="0.99926800000000005"/>
    <s v="Never"/>
    <s v="Automobile"/>
    <x v="2"/>
    <m/>
    <m/>
  </r>
  <r>
    <x v="1"/>
    <x v="469"/>
    <n v="1.8486830000000001"/>
    <n v="99"/>
    <s v="YES"/>
    <s v="YES"/>
    <n v="2.7592859999999999"/>
    <n v="2.5925699999999998"/>
    <s v="Sometimes"/>
    <x v="0"/>
    <n v="2.549617"/>
    <x v="0"/>
    <x v="378"/>
    <n v="0.51939500000000005"/>
    <s v="Sometimes"/>
    <s v="Automobile"/>
    <x v="2"/>
    <m/>
    <m/>
  </r>
  <r>
    <x v="1"/>
    <x v="470"/>
    <n v="1.8356779999999999"/>
    <n v="96.018510000000006"/>
    <s v="YES"/>
    <s v="YES"/>
    <n v="2"/>
    <n v="1.546665"/>
    <s v="Sometimes"/>
    <x v="0"/>
    <n v="3"/>
    <x v="0"/>
    <x v="3"/>
    <n v="0"/>
    <s v="Sometimes"/>
    <s v="Automobile"/>
    <x v="2"/>
    <m/>
    <m/>
  </r>
  <r>
    <x v="0"/>
    <x v="471"/>
    <n v="1.5600290000000001"/>
    <n v="71.728069000000005"/>
    <s v="YES"/>
    <s v="NO"/>
    <n v="3"/>
    <n v="3.3399139999999998"/>
    <s v="Sometimes"/>
    <x v="0"/>
    <n v="2"/>
    <x v="0"/>
    <x v="3"/>
    <n v="1"/>
    <s v="Sometimes"/>
    <s v="Public_Transportation"/>
    <x v="2"/>
    <m/>
    <m/>
  </r>
  <r>
    <x v="0"/>
    <x v="472"/>
    <n v="1.621048"/>
    <n v="72.105856000000003"/>
    <s v="YES"/>
    <s v="NO"/>
    <n v="3"/>
    <n v="3.8848609999999999"/>
    <s v="Sometimes"/>
    <x v="0"/>
    <n v="2"/>
    <x v="0"/>
    <x v="3"/>
    <n v="1"/>
    <s v="Sometimes"/>
    <s v="Public_Transportation"/>
    <x v="2"/>
    <m/>
    <m/>
  </r>
  <r>
    <x v="1"/>
    <x v="473"/>
    <n v="1.6994739999999999"/>
    <n v="78"/>
    <s v="YES"/>
    <s v="NO"/>
    <n v="1.9250640000000001"/>
    <n v="2.358298"/>
    <s v="Sometimes"/>
    <x v="0"/>
    <n v="2.7740429999999998"/>
    <x v="0"/>
    <x v="0"/>
    <n v="0.13356599999999999"/>
    <s v="Never"/>
    <s v="Public_Transportation"/>
    <x v="2"/>
    <m/>
    <m/>
  </r>
  <r>
    <x v="1"/>
    <x v="474"/>
    <n v="1.745528"/>
    <n v="82.130728000000005"/>
    <s v="YES"/>
    <s v="YES"/>
    <n v="2"/>
    <n v="3"/>
    <s v="Sometimes"/>
    <x v="0"/>
    <n v="1.774778"/>
    <x v="0"/>
    <x v="379"/>
    <n v="0"/>
    <s v="Never"/>
    <s v="Automobile"/>
    <x v="2"/>
    <m/>
    <m/>
  </r>
  <r>
    <x v="1"/>
    <x v="475"/>
    <n v="1.7203790000000001"/>
    <n v="85"/>
    <s v="YES"/>
    <s v="YES"/>
    <n v="2"/>
    <n v="3"/>
    <s v="Sometimes"/>
    <x v="0"/>
    <n v="2.8024979999999999"/>
    <x v="0"/>
    <x v="3"/>
    <n v="0.41758000000000001"/>
    <s v="Sometimes"/>
    <s v="Public_Transportation"/>
    <x v="2"/>
    <m/>
    <m/>
  </r>
  <r>
    <x v="1"/>
    <x v="18"/>
    <n v="1.7587870000000001"/>
    <n v="85.050557999999995"/>
    <s v="YES"/>
    <s v="YES"/>
    <n v="2.846981"/>
    <n v="3"/>
    <s v="Sometimes"/>
    <x v="0"/>
    <n v="2.8778100000000002"/>
    <x v="0"/>
    <x v="3"/>
    <n v="0.42908099999999999"/>
    <s v="Sometimes"/>
    <s v="Public_Transportation"/>
    <x v="2"/>
    <m/>
    <m/>
  </r>
  <r>
    <x v="1"/>
    <x v="476"/>
    <n v="1.7049080000000001"/>
    <n v="81.384224000000003"/>
    <s v="YES"/>
    <s v="YES"/>
    <n v="2.6506289999999999"/>
    <n v="1"/>
    <s v="Sometimes"/>
    <x v="0"/>
    <n v="1.708083"/>
    <x v="0"/>
    <x v="380"/>
    <n v="0.93879100000000004"/>
    <s v="Sometimes"/>
    <s v="Public_Transportation"/>
    <x v="2"/>
    <m/>
    <m/>
  </r>
  <r>
    <x v="0"/>
    <x v="477"/>
    <n v="1.691322"/>
    <n v="77.561601999999993"/>
    <s v="YES"/>
    <s v="YES"/>
    <n v="3"/>
    <n v="1.802305"/>
    <s v="Sometimes"/>
    <x v="0"/>
    <n v="2"/>
    <x v="0"/>
    <x v="381"/>
    <n v="0"/>
    <s v="Never"/>
    <s v="Automobile"/>
    <x v="2"/>
    <m/>
    <m/>
  </r>
  <r>
    <x v="1"/>
    <x v="478"/>
    <n v="1.7862899999999999"/>
    <n v="95.277392000000006"/>
    <s v="YES"/>
    <s v="YES"/>
    <n v="2"/>
    <n v="3"/>
    <s v="Sometimes"/>
    <x v="0"/>
    <n v="3"/>
    <x v="0"/>
    <x v="382"/>
    <n v="0.65190400000000004"/>
    <s v="Sometimes"/>
    <s v="Public_Transportation"/>
    <x v="2"/>
    <m/>
    <m/>
  </r>
  <r>
    <x v="1"/>
    <x v="479"/>
    <n v="1.7056169999999999"/>
    <n v="83.016968000000006"/>
    <s v="YES"/>
    <s v="YES"/>
    <n v="2"/>
    <n v="2.7976000000000001"/>
    <s v="Sometimes"/>
    <x v="0"/>
    <n v="2.9916710000000002"/>
    <x v="0"/>
    <x v="383"/>
    <n v="0"/>
    <s v="Never"/>
    <s v="Automobile"/>
    <x v="2"/>
    <m/>
    <m/>
  </r>
  <r>
    <x v="1"/>
    <x v="480"/>
    <n v="1.733439"/>
    <n v="84.753829999999994"/>
    <s v="YES"/>
    <s v="YES"/>
    <n v="2.6315650000000002"/>
    <n v="2.627173"/>
    <s v="Sometimes"/>
    <x v="0"/>
    <n v="2.253422"/>
    <x v="0"/>
    <x v="384"/>
    <n v="0.84577400000000003"/>
    <s v="Never"/>
    <s v="Automobile"/>
    <x v="2"/>
    <m/>
    <m/>
  </r>
  <r>
    <x v="0"/>
    <x v="481"/>
    <n v="1.701397"/>
    <n v="83"/>
    <s v="YES"/>
    <s v="YES"/>
    <n v="2"/>
    <n v="1"/>
    <s v="Sometimes"/>
    <x v="0"/>
    <n v="2"/>
    <x v="0"/>
    <x v="385"/>
    <n v="0"/>
    <s v="Never"/>
    <s v="Automobile"/>
    <x v="2"/>
    <m/>
    <m/>
  </r>
  <r>
    <x v="0"/>
    <x v="10"/>
    <n v="1.6252359999999999"/>
    <n v="74.433362000000002"/>
    <s v="YES"/>
    <s v="NO"/>
    <n v="2.5223990000000001"/>
    <n v="1.0328870000000001"/>
    <s v="Sometimes"/>
    <x v="0"/>
    <n v="2.397653"/>
    <x v="0"/>
    <x v="386"/>
    <n v="0.44008700000000001"/>
    <s v="Sometimes"/>
    <s v="Public_Transportation"/>
    <x v="2"/>
    <m/>
    <m/>
  </r>
  <r>
    <x v="0"/>
    <x v="482"/>
    <n v="1.545196"/>
    <n v="72.467861999999997"/>
    <s v="YES"/>
    <s v="NO"/>
    <n v="3"/>
    <n v="3.0148079999999999"/>
    <s v="Sometimes"/>
    <x v="0"/>
    <n v="2"/>
    <x v="0"/>
    <x v="387"/>
    <n v="1"/>
    <s v="Sometimes"/>
    <s v="Public_Transportation"/>
    <x v="2"/>
    <m/>
    <m/>
  </r>
  <r>
    <x v="1"/>
    <x v="483"/>
    <n v="1.843172"/>
    <n v="92.695509999999999"/>
    <s v="YES"/>
    <s v="YES"/>
    <n v="2"/>
    <n v="2.2717339999999999"/>
    <s v="Sometimes"/>
    <x v="0"/>
    <n v="2.6290429999999998"/>
    <x v="0"/>
    <x v="3"/>
    <n v="7.5823000000000002E-2"/>
    <s v="Sometimes"/>
    <s v="Automobile"/>
    <x v="2"/>
    <m/>
    <m/>
  </r>
  <r>
    <x v="1"/>
    <x v="484"/>
    <n v="1.705813"/>
    <n v="82.011961999999997"/>
    <s v="YES"/>
    <s v="YES"/>
    <n v="2.7844709999999999"/>
    <n v="2.1225450000000001"/>
    <s v="Sometimes"/>
    <x v="0"/>
    <n v="2.9841530000000001"/>
    <x v="0"/>
    <x v="388"/>
    <n v="0.20397799999999999"/>
    <s v="Sometimes"/>
    <s v="Public_Transportation"/>
    <x v="2"/>
    <m/>
    <m/>
  </r>
  <r>
    <x v="1"/>
    <x v="485"/>
    <n v="1.7041409999999999"/>
    <n v="78.790936000000002"/>
    <s v="YES"/>
    <s v="NO"/>
    <n v="1.6505050000000001"/>
    <n v="3"/>
    <s v="Sometimes"/>
    <x v="0"/>
    <n v="2"/>
    <x v="0"/>
    <x v="389"/>
    <n v="1"/>
    <s v="Sometimes"/>
    <s v="Public_Transportation"/>
    <x v="2"/>
    <m/>
    <m/>
  </r>
  <r>
    <x v="1"/>
    <x v="486"/>
    <n v="1.7060820000000001"/>
    <n v="78.073527999999996"/>
    <s v="YES"/>
    <s v="NO"/>
    <n v="1.961347"/>
    <n v="3"/>
    <s v="Sometimes"/>
    <x v="0"/>
    <n v="2"/>
    <x v="0"/>
    <x v="390"/>
    <n v="1"/>
    <s v="Sometimes"/>
    <s v="Public_Transportation"/>
    <x v="2"/>
    <m/>
    <m/>
  </r>
  <r>
    <x v="1"/>
    <x v="487"/>
    <n v="1.842943"/>
    <n v="93.798055000000005"/>
    <s v="YES"/>
    <s v="YES"/>
    <n v="2.1339549999999998"/>
    <n v="2.9027660000000002"/>
    <s v="Sometimes"/>
    <x v="0"/>
    <n v="1.7534639999999999"/>
    <x v="0"/>
    <x v="391"/>
    <n v="1"/>
    <s v="Sometimes"/>
    <s v="Public_Transportation"/>
    <x v="2"/>
    <m/>
    <m/>
  </r>
  <r>
    <x v="1"/>
    <x v="2"/>
    <n v="1.880992"/>
    <n v="99.623778000000001"/>
    <s v="YES"/>
    <s v="YES"/>
    <n v="2.6845279999999998"/>
    <n v="1"/>
    <s v="Sometimes"/>
    <x v="0"/>
    <n v="1.0566800000000001"/>
    <x v="0"/>
    <x v="392"/>
    <n v="8.4005999999999997E-2"/>
    <s v="Sometimes"/>
    <s v="Public_Transportation"/>
    <x v="2"/>
    <m/>
    <m/>
  </r>
  <r>
    <x v="1"/>
    <x v="488"/>
    <n v="1.726774"/>
    <n v="82.853748999999993"/>
    <s v="YES"/>
    <s v="YES"/>
    <n v="2.2659729999999998"/>
    <n v="2.6875019999999998"/>
    <s v="Sometimes"/>
    <x v="0"/>
    <n v="2"/>
    <x v="0"/>
    <x v="393"/>
    <n v="0.64852200000000004"/>
    <s v="Sometimes"/>
    <s v="Public_Transportation"/>
    <x v="2"/>
    <m/>
    <m/>
  </r>
  <r>
    <x v="1"/>
    <x v="489"/>
    <n v="1.7319599999999999"/>
    <n v="84.315607999999997"/>
    <s v="YES"/>
    <s v="YES"/>
    <n v="2"/>
    <n v="3"/>
    <s v="Sometimes"/>
    <x v="0"/>
    <n v="2.205911"/>
    <x v="0"/>
    <x v="394"/>
    <n v="0"/>
    <s v="Never"/>
    <s v="Automobile"/>
    <x v="2"/>
    <m/>
    <m/>
  </r>
  <r>
    <x v="1"/>
    <x v="18"/>
    <n v="1.7512779999999999"/>
    <n v="86.963628"/>
    <s v="YES"/>
    <s v="NO"/>
    <n v="3"/>
    <n v="3"/>
    <s v="Sometimes"/>
    <x v="0"/>
    <n v="2"/>
    <x v="0"/>
    <x v="395"/>
    <n v="0.155278"/>
    <s v="Sometimes"/>
    <s v="Public_Transportation"/>
    <x v="2"/>
    <m/>
    <m/>
  </r>
  <r>
    <x v="1"/>
    <x v="490"/>
    <n v="1.780448"/>
    <n v="88.431954000000005"/>
    <s v="YES"/>
    <s v="YES"/>
    <n v="2"/>
    <n v="1.1787080000000001"/>
    <s v="Sometimes"/>
    <x v="0"/>
    <n v="1.7912859999999999"/>
    <x v="0"/>
    <x v="396"/>
    <n v="0.276364"/>
    <s v="Sometimes"/>
    <s v="Public_Transportation"/>
    <x v="2"/>
    <m/>
    <m/>
  </r>
  <r>
    <x v="1"/>
    <x v="28"/>
    <n v="1.85"/>
    <n v="97.920349999999999"/>
    <s v="YES"/>
    <s v="YES"/>
    <n v="2"/>
    <n v="3"/>
    <s v="Sometimes"/>
    <x v="0"/>
    <n v="1.117464"/>
    <x v="0"/>
    <x v="3"/>
    <n v="0.66364900000000004"/>
    <s v="Sometimes"/>
    <s v="Public_Transportation"/>
    <x v="2"/>
    <m/>
    <m/>
  </r>
  <r>
    <x v="1"/>
    <x v="491"/>
    <n v="1.7852410000000001"/>
    <n v="88.037480000000002"/>
    <s v="YES"/>
    <s v="YES"/>
    <n v="1.3068439999999999"/>
    <n v="2.2795459999999999"/>
    <s v="Sometimes"/>
    <x v="0"/>
    <n v="2"/>
    <x v="0"/>
    <x v="0"/>
    <n v="0.73960899999999996"/>
    <s v="Sometimes"/>
    <s v="Public_Transportation"/>
    <x v="2"/>
    <m/>
    <m/>
  </r>
  <r>
    <x v="1"/>
    <x v="492"/>
    <n v="1.718845"/>
    <n v="86.319886999999994"/>
    <s v="YES"/>
    <s v="YES"/>
    <n v="2"/>
    <n v="2.6776930000000001"/>
    <s v="Sometimes"/>
    <x v="0"/>
    <n v="2.693978"/>
    <x v="0"/>
    <x v="0"/>
    <n v="0.68801299999999999"/>
    <s v="Sometimes"/>
    <s v="Public_Transportation"/>
    <x v="2"/>
    <m/>
    <m/>
  </r>
  <r>
    <x v="0"/>
    <x v="493"/>
    <n v="1.5302480000000001"/>
    <n v="68.850970000000004"/>
    <s v="YES"/>
    <s v="NO"/>
    <n v="2.2587950000000001"/>
    <n v="3.53009"/>
    <s v="Sometimes"/>
    <x v="0"/>
    <n v="1.172186"/>
    <x v="0"/>
    <x v="397"/>
    <n v="1"/>
    <s v="Never"/>
    <s v="Public_Transportation"/>
    <x v="2"/>
    <m/>
    <m/>
  </r>
  <r>
    <x v="0"/>
    <x v="494"/>
    <n v="1.664927"/>
    <n v="80.386077999999998"/>
    <s v="YES"/>
    <s v="YES"/>
    <n v="2"/>
    <n v="3"/>
    <s v="Sometimes"/>
    <x v="0"/>
    <n v="2.641642"/>
    <x v="0"/>
    <x v="398"/>
    <n v="1.50301"/>
    <s v="Never"/>
    <s v="Automobile"/>
    <x v="2"/>
    <m/>
    <m/>
  </r>
  <r>
    <x v="0"/>
    <x v="495"/>
    <n v="1.673333"/>
    <n v="77.205685000000003"/>
    <s v="YES"/>
    <s v="YES"/>
    <n v="2.6899289999999998"/>
    <n v="1.8355429999999999"/>
    <s v="Sometimes"/>
    <x v="0"/>
    <n v="1.718569"/>
    <x v="0"/>
    <x v="399"/>
    <n v="0.70724600000000004"/>
    <s v="Never"/>
    <s v="Automobile"/>
    <x v="2"/>
    <m/>
    <m/>
  </r>
  <r>
    <x v="1"/>
    <x v="496"/>
    <n v="1.725587"/>
    <n v="82.480214000000004"/>
    <s v="YES"/>
    <s v="YES"/>
    <n v="2.7127469999999998"/>
    <n v="2.8536760000000001"/>
    <s v="Sometimes"/>
    <x v="0"/>
    <n v="1.526313"/>
    <x v="0"/>
    <x v="3"/>
    <n v="0.17366500000000001"/>
    <s v="Sometimes"/>
    <s v="Public_Transportation"/>
    <x v="2"/>
    <m/>
    <m/>
  </r>
  <r>
    <x v="0"/>
    <x v="497"/>
    <n v="1.7338750000000001"/>
    <n v="86.94538"/>
    <s v="YES"/>
    <s v="YES"/>
    <n v="2.3536030000000001"/>
    <n v="2.3370350000000002"/>
    <s v="Sometimes"/>
    <x v="0"/>
    <n v="1.830614"/>
    <x v="0"/>
    <x v="400"/>
    <n v="0"/>
    <s v="Never"/>
    <s v="Automobile"/>
    <x v="2"/>
    <m/>
    <m/>
  </r>
  <r>
    <x v="0"/>
    <x v="27"/>
    <n v="1.675953"/>
    <n v="79.668319999999994"/>
    <s v="YES"/>
    <s v="YES"/>
    <n v="2.5980509999999999"/>
    <n v="3"/>
    <s v="Sometimes"/>
    <x v="0"/>
    <n v="1"/>
    <x v="0"/>
    <x v="0"/>
    <n v="0"/>
    <s v="Never"/>
    <s v="Automobile"/>
    <x v="2"/>
    <m/>
    <m/>
  </r>
  <r>
    <x v="1"/>
    <x v="498"/>
    <n v="1.786238"/>
    <n v="89.802492000000001"/>
    <s v="YES"/>
    <s v="YES"/>
    <n v="1.718156"/>
    <n v="1.631184"/>
    <s v="Sometimes"/>
    <x v="0"/>
    <n v="2"/>
    <x v="0"/>
    <x v="0"/>
    <n v="0.30612400000000001"/>
    <s v="Sometimes"/>
    <s v="Public_Transportation"/>
    <x v="2"/>
    <m/>
    <m/>
  </r>
  <r>
    <x v="1"/>
    <x v="499"/>
    <n v="1.718534"/>
    <n v="80"/>
    <s v="YES"/>
    <s v="YES"/>
    <n v="2"/>
    <n v="3"/>
    <s v="Sometimes"/>
    <x v="0"/>
    <n v="2"/>
    <x v="0"/>
    <x v="401"/>
    <n v="1.2699819999999999"/>
    <s v="Never"/>
    <s v="Public_Transportation"/>
    <x v="2"/>
    <m/>
    <m/>
  </r>
  <r>
    <x v="1"/>
    <x v="500"/>
    <n v="1.919543"/>
    <n v="101.544589"/>
    <s v="YES"/>
    <s v="YES"/>
    <n v="2"/>
    <n v="1.0053909999999999"/>
    <s v="Sometimes"/>
    <x v="0"/>
    <n v="2.0019360000000002"/>
    <x v="0"/>
    <x v="3"/>
    <n v="0"/>
    <s v="Sometimes"/>
    <s v="Public_Transportation"/>
    <x v="2"/>
    <m/>
    <m/>
  </r>
  <r>
    <x v="1"/>
    <x v="501"/>
    <n v="1.707613"/>
    <n v="82.586893000000003"/>
    <s v="YES"/>
    <s v="YES"/>
    <n v="2.795086"/>
    <n v="3.250467"/>
    <s v="Sometimes"/>
    <x v="0"/>
    <n v="1.3678760000000001"/>
    <x v="0"/>
    <x v="402"/>
    <n v="0"/>
    <s v="Never"/>
    <s v="Automobile"/>
    <x v="2"/>
    <m/>
    <m/>
  </r>
  <r>
    <x v="1"/>
    <x v="502"/>
    <n v="1.658393"/>
    <n v="80"/>
    <s v="YES"/>
    <s v="YES"/>
    <n v="2"/>
    <n v="3"/>
    <s v="Sometimes"/>
    <x v="0"/>
    <n v="2"/>
    <x v="0"/>
    <x v="403"/>
    <n v="1.6922870000000001"/>
    <s v="Never"/>
    <s v="Public_Transportation"/>
    <x v="2"/>
    <m/>
    <m/>
  </r>
  <r>
    <x v="0"/>
    <x v="503"/>
    <n v="1.5368189999999999"/>
    <n v="65.912688000000003"/>
    <s v="YES"/>
    <s v="NO"/>
    <n v="2.0302560000000001"/>
    <n v="2.9487209999999999"/>
    <s v="Sometimes"/>
    <x v="0"/>
    <n v="1.9843230000000001"/>
    <x v="0"/>
    <x v="404"/>
    <n v="0.333673"/>
    <s v="Never"/>
    <s v="Public_Transportation"/>
    <x v="2"/>
    <m/>
    <m/>
  </r>
  <r>
    <x v="1"/>
    <x v="504"/>
    <n v="1.8054589999999999"/>
    <n v="90.138679999999994"/>
    <s v="YES"/>
    <s v="YES"/>
    <n v="2"/>
    <n v="1.80993"/>
    <s v="Sometimes"/>
    <x v="0"/>
    <n v="2.1748349999999999"/>
    <x v="0"/>
    <x v="405"/>
    <n v="2.0153000000000001E-2"/>
    <s v="Sometimes"/>
    <s v="Automobile"/>
    <x v="2"/>
    <m/>
    <m/>
  </r>
  <r>
    <x v="0"/>
    <x v="505"/>
    <n v="1.5210079999999999"/>
    <n v="67.083121000000006"/>
    <s v="YES"/>
    <s v="NO"/>
    <n v="2.4934479999999999"/>
    <n v="3"/>
    <s v="Sometimes"/>
    <x v="0"/>
    <n v="1.8499969999999999"/>
    <x v="0"/>
    <x v="406"/>
    <n v="1.4445319999999999"/>
    <s v="Never"/>
    <s v="Public_Transportation"/>
    <x v="2"/>
    <m/>
    <m/>
  </r>
  <r>
    <x v="1"/>
    <x v="506"/>
    <n v="1.7447330000000001"/>
    <n v="87.279889999999995"/>
    <s v="YES"/>
    <s v="YES"/>
    <n v="2.442536"/>
    <n v="3"/>
    <s v="Sometimes"/>
    <x v="0"/>
    <n v="2.8256290000000002"/>
    <x v="0"/>
    <x v="1"/>
    <n v="0"/>
    <s v="Sometimes"/>
    <s v="Public_Transportation"/>
    <x v="2"/>
    <m/>
    <m/>
  </r>
  <r>
    <x v="0"/>
    <x v="507"/>
    <n v="1.529223"/>
    <n v="65.140407999999994"/>
    <s v="YES"/>
    <s v="NO"/>
    <n v="2.0039509999999998"/>
    <n v="3"/>
    <s v="Sometimes"/>
    <x v="0"/>
    <n v="1.207978"/>
    <x v="0"/>
    <x v="407"/>
    <n v="1.2289950000000001"/>
    <s v="Never"/>
    <s v="Public_Transportation"/>
    <x v="2"/>
    <m/>
    <m/>
  </r>
  <r>
    <x v="1"/>
    <x v="508"/>
    <n v="1.799742"/>
    <n v="89.981679999999997"/>
    <s v="YES"/>
    <s v="YES"/>
    <n v="1.34138"/>
    <n v="1.9467099999999999"/>
    <s v="Sometimes"/>
    <x v="0"/>
    <n v="2"/>
    <x v="0"/>
    <x v="0"/>
    <n v="0.97550400000000004"/>
    <s v="Sometimes"/>
    <s v="Public_Transportation"/>
    <x v="2"/>
    <m/>
    <m/>
  </r>
  <r>
    <x v="0"/>
    <x v="1"/>
    <n v="1.681314"/>
    <n v="80.037201999999994"/>
    <s v="YES"/>
    <s v="YES"/>
    <n v="2"/>
    <n v="2.9796"/>
    <s v="Sometimes"/>
    <x v="0"/>
    <n v="1.9644349999999999"/>
    <x v="0"/>
    <x v="408"/>
    <n v="1.7321599999999999"/>
    <s v="Never"/>
    <s v="Public_Transportation"/>
    <x v="2"/>
    <m/>
    <m/>
  </r>
  <r>
    <x v="1"/>
    <x v="509"/>
    <n v="1.706912"/>
    <n v="85.743727000000007"/>
    <s v="YES"/>
    <s v="YES"/>
    <n v="2"/>
    <n v="2.9941979999999999"/>
    <s v="Sometimes"/>
    <x v="0"/>
    <n v="2.7473019999999999"/>
    <x v="0"/>
    <x v="0"/>
    <n v="0.79975600000000002"/>
    <s v="Sometimes"/>
    <s v="Public_Transportation"/>
    <x v="2"/>
    <m/>
    <m/>
  </r>
  <r>
    <x v="0"/>
    <x v="510"/>
    <n v="1.6635089999999999"/>
    <n v="80"/>
    <s v="YES"/>
    <s v="YES"/>
    <n v="2"/>
    <n v="3"/>
    <s v="Sometimes"/>
    <x v="0"/>
    <n v="2.1375500000000001"/>
    <x v="0"/>
    <x v="0"/>
    <n v="0.124977"/>
    <s v="Never"/>
    <s v="Public_Transportation"/>
    <x v="2"/>
    <m/>
    <m/>
  </r>
  <r>
    <x v="1"/>
    <x v="511"/>
    <n v="1.752265"/>
    <n v="88.096062000000003"/>
    <s v="YES"/>
    <s v="YES"/>
    <n v="2"/>
    <n v="1.8943840000000001"/>
    <s v="Sometimes"/>
    <x v="0"/>
    <n v="2"/>
    <x v="0"/>
    <x v="0"/>
    <n v="0"/>
    <s v="Sometimes"/>
    <s v="Public_Transportation"/>
    <x v="2"/>
    <m/>
    <m/>
  </r>
  <r>
    <x v="1"/>
    <x v="512"/>
    <n v="1.7353430000000001"/>
    <n v="83.337721000000002"/>
    <s v="YES"/>
    <s v="YES"/>
    <n v="2.607335"/>
    <n v="3"/>
    <s v="Sometimes"/>
    <x v="0"/>
    <n v="2"/>
    <x v="0"/>
    <x v="409"/>
    <n v="0.63086600000000004"/>
    <s v="Sometimes"/>
    <s v="Public_Transportation"/>
    <x v="2"/>
    <m/>
    <m/>
  </r>
  <r>
    <x v="0"/>
    <x v="513"/>
    <n v="1.7"/>
    <n v="78"/>
    <s v="YES"/>
    <s v="YES"/>
    <n v="3"/>
    <n v="3"/>
    <s v="Sometimes"/>
    <x v="0"/>
    <n v="1.507638"/>
    <x v="0"/>
    <x v="410"/>
    <n v="1"/>
    <s v="Frequently"/>
    <s v="Automobile"/>
    <x v="2"/>
    <m/>
    <m/>
  </r>
  <r>
    <x v="1"/>
    <x v="514"/>
    <n v="1.7"/>
    <n v="83.414072000000004"/>
    <s v="YES"/>
    <s v="NO"/>
    <n v="2.0613839999999999"/>
    <n v="2.579291"/>
    <s v="Sometimes"/>
    <x v="0"/>
    <n v="1.9092530000000001"/>
    <x v="0"/>
    <x v="3"/>
    <n v="0.96246799999999999"/>
    <s v="Sometimes"/>
    <s v="Public_Transportation"/>
    <x v="2"/>
    <m/>
    <m/>
  </r>
  <r>
    <x v="0"/>
    <x v="515"/>
    <n v="1.633794"/>
    <n v="77.858531999999997"/>
    <s v="YES"/>
    <s v="NO"/>
    <n v="2.6963810000000001"/>
    <n v="3"/>
    <s v="Sometimes"/>
    <x v="0"/>
    <n v="2.4729640000000002"/>
    <x v="0"/>
    <x v="411"/>
    <n v="1"/>
    <s v="Sometimes"/>
    <s v="Public_Transportation"/>
    <x v="2"/>
    <m/>
    <m/>
  </r>
  <r>
    <x v="1"/>
    <x v="516"/>
    <n v="1.856759"/>
    <n v="95.887056000000001"/>
    <s v="YES"/>
    <s v="YES"/>
    <n v="1.1160680000000001"/>
    <n v="2.4490669999999999"/>
    <s v="Sometimes"/>
    <x v="0"/>
    <n v="2"/>
    <x v="0"/>
    <x v="412"/>
    <n v="1.9711700000000001"/>
    <s v="Sometimes"/>
    <s v="Public_Transportation"/>
    <x v="2"/>
    <m/>
    <m/>
  </r>
  <r>
    <x v="1"/>
    <x v="1"/>
    <n v="1.77433"/>
    <n v="90"/>
    <s v="YES"/>
    <s v="YES"/>
    <n v="2.1164320000000001"/>
    <n v="3"/>
    <s v="Sometimes"/>
    <x v="0"/>
    <n v="1.002292"/>
    <x v="0"/>
    <x v="0"/>
    <n v="1.066708"/>
    <s v="Sometimes"/>
    <s v="Public_Transportation"/>
    <x v="2"/>
    <m/>
    <m/>
  </r>
  <r>
    <x v="0"/>
    <x v="517"/>
    <n v="1.7"/>
    <n v="78"/>
    <s v="YES"/>
    <s v="YES"/>
    <n v="3"/>
    <n v="3"/>
    <s v="Sometimes"/>
    <x v="0"/>
    <n v="2.1470739999999999"/>
    <x v="0"/>
    <x v="413"/>
    <n v="1"/>
    <s v="Frequently"/>
    <s v="Automobile"/>
    <x v="2"/>
    <m/>
    <m/>
  </r>
  <r>
    <x v="1"/>
    <x v="518"/>
    <n v="1.719509"/>
    <n v="84.416515000000004"/>
    <s v="YES"/>
    <s v="YES"/>
    <n v="2.0312459999999999"/>
    <n v="3"/>
    <s v="Sometimes"/>
    <x v="0"/>
    <n v="2.8030020000000002"/>
    <x v="0"/>
    <x v="414"/>
    <n v="0.41862300000000002"/>
    <s v="Never"/>
    <s v="Automobile"/>
    <x v="2"/>
    <m/>
    <m/>
  </r>
  <r>
    <x v="0"/>
    <x v="519"/>
    <n v="1.658202"/>
    <n v="78"/>
    <s v="YES"/>
    <s v="YES"/>
    <n v="2.9380310000000001"/>
    <n v="1.5328329999999999"/>
    <s v="Sometimes"/>
    <x v="0"/>
    <n v="1.9312419999999999"/>
    <x v="0"/>
    <x v="415"/>
    <n v="0.37194100000000002"/>
    <s v="Frequently"/>
    <s v="Automobile"/>
    <x v="2"/>
    <m/>
    <m/>
  </r>
  <r>
    <x v="1"/>
    <x v="520"/>
    <n v="1.6572210000000001"/>
    <n v="80.993212999999997"/>
    <s v="YES"/>
    <s v="YES"/>
    <n v="2"/>
    <n v="3"/>
    <s v="Sometimes"/>
    <x v="0"/>
    <n v="2"/>
    <x v="0"/>
    <x v="3"/>
    <n v="0"/>
    <s v="Never"/>
    <s v="Automobile"/>
    <x v="2"/>
    <m/>
    <m/>
  </r>
  <r>
    <x v="1"/>
    <x v="521"/>
    <n v="1.7133480000000001"/>
    <n v="84.722222000000002"/>
    <s v="YES"/>
    <s v="YES"/>
    <n v="2.8842120000000002"/>
    <n v="3"/>
    <s v="Sometimes"/>
    <x v="0"/>
    <n v="3"/>
    <x v="0"/>
    <x v="2"/>
    <n v="0.83240000000000003"/>
    <s v="Never"/>
    <s v="Automobile"/>
    <x v="2"/>
    <m/>
    <m/>
  </r>
  <r>
    <x v="1"/>
    <x v="522"/>
    <n v="1.6771780000000001"/>
    <n v="80.379575000000003"/>
    <s v="YES"/>
    <s v="YES"/>
    <n v="2"/>
    <n v="2.9617059999999999"/>
    <s v="Sometimes"/>
    <x v="0"/>
    <n v="2"/>
    <x v="0"/>
    <x v="27"/>
    <n v="1.114716"/>
    <s v="Never"/>
    <s v="Public_Transportation"/>
    <x v="2"/>
    <m/>
    <m/>
  </r>
  <r>
    <x v="0"/>
    <x v="523"/>
    <n v="1.67805"/>
    <n v="77.224574000000004"/>
    <s v="YES"/>
    <s v="YES"/>
    <n v="2.4445990000000002"/>
    <n v="3"/>
    <s v="Sometimes"/>
    <x v="0"/>
    <n v="1.029798"/>
    <x v="0"/>
    <x v="0"/>
    <n v="0"/>
    <s v="Never"/>
    <s v="Automobile"/>
    <x v="2"/>
    <m/>
    <m/>
  </r>
  <r>
    <x v="1"/>
    <x v="524"/>
    <n v="1.717722"/>
    <n v="81.929910000000007"/>
    <s v="YES"/>
    <s v="YES"/>
    <n v="2"/>
    <n v="1.1525209999999999"/>
    <s v="Sometimes"/>
    <x v="0"/>
    <n v="1.7231590000000001"/>
    <x v="0"/>
    <x v="416"/>
    <n v="1.0949409999999999"/>
    <s v="Sometimes"/>
    <s v="Public_Transportation"/>
    <x v="2"/>
    <m/>
    <m/>
  </r>
  <r>
    <x v="0"/>
    <x v="525"/>
    <n v="1.4864839999999999"/>
    <n v="60.117992999999998"/>
    <s v="YES"/>
    <s v="NO"/>
    <n v="2"/>
    <n v="1.1046419999999999"/>
    <s v="Sometimes"/>
    <x v="0"/>
    <n v="1"/>
    <x v="0"/>
    <x v="0"/>
    <n v="0.96909699999999999"/>
    <s v="Never"/>
    <s v="Public_Transportation"/>
    <x v="2"/>
    <m/>
    <m/>
  </r>
  <r>
    <x v="0"/>
    <x v="526"/>
    <n v="1.503379"/>
    <n v="64.342459000000005"/>
    <s v="YES"/>
    <s v="NO"/>
    <n v="2"/>
    <n v="1"/>
    <s v="Sometimes"/>
    <x v="0"/>
    <n v="1.639807"/>
    <x v="0"/>
    <x v="417"/>
    <n v="0"/>
    <s v="Never"/>
    <s v="Public_Transportation"/>
    <x v="2"/>
    <m/>
    <m/>
  </r>
  <r>
    <x v="1"/>
    <x v="1"/>
    <n v="1.7189810000000001"/>
    <n v="81.66995"/>
    <s v="YES"/>
    <s v="YES"/>
    <n v="2"/>
    <n v="1.7295529999999999"/>
    <s v="Sometimes"/>
    <x v="0"/>
    <n v="1.400247"/>
    <x v="0"/>
    <x v="418"/>
    <n v="1.0119830000000001"/>
    <s v="Sometimes"/>
    <s v="Public_Transportation"/>
    <x v="2"/>
    <m/>
    <m/>
  </r>
  <r>
    <x v="0"/>
    <x v="527"/>
    <n v="1.6883539999999999"/>
    <n v="79.278896000000003"/>
    <s v="YES"/>
    <s v="YES"/>
    <n v="3"/>
    <n v="3"/>
    <s v="Sometimes"/>
    <x v="0"/>
    <n v="2.9945149999999998"/>
    <x v="0"/>
    <x v="0"/>
    <n v="0"/>
    <s v="Never"/>
    <s v="Automobile"/>
    <x v="2"/>
    <m/>
    <m/>
  </r>
  <r>
    <x v="0"/>
    <x v="528"/>
    <n v="1.665807"/>
    <n v="77.098973000000001"/>
    <s v="YES"/>
    <s v="YES"/>
    <n v="2.9769749999999999"/>
    <n v="1.3469869999999999"/>
    <s v="Sometimes"/>
    <x v="0"/>
    <n v="1.868349"/>
    <x v="0"/>
    <x v="419"/>
    <n v="0.87933300000000003"/>
    <s v="Never"/>
    <s v="Automobile"/>
    <x v="2"/>
    <m/>
    <m/>
  </r>
  <r>
    <x v="1"/>
    <x v="529"/>
    <n v="1.838441"/>
    <n v="97.029248999999993"/>
    <s v="YES"/>
    <s v="YES"/>
    <n v="2"/>
    <n v="1.9772209999999999"/>
    <s v="Sometimes"/>
    <x v="0"/>
    <n v="3"/>
    <x v="0"/>
    <x v="3"/>
    <n v="0"/>
    <s v="Sometimes"/>
    <s v="Automobile"/>
    <x v="2"/>
    <m/>
    <m/>
  </r>
  <r>
    <x v="0"/>
    <x v="530"/>
    <n v="1.6534310000000001"/>
    <n v="75.090439000000003"/>
    <s v="YES"/>
    <s v="NO"/>
    <n v="2.7660360000000002"/>
    <n v="2.4438119999999999"/>
    <s v="Sometimes"/>
    <x v="0"/>
    <n v="2.7079270000000002"/>
    <x v="0"/>
    <x v="420"/>
    <n v="0.82743900000000004"/>
    <s v="Sometimes"/>
    <s v="Public_Transportation"/>
    <x v="2"/>
    <m/>
    <m/>
  </r>
  <r>
    <x v="1"/>
    <x v="531"/>
    <n v="1.6998180000000001"/>
    <n v="78"/>
    <s v="YES"/>
    <s v="NO"/>
    <n v="1.096455"/>
    <n v="2.4913150000000002"/>
    <s v="Sometimes"/>
    <x v="0"/>
    <n v="2.4500690000000001"/>
    <x v="0"/>
    <x v="0"/>
    <n v="0.72611800000000004"/>
    <s v="Sometimes"/>
    <s v="Public_Transportation"/>
    <x v="2"/>
    <m/>
    <m/>
  </r>
  <r>
    <x v="1"/>
    <x v="532"/>
    <n v="1.718097"/>
    <n v="88.600877999999994"/>
    <s v="YES"/>
    <s v="YES"/>
    <n v="2.129969"/>
    <n v="3"/>
    <s v="Sometimes"/>
    <x v="0"/>
    <n v="1.5680350000000001"/>
    <x v="0"/>
    <x v="421"/>
    <n v="0"/>
    <s v="Never"/>
    <s v="Automobile"/>
    <x v="2"/>
    <m/>
    <m/>
  </r>
  <r>
    <x v="1"/>
    <x v="533"/>
    <n v="1.7313890000000001"/>
    <n v="84.064875000000001"/>
    <s v="YES"/>
    <s v="NO"/>
    <n v="2.0196740000000002"/>
    <n v="2.8433190000000002"/>
    <s v="Sometimes"/>
    <x v="0"/>
    <n v="2.832004"/>
    <x v="0"/>
    <x v="3"/>
    <n v="0.60860700000000001"/>
    <s v="Sometimes"/>
    <s v="Public_Transportation"/>
    <x v="2"/>
    <m/>
    <m/>
  </r>
  <r>
    <x v="1"/>
    <x v="534"/>
    <n v="1.699667"/>
    <n v="79.677930000000003"/>
    <s v="YES"/>
    <s v="NO"/>
    <n v="2.7352970000000001"/>
    <n v="2.1571639999999999"/>
    <s v="Sometimes"/>
    <x v="0"/>
    <n v="1.0871660000000001"/>
    <x v="0"/>
    <x v="195"/>
    <n v="3.6949999999999999E-3"/>
    <s v="Never"/>
    <s v="Public_Transportation"/>
    <x v="2"/>
    <m/>
    <m/>
  </r>
  <r>
    <x v="0"/>
    <x v="535"/>
    <n v="1.698626"/>
    <n v="78.637307000000007"/>
    <s v="YES"/>
    <s v="YES"/>
    <n v="3"/>
    <n v="3"/>
    <s v="Sometimes"/>
    <x v="0"/>
    <n v="2.5031979999999998"/>
    <x v="0"/>
    <x v="0"/>
    <n v="0"/>
    <s v="Never"/>
    <s v="Automobile"/>
    <x v="2"/>
    <m/>
    <m/>
  </r>
  <r>
    <x v="1"/>
    <x v="536"/>
    <n v="1.8237650000000001"/>
    <n v="96.945262"/>
    <s v="YES"/>
    <s v="YES"/>
    <n v="1.5887819999999999"/>
    <n v="2.6016750000000002"/>
    <s v="Sometimes"/>
    <x v="0"/>
    <n v="2.4694690000000001"/>
    <x v="0"/>
    <x v="422"/>
    <n v="1.8868549999999999"/>
    <s v="Sometimes"/>
    <s v="Public_Transportation"/>
    <x v="2"/>
    <m/>
    <m/>
  </r>
  <r>
    <x v="1"/>
    <x v="537"/>
    <n v="1.708742"/>
    <n v="83.001642000000004"/>
    <s v="YES"/>
    <s v="YES"/>
    <n v="2"/>
    <n v="1.171027"/>
    <s v="Sometimes"/>
    <x v="0"/>
    <n v="2.4051719999999999"/>
    <x v="0"/>
    <x v="423"/>
    <n v="0"/>
    <s v="Never"/>
    <s v="Automobile"/>
    <x v="2"/>
    <m/>
    <m/>
  </r>
  <r>
    <x v="0"/>
    <x v="538"/>
    <n v="1.6674690000000001"/>
    <n v="80.993373000000005"/>
    <s v="YES"/>
    <s v="YES"/>
    <n v="2.0105400000000002"/>
    <n v="2.77684"/>
    <s v="Sometimes"/>
    <x v="0"/>
    <n v="1.651548"/>
    <x v="0"/>
    <x v="0"/>
    <n v="0.79096699999999998"/>
    <s v="Never"/>
    <s v="Automobile"/>
    <x v="2"/>
    <m/>
    <m/>
  </r>
  <r>
    <x v="0"/>
    <x v="539"/>
    <n v="1.588147"/>
    <n v="73.939267999999998"/>
    <s v="YES"/>
    <s v="NO"/>
    <n v="3"/>
    <n v="3.3627579999999999"/>
    <s v="Sometimes"/>
    <x v="0"/>
    <n v="2"/>
    <x v="0"/>
    <x v="200"/>
    <n v="1"/>
    <s v="Sometimes"/>
    <s v="Public_Transportation"/>
    <x v="2"/>
    <m/>
    <m/>
  </r>
  <r>
    <x v="1"/>
    <x v="540"/>
    <n v="1.835024"/>
    <n v="92.368358999999998"/>
    <s v="YES"/>
    <s v="YES"/>
    <n v="2"/>
    <n v="1.672706"/>
    <s v="Sometimes"/>
    <x v="0"/>
    <n v="2.7666740000000001"/>
    <x v="0"/>
    <x v="3"/>
    <n v="2.7092999999999999E-2"/>
    <s v="Sometimes"/>
    <s v="Automobile"/>
    <x v="2"/>
    <m/>
    <m/>
  </r>
  <r>
    <x v="1"/>
    <x v="541"/>
    <n v="1.7088000000000001"/>
    <n v="83.520112999999995"/>
    <s v="YES"/>
    <s v="YES"/>
    <n v="2.6895769999999999"/>
    <n v="2.7141150000000001"/>
    <s v="Sometimes"/>
    <x v="0"/>
    <n v="2.2792140000000001"/>
    <x v="0"/>
    <x v="424"/>
    <n v="0.82854899999999998"/>
    <s v="Sometimes"/>
    <s v="Public_Transportation"/>
    <x v="2"/>
    <m/>
    <m/>
  </r>
  <r>
    <x v="1"/>
    <x v="542"/>
    <n v="1.6809909999999999"/>
    <n v="79.752915999999999"/>
    <s v="YES"/>
    <s v="YES"/>
    <n v="2.4131559999999999"/>
    <n v="2.5215459999999998"/>
    <s v="Sometimes"/>
    <x v="0"/>
    <n v="1.985312"/>
    <x v="0"/>
    <x v="202"/>
    <n v="0.96546399999999999"/>
    <s v="Sometimes"/>
    <s v="Public_Transportation"/>
    <x v="2"/>
    <m/>
    <m/>
  </r>
  <r>
    <x v="1"/>
    <x v="543"/>
    <n v="1.8352710000000001"/>
    <n v="97.588260000000005"/>
    <s v="YES"/>
    <s v="YES"/>
    <n v="2.9234330000000002"/>
    <n v="1.338033"/>
    <s v="Sometimes"/>
    <x v="0"/>
    <n v="1.9440949999999999"/>
    <x v="0"/>
    <x v="425"/>
    <n v="1"/>
    <s v="Sometimes"/>
    <s v="Public_Transportation"/>
    <x v="2"/>
    <m/>
    <m/>
  </r>
  <r>
    <x v="1"/>
    <x v="18"/>
    <n v="1.7428189999999999"/>
    <n v="86.565147999999994"/>
    <s v="YES"/>
    <s v="YES"/>
    <n v="3"/>
    <n v="3"/>
    <s v="Sometimes"/>
    <x v="0"/>
    <n v="2"/>
    <x v="0"/>
    <x v="426"/>
    <n v="0.860321"/>
    <s v="Sometimes"/>
    <s v="Public_Transportation"/>
    <x v="2"/>
    <m/>
    <m/>
  </r>
  <r>
    <x v="1"/>
    <x v="544"/>
    <n v="1.7411920000000001"/>
    <n v="84.773348999999996"/>
    <s v="YES"/>
    <s v="YES"/>
    <n v="2"/>
    <n v="3"/>
    <s v="Sometimes"/>
    <x v="0"/>
    <n v="2.0359539999999998"/>
    <x v="0"/>
    <x v="427"/>
    <n v="0"/>
    <s v="Never"/>
    <s v="Automobile"/>
    <x v="2"/>
    <m/>
    <m/>
  </r>
  <r>
    <x v="1"/>
    <x v="18"/>
    <n v="1.7597210000000001"/>
    <n v="86.080500000000001"/>
    <s v="YES"/>
    <s v="YES"/>
    <n v="2.8825219999999998"/>
    <n v="3"/>
    <s v="Sometimes"/>
    <x v="0"/>
    <n v="2.4529860000000001"/>
    <x v="0"/>
    <x v="3"/>
    <n v="0.74665099999999995"/>
    <s v="Sometimes"/>
    <s v="Public_Transportation"/>
    <x v="2"/>
    <m/>
    <m/>
  </r>
  <r>
    <x v="1"/>
    <x v="545"/>
    <n v="1.810616"/>
    <n v="92.860253999999998"/>
    <s v="YES"/>
    <s v="YES"/>
    <n v="2"/>
    <n v="3"/>
    <s v="Sometimes"/>
    <x v="0"/>
    <n v="1.622638"/>
    <x v="0"/>
    <x v="428"/>
    <n v="0.105895"/>
    <s v="Sometimes"/>
    <s v="Public_Transportation"/>
    <x v="2"/>
    <m/>
    <m/>
  </r>
  <r>
    <x v="1"/>
    <x v="546"/>
    <n v="1.763101"/>
    <n v="88.532032000000001"/>
    <s v="YES"/>
    <s v="YES"/>
    <n v="1.9734989999999999"/>
    <n v="1.0818049999999999"/>
    <s v="Sometimes"/>
    <x v="0"/>
    <n v="2"/>
    <x v="0"/>
    <x v="0"/>
    <n v="0.46402199999999999"/>
    <s v="Sometimes"/>
    <s v="Public_Transportation"/>
    <x v="2"/>
    <m/>
    <m/>
  </r>
  <r>
    <x v="0"/>
    <x v="547"/>
    <n v="1.5433380000000001"/>
    <n v="71.799982"/>
    <s v="YES"/>
    <s v="NO"/>
    <n v="3"/>
    <n v="3.0871189999999999"/>
    <s v="Sometimes"/>
    <x v="0"/>
    <n v="2"/>
    <x v="0"/>
    <x v="429"/>
    <n v="1"/>
    <s v="Never"/>
    <s v="Public_Transportation"/>
    <x v="2"/>
    <m/>
    <m/>
  </r>
  <r>
    <x v="0"/>
    <x v="548"/>
    <n v="1.6518120000000001"/>
    <n v="79.437921000000003"/>
    <s v="YES"/>
    <s v="YES"/>
    <n v="2.1560649999999999"/>
    <n v="2.9091170000000002"/>
    <s v="Sometimes"/>
    <x v="0"/>
    <n v="1.2212810000000001"/>
    <x v="0"/>
    <x v="430"/>
    <n v="1.796136"/>
    <s v="Never"/>
    <s v="Automobile"/>
    <x v="2"/>
    <m/>
    <m/>
  </r>
  <r>
    <x v="1"/>
    <x v="549"/>
    <n v="1.7324919999999999"/>
    <n v="84.557796999999994"/>
    <s v="YES"/>
    <s v="YES"/>
    <n v="2.9922049999999998"/>
    <n v="3"/>
    <s v="Sometimes"/>
    <x v="0"/>
    <n v="2.4138130000000002"/>
    <x v="0"/>
    <x v="431"/>
    <n v="0.68829300000000004"/>
    <s v="Sometimes"/>
    <s v="Public_Transportation"/>
    <x v="2"/>
    <m/>
    <m/>
  </r>
  <r>
    <x v="0"/>
    <x v="550"/>
    <n v="1.7063489999999999"/>
    <n v="85.720787999999999"/>
    <s v="YES"/>
    <s v="YES"/>
    <n v="2.9442870000000001"/>
    <n v="1.4663930000000001"/>
    <s v="Sometimes"/>
    <x v="0"/>
    <n v="2.4427750000000001"/>
    <x v="0"/>
    <x v="432"/>
    <n v="0.77933399999999997"/>
    <s v="Never"/>
    <s v="Automobile"/>
    <x v="2"/>
    <m/>
    <m/>
  </r>
  <r>
    <x v="1"/>
    <x v="551"/>
    <n v="1.7806789999999999"/>
    <n v="89.667406"/>
    <s v="YES"/>
    <s v="YES"/>
    <n v="1.7807459999999999"/>
    <n v="1.4710529999999999"/>
    <s v="Sometimes"/>
    <x v="0"/>
    <n v="2"/>
    <x v="0"/>
    <x v="433"/>
    <n v="0.56866799999999995"/>
    <s v="Sometimes"/>
    <s v="Public_Transportation"/>
    <x v="2"/>
    <m/>
    <m/>
  </r>
  <r>
    <x v="1"/>
    <x v="552"/>
    <n v="1.7586869999999999"/>
    <n v="89.673648"/>
    <s v="YES"/>
    <s v="YES"/>
    <n v="2.1640619999999999"/>
    <n v="2.9832010000000002"/>
    <s v="Sometimes"/>
    <x v="0"/>
    <n v="2.1689039999999999"/>
    <x v="0"/>
    <x v="434"/>
    <n v="0"/>
    <s v="Sometimes"/>
    <s v="Public_Transportation"/>
    <x v="2"/>
    <m/>
    <m/>
  </r>
  <r>
    <x v="1"/>
    <x v="553"/>
    <n v="1.7045729999999999"/>
    <n v="80"/>
    <s v="YES"/>
    <s v="YES"/>
    <n v="2"/>
    <n v="3"/>
    <s v="Sometimes"/>
    <x v="0"/>
    <n v="2"/>
    <x v="0"/>
    <x v="435"/>
    <n v="1.413375"/>
    <s v="Never"/>
    <s v="Public_Transportation"/>
    <x v="2"/>
    <m/>
    <m/>
  </r>
  <r>
    <x v="1"/>
    <x v="554"/>
    <n v="1.716545"/>
    <n v="80.005808999999999"/>
    <s v="YES"/>
    <s v="YES"/>
    <n v="2"/>
    <n v="2.7833359999999998"/>
    <s v="Sometimes"/>
    <x v="0"/>
    <n v="2"/>
    <x v="0"/>
    <x v="436"/>
    <n v="1.2065349999999999"/>
    <s v="Never"/>
    <s v="Public_Transportation"/>
    <x v="2"/>
    <m/>
    <m/>
  </r>
  <r>
    <x v="1"/>
    <x v="555"/>
    <n v="1.903832"/>
    <n v="99.812443000000002"/>
    <s v="YES"/>
    <s v="YES"/>
    <n v="2"/>
    <n v="1.8630119999999999"/>
    <s v="Sometimes"/>
    <x v="0"/>
    <n v="2.1964709999999998"/>
    <x v="0"/>
    <x v="3"/>
    <n v="0"/>
    <s v="Sometimes"/>
    <s v="Automobile"/>
    <x v="2"/>
    <m/>
    <m/>
  </r>
  <r>
    <x v="1"/>
    <x v="556"/>
    <n v="1.7425379999999999"/>
    <n v="83.390983000000006"/>
    <s v="YES"/>
    <s v="YES"/>
    <n v="2.2477040000000001"/>
    <n v="3.053598"/>
    <s v="Sometimes"/>
    <x v="0"/>
    <n v="1.919629"/>
    <x v="0"/>
    <x v="437"/>
    <n v="0"/>
    <s v="Never"/>
    <s v="Automobile"/>
    <x v="2"/>
    <m/>
    <m/>
  </r>
  <r>
    <x v="1"/>
    <x v="557"/>
    <n v="1.7477389999999999"/>
    <n v="83.314156999999994"/>
    <s v="YES"/>
    <s v="YES"/>
    <n v="2.0116559999999999"/>
    <n v="3.1658369999999998"/>
    <s v="Sometimes"/>
    <x v="0"/>
    <n v="1.8446450000000001"/>
    <x v="0"/>
    <x v="438"/>
    <n v="0.39597900000000003"/>
    <s v="Never"/>
    <s v="Automobile"/>
    <x v="2"/>
    <m/>
    <m/>
  </r>
  <r>
    <x v="1"/>
    <x v="558"/>
    <n v="1.7170369999999999"/>
    <n v="80"/>
    <s v="YES"/>
    <s v="YES"/>
    <n v="2"/>
    <n v="3"/>
    <s v="Sometimes"/>
    <x v="0"/>
    <n v="2"/>
    <x v="0"/>
    <x v="439"/>
    <n v="1.3430439999999999"/>
    <s v="Never"/>
    <s v="Public_Transportation"/>
    <x v="2"/>
    <m/>
    <m/>
  </r>
  <r>
    <x v="0"/>
    <x v="559"/>
    <n v="1.65"/>
    <n v="80"/>
    <s v="YES"/>
    <s v="YES"/>
    <n v="2"/>
    <n v="3"/>
    <s v="Sometimes"/>
    <x v="0"/>
    <n v="2"/>
    <x v="0"/>
    <x v="440"/>
    <n v="2"/>
    <s v="Never"/>
    <s v="Public_Transportation"/>
    <x v="2"/>
    <m/>
    <m/>
  </r>
  <r>
    <x v="0"/>
    <x v="560"/>
    <n v="1.5779209999999999"/>
    <n v="65.293178999999995"/>
    <s v="YES"/>
    <s v="NO"/>
    <n v="2.0341399999999998"/>
    <n v="2.7414130000000001"/>
    <s v="Sometimes"/>
    <x v="0"/>
    <n v="1.9963839999999999"/>
    <x v="0"/>
    <x v="441"/>
    <n v="1.019452"/>
    <s v="Never"/>
    <s v="Public_Transportation"/>
    <x v="2"/>
    <m/>
    <m/>
  </r>
  <r>
    <x v="1"/>
    <x v="561"/>
    <n v="1.7460549999999999"/>
    <n v="83.282231999999993"/>
    <s v="YES"/>
    <s v="YES"/>
    <n v="2.7464080000000002"/>
    <n v="1.0581229999999999"/>
    <s v="Sometimes"/>
    <x v="0"/>
    <n v="2.265727"/>
    <x v="0"/>
    <x v="442"/>
    <n v="0.67340800000000001"/>
    <s v="Never"/>
    <s v="Automobile"/>
    <x v="2"/>
    <m/>
    <m/>
  </r>
  <r>
    <x v="1"/>
    <x v="562"/>
    <n v="1.841151"/>
    <n v="91.798102999999998"/>
    <s v="YES"/>
    <s v="YES"/>
    <n v="2"/>
    <n v="2.997414"/>
    <s v="Sometimes"/>
    <x v="0"/>
    <n v="1.2594540000000001"/>
    <x v="0"/>
    <x v="443"/>
    <n v="0.99760000000000004"/>
    <s v="Sometimes"/>
    <s v="Automobile"/>
    <x v="2"/>
    <m/>
    <m/>
  </r>
  <r>
    <x v="0"/>
    <x v="563"/>
    <n v="1.517998"/>
    <n v="64.696247999999997"/>
    <s v="YES"/>
    <s v="NO"/>
    <n v="2.1238999999999999"/>
    <n v="1.6729579999999999"/>
    <s v="Sometimes"/>
    <x v="0"/>
    <n v="2"/>
    <x v="0"/>
    <x v="444"/>
    <n v="1.3133630000000001"/>
    <s v="Never"/>
    <s v="Public_Transportation"/>
    <x v="2"/>
    <m/>
    <m/>
  </r>
  <r>
    <x v="0"/>
    <x v="564"/>
    <n v="1.483284"/>
    <n v="62.894283000000001"/>
    <s v="YES"/>
    <s v="NO"/>
    <n v="2"/>
    <n v="1.6808380000000001"/>
    <s v="Sometimes"/>
    <x v="0"/>
    <n v="1.8336349999999999"/>
    <x v="0"/>
    <x v="445"/>
    <n v="0.57584800000000003"/>
    <s v="Never"/>
    <s v="Public_Transportation"/>
    <x v="2"/>
    <m/>
    <m/>
  </r>
  <r>
    <x v="1"/>
    <x v="565"/>
    <n v="1.758972"/>
    <n v="87.861430999999996"/>
    <s v="YES"/>
    <s v="YES"/>
    <n v="2.332074"/>
    <n v="3"/>
    <s v="Sometimes"/>
    <x v="0"/>
    <n v="2.999495"/>
    <x v="0"/>
    <x v="446"/>
    <n v="0.44150200000000001"/>
    <s v="Sometimes"/>
    <s v="Public_Transportation"/>
    <x v="2"/>
    <m/>
    <m/>
  </r>
  <r>
    <x v="0"/>
    <x v="566"/>
    <n v="1.5624340000000001"/>
    <n v="70.442774999999997"/>
    <s v="YES"/>
    <s v="NO"/>
    <n v="2.748243"/>
    <n v="3.0703860000000001"/>
    <s v="Sometimes"/>
    <x v="0"/>
    <n v="1.9623219999999999"/>
    <x v="0"/>
    <x v="447"/>
    <n v="1"/>
    <s v="Never"/>
    <s v="Public_Transportation"/>
    <x v="2"/>
    <m/>
    <m/>
  </r>
  <r>
    <x v="0"/>
    <x v="567"/>
    <n v="1.5470660000000001"/>
    <n v="67.473281999999998"/>
    <s v="YES"/>
    <s v="NO"/>
    <n v="2.3036560000000001"/>
    <n v="3"/>
    <s v="Sometimes"/>
    <x v="0"/>
    <n v="1.163111"/>
    <x v="0"/>
    <x v="448"/>
    <n v="1.119877"/>
    <s v="Never"/>
    <s v="Public_Transportation"/>
    <x v="2"/>
    <m/>
    <m/>
  </r>
  <r>
    <x v="1"/>
    <x v="568"/>
    <n v="1.792435"/>
    <n v="89.998728999999997"/>
    <s v="YES"/>
    <s v="YES"/>
    <n v="1.9047320000000001"/>
    <n v="2.6084160000000001"/>
    <s v="Sometimes"/>
    <x v="0"/>
    <n v="1.204175"/>
    <x v="0"/>
    <x v="0"/>
    <n v="1.8953120000000001"/>
    <s v="Sometimes"/>
    <s v="Public_Transportation"/>
    <x v="2"/>
    <m/>
    <m/>
  </r>
  <r>
    <x v="1"/>
    <x v="569"/>
    <n v="1.7845549999999999"/>
    <n v="89.836691999999999"/>
    <s v="YES"/>
    <s v="YES"/>
    <n v="1.9799439999999999"/>
    <n v="1.599464"/>
    <s v="Sometimes"/>
    <x v="0"/>
    <n v="2"/>
    <x v="0"/>
    <x v="449"/>
    <n v="0.81947499999999995"/>
    <s v="Sometimes"/>
    <s v="Public_Transportation"/>
    <x v="2"/>
    <m/>
    <m/>
  </r>
  <r>
    <x v="0"/>
    <x v="570"/>
    <n v="1.7002159999999999"/>
    <n v="80.473586999999995"/>
    <s v="YES"/>
    <s v="YES"/>
    <n v="2"/>
    <n v="2.8152550000000001"/>
    <s v="Sometimes"/>
    <x v="0"/>
    <n v="1.622214"/>
    <x v="0"/>
    <x v="450"/>
    <n v="1.462664"/>
    <s v="Never"/>
    <s v="Public_Transportation"/>
    <x v="2"/>
    <m/>
    <m/>
  </r>
  <r>
    <x v="1"/>
    <x v="1"/>
    <n v="1.6721010000000001"/>
    <n v="80.939733000000004"/>
    <s v="YES"/>
    <s v="YES"/>
    <n v="2"/>
    <n v="2.3957850000000001"/>
    <s v="Sometimes"/>
    <x v="0"/>
    <n v="1.4007700000000001"/>
    <x v="0"/>
    <x v="451"/>
    <n v="1.544357"/>
    <s v="Never"/>
    <s v="Public_Transportation"/>
    <x v="2"/>
    <m/>
    <m/>
  </r>
  <r>
    <x v="1"/>
    <x v="571"/>
    <n v="1.7"/>
    <n v="84.849349000000004"/>
    <s v="YES"/>
    <s v="YES"/>
    <n v="2"/>
    <n v="3"/>
    <s v="Sometimes"/>
    <x v="0"/>
    <n v="2.0560529999999999"/>
    <x v="0"/>
    <x v="0"/>
    <n v="1"/>
    <s v="Sometimes"/>
    <s v="Public_Transportation"/>
    <x v="2"/>
    <m/>
    <m/>
  </r>
  <r>
    <x v="1"/>
    <x v="572"/>
    <n v="1.7213480000000001"/>
    <n v="83.986714000000006"/>
    <s v="YES"/>
    <s v="YES"/>
    <n v="2.4078170000000001"/>
    <n v="2.8441380000000001"/>
    <s v="Sometimes"/>
    <x v="0"/>
    <n v="1.983649"/>
    <x v="0"/>
    <x v="452"/>
    <n v="8.9354000000000003E-2"/>
    <s v="Sometimes"/>
    <s v="Public_Transportation"/>
    <x v="2"/>
    <m/>
    <m/>
  </r>
  <r>
    <x v="0"/>
    <x v="573"/>
    <n v="1.7"/>
    <n v="78.008387999999997"/>
    <s v="YES"/>
    <s v="YES"/>
    <n v="2.7343139999999999"/>
    <n v="3"/>
    <s v="Sometimes"/>
    <x v="0"/>
    <n v="3"/>
    <x v="0"/>
    <x v="453"/>
    <n v="0.90827100000000005"/>
    <s v="Frequently"/>
    <s v="Public_Transportation"/>
    <x v="2"/>
    <m/>
    <m/>
  </r>
  <r>
    <x v="1"/>
    <x v="574"/>
    <n v="1.803129"/>
    <n v="91.052215000000004"/>
    <s v="YES"/>
    <s v="YES"/>
    <n v="2"/>
    <n v="3"/>
    <s v="Sometimes"/>
    <x v="0"/>
    <n v="1.1995169999999999"/>
    <x v="0"/>
    <x v="454"/>
    <n v="0.163329"/>
    <s v="Sometimes"/>
    <s v="Public_Transportation"/>
    <x v="2"/>
    <m/>
    <m/>
  </r>
  <r>
    <x v="0"/>
    <x v="575"/>
    <n v="1.7000200000000001"/>
    <n v="80.420434"/>
    <s v="YES"/>
    <s v="YES"/>
    <n v="2"/>
    <n v="3"/>
    <s v="Sometimes"/>
    <x v="0"/>
    <n v="2.3869039999999999"/>
    <x v="0"/>
    <x v="455"/>
    <n v="1.3440300000000001"/>
    <s v="Sometimes"/>
    <s v="Public_Transportation"/>
    <x v="2"/>
    <m/>
    <m/>
  </r>
  <r>
    <x v="0"/>
    <x v="576"/>
    <n v="1.7"/>
    <n v="78.041337999999996"/>
    <s v="YES"/>
    <s v="YES"/>
    <n v="2.7843830000000001"/>
    <n v="3"/>
    <s v="Sometimes"/>
    <x v="0"/>
    <n v="2.1656049999999998"/>
    <x v="0"/>
    <x v="456"/>
    <n v="0.83965900000000004"/>
    <s v="Frequently"/>
    <s v="Automobile"/>
    <x v="2"/>
    <m/>
    <m/>
  </r>
  <r>
    <x v="1"/>
    <x v="577"/>
    <n v="1.7135990000000001"/>
    <n v="83.285753"/>
    <s v="YES"/>
    <s v="YES"/>
    <n v="2.0099520000000002"/>
    <n v="2.7161059999999999"/>
    <s v="Sometimes"/>
    <x v="0"/>
    <n v="1.660614"/>
    <x v="0"/>
    <x v="3"/>
    <n v="0.60472999999999999"/>
    <s v="Sometimes"/>
    <s v="Public_Transportation"/>
    <x v="2"/>
    <m/>
    <m/>
  </r>
  <r>
    <x v="1"/>
    <x v="578"/>
    <n v="1.662728"/>
    <n v="77.473203999999996"/>
    <s v="YES"/>
    <s v="NO"/>
    <n v="2.0086560000000002"/>
    <n v="1.402771"/>
    <s v="Sometimes"/>
    <x v="0"/>
    <n v="3"/>
    <x v="0"/>
    <x v="457"/>
    <n v="0.32802999999999999"/>
    <s v="Sometimes"/>
    <s v="Public_Transportation"/>
    <x v="2"/>
    <m/>
    <m/>
  </r>
  <r>
    <x v="1"/>
    <x v="579"/>
    <n v="1.837399"/>
    <n v="95.952027000000001"/>
    <s v="YES"/>
    <s v="YES"/>
    <n v="1.1221270000000001"/>
    <n v="2.8656570000000001"/>
    <s v="Sometimes"/>
    <x v="0"/>
    <n v="2"/>
    <x v="0"/>
    <x v="458"/>
    <n v="1.944177"/>
    <s v="Sometimes"/>
    <s v="Public_Transportation"/>
    <x v="2"/>
    <m/>
    <m/>
  </r>
  <r>
    <x v="1"/>
    <x v="580"/>
    <n v="1.80827"/>
    <n v="91.363292999999999"/>
    <s v="YES"/>
    <s v="YES"/>
    <n v="1.963965"/>
    <n v="1.8362259999999999"/>
    <s v="Sometimes"/>
    <x v="0"/>
    <n v="1.85537"/>
    <x v="0"/>
    <x v="0"/>
    <n v="1.667745"/>
    <s v="Sometimes"/>
    <s v="Public_Transportation"/>
    <x v="2"/>
    <m/>
    <m/>
  </r>
  <r>
    <x v="1"/>
    <x v="581"/>
    <n v="1.7145079999999999"/>
    <n v="85.137112999999999"/>
    <s v="YES"/>
    <s v="YES"/>
    <n v="2.3197760000000001"/>
    <n v="2.8848479999999999"/>
    <s v="Sometimes"/>
    <x v="0"/>
    <n v="2.1548980000000002"/>
    <x v="0"/>
    <x v="459"/>
    <n v="0.95421599999999995"/>
    <s v="Sometimes"/>
    <s v="Public_Transportation"/>
    <x v="2"/>
    <m/>
    <m/>
  </r>
  <r>
    <x v="1"/>
    <x v="582"/>
    <n v="1.7934509999999999"/>
    <n v="89.909259000000006"/>
    <s v="YES"/>
    <s v="YES"/>
    <n v="1.899116"/>
    <n v="2.3750260000000001"/>
    <s v="Sometimes"/>
    <x v="0"/>
    <n v="1.3985399999999999"/>
    <x v="0"/>
    <x v="0"/>
    <n v="1.365793"/>
    <s v="Sometimes"/>
    <s v="Public_Transportation"/>
    <x v="2"/>
    <m/>
    <m/>
  </r>
  <r>
    <x v="0"/>
    <x v="583"/>
    <n v="1.700499"/>
    <n v="81.108598999999998"/>
    <s v="YES"/>
    <s v="YES"/>
    <n v="2.0427620000000002"/>
    <n v="2.9773999999999998"/>
    <s v="Sometimes"/>
    <x v="0"/>
    <n v="1.5224260000000001"/>
    <x v="0"/>
    <x v="460"/>
    <n v="1.0291349999999999"/>
    <s v="Sometimes"/>
    <s v="Public_Transportation"/>
    <x v="2"/>
    <m/>
    <m/>
  </r>
  <r>
    <x v="1"/>
    <x v="584"/>
    <n v="1.6949970000000001"/>
    <n v="84.451423000000005"/>
    <s v="YES"/>
    <s v="YES"/>
    <n v="2.1296680000000001"/>
    <n v="2.6936460000000002"/>
    <s v="Sometimes"/>
    <x v="0"/>
    <n v="2.60669"/>
    <x v="0"/>
    <x v="461"/>
    <n v="0.29089799999999999"/>
    <s v="Never"/>
    <s v="Automobile"/>
    <x v="2"/>
    <m/>
    <m/>
  </r>
  <r>
    <x v="0"/>
    <x v="585"/>
    <n v="1.6889110000000001"/>
    <n v="78.434492000000006"/>
    <s v="YES"/>
    <s v="YES"/>
    <n v="2.182401"/>
    <n v="2.8320180000000001"/>
    <s v="Sometimes"/>
    <x v="0"/>
    <n v="2.4569390000000002"/>
    <x v="0"/>
    <x v="462"/>
    <n v="0.52401500000000001"/>
    <s v="Frequently"/>
    <s v="Public_Transportation"/>
    <x v="2"/>
    <m/>
    <m/>
  </r>
  <r>
    <x v="1"/>
    <x v="586"/>
    <n v="1.673394"/>
    <n v="80.400306"/>
    <s v="YES"/>
    <s v="YES"/>
    <n v="2"/>
    <n v="3"/>
    <s v="Sometimes"/>
    <x v="0"/>
    <n v="2"/>
    <x v="0"/>
    <x v="3"/>
    <n v="0"/>
    <s v="Never"/>
    <s v="Automobile"/>
    <x v="2"/>
    <m/>
    <m/>
  </r>
  <r>
    <x v="1"/>
    <x v="587"/>
    <n v="1.7694989999999999"/>
    <n v="85"/>
    <s v="YES"/>
    <s v="YES"/>
    <n v="2.8026960000000001"/>
    <n v="3"/>
    <s v="Sometimes"/>
    <x v="0"/>
    <n v="2.9784649999999999"/>
    <x v="0"/>
    <x v="463"/>
    <n v="0.93692500000000001"/>
    <s v="Never"/>
    <s v="Automobile"/>
    <x v="2"/>
    <m/>
    <m/>
  </r>
  <r>
    <x v="1"/>
    <x v="588"/>
    <n v="1.65"/>
    <n v="80"/>
    <s v="YES"/>
    <s v="YES"/>
    <n v="2"/>
    <n v="3"/>
    <s v="Sometimes"/>
    <x v="0"/>
    <n v="2"/>
    <x v="0"/>
    <x v="464"/>
    <n v="2"/>
    <s v="Never"/>
    <s v="Public_Transportation"/>
    <x v="2"/>
    <m/>
    <m/>
  </r>
  <r>
    <x v="1"/>
    <x v="589"/>
    <n v="1.662669"/>
    <n v="79.863545999999999"/>
    <s v="YES"/>
    <s v="NO"/>
    <n v="2.4927579999999998"/>
    <n v="2.2701630000000002"/>
    <s v="Sometimes"/>
    <x v="0"/>
    <n v="1.992586"/>
    <x v="0"/>
    <x v="465"/>
    <n v="0.86458299999999999"/>
    <s v="Never"/>
    <s v="Public_Transportation"/>
    <x v="2"/>
    <m/>
    <m/>
  </r>
  <r>
    <x v="0"/>
    <x v="590"/>
    <n v="1.6786099999999999"/>
    <n v="79.849252000000007"/>
    <s v="YES"/>
    <s v="YES"/>
    <n v="2.7331289999999999"/>
    <n v="3"/>
    <s v="Sometimes"/>
    <x v="0"/>
    <n v="1.302594"/>
    <x v="0"/>
    <x v="0"/>
    <n v="1.1033489999999999"/>
    <s v="Never"/>
    <s v="Automobile"/>
    <x v="2"/>
    <m/>
    <m/>
  </r>
  <r>
    <x v="1"/>
    <x v="591"/>
    <n v="1.694423"/>
    <n v="80.311273"/>
    <s v="YES"/>
    <s v="YES"/>
    <n v="2"/>
    <n v="2.6467170000000002"/>
    <s v="Sometimes"/>
    <x v="0"/>
    <n v="2"/>
    <x v="0"/>
    <x v="466"/>
    <n v="1.3588119999999999"/>
    <s v="Never"/>
    <s v="Public_Transportation"/>
    <x v="2"/>
    <m/>
    <m/>
  </r>
  <r>
    <x v="0"/>
    <x v="592"/>
    <n v="1.5054369999999999"/>
    <n v="63.892071000000001"/>
    <s v="YES"/>
    <s v="NO"/>
    <n v="2"/>
    <n v="1"/>
    <s v="Sometimes"/>
    <x v="0"/>
    <n v="1.278578"/>
    <x v="0"/>
    <x v="467"/>
    <n v="0"/>
    <s v="Never"/>
    <s v="Public_Transportation"/>
    <x v="2"/>
    <m/>
    <m/>
  </r>
  <r>
    <x v="0"/>
    <x v="593"/>
    <n v="1.505387"/>
    <n v="63.715218999999998"/>
    <s v="YES"/>
    <s v="NO"/>
    <n v="2"/>
    <n v="1.193729"/>
    <s v="Sometimes"/>
    <x v="0"/>
    <n v="1.846441"/>
    <x v="0"/>
    <x v="468"/>
    <n v="0.235711"/>
    <s v="Never"/>
    <s v="Public_Transportation"/>
    <x v="2"/>
    <m/>
    <m/>
  </r>
  <r>
    <x v="0"/>
    <x v="594"/>
    <n v="1.491441"/>
    <n v="62.269911999999998"/>
    <s v="YES"/>
    <s v="NO"/>
    <n v="2"/>
    <n v="1.477581"/>
    <s v="Sometimes"/>
    <x v="0"/>
    <n v="1.9950349999999999"/>
    <x v="0"/>
    <x v="469"/>
    <n v="0.51742999999999995"/>
    <s v="Never"/>
    <s v="Public_Transportation"/>
    <x v="2"/>
    <m/>
    <m/>
  </r>
  <r>
    <x v="0"/>
    <x v="595"/>
    <n v="1.5094080000000001"/>
    <n v="64.852952999999999"/>
    <s v="YES"/>
    <s v="NO"/>
    <n v="2.2940670000000001"/>
    <n v="3.209508"/>
    <s v="Sometimes"/>
    <x v="0"/>
    <n v="2"/>
    <x v="0"/>
    <x v="470"/>
    <n v="1.2610429999999999"/>
    <s v="Never"/>
    <s v="Public_Transportation"/>
    <x v="2"/>
    <m/>
    <m/>
  </r>
  <r>
    <x v="1"/>
    <x v="596"/>
    <n v="1.6850449999999999"/>
    <n v="81.022119000000004"/>
    <s v="YES"/>
    <s v="YES"/>
    <n v="2"/>
    <n v="2.7566220000000001"/>
    <s v="Sometimes"/>
    <x v="0"/>
    <n v="1.6060760000000001"/>
    <x v="0"/>
    <x v="471"/>
    <n v="1.7495860000000001"/>
    <s v="Never"/>
    <s v="Public_Transportation"/>
    <x v="2"/>
    <m/>
    <m/>
  </r>
  <r>
    <x v="1"/>
    <x v="597"/>
    <n v="1.7230719999999999"/>
    <n v="82.338464000000002"/>
    <s v="YES"/>
    <s v="YES"/>
    <n v="2.3159320000000001"/>
    <n v="2.6584780000000001"/>
    <s v="Sometimes"/>
    <x v="0"/>
    <n v="1.568476"/>
    <x v="0"/>
    <x v="472"/>
    <n v="0.54489900000000002"/>
    <s v="Sometimes"/>
    <s v="Public_Transportation"/>
    <x v="2"/>
    <m/>
    <m/>
  </r>
  <r>
    <x v="0"/>
    <x v="598"/>
    <n v="1.6969540000000001"/>
    <n v="78.156035000000003"/>
    <s v="YES"/>
    <s v="YES"/>
    <n v="3"/>
    <n v="3"/>
    <s v="Sometimes"/>
    <x v="0"/>
    <n v="2.1660240000000002"/>
    <x v="0"/>
    <x v="0"/>
    <n v="0"/>
    <s v="Never"/>
    <s v="Automobile"/>
    <x v="2"/>
    <m/>
    <m/>
  </r>
  <r>
    <x v="0"/>
    <x v="599"/>
    <n v="1.6760949999999999"/>
    <n v="79.079738000000006"/>
    <s v="YES"/>
    <s v="YES"/>
    <n v="2.8021280000000002"/>
    <n v="3"/>
    <s v="Sometimes"/>
    <x v="0"/>
    <n v="1.7446280000000001"/>
    <x v="0"/>
    <x v="0"/>
    <n v="0.721167"/>
    <s v="Never"/>
    <s v="Automobile"/>
    <x v="2"/>
    <m/>
    <m/>
  </r>
  <r>
    <x v="0"/>
    <x v="600"/>
    <n v="1.6810210000000001"/>
    <n v="77.392178999999999"/>
    <s v="YES"/>
    <s v="YES"/>
    <n v="2.7960600000000002"/>
    <n v="1.9714719999999999"/>
    <s v="Sometimes"/>
    <x v="0"/>
    <n v="1.9216009999999999"/>
    <x v="0"/>
    <x v="443"/>
    <n v="0.70463699999999996"/>
    <s v="Never"/>
    <s v="Automobile"/>
    <x v="2"/>
    <m/>
    <m/>
  </r>
  <r>
    <x v="0"/>
    <x v="601"/>
    <n v="1.654067"/>
    <n v="79.697277999999997"/>
    <s v="YES"/>
    <s v="YES"/>
    <n v="2.0868980000000001"/>
    <n v="1.8180259999999999"/>
    <s v="Sometimes"/>
    <x v="0"/>
    <n v="2.0889289999999998"/>
    <x v="0"/>
    <x v="473"/>
    <n v="1.0407869999999999"/>
    <s v="Never"/>
    <s v="Automobile"/>
    <x v="2"/>
    <m/>
    <m/>
  </r>
  <r>
    <x v="1"/>
    <x v="602"/>
    <n v="1.840708"/>
    <n v="98.259422999999998"/>
    <s v="YES"/>
    <s v="YES"/>
    <n v="2.3335029999999999"/>
    <n v="1.8207789999999999"/>
    <s v="Sometimes"/>
    <x v="0"/>
    <n v="2.5592649999999999"/>
    <x v="0"/>
    <x v="474"/>
    <n v="0.48135699999999998"/>
    <s v="Sometimes"/>
    <s v="Automobile"/>
    <x v="2"/>
    <m/>
    <m/>
  </r>
  <r>
    <x v="1"/>
    <x v="603"/>
    <n v="1.8360069999999999"/>
    <n v="97.416416999999996"/>
    <s v="YES"/>
    <s v="YES"/>
    <n v="2"/>
    <n v="1.7248870000000001"/>
    <s v="Sometimes"/>
    <x v="0"/>
    <n v="3"/>
    <x v="0"/>
    <x v="3"/>
    <n v="0"/>
    <s v="Sometimes"/>
    <s v="Automobile"/>
    <x v="2"/>
    <m/>
    <m/>
  </r>
  <r>
    <x v="0"/>
    <x v="604"/>
    <n v="1.556789"/>
    <n v="71.788180999999994"/>
    <s v="YES"/>
    <s v="NO"/>
    <n v="3"/>
    <n v="3.1291549999999999"/>
    <s v="Sometimes"/>
    <x v="0"/>
    <n v="2"/>
    <x v="0"/>
    <x v="475"/>
    <n v="1"/>
    <s v="Never"/>
    <s v="Public_Transportation"/>
    <x v="2"/>
    <m/>
    <m/>
  </r>
  <r>
    <x v="0"/>
    <x v="605"/>
    <n v="1.5891"/>
    <n v="72.713611"/>
    <s v="YES"/>
    <s v="NO"/>
    <n v="3"/>
    <n v="3.8564340000000001"/>
    <s v="Sometimes"/>
    <x v="0"/>
    <n v="2"/>
    <x v="0"/>
    <x v="476"/>
    <n v="1"/>
    <s v="Sometimes"/>
    <s v="Public_Transportation"/>
    <x v="2"/>
    <m/>
    <m/>
  </r>
  <r>
    <x v="1"/>
    <x v="606"/>
    <n v="1.7006270000000001"/>
    <n v="78.048207000000005"/>
    <s v="YES"/>
    <s v="NO"/>
    <n v="1.653081"/>
    <n v="2.7534179999999999"/>
    <s v="Sometimes"/>
    <x v="0"/>
    <n v="2.1920630000000001"/>
    <x v="0"/>
    <x v="477"/>
    <n v="0.51854199999999995"/>
    <s v="Sometimes"/>
    <s v="Public_Transportation"/>
    <x v="2"/>
    <m/>
    <m/>
  </r>
  <r>
    <x v="1"/>
    <x v="607"/>
    <n v="1.743935"/>
    <n v="84.729196999999999"/>
    <s v="YES"/>
    <s v="YES"/>
    <n v="2.5353150000000002"/>
    <n v="3"/>
    <s v="Sometimes"/>
    <x v="0"/>
    <n v="1.146595"/>
    <x v="0"/>
    <x v="478"/>
    <n v="0"/>
    <s v="Never"/>
    <s v="Automobile"/>
    <x v="2"/>
    <m/>
    <m/>
  </r>
  <r>
    <x v="1"/>
    <x v="608"/>
    <n v="1.7426539999999999"/>
    <n v="85"/>
    <s v="YES"/>
    <s v="NO"/>
    <n v="2"/>
    <n v="3"/>
    <s v="Sometimes"/>
    <x v="0"/>
    <n v="2.976229"/>
    <x v="0"/>
    <x v="3"/>
    <n v="0.121992"/>
    <s v="Sometimes"/>
    <s v="Public_Transportation"/>
    <x v="2"/>
    <m/>
    <m/>
  </r>
  <r>
    <x v="1"/>
    <x v="609"/>
    <n v="1.7544409999999999"/>
    <n v="85.002883999999995"/>
    <s v="YES"/>
    <s v="YES"/>
    <n v="2.7657690000000001"/>
    <n v="3"/>
    <s v="Sometimes"/>
    <x v="0"/>
    <n v="2.8451339999999998"/>
    <x v="0"/>
    <x v="3"/>
    <n v="0.42682999999999999"/>
    <s v="Sometimes"/>
    <s v="Public_Transportation"/>
    <x v="2"/>
    <m/>
    <m/>
  </r>
  <r>
    <x v="1"/>
    <x v="610"/>
    <n v="1.7193419999999999"/>
    <n v="80.790813"/>
    <s v="YES"/>
    <s v="YES"/>
    <n v="2.2154639999999999"/>
    <n v="2.1161949999999998"/>
    <s v="Sometimes"/>
    <x v="0"/>
    <n v="1.80996"/>
    <x v="0"/>
    <x v="479"/>
    <n v="0.971746"/>
    <s v="Never"/>
    <s v="Public_Transportation"/>
    <x v="2"/>
    <m/>
    <m/>
  </r>
  <r>
    <x v="0"/>
    <x v="611"/>
    <n v="1.682253"/>
    <n v="77.431678000000005"/>
    <s v="YES"/>
    <s v="YES"/>
    <n v="3"/>
    <n v="2.0499079999999998"/>
    <s v="Sometimes"/>
    <x v="0"/>
    <n v="1.9998819999999999"/>
    <x v="0"/>
    <x v="480"/>
    <n v="0.10724"/>
    <s v="Never"/>
    <s v="Automobile"/>
    <x v="2"/>
    <m/>
    <m/>
  </r>
  <r>
    <x v="1"/>
    <x v="612"/>
    <n v="1.7999019999999999"/>
    <n v="95.419668000000001"/>
    <s v="YES"/>
    <s v="YES"/>
    <n v="2"/>
    <n v="3"/>
    <s v="Sometimes"/>
    <x v="0"/>
    <n v="3"/>
    <x v="0"/>
    <x v="481"/>
    <n v="0.93380200000000002"/>
    <s v="Sometimes"/>
    <s v="Public_Transportation"/>
    <x v="2"/>
    <m/>
    <m/>
  </r>
  <r>
    <x v="1"/>
    <x v="613"/>
    <n v="1.7094279999999999"/>
    <n v="83.014032999999998"/>
    <s v="YES"/>
    <s v="YES"/>
    <n v="2"/>
    <n v="1.0446279999999999"/>
    <s v="Sometimes"/>
    <x v="0"/>
    <n v="2.01051"/>
    <x v="0"/>
    <x v="482"/>
    <n v="0"/>
    <s v="Never"/>
    <s v="Automobile"/>
    <x v="2"/>
    <m/>
    <m/>
  </r>
  <r>
    <x v="1"/>
    <x v="614"/>
    <n v="1.752456"/>
    <n v="84.783755999999997"/>
    <s v="YES"/>
    <s v="YES"/>
    <n v="2.63165"/>
    <n v="2.9821200000000001"/>
    <s v="Sometimes"/>
    <x v="0"/>
    <n v="2.7785869999999999"/>
    <x v="0"/>
    <x v="483"/>
    <n v="0.90518100000000001"/>
    <s v="Never"/>
    <s v="Automobile"/>
    <x v="2"/>
    <m/>
    <m/>
  </r>
  <r>
    <x v="1"/>
    <x v="615"/>
    <n v="1.6859470000000001"/>
    <n v="83.325800000000001"/>
    <s v="YES"/>
    <s v="YES"/>
    <n v="2"/>
    <n v="1.0094259999999999"/>
    <s v="Sometimes"/>
    <x v="0"/>
    <n v="2.1363979999999998"/>
    <x v="0"/>
    <x v="484"/>
    <n v="0"/>
    <s v="Never"/>
    <s v="Automobile"/>
    <x v="2"/>
    <m/>
    <m/>
  </r>
  <r>
    <x v="0"/>
    <x v="616"/>
    <n v="1.5999989999999999"/>
    <n v="73.513873000000004"/>
    <s v="YES"/>
    <s v="NO"/>
    <n v="2.9421539999999999"/>
    <n v="2.6677110000000002"/>
    <s v="Sometimes"/>
    <x v="0"/>
    <n v="2.184768"/>
    <x v="0"/>
    <x v="485"/>
    <n v="0.80500799999999995"/>
    <s v="Sometimes"/>
    <s v="Public_Transportation"/>
    <x v="2"/>
    <m/>
    <m/>
  </r>
  <r>
    <x v="0"/>
    <x v="617"/>
    <n v="1.5500529999999999"/>
    <n v="72.951800000000006"/>
    <s v="YES"/>
    <s v="NO"/>
    <n v="3"/>
    <n v="3.0009739999999998"/>
    <s v="Sometimes"/>
    <x v="0"/>
    <n v="2"/>
    <x v="0"/>
    <x v="486"/>
    <n v="1"/>
    <s v="Sometimes"/>
    <s v="Public_Transportation"/>
    <x v="2"/>
    <m/>
    <m/>
  </r>
  <r>
    <x v="1"/>
    <x v="618"/>
    <n v="1.8280920000000001"/>
    <n v="91.495717999999997"/>
    <s v="YES"/>
    <s v="YES"/>
    <n v="2"/>
    <n v="2.6988829999999999"/>
    <s v="Sometimes"/>
    <x v="0"/>
    <n v="2.035104"/>
    <x v="0"/>
    <x v="487"/>
    <n v="1.7016E-2"/>
    <s v="Sometimes"/>
    <s v="Automobile"/>
    <x v="2"/>
    <m/>
    <m/>
  </r>
  <r>
    <x v="1"/>
    <x v="619"/>
    <n v="1.7133799999999999"/>
    <n v="82.085549"/>
    <s v="YES"/>
    <s v="YES"/>
    <n v="2.7169089999999998"/>
    <n v="2.5980789999999998"/>
    <s v="Sometimes"/>
    <x v="0"/>
    <n v="2.9054500000000001"/>
    <x v="0"/>
    <x v="488"/>
    <n v="0.17689199999999999"/>
    <s v="Sometimes"/>
    <s v="Public_Transportation"/>
    <x v="2"/>
    <m/>
    <m/>
  </r>
  <r>
    <x v="1"/>
    <x v="620"/>
    <n v="1.6807639999999999"/>
    <n v="79.621463000000006"/>
    <s v="YES"/>
    <s v="NO"/>
    <n v="1.8374600000000001"/>
    <n v="3"/>
    <s v="Sometimes"/>
    <x v="0"/>
    <n v="2"/>
    <x v="0"/>
    <x v="489"/>
    <n v="1.2127619999999999"/>
    <s v="Never"/>
    <s v="Public_Transportation"/>
    <x v="2"/>
    <m/>
    <m/>
  </r>
  <r>
    <x v="1"/>
    <x v="621"/>
    <n v="1.705584"/>
    <n v="78.025625000000005"/>
    <s v="YES"/>
    <s v="NO"/>
    <n v="1.9364790000000001"/>
    <n v="2.8373879999999998"/>
    <s v="Sometimes"/>
    <x v="0"/>
    <n v="2.1599870000000001"/>
    <x v="0"/>
    <x v="490"/>
    <n v="0.64651400000000003"/>
    <s v="Sometimes"/>
    <s v="Public_Transportation"/>
    <x v="2"/>
    <m/>
    <m/>
  </r>
  <r>
    <x v="1"/>
    <x v="622"/>
    <n v="1.841852"/>
    <n v="93.614245999999994"/>
    <s v="YES"/>
    <s v="YES"/>
    <n v="2.0450270000000002"/>
    <n v="2.9460630000000001"/>
    <s v="Sometimes"/>
    <x v="0"/>
    <n v="1.307563"/>
    <x v="0"/>
    <x v="491"/>
    <n v="0.93449300000000002"/>
    <s v="Sometimes"/>
    <s v="Public_Transportation"/>
    <x v="2"/>
    <m/>
    <m/>
  </r>
  <r>
    <x v="1"/>
    <x v="2"/>
    <n v="1.834986"/>
    <n v="99.083477999999999"/>
    <s v="YES"/>
    <s v="YES"/>
    <n v="2.7606069999999998"/>
    <n v="1"/>
    <s v="Sometimes"/>
    <x v="0"/>
    <n v="1.3363780000000001"/>
    <x v="0"/>
    <x v="492"/>
    <n v="0.487375"/>
    <s v="Sometimes"/>
    <s v="Public_Transportation"/>
    <x v="2"/>
    <m/>
    <m/>
  </r>
  <r>
    <x v="1"/>
    <x v="623"/>
    <n v="1.724839"/>
    <n v="82.276349999999994"/>
    <s v="YES"/>
    <s v="YES"/>
    <n v="2.09449"/>
    <n v="1.8734839999999999"/>
    <s v="Sometimes"/>
    <x v="0"/>
    <n v="2"/>
    <x v="0"/>
    <x v="493"/>
    <n v="0.88041400000000003"/>
    <s v="Sometimes"/>
    <s v="Public_Transportation"/>
    <x v="2"/>
    <m/>
    <m/>
  </r>
  <r>
    <x v="1"/>
    <x v="624"/>
    <n v="1.685127"/>
    <n v="83.986895000000004"/>
    <s v="YES"/>
    <s v="YES"/>
    <n v="2"/>
    <n v="2.4739110000000002"/>
    <s v="Sometimes"/>
    <x v="0"/>
    <n v="2.4527890000000001"/>
    <x v="0"/>
    <x v="494"/>
    <n v="0"/>
    <s v="Never"/>
    <s v="Automobile"/>
    <x v="2"/>
    <m/>
    <m/>
  </r>
  <r>
    <x v="1"/>
    <x v="18"/>
    <n v="1.750097"/>
    <n v="86.372140999999999"/>
    <s v="YES"/>
    <s v="YES"/>
    <n v="2.9070619999999998"/>
    <n v="3"/>
    <s v="Sometimes"/>
    <x v="0"/>
    <n v="2.7408480000000002"/>
    <x v="0"/>
    <x v="495"/>
    <n v="3.7634000000000001E-2"/>
    <s v="Sometimes"/>
    <s v="Public_Transportation"/>
    <x v="2"/>
    <m/>
    <m/>
  </r>
  <r>
    <x v="1"/>
    <x v="625"/>
    <n v="1.7579610000000001"/>
    <n v="87.906019000000001"/>
    <s v="YES"/>
    <s v="YES"/>
    <n v="2"/>
    <n v="1.79558"/>
    <s v="Sometimes"/>
    <x v="0"/>
    <n v="1.855054"/>
    <x v="0"/>
    <x v="496"/>
    <n v="0.21857399999999999"/>
    <s v="Sometimes"/>
    <s v="Public_Transportation"/>
    <x v="2"/>
    <m/>
    <m/>
  </r>
  <r>
    <x v="1"/>
    <x v="626"/>
    <n v="1.848965"/>
    <n v="98.912261000000001"/>
    <s v="YES"/>
    <s v="YES"/>
    <n v="2.3995310000000001"/>
    <n v="2.6230790000000002"/>
    <s v="Sometimes"/>
    <x v="0"/>
    <n v="2.5351270000000001"/>
    <x v="0"/>
    <x v="497"/>
    <n v="0.60626400000000003"/>
    <s v="Sometimes"/>
    <s v="Automobile"/>
    <x v="2"/>
    <m/>
    <m/>
  </r>
  <r>
    <x v="1"/>
    <x v="627"/>
    <n v="1.789193"/>
    <n v="89.393589000000006"/>
    <s v="YES"/>
    <s v="YES"/>
    <n v="1.521604"/>
    <n v="2.1749679999999998"/>
    <s v="Sometimes"/>
    <x v="0"/>
    <n v="2"/>
    <x v="0"/>
    <x v="0"/>
    <n v="0.632467"/>
    <s v="Sometimes"/>
    <s v="Public_Transportation"/>
    <x v="2"/>
    <m/>
    <m/>
  </r>
  <r>
    <x v="1"/>
    <x v="628"/>
    <n v="1.716677"/>
    <n v="85.261339000000007"/>
    <s v="YES"/>
    <s v="YES"/>
    <n v="2"/>
    <n v="2.676148"/>
    <s v="Sometimes"/>
    <x v="0"/>
    <n v="2.083939"/>
    <x v="0"/>
    <x v="498"/>
    <n v="0.99378599999999995"/>
    <s v="Sometimes"/>
    <s v="Public_Transportation"/>
    <x v="2"/>
    <m/>
    <m/>
  </r>
  <r>
    <x v="0"/>
    <x v="629"/>
    <n v="1.550122"/>
    <n v="69.936072999999993"/>
    <s v="YES"/>
    <s v="NO"/>
    <n v="2.5016829999999999"/>
    <n v="3.3947880000000001"/>
    <s v="Sometimes"/>
    <x v="0"/>
    <n v="1.337378"/>
    <x v="0"/>
    <x v="499"/>
    <n v="1"/>
    <s v="Never"/>
    <s v="Public_Transportation"/>
    <x v="2"/>
    <m/>
    <m/>
  </r>
  <r>
    <x v="0"/>
    <x v="630"/>
    <n v="1.663178"/>
    <n v="80.135166999999996"/>
    <s v="YES"/>
    <s v="YES"/>
    <n v="2"/>
    <n v="3"/>
    <s v="Sometimes"/>
    <x v="0"/>
    <n v="1.992548"/>
    <x v="0"/>
    <x v="500"/>
    <n v="1.5287139999999999"/>
    <s v="Never"/>
    <s v="Automobile"/>
    <x v="2"/>
    <m/>
    <m/>
  </r>
  <r>
    <x v="0"/>
    <x v="631"/>
    <n v="1.6792990000000001"/>
    <n v="77.355417000000003"/>
    <s v="YES"/>
    <s v="YES"/>
    <n v="2.7680199999999999"/>
    <n v="2.1370680000000002"/>
    <s v="Sometimes"/>
    <x v="0"/>
    <n v="1.873591"/>
    <x v="0"/>
    <x v="501"/>
    <n v="0.691944"/>
    <s v="Never"/>
    <s v="Automobile"/>
    <x v="2"/>
    <m/>
    <m/>
  </r>
  <r>
    <x v="1"/>
    <x v="632"/>
    <n v="1.729177"/>
    <n v="82.527240000000006"/>
    <s v="YES"/>
    <s v="YES"/>
    <n v="2.7427959999999998"/>
    <n v="2.9376069999999999"/>
    <s v="Sometimes"/>
    <x v="0"/>
    <n v="1.9946699999999999"/>
    <x v="0"/>
    <x v="3"/>
    <n v="2.3564000000000002E-2"/>
    <s v="Sometimes"/>
    <s v="Public_Transportation"/>
    <x v="2"/>
    <m/>
    <m/>
  </r>
  <r>
    <x v="1"/>
    <x v="633"/>
    <n v="1.7191529999999999"/>
    <n v="86.464843000000002"/>
    <s v="YES"/>
    <s v="YES"/>
    <n v="2.3256230000000002"/>
    <n v="1.3134030000000001"/>
    <s v="Sometimes"/>
    <x v="0"/>
    <n v="1.9460900000000001"/>
    <x v="0"/>
    <x v="502"/>
    <n v="0"/>
    <s v="Never"/>
    <s v="Automobile"/>
    <x v="2"/>
    <m/>
    <m/>
  </r>
  <r>
    <x v="0"/>
    <x v="634"/>
    <n v="1.6873260000000001"/>
    <n v="80.413996999999995"/>
    <s v="YES"/>
    <s v="YES"/>
    <n v="2.076689"/>
    <n v="3"/>
    <s v="Sometimes"/>
    <x v="0"/>
    <n v="1.026729"/>
    <x v="0"/>
    <x v="503"/>
    <n v="0"/>
    <s v="Never"/>
    <s v="Automobile"/>
    <x v="2"/>
    <m/>
    <m/>
  </r>
  <r>
    <x v="1"/>
    <x v="635"/>
    <n v="1.7724489999999999"/>
    <n v="105"/>
    <s v="YES"/>
    <s v="YES"/>
    <n v="3"/>
    <n v="3"/>
    <s v="Sometimes"/>
    <x v="0"/>
    <n v="2.0450689999999998"/>
    <x v="0"/>
    <x v="504"/>
    <n v="1.619596"/>
    <s v="Sometimes"/>
    <s v="Public_Transportation"/>
    <x v="3"/>
    <m/>
    <m/>
  </r>
  <r>
    <x v="1"/>
    <x v="636"/>
    <n v="1.8371170000000001"/>
    <n v="105.712219"/>
    <s v="YES"/>
    <s v="YES"/>
    <n v="3"/>
    <n v="3"/>
    <s v="Sometimes"/>
    <x v="0"/>
    <n v="2.509147"/>
    <x v="0"/>
    <x v="2"/>
    <n v="1.5647960000000001"/>
    <s v="Sometimes"/>
    <s v="Public_Transportation"/>
    <x v="3"/>
    <m/>
    <m/>
  </r>
  <r>
    <x v="1"/>
    <x v="637"/>
    <n v="1.7843770000000001"/>
    <n v="102.872505"/>
    <s v="YES"/>
    <s v="YES"/>
    <n v="2.271306"/>
    <n v="3"/>
    <s v="Sometimes"/>
    <x v="0"/>
    <n v="1.7711980000000001"/>
    <x v="0"/>
    <x v="2"/>
    <n v="0.41375200000000001"/>
    <s v="Sometimes"/>
    <s v="Automobile"/>
    <x v="3"/>
    <m/>
    <m/>
  </r>
  <r>
    <x v="1"/>
    <x v="638"/>
    <n v="1.7925070000000001"/>
    <n v="101.78009900000001"/>
    <s v="YES"/>
    <s v="YES"/>
    <n v="2.3336100000000002"/>
    <n v="2.113575"/>
    <s v="Sometimes"/>
    <x v="0"/>
    <n v="2.5041359999999999"/>
    <x v="0"/>
    <x v="505"/>
    <n v="1"/>
    <s v="Sometimes"/>
    <s v="Automobile"/>
    <x v="3"/>
    <m/>
    <m/>
  </r>
  <r>
    <x v="0"/>
    <x v="639"/>
    <n v="1.5565789999999999"/>
    <n v="78.233340999999996"/>
    <s v="YES"/>
    <s v="YES"/>
    <n v="2.1368299999999998"/>
    <n v="2.0921789999999998"/>
    <s v="Sometimes"/>
    <x v="0"/>
    <n v="1.5053810000000001"/>
    <x v="0"/>
    <x v="0"/>
    <n v="0"/>
    <s v="Sometimes"/>
    <s v="Public_Transportation"/>
    <x v="3"/>
    <m/>
    <m/>
  </r>
  <r>
    <x v="0"/>
    <x v="640"/>
    <n v="1.585547"/>
    <n v="80.351263000000003"/>
    <s v="YES"/>
    <s v="YES"/>
    <n v="2"/>
    <n v="1"/>
    <s v="Sometimes"/>
    <x v="0"/>
    <n v="2"/>
    <x v="0"/>
    <x v="0"/>
    <n v="0"/>
    <s v="Sometimes"/>
    <s v="Public_Transportation"/>
    <x v="3"/>
    <m/>
    <m/>
  </r>
  <r>
    <x v="0"/>
    <x v="641"/>
    <n v="1.569234"/>
    <n v="81.827287999999996"/>
    <s v="YES"/>
    <s v="YES"/>
    <n v="2.909853"/>
    <n v="1"/>
    <s v="Sometimes"/>
    <x v="0"/>
    <n v="2"/>
    <x v="0"/>
    <x v="506"/>
    <n v="0"/>
    <s v="Never"/>
    <s v="Automobile"/>
    <x v="3"/>
    <m/>
    <m/>
  </r>
  <r>
    <x v="0"/>
    <x v="642"/>
    <n v="1.5839430000000001"/>
    <n v="81.936397999999997"/>
    <s v="YES"/>
    <s v="YES"/>
    <n v="2.490507"/>
    <n v="2.9742039999999998"/>
    <s v="Sometimes"/>
    <x v="0"/>
    <n v="1.846754"/>
    <x v="0"/>
    <x v="0"/>
    <n v="0"/>
    <s v="Never"/>
    <s v="Automobile"/>
    <x v="3"/>
    <m/>
    <m/>
  </r>
  <r>
    <x v="0"/>
    <x v="643"/>
    <n v="1.6212329999999999"/>
    <n v="82"/>
    <s v="YES"/>
    <s v="YES"/>
    <n v="1.0634490000000001"/>
    <n v="1"/>
    <s v="Sometimes"/>
    <x v="0"/>
    <n v="2"/>
    <x v="0"/>
    <x v="0"/>
    <n v="1.482016"/>
    <s v="Sometimes"/>
    <s v="Public_Transportation"/>
    <x v="3"/>
    <m/>
    <m/>
  </r>
  <r>
    <x v="0"/>
    <x v="644"/>
    <n v="1.6084000000000001"/>
    <n v="82.603983999999997"/>
    <s v="YES"/>
    <s v="YES"/>
    <n v="2.6992820000000002"/>
    <n v="1"/>
    <s v="Sometimes"/>
    <x v="0"/>
    <n v="2.5986319999999998"/>
    <x v="0"/>
    <x v="507"/>
    <n v="2"/>
    <s v="Sometimes"/>
    <s v="Public_Transportation"/>
    <x v="3"/>
    <m/>
    <m/>
  </r>
  <r>
    <x v="1"/>
    <x v="645"/>
    <n v="1.733439"/>
    <n v="97.911865000000006"/>
    <s v="YES"/>
    <s v="YES"/>
    <n v="2"/>
    <n v="3"/>
    <s v="Sometimes"/>
    <x v="0"/>
    <n v="2.8436750000000002"/>
    <x v="0"/>
    <x v="508"/>
    <n v="1.3386549999999999"/>
    <s v="Never"/>
    <s v="Public_Transportation"/>
    <x v="3"/>
    <m/>
    <m/>
  </r>
  <r>
    <x v="1"/>
    <x v="646"/>
    <n v="1.65"/>
    <n v="88.472358999999997"/>
    <s v="YES"/>
    <s v="YES"/>
    <n v="2.4277000000000002"/>
    <n v="1.001633"/>
    <s v="Sometimes"/>
    <x v="0"/>
    <n v="3"/>
    <x v="0"/>
    <x v="509"/>
    <n v="1"/>
    <s v="Never"/>
    <s v="Public_Transportation"/>
    <x v="3"/>
    <m/>
    <m/>
  </r>
  <r>
    <x v="0"/>
    <x v="647"/>
    <n v="1.6500520000000001"/>
    <n v="87.272552000000005"/>
    <s v="YES"/>
    <s v="YES"/>
    <n v="2.8759899999999998"/>
    <n v="1.2919"/>
    <s v="Sometimes"/>
    <x v="0"/>
    <n v="2.7777120000000002"/>
    <x v="0"/>
    <x v="510"/>
    <n v="1"/>
    <s v="Never"/>
    <s v="Public_Transportation"/>
    <x v="3"/>
    <m/>
    <m/>
  </r>
  <r>
    <x v="0"/>
    <x v="1"/>
    <n v="1.644161"/>
    <n v="84.340406000000002"/>
    <s v="YES"/>
    <s v="YES"/>
    <n v="2.1772429999999998"/>
    <n v="3"/>
    <s v="Sometimes"/>
    <x v="0"/>
    <n v="2.7155719999999999"/>
    <x v="0"/>
    <x v="511"/>
    <n v="7.0897000000000002E-2"/>
    <s v="Never"/>
    <s v="Public_Transportation"/>
    <x v="3"/>
    <m/>
    <m/>
  </r>
  <r>
    <x v="0"/>
    <x v="648"/>
    <n v="1.559499"/>
    <n v="77.268129999999999"/>
    <s v="YES"/>
    <s v="YES"/>
    <n v="2"/>
    <n v="3"/>
    <s v="Sometimes"/>
    <x v="0"/>
    <n v="1.630528"/>
    <x v="0"/>
    <x v="0"/>
    <n v="0"/>
    <s v="Sometimes"/>
    <s v="Automobile"/>
    <x v="3"/>
    <m/>
    <m/>
  </r>
  <r>
    <x v="1"/>
    <x v="649"/>
    <n v="1.734237"/>
    <n v="95"/>
    <s v="YES"/>
    <s v="YES"/>
    <n v="2"/>
    <n v="3"/>
    <s v="Sometimes"/>
    <x v="0"/>
    <n v="2.2872479999999999"/>
    <x v="0"/>
    <x v="512"/>
    <n v="1.2378670000000001"/>
    <s v="Never"/>
    <s v="Public_Transportation"/>
    <x v="3"/>
    <m/>
    <m/>
  </r>
  <r>
    <x v="1"/>
    <x v="650"/>
    <n v="1.7758149999999999"/>
    <n v="97.813023000000001"/>
    <s v="YES"/>
    <s v="YES"/>
    <n v="2"/>
    <n v="3"/>
    <s v="Sometimes"/>
    <x v="0"/>
    <n v="3"/>
    <x v="0"/>
    <x v="1"/>
    <n v="2"/>
    <s v="Never"/>
    <s v="Public_Transportation"/>
    <x v="3"/>
    <m/>
    <m/>
  </r>
  <r>
    <x v="0"/>
    <x v="651"/>
    <n v="1.6404259999999999"/>
    <n v="87.344155999999998"/>
    <s v="YES"/>
    <s v="YES"/>
    <n v="3"/>
    <n v="1"/>
    <s v="Sometimes"/>
    <x v="0"/>
    <n v="3"/>
    <x v="0"/>
    <x v="513"/>
    <n v="1.7779499999999999"/>
    <s v="Never"/>
    <s v="Public_Transportation"/>
    <x v="3"/>
    <m/>
    <m/>
  </r>
  <r>
    <x v="0"/>
    <x v="652"/>
    <n v="1.65"/>
    <n v="82.13682"/>
    <s v="YES"/>
    <s v="YES"/>
    <n v="3"/>
    <n v="3"/>
    <s v="Sometimes"/>
    <x v="0"/>
    <n v="1"/>
    <x v="0"/>
    <x v="514"/>
    <n v="1.3500989999999999"/>
    <s v="Sometimes"/>
    <s v="Public_Transportation"/>
    <x v="3"/>
    <m/>
    <m/>
  </r>
  <r>
    <x v="1"/>
    <x v="653"/>
    <n v="1.7533209999999999"/>
    <n v="107.99881499999999"/>
    <s v="YES"/>
    <s v="YES"/>
    <n v="3"/>
    <n v="3"/>
    <s v="Sometimes"/>
    <x v="0"/>
    <n v="1.776991"/>
    <x v="0"/>
    <x v="515"/>
    <n v="0"/>
    <s v="Sometimes"/>
    <s v="Automobile"/>
    <x v="3"/>
    <m/>
    <m/>
  </r>
  <r>
    <x v="0"/>
    <x v="654"/>
    <n v="1.553026"/>
    <n v="77.745180000000005"/>
    <s v="YES"/>
    <s v="YES"/>
    <n v="2"/>
    <n v="3"/>
    <s v="Sometimes"/>
    <x v="0"/>
    <n v="1.406115"/>
    <x v="0"/>
    <x v="0"/>
    <n v="0"/>
    <s v="Sometimes"/>
    <s v="Automobile"/>
    <x v="3"/>
    <m/>
    <m/>
  </r>
  <r>
    <x v="1"/>
    <x v="1"/>
    <n v="1.7065250000000001"/>
    <n v="90.500055000000003"/>
    <s v="YES"/>
    <s v="YES"/>
    <n v="2"/>
    <n v="3"/>
    <s v="Sometimes"/>
    <x v="0"/>
    <n v="1.5304930000000001"/>
    <x v="0"/>
    <x v="516"/>
    <n v="1"/>
    <s v="Never"/>
    <s v="Public_Transportation"/>
    <x v="3"/>
    <m/>
    <m/>
  </r>
  <r>
    <x v="0"/>
    <x v="655"/>
    <n v="1.560648"/>
    <n v="80"/>
    <s v="YES"/>
    <s v="YES"/>
    <n v="2.8464520000000002"/>
    <n v="1.1393169999999999"/>
    <s v="Sometimes"/>
    <x v="0"/>
    <n v="1.459511"/>
    <x v="0"/>
    <x v="517"/>
    <n v="0"/>
    <s v="Sometimes"/>
    <s v="Automobile"/>
    <x v="3"/>
    <m/>
    <m/>
  </r>
  <r>
    <x v="1"/>
    <x v="656"/>
    <n v="1.673352"/>
    <n v="90"/>
    <s v="YES"/>
    <s v="YES"/>
    <n v="2.1901099999999998"/>
    <n v="2.0298579999999999"/>
    <s v="Sometimes"/>
    <x v="0"/>
    <n v="2.3489810000000002"/>
    <x v="0"/>
    <x v="518"/>
    <n v="0"/>
    <s v="Sometimes"/>
    <s v="Automobile"/>
    <x v="3"/>
    <m/>
    <m/>
  </r>
  <r>
    <x v="1"/>
    <x v="657"/>
    <n v="1.6603239999999999"/>
    <n v="94.189166999999998"/>
    <s v="YES"/>
    <s v="YES"/>
    <n v="2"/>
    <n v="3"/>
    <s v="Sometimes"/>
    <x v="0"/>
    <n v="2"/>
    <x v="0"/>
    <x v="0"/>
    <n v="0.105936"/>
    <s v="Never"/>
    <s v="Public_Transportation"/>
    <x v="3"/>
    <m/>
    <m/>
  </r>
  <r>
    <x v="1"/>
    <x v="658"/>
    <n v="1.7863180000000001"/>
    <n v="98.447310999999999"/>
    <s v="YES"/>
    <s v="YES"/>
    <n v="2"/>
    <n v="3"/>
    <s v="Sometimes"/>
    <x v="0"/>
    <n v="2.6802920000000001"/>
    <x v="0"/>
    <x v="519"/>
    <n v="0.52225900000000003"/>
    <s v="Sometimes"/>
    <s v="Automobile"/>
    <x v="3"/>
    <m/>
    <m/>
  </r>
  <r>
    <x v="1"/>
    <x v="659"/>
    <n v="1.7576909999999999"/>
    <n v="95.361795000000001"/>
    <s v="YES"/>
    <s v="YES"/>
    <n v="2"/>
    <n v="3"/>
    <s v="Sometimes"/>
    <x v="0"/>
    <n v="3"/>
    <x v="0"/>
    <x v="1"/>
    <n v="2"/>
    <s v="Never"/>
    <s v="Public_Transportation"/>
    <x v="3"/>
    <m/>
    <m/>
  </r>
  <r>
    <x v="1"/>
    <x v="660"/>
    <n v="1.7121630000000001"/>
    <n v="98.699971000000005"/>
    <s v="YES"/>
    <s v="YES"/>
    <n v="2"/>
    <n v="2.9775429999999998"/>
    <s v="Sometimes"/>
    <x v="0"/>
    <n v="2.2059769999999999"/>
    <x v="0"/>
    <x v="520"/>
    <n v="2"/>
    <s v="Never"/>
    <s v="Public_Transportation"/>
    <x v="3"/>
    <m/>
    <m/>
  </r>
  <r>
    <x v="1"/>
    <x v="661"/>
    <n v="1.78"/>
    <n v="100.84763"/>
    <s v="YES"/>
    <s v="YES"/>
    <n v="2.069267"/>
    <n v="1.4762040000000001"/>
    <s v="Sometimes"/>
    <x v="0"/>
    <n v="3"/>
    <x v="0"/>
    <x v="521"/>
    <n v="9.2735999999999999E-2"/>
    <s v="Frequently"/>
    <s v="Automobile"/>
    <x v="3"/>
    <m/>
    <m/>
  </r>
  <r>
    <x v="0"/>
    <x v="662"/>
    <n v="1.6"/>
    <n v="82.040317999999999"/>
    <s v="YES"/>
    <s v="YES"/>
    <n v="1.362441"/>
    <n v="2.5703800000000001"/>
    <s v="Sometimes"/>
    <x v="0"/>
    <n v="2.1662279999999998"/>
    <x v="0"/>
    <x v="522"/>
    <n v="1.2811410000000001"/>
    <s v="Never"/>
    <s v="Public_Transportation"/>
    <x v="3"/>
    <m/>
    <m/>
  </r>
  <r>
    <x v="0"/>
    <x v="1"/>
    <n v="1.6108199999999999"/>
    <n v="82.532994000000002"/>
    <s v="YES"/>
    <s v="YES"/>
    <n v="2.0966300000000002"/>
    <n v="2.8795410000000001"/>
    <s v="Sometimes"/>
    <x v="0"/>
    <n v="2.4329670000000001"/>
    <x v="0"/>
    <x v="523"/>
    <n v="0"/>
    <s v="Never"/>
    <s v="Public_Transportation"/>
    <x v="3"/>
    <m/>
    <m/>
  </r>
  <r>
    <x v="0"/>
    <x v="1"/>
    <n v="1.6651990000000001"/>
    <n v="83.151150000000001"/>
    <s v="YES"/>
    <s v="YES"/>
    <n v="2.9282339999999998"/>
    <n v="1.458507"/>
    <s v="Sometimes"/>
    <x v="0"/>
    <n v="2.7773789999999998"/>
    <x v="0"/>
    <x v="524"/>
    <n v="1.7070179999999999"/>
    <s v="Never"/>
    <s v="Public_Transportation"/>
    <x v="3"/>
    <m/>
    <m/>
  </r>
  <r>
    <x v="0"/>
    <x v="663"/>
    <n v="1.542122"/>
    <n v="80"/>
    <s v="YES"/>
    <s v="YES"/>
    <n v="2"/>
    <n v="1.1056170000000001"/>
    <s v="Sometimes"/>
    <x v="0"/>
    <n v="1.372811"/>
    <x v="0"/>
    <x v="525"/>
    <n v="0"/>
    <s v="Sometimes"/>
    <s v="Automobile"/>
    <x v="3"/>
    <m/>
    <m/>
  </r>
  <r>
    <x v="0"/>
    <x v="664"/>
    <n v="1.5078670000000001"/>
    <n v="79.589579999999998"/>
    <s v="YES"/>
    <s v="YES"/>
    <n v="2"/>
    <n v="3"/>
    <s v="Sometimes"/>
    <x v="0"/>
    <n v="1"/>
    <x v="0"/>
    <x v="0"/>
    <n v="0"/>
    <s v="Sometimes"/>
    <s v="Automobile"/>
    <x v="3"/>
    <m/>
    <m/>
  </r>
  <r>
    <x v="1"/>
    <x v="665"/>
    <n v="1.660955"/>
    <n v="90"/>
    <s v="YES"/>
    <s v="YES"/>
    <n v="2"/>
    <n v="3"/>
    <s v="Sometimes"/>
    <x v="0"/>
    <n v="3"/>
    <x v="0"/>
    <x v="526"/>
    <n v="0.50526599999999999"/>
    <s v="Sometimes"/>
    <s v="Automobile"/>
    <x v="3"/>
    <m/>
    <m/>
  </r>
  <r>
    <x v="0"/>
    <x v="666"/>
    <n v="1.5531269999999999"/>
    <n v="78"/>
    <s v="YES"/>
    <s v="YES"/>
    <n v="2"/>
    <n v="1"/>
    <s v="Sometimes"/>
    <x v="0"/>
    <n v="2"/>
    <x v="0"/>
    <x v="527"/>
    <n v="0"/>
    <s v="Never"/>
    <s v="Public_Transportation"/>
    <x v="3"/>
    <m/>
    <m/>
  </r>
  <r>
    <x v="1"/>
    <x v="667"/>
    <n v="1.781952"/>
    <n v="102.910613"/>
    <s v="YES"/>
    <s v="YES"/>
    <n v="2"/>
    <n v="3"/>
    <s v="Sometimes"/>
    <x v="0"/>
    <n v="1.6897930000000001"/>
    <x v="0"/>
    <x v="528"/>
    <n v="0"/>
    <s v="Never"/>
    <s v="Public_Transportation"/>
    <x v="3"/>
    <m/>
    <m/>
  </r>
  <r>
    <x v="1"/>
    <x v="668"/>
    <n v="1.75"/>
    <n v="96.940254999999993"/>
    <s v="YES"/>
    <s v="YES"/>
    <n v="2"/>
    <n v="3"/>
    <s v="Sometimes"/>
    <x v="0"/>
    <n v="2.7714690000000002"/>
    <x v="0"/>
    <x v="529"/>
    <n v="1.206251"/>
    <s v="Never"/>
    <s v="Public_Transportation"/>
    <x v="3"/>
    <m/>
    <m/>
  </r>
  <r>
    <x v="0"/>
    <x v="1"/>
    <n v="1.6158539999999999"/>
    <n v="80.615324999999999"/>
    <s v="YES"/>
    <s v="YES"/>
    <n v="2"/>
    <n v="1"/>
    <s v="Sometimes"/>
    <x v="0"/>
    <n v="2"/>
    <x v="0"/>
    <x v="530"/>
    <n v="0"/>
    <s v="Never"/>
    <s v="Public_Transportation"/>
    <x v="3"/>
    <m/>
    <m/>
  </r>
  <r>
    <x v="1"/>
    <x v="669"/>
    <n v="1.7933779999999999"/>
    <n v="105.65503699999999"/>
    <s v="YES"/>
    <s v="YES"/>
    <n v="2"/>
    <n v="3"/>
    <s v="Sometimes"/>
    <x v="0"/>
    <n v="1.155384"/>
    <x v="0"/>
    <x v="531"/>
    <n v="0.526999"/>
    <s v="Sometimes"/>
    <s v="Public_Transportation"/>
    <x v="3"/>
    <m/>
    <m/>
  </r>
  <r>
    <x v="1"/>
    <x v="670"/>
    <n v="1.8547800000000001"/>
    <n v="114.77484"/>
    <s v="YES"/>
    <s v="YES"/>
    <n v="2"/>
    <n v="1.854536"/>
    <s v="Sometimes"/>
    <x v="0"/>
    <n v="2.1601689999999998"/>
    <x v="0"/>
    <x v="3"/>
    <n v="2"/>
    <s v="Sometimes"/>
    <s v="Public_Transportation"/>
    <x v="3"/>
    <m/>
    <m/>
  </r>
  <r>
    <x v="0"/>
    <x v="18"/>
    <n v="1.6856329999999999"/>
    <n v="90.032670999999993"/>
    <s v="YES"/>
    <s v="YES"/>
    <n v="2.4964550000000001"/>
    <n v="3"/>
    <s v="Sometimes"/>
    <x v="0"/>
    <n v="1.850344"/>
    <x v="0"/>
    <x v="532"/>
    <n v="0.73226500000000005"/>
    <s v="Sometimes"/>
    <s v="Public_Transportation"/>
    <x v="3"/>
    <m/>
    <m/>
  </r>
  <r>
    <x v="0"/>
    <x v="671"/>
    <n v="1.7063429999999999"/>
    <n v="93.348843000000002"/>
    <s v="YES"/>
    <s v="YES"/>
    <n v="1.70825"/>
    <n v="3"/>
    <s v="Sometimes"/>
    <x v="0"/>
    <n v="1"/>
    <x v="0"/>
    <x v="533"/>
    <n v="1"/>
    <s v="Sometimes"/>
    <s v="Public_Transportation"/>
    <x v="3"/>
    <m/>
    <m/>
  </r>
  <r>
    <x v="1"/>
    <x v="1"/>
    <n v="1.791415"/>
    <n v="105.13807300000001"/>
    <s v="YES"/>
    <s v="YES"/>
    <n v="2.2621709999999999"/>
    <n v="3"/>
    <s v="Sometimes"/>
    <x v="0"/>
    <n v="2.0341499999999999"/>
    <x v="0"/>
    <x v="534"/>
    <n v="0.50866299999999998"/>
    <s v="Sometimes"/>
    <s v="Public_Transportation"/>
    <x v="3"/>
    <m/>
    <m/>
  </r>
  <r>
    <x v="1"/>
    <x v="1"/>
    <n v="1.7537160000000001"/>
    <n v="106.49141"/>
    <s v="YES"/>
    <s v="YES"/>
    <n v="2.7406329999999999"/>
    <n v="3"/>
    <s v="Sometimes"/>
    <x v="0"/>
    <n v="2.0810050000000002"/>
    <x v="0"/>
    <x v="535"/>
    <n v="0.76905999999999997"/>
    <s v="Sometimes"/>
    <s v="Public_Transportation"/>
    <x v="3"/>
    <m/>
    <m/>
  </r>
  <r>
    <x v="1"/>
    <x v="672"/>
    <n v="1.7805029999999999"/>
    <n v="103.189532"/>
    <s v="YES"/>
    <s v="YES"/>
    <n v="2"/>
    <n v="3"/>
    <s v="Sometimes"/>
    <x v="0"/>
    <n v="1.608128"/>
    <x v="0"/>
    <x v="536"/>
    <n v="0"/>
    <s v="Never"/>
    <s v="Public_Transportation"/>
    <x v="3"/>
    <m/>
    <m/>
  </r>
  <r>
    <x v="1"/>
    <x v="673"/>
    <n v="1.8198669999999999"/>
    <n v="106.03846799999999"/>
    <s v="YES"/>
    <s v="YES"/>
    <n v="2"/>
    <n v="3"/>
    <s v="Sometimes"/>
    <x v="0"/>
    <n v="2.715252"/>
    <x v="0"/>
    <x v="0"/>
    <n v="0.62160499999999996"/>
    <s v="Never"/>
    <s v="Public_Transportation"/>
    <x v="3"/>
    <m/>
    <m/>
  </r>
  <r>
    <x v="1"/>
    <x v="18"/>
    <n v="1.791174"/>
    <n v="108.9606"/>
    <s v="YES"/>
    <s v="YES"/>
    <n v="2"/>
    <n v="1.08687"/>
    <s v="Sometimes"/>
    <x v="0"/>
    <n v="2.2791239999999999"/>
    <x v="0"/>
    <x v="3"/>
    <n v="1.6097729999999999"/>
    <s v="Never"/>
    <s v="Public_Transportation"/>
    <x v="3"/>
    <m/>
    <m/>
  </r>
  <r>
    <x v="1"/>
    <x v="18"/>
    <n v="1.8209299999999999"/>
    <n v="108.74200500000001"/>
    <s v="YES"/>
    <s v="YES"/>
    <n v="2"/>
    <n v="1.25535"/>
    <s v="Sometimes"/>
    <x v="0"/>
    <n v="2.4970650000000001"/>
    <x v="0"/>
    <x v="3"/>
    <n v="1.441605"/>
    <s v="Never"/>
    <s v="Public_Transportation"/>
    <x v="3"/>
    <m/>
    <m/>
  </r>
  <r>
    <x v="0"/>
    <x v="674"/>
    <n v="1.627812"/>
    <n v="82"/>
    <s v="YES"/>
    <s v="YES"/>
    <n v="1.081585"/>
    <n v="2.8706610000000001"/>
    <s v="Sometimes"/>
    <x v="0"/>
    <n v="1.1175600000000001"/>
    <x v="0"/>
    <x v="0"/>
    <n v="1.6168260000000001"/>
    <s v="Sometimes"/>
    <s v="Public_Transportation"/>
    <x v="3"/>
    <m/>
    <m/>
  </r>
  <r>
    <x v="0"/>
    <x v="675"/>
    <n v="1.632118"/>
    <n v="82"/>
    <s v="YES"/>
    <s v="YES"/>
    <n v="2.5877889999999999"/>
    <n v="1.4821029999999999"/>
    <s v="Sometimes"/>
    <x v="0"/>
    <n v="1.911664"/>
    <x v="0"/>
    <x v="0"/>
    <n v="0.12868099999999999"/>
    <s v="Sometimes"/>
    <s v="Public_Transportation"/>
    <x v="3"/>
    <m/>
    <m/>
  </r>
  <r>
    <x v="1"/>
    <x v="676"/>
    <n v="1.7735939999999999"/>
    <n v="105.000789"/>
    <s v="YES"/>
    <s v="YES"/>
    <n v="2.252653"/>
    <n v="3"/>
    <s v="Sometimes"/>
    <x v="0"/>
    <n v="2.9623710000000001"/>
    <x v="0"/>
    <x v="3"/>
    <n v="0"/>
    <s v="Sometimes"/>
    <s v="Public_Transportation"/>
    <x v="3"/>
    <m/>
    <m/>
  </r>
  <r>
    <x v="1"/>
    <x v="677"/>
    <n v="1.9304159999999999"/>
    <n v="118.560509"/>
    <s v="YES"/>
    <s v="YES"/>
    <n v="2"/>
    <n v="3"/>
    <s v="Sometimes"/>
    <x v="0"/>
    <n v="3"/>
    <x v="0"/>
    <x v="537"/>
    <n v="1"/>
    <s v="Sometimes"/>
    <s v="Public_Transportation"/>
    <x v="3"/>
    <m/>
    <m/>
  </r>
  <r>
    <x v="1"/>
    <x v="678"/>
    <n v="1.947406"/>
    <n v="116.89310500000001"/>
    <s v="YES"/>
    <s v="YES"/>
    <n v="2"/>
    <n v="3"/>
    <s v="Sometimes"/>
    <x v="0"/>
    <n v="3"/>
    <x v="0"/>
    <x v="538"/>
    <n v="1"/>
    <s v="Sometimes"/>
    <s v="Public_Transportation"/>
    <x v="3"/>
    <m/>
    <m/>
  </r>
  <r>
    <x v="0"/>
    <x v="679"/>
    <n v="1.610867"/>
    <n v="80"/>
    <s v="YES"/>
    <s v="YES"/>
    <n v="2.036613"/>
    <n v="1.81698"/>
    <s v="Sometimes"/>
    <x v="0"/>
    <n v="1.93059"/>
    <x v="0"/>
    <x v="539"/>
    <n v="0"/>
    <s v="Sometimes"/>
    <s v="Automobile"/>
    <x v="3"/>
    <m/>
    <m/>
  </r>
  <r>
    <x v="0"/>
    <x v="680"/>
    <n v="1.5132019999999999"/>
    <n v="75.410646999999997"/>
    <s v="YES"/>
    <s v="YES"/>
    <n v="2"/>
    <n v="2.5825909999999999"/>
    <s v="Sometimes"/>
    <x v="0"/>
    <n v="1.535134"/>
    <x v="0"/>
    <x v="540"/>
    <n v="0"/>
    <s v="Sometimes"/>
    <s v="Automobile"/>
    <x v="3"/>
    <m/>
    <m/>
  </r>
  <r>
    <x v="1"/>
    <x v="681"/>
    <n v="1.7384649999999999"/>
    <n v="97.185473999999999"/>
    <s v="YES"/>
    <s v="YES"/>
    <n v="2"/>
    <n v="3"/>
    <s v="Sometimes"/>
    <x v="0"/>
    <n v="2"/>
    <x v="0"/>
    <x v="0"/>
    <n v="0.23331399999999999"/>
    <s v="Never"/>
    <s v="Public_Transportation"/>
    <x v="3"/>
    <m/>
    <m/>
  </r>
  <r>
    <x v="0"/>
    <x v="682"/>
    <n v="1.5679149999999999"/>
    <n v="76.129784000000001"/>
    <s v="YES"/>
    <s v="YES"/>
    <n v="2"/>
    <n v="3"/>
    <s v="Sometimes"/>
    <x v="0"/>
    <n v="2.102976"/>
    <x v="0"/>
    <x v="0"/>
    <n v="0"/>
    <s v="Sometimes"/>
    <s v="Automobile"/>
    <x v="3"/>
    <m/>
    <m/>
  </r>
  <r>
    <x v="0"/>
    <x v="683"/>
    <n v="1.5875459999999999"/>
    <n v="76.126112000000006"/>
    <s v="YES"/>
    <s v="YES"/>
    <n v="2"/>
    <n v="3"/>
    <s v="Sometimes"/>
    <x v="0"/>
    <n v="2.0919340000000002"/>
    <x v="0"/>
    <x v="0"/>
    <n v="0"/>
    <s v="Sometimes"/>
    <s v="Automobile"/>
    <x v="3"/>
    <m/>
    <m/>
  </r>
  <r>
    <x v="1"/>
    <x v="18"/>
    <n v="1.8203849999999999"/>
    <n v="108.395005"/>
    <s v="YES"/>
    <s v="YES"/>
    <n v="2"/>
    <n v="2.1648390000000002"/>
    <s v="Sometimes"/>
    <x v="0"/>
    <n v="2.0944790000000002"/>
    <x v="0"/>
    <x v="3"/>
    <n v="0.67655699999999996"/>
    <s v="Sometimes"/>
    <s v="Public_Transportation"/>
    <x v="3"/>
    <m/>
    <m/>
  </r>
  <r>
    <x v="1"/>
    <x v="18"/>
    <n v="1.7922389999999999"/>
    <n v="108.244379"/>
    <s v="YES"/>
    <s v="YES"/>
    <n v="2"/>
    <n v="2.141839"/>
    <s v="Sometimes"/>
    <x v="0"/>
    <n v="2.9398469999999999"/>
    <x v="0"/>
    <x v="3"/>
    <n v="0.10305599999999999"/>
    <s v="Sometimes"/>
    <s v="Public_Transportation"/>
    <x v="3"/>
    <m/>
    <m/>
  </r>
  <r>
    <x v="1"/>
    <x v="684"/>
    <n v="1.82697"/>
    <n v="108.751502"/>
    <s v="YES"/>
    <s v="YES"/>
    <n v="2"/>
    <n v="2.877583"/>
    <s v="Sometimes"/>
    <x v="0"/>
    <n v="2.3580380000000001"/>
    <x v="0"/>
    <x v="541"/>
    <n v="1.8171459999999999"/>
    <s v="Sometimes"/>
    <s v="Automobile"/>
    <x v="3"/>
    <m/>
    <m/>
  </r>
  <r>
    <x v="0"/>
    <x v="18"/>
    <n v="1.670058"/>
    <n v="86.242678999999995"/>
    <s v="YES"/>
    <s v="YES"/>
    <n v="2.6091229999999999"/>
    <n v="3"/>
    <s v="Sometimes"/>
    <x v="0"/>
    <n v="1.9550529999999999"/>
    <x v="0"/>
    <x v="542"/>
    <n v="0"/>
    <s v="Never"/>
    <s v="Public_Transportation"/>
    <x v="3"/>
    <m/>
    <m/>
  </r>
  <r>
    <x v="1"/>
    <x v="685"/>
    <n v="1.639383"/>
    <n v="91.267087000000004"/>
    <s v="YES"/>
    <s v="YES"/>
    <n v="1.0361590000000001"/>
    <n v="3"/>
    <s v="Sometimes"/>
    <x v="0"/>
    <n v="1"/>
    <x v="0"/>
    <x v="543"/>
    <n v="0.32936700000000002"/>
    <s v="Sometimes"/>
    <s v="Automobile"/>
    <x v="3"/>
    <m/>
    <m/>
  </r>
  <r>
    <x v="1"/>
    <x v="4"/>
    <n v="1.6829160000000001"/>
    <n v="89.991670999999997"/>
    <s v="YES"/>
    <s v="YES"/>
    <n v="1.851262"/>
    <n v="3"/>
    <s v="Sometimes"/>
    <x v="0"/>
    <n v="2.11267"/>
    <x v="0"/>
    <x v="544"/>
    <n v="0"/>
    <s v="Sometimes"/>
    <s v="Automobile"/>
    <x v="3"/>
    <m/>
    <m/>
  </r>
  <r>
    <x v="0"/>
    <x v="18"/>
    <n v="1.609321"/>
    <n v="84.493155999999999"/>
    <s v="YES"/>
    <s v="YES"/>
    <n v="2"/>
    <n v="3"/>
    <s v="Sometimes"/>
    <x v="0"/>
    <n v="1.0517350000000001"/>
    <x v="0"/>
    <x v="3"/>
    <n v="0"/>
    <s v="Never"/>
    <s v="Public_Transportation"/>
    <x v="3"/>
    <m/>
    <m/>
  </r>
  <r>
    <x v="1"/>
    <x v="686"/>
    <n v="1.690437"/>
    <n v="96.366776999999999"/>
    <s v="YES"/>
    <s v="YES"/>
    <n v="2"/>
    <n v="2.9583300000000001"/>
    <s v="Sometimes"/>
    <x v="0"/>
    <n v="2"/>
    <x v="0"/>
    <x v="0"/>
    <n v="1.5953059999999999"/>
    <s v="Never"/>
    <s v="Public_Transportation"/>
    <x v="3"/>
    <m/>
    <m/>
  </r>
  <r>
    <x v="1"/>
    <x v="687"/>
    <n v="1.700164"/>
    <n v="99.204695000000001"/>
    <s v="YES"/>
    <s v="YES"/>
    <n v="2"/>
    <n v="2.1198260000000002"/>
    <s v="Sometimes"/>
    <x v="0"/>
    <n v="2"/>
    <x v="0"/>
    <x v="0"/>
    <n v="1.882539"/>
    <s v="Never"/>
    <s v="Public_Transportation"/>
    <x v="3"/>
    <m/>
    <m/>
  </r>
  <r>
    <x v="0"/>
    <x v="688"/>
    <n v="1.6007400000000001"/>
    <n v="82.249831"/>
    <s v="YES"/>
    <s v="YES"/>
    <n v="2.501236"/>
    <n v="3"/>
    <s v="Sometimes"/>
    <x v="0"/>
    <n v="1.2203310000000001"/>
    <x v="0"/>
    <x v="545"/>
    <n v="0.53720199999999996"/>
    <s v="Never"/>
    <s v="Public_Transportation"/>
    <x v="3"/>
    <m/>
    <m/>
  </r>
  <r>
    <x v="1"/>
    <x v="689"/>
    <n v="1.8018479999999999"/>
    <n v="104.74191399999999"/>
    <s v="YES"/>
    <s v="YES"/>
    <n v="2"/>
    <n v="3"/>
    <s v="Sometimes"/>
    <x v="0"/>
    <n v="3"/>
    <x v="0"/>
    <x v="546"/>
    <n v="0"/>
    <s v="Never"/>
    <s v="Public_Transportation"/>
    <x v="3"/>
    <m/>
    <m/>
  </r>
  <r>
    <x v="1"/>
    <x v="690"/>
    <n v="1.844751"/>
    <n v="105.025808"/>
    <s v="YES"/>
    <s v="YES"/>
    <n v="3"/>
    <n v="3"/>
    <s v="Sometimes"/>
    <x v="0"/>
    <n v="2.9250289999999999"/>
    <x v="0"/>
    <x v="2"/>
    <n v="1.7588649999999999"/>
    <s v="Sometimes"/>
    <s v="Public_Transportation"/>
    <x v="3"/>
    <m/>
    <m/>
  </r>
  <r>
    <x v="1"/>
    <x v="691"/>
    <n v="1.8116019999999999"/>
    <n v="106.042142"/>
    <s v="YES"/>
    <s v="YES"/>
    <n v="3"/>
    <n v="3"/>
    <s v="Sometimes"/>
    <x v="0"/>
    <n v="2.858171"/>
    <x v="0"/>
    <x v="547"/>
    <n v="0.68021500000000001"/>
    <s v="Sometimes"/>
    <s v="Public_Transportation"/>
    <x v="3"/>
    <m/>
    <m/>
  </r>
  <r>
    <x v="1"/>
    <x v="692"/>
    <n v="1.7875209999999999"/>
    <n v="100.62455300000001"/>
    <s v="YES"/>
    <s v="YES"/>
    <n v="2.0311849999999998"/>
    <n v="2.9926059999999999"/>
    <s v="Sometimes"/>
    <x v="0"/>
    <n v="2.8522539999999998"/>
    <x v="0"/>
    <x v="548"/>
    <n v="0.36037000000000002"/>
    <s v="Frequently"/>
    <s v="Automobile"/>
    <x v="3"/>
    <m/>
    <m/>
  </r>
  <r>
    <x v="1"/>
    <x v="693"/>
    <n v="1.7891090000000001"/>
    <n v="100.06626799999999"/>
    <s v="YES"/>
    <s v="YES"/>
    <n v="2.0141939999999998"/>
    <n v="2.0501209999999999"/>
    <s v="Sometimes"/>
    <x v="0"/>
    <n v="2.184707"/>
    <x v="0"/>
    <x v="549"/>
    <n v="0.85389099999999996"/>
    <s v="Frequently"/>
    <s v="Automobile"/>
    <x v="3"/>
    <m/>
    <m/>
  </r>
  <r>
    <x v="0"/>
    <x v="694"/>
    <n v="1.5333639999999999"/>
    <n v="78.030383"/>
    <s v="YES"/>
    <s v="YES"/>
    <n v="2.0282249999999999"/>
    <n v="1.9236070000000001"/>
    <s v="Sometimes"/>
    <x v="0"/>
    <n v="1.7989170000000001"/>
    <x v="0"/>
    <x v="0"/>
    <n v="0"/>
    <s v="Never"/>
    <s v="Public_Transportation"/>
    <x v="3"/>
    <m/>
    <m/>
  </r>
  <r>
    <x v="0"/>
    <x v="695"/>
    <n v="1.5808580000000001"/>
    <n v="79.713492000000002"/>
    <s v="YES"/>
    <s v="YES"/>
    <n v="2"/>
    <n v="1"/>
    <s v="Sometimes"/>
    <x v="0"/>
    <n v="2"/>
    <x v="0"/>
    <x v="550"/>
    <n v="0"/>
    <s v="Never"/>
    <s v="Public_Transportation"/>
    <x v="3"/>
    <m/>
    <m/>
  </r>
  <r>
    <x v="0"/>
    <x v="696"/>
    <n v="1.64639"/>
    <n v="86.639860999999996"/>
    <s v="YES"/>
    <s v="YES"/>
    <n v="2.8164600000000002"/>
    <n v="2.2737400000000001"/>
    <s v="Sometimes"/>
    <x v="0"/>
    <n v="1.7220629999999999"/>
    <x v="0"/>
    <x v="0"/>
    <n v="0"/>
    <s v="Never"/>
    <s v="Automobile"/>
    <x v="3"/>
    <m/>
    <m/>
  </r>
  <r>
    <x v="0"/>
    <x v="697"/>
    <n v="1.643786"/>
    <n v="81.978742999999994"/>
    <s v="YES"/>
    <s v="YES"/>
    <n v="2.037585"/>
    <n v="1.4189849999999999"/>
    <s v="Sometimes"/>
    <x v="0"/>
    <n v="1.8273509999999999"/>
    <x v="0"/>
    <x v="0"/>
    <n v="0"/>
    <s v="Never"/>
    <s v="Automobile"/>
    <x v="3"/>
    <m/>
    <m/>
  </r>
  <r>
    <x v="0"/>
    <x v="698"/>
    <n v="1.634342"/>
    <n v="82.414477000000005"/>
    <s v="YES"/>
    <s v="YES"/>
    <n v="1.8533139999999999"/>
    <n v="1.3207679999999999"/>
    <s v="Sometimes"/>
    <x v="0"/>
    <n v="2.1355520000000001"/>
    <x v="0"/>
    <x v="551"/>
    <n v="1.7278279999999999"/>
    <s v="Sometimes"/>
    <s v="Public_Transportation"/>
    <x v="3"/>
    <m/>
    <m/>
  </r>
  <r>
    <x v="0"/>
    <x v="699"/>
    <n v="1.6048929999999999"/>
    <n v="82"/>
    <s v="YES"/>
    <s v="YES"/>
    <n v="1.0087600000000001"/>
    <n v="1"/>
    <s v="Sometimes"/>
    <x v="0"/>
    <n v="2"/>
    <x v="0"/>
    <x v="0"/>
    <n v="0.58591199999999999"/>
    <s v="Sometimes"/>
    <s v="Public_Transportation"/>
    <x v="3"/>
    <m/>
    <m/>
  </r>
  <r>
    <x v="1"/>
    <x v="1"/>
    <n v="1.6549609999999999"/>
    <n v="94.790578999999994"/>
    <s v="YES"/>
    <s v="YES"/>
    <n v="2"/>
    <n v="3"/>
    <s v="Sometimes"/>
    <x v="0"/>
    <n v="1.490613"/>
    <x v="0"/>
    <x v="552"/>
    <n v="1"/>
    <s v="Never"/>
    <s v="Public_Transportation"/>
    <x v="3"/>
    <m/>
    <m/>
  </r>
  <r>
    <x v="1"/>
    <x v="700"/>
    <n v="1.701986"/>
    <n v="95"/>
    <s v="YES"/>
    <s v="YES"/>
    <n v="2"/>
    <n v="3"/>
    <s v="Sometimes"/>
    <x v="0"/>
    <n v="2.0212699999999999"/>
    <x v="0"/>
    <x v="553"/>
    <n v="1.066603"/>
    <s v="Never"/>
    <s v="Public_Transportation"/>
    <x v="3"/>
    <m/>
    <m/>
  </r>
  <r>
    <x v="1"/>
    <x v="701"/>
    <n v="1.65"/>
    <n v="89.139208999999994"/>
    <s v="YES"/>
    <s v="YES"/>
    <n v="2.103335"/>
    <n v="2.9640240000000002"/>
    <s v="Sometimes"/>
    <x v="0"/>
    <n v="3"/>
    <x v="0"/>
    <x v="554"/>
    <n v="1"/>
    <s v="Never"/>
    <s v="Public_Transportation"/>
    <x v="3"/>
    <m/>
    <m/>
  </r>
  <r>
    <x v="1"/>
    <x v="702"/>
    <n v="1.6579950000000001"/>
    <n v="90"/>
    <s v="YES"/>
    <s v="YES"/>
    <n v="2"/>
    <n v="3"/>
    <s v="Sometimes"/>
    <x v="0"/>
    <n v="3"/>
    <x v="0"/>
    <x v="555"/>
    <n v="0.96908499999999997"/>
    <s v="Never"/>
    <s v="Public_Transportation"/>
    <x v="3"/>
    <m/>
    <m/>
  </r>
  <r>
    <x v="0"/>
    <x v="1"/>
    <n v="1.6346879999999999"/>
    <n v="82.628"/>
    <s v="YES"/>
    <s v="YES"/>
    <n v="2.0609220000000001"/>
    <n v="2.9334090000000002"/>
    <s v="Sometimes"/>
    <x v="0"/>
    <n v="2.2352820000000002"/>
    <x v="0"/>
    <x v="556"/>
    <n v="2.5999999999999999E-3"/>
    <s v="Never"/>
    <s v="Public_Transportation"/>
    <x v="3"/>
    <m/>
    <m/>
  </r>
  <r>
    <x v="0"/>
    <x v="1"/>
    <n v="1.6281680000000001"/>
    <n v="84.497979999999998"/>
    <s v="YES"/>
    <s v="YES"/>
    <n v="2.0586869999999999"/>
    <n v="2.9620039999999999"/>
    <s v="Sometimes"/>
    <x v="0"/>
    <n v="2.010596"/>
    <x v="0"/>
    <x v="557"/>
    <n v="0.63086600000000004"/>
    <s v="Never"/>
    <s v="Public_Transportation"/>
    <x v="3"/>
    <m/>
    <m/>
  </r>
  <r>
    <x v="0"/>
    <x v="703"/>
    <n v="1.5578080000000001"/>
    <n v="79.661693"/>
    <s v="YES"/>
    <s v="YES"/>
    <n v="2"/>
    <n v="3"/>
    <s v="Sometimes"/>
    <x v="0"/>
    <n v="1.2747740000000001"/>
    <x v="0"/>
    <x v="0"/>
    <n v="0"/>
    <s v="Sometimes"/>
    <s v="Automobile"/>
    <x v="3"/>
    <m/>
    <m/>
  </r>
  <r>
    <x v="0"/>
    <x v="704"/>
    <n v="1.5601989999999999"/>
    <n v="80"/>
    <s v="YES"/>
    <s v="YES"/>
    <n v="2.5336050000000001"/>
    <n v="1.2716240000000001"/>
    <s v="Sometimes"/>
    <x v="0"/>
    <n v="1.893691"/>
    <x v="0"/>
    <x v="558"/>
    <n v="0"/>
    <s v="Sometimes"/>
    <s v="Automobile"/>
    <x v="3"/>
    <m/>
    <m/>
  </r>
  <r>
    <x v="1"/>
    <x v="705"/>
    <n v="1.7503839999999999"/>
    <n v="95.324281999999997"/>
    <s v="YES"/>
    <s v="YES"/>
    <n v="2"/>
    <n v="3"/>
    <s v="Sometimes"/>
    <x v="0"/>
    <n v="3"/>
    <x v="0"/>
    <x v="1"/>
    <n v="2"/>
    <s v="Never"/>
    <s v="Public_Transportation"/>
    <x v="3"/>
    <m/>
    <m/>
  </r>
  <r>
    <x v="1"/>
    <x v="706"/>
    <n v="1.7530809999999999"/>
    <n v="95.269088999999994"/>
    <s v="YES"/>
    <s v="YES"/>
    <n v="2"/>
    <n v="3"/>
    <s v="Sometimes"/>
    <x v="0"/>
    <n v="3"/>
    <x v="0"/>
    <x v="1"/>
    <n v="2"/>
    <s v="Never"/>
    <s v="Public_Transportation"/>
    <x v="3"/>
    <m/>
    <m/>
  </r>
  <r>
    <x v="0"/>
    <x v="707"/>
    <n v="1.65"/>
    <n v="88.126543999999996"/>
    <s v="YES"/>
    <s v="YES"/>
    <n v="2.4575469999999999"/>
    <n v="1.00061"/>
    <s v="Sometimes"/>
    <x v="0"/>
    <n v="3"/>
    <x v="0"/>
    <x v="559"/>
    <n v="1"/>
    <s v="Never"/>
    <s v="Public_Transportation"/>
    <x v="3"/>
    <m/>
    <m/>
  </r>
  <r>
    <x v="0"/>
    <x v="708"/>
    <n v="1.650012"/>
    <n v="87.676153999999997"/>
    <s v="YES"/>
    <s v="YES"/>
    <n v="2.983851"/>
    <n v="1.068443"/>
    <s v="Sometimes"/>
    <x v="0"/>
    <n v="2.8541609999999999"/>
    <x v="0"/>
    <x v="560"/>
    <n v="1"/>
    <s v="Never"/>
    <s v="Public_Transportation"/>
    <x v="3"/>
    <m/>
    <m/>
  </r>
  <r>
    <x v="0"/>
    <x v="709"/>
    <n v="1.65"/>
    <n v="85.583484999999996"/>
    <s v="YES"/>
    <s v="YES"/>
    <n v="2.954996"/>
    <n v="3"/>
    <s v="Sometimes"/>
    <x v="0"/>
    <n v="1"/>
    <x v="0"/>
    <x v="561"/>
    <n v="1.06053"/>
    <s v="Never"/>
    <s v="Public_Transportation"/>
    <x v="3"/>
    <m/>
    <m/>
  </r>
  <r>
    <x v="0"/>
    <x v="710"/>
    <n v="1.6348320000000001"/>
    <n v="85.803809000000001"/>
    <s v="YES"/>
    <s v="YES"/>
    <n v="2.0619689999999999"/>
    <n v="3"/>
    <s v="Sometimes"/>
    <x v="0"/>
    <n v="1.229171"/>
    <x v="0"/>
    <x v="562"/>
    <n v="1.256119"/>
    <s v="Never"/>
    <s v="Public_Transportation"/>
    <x v="3"/>
    <m/>
    <m/>
  </r>
  <r>
    <x v="1"/>
    <x v="711"/>
    <n v="1.7701260000000001"/>
    <n v="108.602715"/>
    <s v="YES"/>
    <s v="YES"/>
    <n v="3"/>
    <n v="3"/>
    <s v="Sometimes"/>
    <x v="0"/>
    <n v="1.1632640000000001"/>
    <x v="0"/>
    <x v="563"/>
    <n v="1.604608"/>
    <s v="Sometimes"/>
    <s v="Automobile"/>
    <x v="3"/>
    <m/>
    <m/>
  </r>
  <r>
    <x v="1"/>
    <x v="712"/>
    <n v="1.758189"/>
    <n v="108.72189299999999"/>
    <s v="YES"/>
    <s v="YES"/>
    <n v="3"/>
    <n v="3"/>
    <s v="Sometimes"/>
    <x v="0"/>
    <n v="1.2711779999999999"/>
    <x v="0"/>
    <x v="564"/>
    <n v="0"/>
    <s v="Sometimes"/>
    <s v="Automobile"/>
    <x v="3"/>
    <m/>
    <m/>
  </r>
  <r>
    <x v="0"/>
    <x v="713"/>
    <n v="1.5951649999999999"/>
    <n v="77.354743999999997"/>
    <s v="YES"/>
    <s v="YES"/>
    <n v="2"/>
    <n v="3"/>
    <s v="Sometimes"/>
    <x v="0"/>
    <n v="2.117346"/>
    <x v="0"/>
    <x v="0"/>
    <n v="0"/>
    <s v="Never"/>
    <s v="Automobile"/>
    <x v="3"/>
    <m/>
    <m/>
  </r>
  <r>
    <x v="0"/>
    <x v="714"/>
    <n v="1.5677559999999999"/>
    <n v="79.493626000000006"/>
    <s v="YES"/>
    <s v="YES"/>
    <n v="2"/>
    <n v="3"/>
    <s v="Sometimes"/>
    <x v="0"/>
    <n v="2.9525060000000001"/>
    <x v="0"/>
    <x v="0"/>
    <n v="0"/>
    <s v="Never"/>
    <s v="Automobile"/>
    <x v="3"/>
    <m/>
    <m/>
  </r>
  <r>
    <x v="1"/>
    <x v="715"/>
    <n v="1.702825"/>
    <n v="93.638317999999998"/>
    <s v="YES"/>
    <s v="YES"/>
    <n v="2"/>
    <n v="3"/>
    <s v="Sometimes"/>
    <x v="0"/>
    <n v="1.746197"/>
    <x v="0"/>
    <x v="565"/>
    <n v="0.33515800000000001"/>
    <s v="Never"/>
    <s v="Public_Transportation"/>
    <x v="3"/>
    <m/>
    <m/>
  </r>
  <r>
    <x v="1"/>
    <x v="1"/>
    <n v="1.7356590000000001"/>
    <n v="93.429204999999996"/>
    <s v="YES"/>
    <s v="YES"/>
    <n v="2"/>
    <n v="3"/>
    <s v="Sometimes"/>
    <x v="0"/>
    <n v="1.2493069999999999"/>
    <x v="0"/>
    <x v="566"/>
    <n v="1"/>
    <s v="Never"/>
    <s v="Public_Transportation"/>
    <x v="3"/>
    <m/>
    <m/>
  </r>
  <r>
    <x v="0"/>
    <x v="716"/>
    <n v="1.6290100000000001"/>
    <n v="80"/>
    <s v="YES"/>
    <s v="YES"/>
    <n v="2.4507840000000001"/>
    <n v="2.9528210000000001"/>
    <s v="Sometimes"/>
    <x v="0"/>
    <n v="1.3351919999999999"/>
    <x v="0"/>
    <x v="567"/>
    <n v="0"/>
    <s v="Sometimes"/>
    <s v="Automobile"/>
    <x v="3"/>
    <m/>
    <m/>
  </r>
  <r>
    <x v="0"/>
    <x v="717"/>
    <n v="1.6153850000000001"/>
    <n v="80"/>
    <s v="YES"/>
    <s v="YES"/>
    <n v="2.972426"/>
    <n v="3"/>
    <s v="Sometimes"/>
    <x v="0"/>
    <n v="1.6363259999999999"/>
    <x v="0"/>
    <x v="0"/>
    <n v="0"/>
    <s v="Sometimes"/>
    <s v="Automobile"/>
    <x v="3"/>
    <m/>
    <m/>
  </r>
  <r>
    <x v="1"/>
    <x v="718"/>
    <n v="1.671705"/>
    <n v="90"/>
    <s v="YES"/>
    <s v="YES"/>
    <n v="2.4670019999999999"/>
    <n v="1.8510880000000001"/>
    <s v="Sometimes"/>
    <x v="0"/>
    <n v="2.1040540000000001"/>
    <x v="0"/>
    <x v="568"/>
    <n v="0"/>
    <s v="Sometimes"/>
    <s v="Automobile"/>
    <x v="3"/>
    <m/>
    <m/>
  </r>
  <r>
    <x v="1"/>
    <x v="719"/>
    <n v="1.6765950000000001"/>
    <n v="89.993812000000005"/>
    <s v="YES"/>
    <s v="YES"/>
    <n v="2.9346709999999998"/>
    <n v="2.1196820000000001"/>
    <s v="Sometimes"/>
    <x v="0"/>
    <n v="2.0414620000000001"/>
    <x v="0"/>
    <x v="569"/>
    <n v="0"/>
    <s v="Sometimes"/>
    <s v="Automobile"/>
    <x v="3"/>
    <m/>
    <m/>
  </r>
  <r>
    <x v="1"/>
    <x v="720"/>
    <n v="1.6999979999999999"/>
    <n v="95.564428000000007"/>
    <s v="YES"/>
    <s v="YES"/>
    <n v="2"/>
    <n v="2.970675"/>
    <s v="Sometimes"/>
    <x v="0"/>
    <n v="2"/>
    <x v="0"/>
    <x v="0"/>
    <n v="0.169294"/>
    <s v="Never"/>
    <s v="Public_Transportation"/>
    <x v="3"/>
    <m/>
    <m/>
  </r>
  <r>
    <x v="1"/>
    <x v="721"/>
    <n v="1.722785"/>
    <n v="94.094183999999998"/>
    <s v="YES"/>
    <s v="YES"/>
    <n v="2"/>
    <n v="2.9668030000000001"/>
    <s v="Sometimes"/>
    <x v="0"/>
    <n v="2"/>
    <x v="0"/>
    <x v="0"/>
    <n v="1.281541"/>
    <s v="Never"/>
    <s v="Public_Transportation"/>
    <x v="3"/>
    <m/>
    <m/>
  </r>
  <r>
    <x v="1"/>
    <x v="722"/>
    <n v="1.6706669999999999"/>
    <n v="90.575934000000004"/>
    <s v="YES"/>
    <s v="YES"/>
    <n v="2.9035449999999998"/>
    <n v="1.5086850000000001"/>
    <s v="Sometimes"/>
    <x v="0"/>
    <n v="2.4500690000000001"/>
    <x v="0"/>
    <x v="570"/>
    <n v="0"/>
    <s v="Sometimes"/>
    <s v="Automobile"/>
    <x v="3"/>
    <m/>
    <m/>
  </r>
  <r>
    <x v="1"/>
    <x v="723"/>
    <n v="1.789992"/>
    <n v="98.021766"/>
    <s v="YES"/>
    <s v="YES"/>
    <n v="2.0433590000000001"/>
    <n v="2.209314"/>
    <s v="Sometimes"/>
    <x v="0"/>
    <n v="2.7858040000000002"/>
    <x v="0"/>
    <x v="571"/>
    <n v="0.66961599999999999"/>
    <s v="Sometimes"/>
    <s v="Automobile"/>
    <x v="3"/>
    <m/>
    <m/>
  </r>
  <r>
    <x v="1"/>
    <x v="724"/>
    <n v="1.768834"/>
    <n v="97.449742999999998"/>
    <s v="YES"/>
    <s v="YES"/>
    <n v="2"/>
    <n v="3"/>
    <s v="Sometimes"/>
    <x v="0"/>
    <n v="2.9737290000000001"/>
    <x v="0"/>
    <x v="572"/>
    <n v="1.36595"/>
    <s v="Never"/>
    <s v="Public_Transportation"/>
    <x v="3"/>
    <m/>
    <m/>
  </r>
  <r>
    <x v="1"/>
    <x v="725"/>
    <n v="1.7610079999999999"/>
    <n v="97.829344000000006"/>
    <s v="YES"/>
    <s v="YES"/>
    <n v="2"/>
    <n v="3"/>
    <s v="Sometimes"/>
    <x v="0"/>
    <n v="2.9887709999999998"/>
    <x v="0"/>
    <x v="573"/>
    <n v="1.978043"/>
    <s v="Never"/>
    <s v="Public_Transportation"/>
    <x v="3"/>
    <m/>
    <m/>
  </r>
  <r>
    <x v="1"/>
    <x v="726"/>
    <n v="1.78"/>
    <n v="102.26595500000001"/>
    <s v="YES"/>
    <s v="YES"/>
    <n v="2.7875890000000001"/>
    <n v="1.1145640000000001"/>
    <s v="Sometimes"/>
    <x v="0"/>
    <n v="3"/>
    <x v="0"/>
    <x v="574"/>
    <n v="0.57218500000000005"/>
    <s v="Sometimes"/>
    <s v="Automobile"/>
    <x v="3"/>
    <m/>
    <m/>
  </r>
  <r>
    <x v="1"/>
    <x v="727"/>
    <n v="1.8102149999999999"/>
    <n v="105.25435400000001"/>
    <s v="YES"/>
    <s v="YES"/>
    <n v="2.3972799999999999"/>
    <n v="2.036794"/>
    <s v="Sometimes"/>
    <x v="0"/>
    <n v="2.6594190000000002"/>
    <x v="0"/>
    <x v="575"/>
    <n v="1.7711349999999999"/>
    <s v="Sometimes"/>
    <s v="Automobile"/>
    <x v="3"/>
    <m/>
    <m/>
  </r>
  <r>
    <x v="0"/>
    <x v="1"/>
    <n v="1.6084689999999999"/>
    <n v="82.954796000000002"/>
    <s v="YES"/>
    <s v="YES"/>
    <n v="2.1500539999999999"/>
    <n v="2.9885389999999998"/>
    <s v="Sometimes"/>
    <x v="0"/>
    <n v="2.7683249999999999"/>
    <x v="0"/>
    <x v="576"/>
    <n v="0"/>
    <s v="Never"/>
    <s v="Public_Transportation"/>
    <x v="3"/>
    <m/>
    <m/>
  </r>
  <r>
    <x v="0"/>
    <x v="1"/>
    <n v="1.6303570000000001"/>
    <n v="83.101100000000002"/>
    <s v="YES"/>
    <s v="YES"/>
    <n v="2.9775849999999999"/>
    <n v="1.630506"/>
    <s v="Sometimes"/>
    <x v="0"/>
    <n v="2.8393190000000001"/>
    <x v="0"/>
    <x v="577"/>
    <n v="0.889517"/>
    <s v="Never"/>
    <s v="Public_Transportation"/>
    <x v="3"/>
    <m/>
    <m/>
  </r>
  <r>
    <x v="0"/>
    <x v="728"/>
    <n v="1.62826"/>
    <n v="82.967937000000006"/>
    <s v="YES"/>
    <s v="YES"/>
    <n v="2.2744909999999998"/>
    <n v="1"/>
    <s v="Sometimes"/>
    <x v="0"/>
    <n v="2.2694999999999999"/>
    <x v="0"/>
    <x v="578"/>
    <n v="1.7310700000000001"/>
    <s v="Sometimes"/>
    <s v="Public_Transportation"/>
    <x v="3"/>
    <m/>
    <m/>
  </r>
  <r>
    <x v="0"/>
    <x v="729"/>
    <n v="1.6056619999999999"/>
    <n v="82.470375000000004"/>
    <s v="YES"/>
    <s v="YES"/>
    <n v="1.5572870000000001"/>
    <n v="1"/>
    <s v="Sometimes"/>
    <x v="0"/>
    <n v="2.3710149999999999"/>
    <x v="0"/>
    <x v="40"/>
    <n v="2"/>
    <s v="Sometimes"/>
    <s v="Public_Transportation"/>
    <x v="3"/>
    <m/>
    <m/>
  </r>
  <r>
    <x v="0"/>
    <x v="730"/>
    <n v="1.5679730000000001"/>
    <n v="81.056850999999995"/>
    <s v="YES"/>
    <s v="YES"/>
    <n v="2.1522640000000002"/>
    <n v="2.9779990000000001"/>
    <s v="Sometimes"/>
    <x v="0"/>
    <n v="1.513199"/>
    <x v="0"/>
    <x v="0"/>
    <n v="0"/>
    <s v="Sometimes"/>
    <s v="Automobile"/>
    <x v="3"/>
    <m/>
    <m/>
  </r>
  <r>
    <x v="0"/>
    <x v="731"/>
    <n v="1.548403"/>
    <n v="80"/>
    <s v="YES"/>
    <s v="YES"/>
    <n v="2"/>
    <n v="3"/>
    <s v="Sometimes"/>
    <x v="0"/>
    <n v="1.326165"/>
    <x v="0"/>
    <x v="0"/>
    <n v="0"/>
    <s v="Sometimes"/>
    <s v="Automobile"/>
    <x v="3"/>
    <m/>
    <m/>
  </r>
  <r>
    <x v="1"/>
    <x v="732"/>
    <n v="1.6818550000000001"/>
    <n v="90"/>
    <s v="YES"/>
    <s v="YES"/>
    <n v="2.0884100000000001"/>
    <n v="2.644692"/>
    <s v="Sometimes"/>
    <x v="0"/>
    <n v="2.7732359999999998"/>
    <x v="0"/>
    <x v="43"/>
    <n v="0"/>
    <s v="Sometimes"/>
    <s v="Automobile"/>
    <x v="3"/>
    <m/>
    <m/>
  </r>
  <r>
    <x v="1"/>
    <x v="733"/>
    <n v="1.688436"/>
    <n v="90"/>
    <s v="YES"/>
    <s v="YES"/>
    <n v="2.1800470000000001"/>
    <n v="2.7330770000000002"/>
    <s v="Sometimes"/>
    <x v="0"/>
    <n v="2.77962"/>
    <x v="0"/>
    <x v="579"/>
    <n v="0"/>
    <s v="Sometimes"/>
    <s v="Automobile"/>
    <x v="3"/>
    <m/>
    <m/>
  </r>
  <r>
    <x v="0"/>
    <x v="734"/>
    <n v="1.577115"/>
    <n v="78"/>
    <s v="YES"/>
    <s v="YES"/>
    <n v="2"/>
    <n v="1"/>
    <s v="Sometimes"/>
    <x v="0"/>
    <n v="2"/>
    <x v="0"/>
    <x v="580"/>
    <n v="0"/>
    <s v="Never"/>
    <s v="Public_Transportation"/>
    <x v="3"/>
    <m/>
    <m/>
  </r>
  <r>
    <x v="0"/>
    <x v="735"/>
    <n v="1.586751"/>
    <n v="79.109029000000007"/>
    <s v="YES"/>
    <s v="YES"/>
    <n v="2"/>
    <n v="1"/>
    <s v="Sometimes"/>
    <x v="0"/>
    <n v="2"/>
    <x v="0"/>
    <x v="581"/>
    <n v="0"/>
    <s v="Never"/>
    <s v="Public_Transportation"/>
    <x v="3"/>
    <m/>
    <m/>
  </r>
  <r>
    <x v="1"/>
    <x v="736"/>
    <n v="1.7106159999999999"/>
    <n v="99.860253999999998"/>
    <s v="YES"/>
    <s v="YES"/>
    <n v="2"/>
    <n v="3"/>
    <s v="Sometimes"/>
    <x v="0"/>
    <n v="2"/>
    <x v="0"/>
    <x v="582"/>
    <n v="0.89410500000000004"/>
    <s v="Never"/>
    <s v="Public_Transportation"/>
    <x v="3"/>
    <m/>
    <m/>
  </r>
  <r>
    <x v="1"/>
    <x v="737"/>
    <n v="1.721384"/>
    <n v="99.430611999999996"/>
    <s v="YES"/>
    <s v="YES"/>
    <n v="2"/>
    <n v="3"/>
    <s v="Sometimes"/>
    <x v="0"/>
    <n v="2"/>
    <x v="0"/>
    <x v="583"/>
    <n v="0.839862"/>
    <s v="Never"/>
    <s v="Public_Transportation"/>
    <x v="3"/>
    <m/>
    <m/>
  </r>
  <r>
    <x v="0"/>
    <x v="738"/>
    <n v="1.6243669999999999"/>
    <n v="82"/>
    <s v="YES"/>
    <s v="YES"/>
    <n v="1.8268850000000001"/>
    <n v="1"/>
    <s v="Sometimes"/>
    <x v="0"/>
    <n v="2"/>
    <x v="0"/>
    <x v="0"/>
    <n v="0.45927400000000002"/>
    <s v="Never"/>
    <s v="Public_Transportation"/>
    <x v="3"/>
    <m/>
    <m/>
  </r>
  <r>
    <x v="0"/>
    <x v="739"/>
    <n v="1.622787"/>
    <n v="82"/>
    <s v="YES"/>
    <s v="YES"/>
    <n v="1.7544010000000001"/>
    <n v="1"/>
    <s v="Sometimes"/>
    <x v="0"/>
    <n v="2"/>
    <x v="0"/>
    <x v="0"/>
    <n v="0.30190899999999998"/>
    <s v="Never"/>
    <s v="Public_Transportation"/>
    <x v="3"/>
    <m/>
    <m/>
  </r>
  <r>
    <x v="1"/>
    <x v="740"/>
    <n v="1.8554330000000001"/>
    <n v="112.875283"/>
    <s v="YES"/>
    <s v="YES"/>
    <n v="2"/>
    <n v="2.4271370000000001"/>
    <s v="Sometimes"/>
    <x v="0"/>
    <n v="2.5740729999999998"/>
    <x v="0"/>
    <x v="3"/>
    <n v="2"/>
    <s v="Sometimes"/>
    <s v="Public_Transportation"/>
    <x v="3"/>
    <m/>
    <m/>
  </r>
  <r>
    <x v="1"/>
    <x v="741"/>
    <n v="1.8563149999999999"/>
    <n v="118.183797"/>
    <s v="YES"/>
    <s v="YES"/>
    <n v="2"/>
    <n v="3"/>
    <s v="Sometimes"/>
    <x v="0"/>
    <n v="3"/>
    <x v="0"/>
    <x v="584"/>
    <n v="1.220029"/>
    <s v="Sometimes"/>
    <s v="Public_Transportation"/>
    <x v="3"/>
    <m/>
    <m/>
  </r>
  <r>
    <x v="0"/>
    <x v="742"/>
    <n v="1.681719"/>
    <n v="90.671870999999996"/>
    <s v="YES"/>
    <s v="YES"/>
    <n v="1.5244279999999999"/>
    <n v="3"/>
    <s v="Sometimes"/>
    <x v="0"/>
    <n v="1.383831"/>
    <x v="0"/>
    <x v="585"/>
    <n v="1"/>
    <s v="Sometimes"/>
    <s v="Public_Transportation"/>
    <x v="3"/>
    <m/>
    <m/>
  </r>
  <r>
    <x v="0"/>
    <x v="743"/>
    <n v="1.7228840000000001"/>
    <n v="92.949253999999996"/>
    <s v="YES"/>
    <s v="YES"/>
    <n v="1.1640619999999999"/>
    <n v="3"/>
    <s v="Sometimes"/>
    <x v="0"/>
    <n v="1.157395"/>
    <x v="0"/>
    <x v="0"/>
    <n v="0.320851"/>
    <s v="Sometimes"/>
    <s v="Public_Transportation"/>
    <x v="3"/>
    <m/>
    <m/>
  </r>
  <r>
    <x v="1"/>
    <x v="1"/>
    <n v="1.7994060000000001"/>
    <n v="106.528811"/>
    <s v="YES"/>
    <s v="YES"/>
    <n v="2.1231589999999998"/>
    <n v="3"/>
    <s v="Sometimes"/>
    <x v="0"/>
    <n v="2.415343"/>
    <x v="0"/>
    <x v="586"/>
    <n v="0.56985200000000003"/>
    <s v="Sometimes"/>
    <s v="Public_Transportation"/>
    <x v="3"/>
    <m/>
    <m/>
  </r>
  <r>
    <x v="1"/>
    <x v="744"/>
    <n v="1.8198749999999999"/>
    <n v="106.04851600000001"/>
    <s v="YES"/>
    <s v="YES"/>
    <n v="2"/>
    <n v="3"/>
    <s v="Sometimes"/>
    <x v="0"/>
    <n v="2.7452420000000002"/>
    <x v="0"/>
    <x v="0"/>
    <n v="0.80898000000000003"/>
    <s v="Sometimes"/>
    <s v="Public_Transportation"/>
    <x v="3"/>
    <m/>
    <m/>
  </r>
  <r>
    <x v="1"/>
    <x v="745"/>
    <n v="1.7901720000000001"/>
    <n v="105.04219399999999"/>
    <s v="YES"/>
    <s v="YES"/>
    <n v="2.2596790000000002"/>
    <n v="3"/>
    <s v="Sometimes"/>
    <x v="0"/>
    <n v="1.026143"/>
    <x v="0"/>
    <x v="587"/>
    <n v="7.7817999999999998E-2"/>
    <s v="Sometimes"/>
    <s v="Public_Transportation"/>
    <x v="3"/>
    <m/>
    <m/>
  </r>
  <r>
    <x v="1"/>
    <x v="746"/>
    <n v="1.783782"/>
    <n v="105.000276"/>
    <s v="YES"/>
    <s v="YES"/>
    <n v="2.0443259999999999"/>
    <n v="3"/>
    <s v="Sometimes"/>
    <x v="0"/>
    <n v="2.3581799999999999"/>
    <x v="0"/>
    <x v="588"/>
    <n v="0"/>
    <s v="Sometimes"/>
    <s v="Public_Transportation"/>
    <x v="3"/>
    <m/>
    <m/>
  </r>
  <r>
    <x v="1"/>
    <x v="18"/>
    <n v="1.783906"/>
    <n v="109.20761400000001"/>
    <s v="YES"/>
    <s v="YES"/>
    <n v="2"/>
    <n v="1.8678360000000001"/>
    <s v="Sometimes"/>
    <x v="0"/>
    <n v="2.4383979999999998"/>
    <x v="0"/>
    <x v="3"/>
    <n v="0.80230500000000005"/>
    <s v="Never"/>
    <s v="Public_Transportation"/>
    <x v="3"/>
    <m/>
    <m/>
  </r>
  <r>
    <x v="1"/>
    <x v="18"/>
    <n v="1.8442179999999999"/>
    <n v="109.19552899999999"/>
    <s v="YES"/>
    <s v="YES"/>
    <n v="2"/>
    <n v="1.5484070000000001"/>
    <s v="Sometimes"/>
    <x v="0"/>
    <n v="2.1914009999999999"/>
    <x v="0"/>
    <x v="3"/>
    <n v="1.676944"/>
    <s v="Never"/>
    <s v="Public_Transportation"/>
    <x v="3"/>
    <m/>
    <m/>
  </r>
  <r>
    <x v="0"/>
    <x v="747"/>
    <n v="1.6316619999999999"/>
    <n v="82"/>
    <s v="YES"/>
    <s v="YES"/>
    <n v="2.8434560000000002"/>
    <n v="2.937989"/>
    <s v="Sometimes"/>
    <x v="0"/>
    <n v="1.001995"/>
    <x v="0"/>
    <x v="0"/>
    <n v="1.5544039999999999"/>
    <s v="Never"/>
    <s v="Public_Transportation"/>
    <x v="3"/>
    <m/>
    <m/>
  </r>
  <r>
    <x v="0"/>
    <x v="748"/>
    <n v="1.649553"/>
    <n v="82.323954000000001"/>
    <s v="YES"/>
    <s v="YES"/>
    <n v="2.864776"/>
    <n v="3"/>
    <s v="Sometimes"/>
    <x v="0"/>
    <n v="1.8769149999999999"/>
    <x v="0"/>
    <x v="589"/>
    <n v="0.186414"/>
    <s v="Never"/>
    <s v="Public_Transportation"/>
    <x v="3"/>
    <m/>
    <m/>
  </r>
  <r>
    <x v="1"/>
    <x v="749"/>
    <n v="1.7547109999999999"/>
    <n v="105.00070599999999"/>
    <s v="YES"/>
    <s v="YES"/>
    <n v="2.8711370000000001"/>
    <n v="3"/>
    <s v="Sometimes"/>
    <x v="0"/>
    <n v="2.6275689999999998"/>
    <x v="0"/>
    <x v="3"/>
    <n v="0"/>
    <s v="Sometimes"/>
    <s v="Public_Transportation"/>
    <x v="3"/>
    <m/>
    <m/>
  </r>
  <r>
    <x v="1"/>
    <x v="750"/>
    <n v="1.7625150000000001"/>
    <n v="105.000097"/>
    <s v="YES"/>
    <s v="YES"/>
    <n v="2.2828029999999999"/>
    <n v="3"/>
    <s v="Sometimes"/>
    <x v="0"/>
    <n v="2.1042640000000001"/>
    <x v="0"/>
    <x v="3"/>
    <n v="0"/>
    <s v="Sometimes"/>
    <s v="Public_Transportation"/>
    <x v="3"/>
    <m/>
    <m/>
  </r>
  <r>
    <x v="1"/>
    <x v="751"/>
    <n v="1.942725"/>
    <n v="121.657979"/>
    <s v="YES"/>
    <s v="YES"/>
    <n v="2"/>
    <n v="3"/>
    <s v="Sometimes"/>
    <x v="0"/>
    <n v="3"/>
    <x v="0"/>
    <x v="3"/>
    <n v="1.0148079999999999"/>
    <s v="Sometimes"/>
    <s v="Public_Transportation"/>
    <x v="3"/>
    <m/>
    <m/>
  </r>
  <r>
    <x v="1"/>
    <x v="752"/>
    <n v="1.9756629999999999"/>
    <n v="120.702935"/>
    <s v="YES"/>
    <s v="YES"/>
    <n v="2"/>
    <n v="3"/>
    <s v="Sometimes"/>
    <x v="0"/>
    <n v="3"/>
    <x v="0"/>
    <x v="590"/>
    <n v="1"/>
    <s v="Sometimes"/>
    <s v="Public_Transportation"/>
    <x v="3"/>
    <m/>
    <m/>
  </r>
  <r>
    <x v="0"/>
    <x v="753"/>
    <n v="1.586301"/>
    <n v="80"/>
    <s v="YES"/>
    <s v="YES"/>
    <n v="2.020502"/>
    <n v="1.2374540000000001"/>
    <s v="Sometimes"/>
    <x v="0"/>
    <n v="1.9314199999999999"/>
    <x v="0"/>
    <x v="591"/>
    <n v="0"/>
    <s v="Sometimes"/>
    <s v="Automobile"/>
    <x v="3"/>
    <m/>
    <m/>
  </r>
  <r>
    <x v="0"/>
    <x v="754"/>
    <n v="1.5984480000000001"/>
    <n v="80"/>
    <s v="YES"/>
    <s v="YES"/>
    <n v="2.0207850000000001"/>
    <n v="1.169173"/>
    <s v="Sometimes"/>
    <x v="0"/>
    <n v="1.9725509999999999"/>
    <x v="0"/>
    <x v="592"/>
    <n v="0"/>
    <s v="Sometimes"/>
    <s v="Automobile"/>
    <x v="3"/>
    <m/>
    <m/>
  </r>
  <r>
    <x v="1"/>
    <x v="755"/>
    <n v="1.703098"/>
    <n v="98.296650999999997"/>
    <s v="YES"/>
    <s v="YES"/>
    <n v="2"/>
    <n v="2.391753"/>
    <s v="Sometimes"/>
    <x v="0"/>
    <n v="2"/>
    <x v="0"/>
    <x v="0"/>
    <n v="1.119877"/>
    <s v="Never"/>
    <s v="Public_Transportation"/>
    <x v="3"/>
    <m/>
    <m/>
  </r>
  <r>
    <x v="1"/>
    <x v="756"/>
    <n v="1.706996"/>
    <n v="99.544696000000002"/>
    <s v="YES"/>
    <s v="YES"/>
    <n v="2"/>
    <n v="3"/>
    <s v="Sometimes"/>
    <x v="0"/>
    <n v="2"/>
    <x v="0"/>
    <x v="593"/>
    <n v="4.8617E-2"/>
    <s v="Never"/>
    <s v="Public_Transportation"/>
    <x v="3"/>
    <m/>
    <m/>
  </r>
  <r>
    <x v="0"/>
    <x v="757"/>
    <n v="1.5264720000000001"/>
    <n v="75.150345000000002"/>
    <s v="YES"/>
    <s v="YES"/>
    <n v="2"/>
    <n v="3"/>
    <s v="Sometimes"/>
    <x v="0"/>
    <n v="1.0844419999999999"/>
    <x v="0"/>
    <x v="0"/>
    <n v="0"/>
    <s v="Sometimes"/>
    <s v="Automobile"/>
    <x v="3"/>
    <m/>
    <m/>
  </r>
  <r>
    <x v="0"/>
    <x v="758"/>
    <n v="1.5019929999999999"/>
    <n v="76.642944"/>
    <s v="YES"/>
    <s v="YES"/>
    <n v="2"/>
    <n v="3"/>
    <s v="Sometimes"/>
    <x v="0"/>
    <n v="1"/>
    <x v="0"/>
    <x v="0"/>
    <n v="0"/>
    <s v="Sometimes"/>
    <s v="Automobile"/>
    <x v="3"/>
    <m/>
    <m/>
  </r>
  <r>
    <x v="1"/>
    <x v="18"/>
    <n v="1.784402"/>
    <n v="108.41311899999999"/>
    <s v="YES"/>
    <s v="YES"/>
    <n v="2"/>
    <n v="2.475444"/>
    <s v="Sometimes"/>
    <x v="0"/>
    <n v="2.6557949999999999"/>
    <x v="0"/>
    <x v="3"/>
    <n v="0.169879"/>
    <s v="Never"/>
    <s v="Public_Transportation"/>
    <x v="3"/>
    <m/>
    <m/>
  </r>
  <r>
    <x v="1"/>
    <x v="18"/>
    <n v="1.7926869999999999"/>
    <n v="108.20454700000001"/>
    <s v="YES"/>
    <s v="YES"/>
    <n v="2"/>
    <n v="2.4787940000000002"/>
    <s v="Sometimes"/>
    <x v="0"/>
    <n v="2.9670640000000001"/>
    <x v="0"/>
    <x v="3"/>
    <n v="0.43459999999999999"/>
    <s v="Never"/>
    <s v="Public_Transportation"/>
    <x v="3"/>
    <m/>
    <m/>
  </r>
  <r>
    <x v="1"/>
    <x v="759"/>
    <n v="1.814052"/>
    <n v="109.41162199999999"/>
    <s v="YES"/>
    <s v="YES"/>
    <n v="2.4078170000000001"/>
    <n v="2.070033"/>
    <s v="Sometimes"/>
    <x v="0"/>
    <n v="1.796257"/>
    <x v="0"/>
    <x v="594"/>
    <n v="0.17870800000000001"/>
    <s v="Sometimes"/>
    <s v="Automobile"/>
    <x v="3"/>
    <m/>
    <m/>
  </r>
  <r>
    <x v="1"/>
    <x v="760"/>
    <n v="1.7894209999999999"/>
    <n v="109.599453"/>
    <s v="YES"/>
    <s v="YES"/>
    <n v="2.2149800000000002"/>
    <n v="2.2823920000000002"/>
    <s v="Sometimes"/>
    <x v="0"/>
    <n v="1.179942"/>
    <x v="0"/>
    <x v="595"/>
    <n v="0.537659"/>
    <s v="Sometimes"/>
    <s v="Automobile"/>
    <x v="3"/>
    <m/>
    <m/>
  </r>
  <r>
    <x v="0"/>
    <x v="18"/>
    <n v="1.686904"/>
    <n v="90.004046000000002"/>
    <s v="YES"/>
    <s v="YES"/>
    <n v="2.7371490000000001"/>
    <n v="3"/>
    <s v="Sometimes"/>
    <x v="0"/>
    <n v="1.9971950000000001"/>
    <x v="0"/>
    <x v="596"/>
    <n v="0.46848299999999998"/>
    <s v="Sometimes"/>
    <s v="Public_Transportation"/>
    <x v="3"/>
    <m/>
    <m/>
  </r>
  <r>
    <x v="0"/>
    <x v="761"/>
    <n v="1.7032590000000001"/>
    <n v="91.499683000000005"/>
    <s v="YES"/>
    <s v="YES"/>
    <n v="1.8997930000000001"/>
    <n v="3"/>
    <s v="Sometimes"/>
    <x v="0"/>
    <n v="1.439962"/>
    <x v="0"/>
    <x v="597"/>
    <n v="0.83884700000000001"/>
    <s v="Sometimes"/>
    <s v="Public_Transportation"/>
    <x v="3"/>
    <m/>
    <m/>
  </r>
  <r>
    <x v="1"/>
    <x v="762"/>
    <n v="1.6657979999999999"/>
    <n v="89.738596000000001"/>
    <s v="YES"/>
    <s v="YES"/>
    <n v="2.2741639999999999"/>
    <n v="1.049534"/>
    <s v="Sometimes"/>
    <x v="0"/>
    <n v="1.3581719999999999"/>
    <x v="0"/>
    <x v="598"/>
    <n v="0"/>
    <s v="Sometimes"/>
    <s v="Automobile"/>
    <x v="3"/>
    <m/>
    <m/>
  </r>
  <r>
    <x v="1"/>
    <x v="4"/>
    <n v="1.6667099999999999"/>
    <n v="89.048151000000004"/>
    <s v="YES"/>
    <s v="YES"/>
    <n v="1.897796"/>
    <n v="3"/>
    <s v="Sometimes"/>
    <x v="0"/>
    <n v="1.193039"/>
    <x v="0"/>
    <x v="599"/>
    <n v="0"/>
    <s v="Sometimes"/>
    <s v="Automobile"/>
    <x v="3"/>
    <m/>
    <m/>
  </r>
  <r>
    <x v="0"/>
    <x v="763"/>
    <n v="1.65"/>
    <n v="84.210534999999993"/>
    <s v="YES"/>
    <s v="YES"/>
    <n v="2.8591600000000001"/>
    <n v="3"/>
    <s v="Sometimes"/>
    <x v="0"/>
    <n v="1"/>
    <x v="0"/>
    <x v="600"/>
    <n v="0.78606600000000004"/>
    <s v="Never"/>
    <s v="Public_Transportation"/>
    <x v="3"/>
    <m/>
    <m/>
  </r>
  <r>
    <x v="0"/>
    <x v="18"/>
    <n v="1.6494390000000001"/>
    <n v="84.897738000000004"/>
    <s v="YES"/>
    <s v="YES"/>
    <n v="2"/>
    <n v="3"/>
    <s v="Sometimes"/>
    <x v="0"/>
    <n v="1.0393129999999999"/>
    <x v="0"/>
    <x v="3"/>
    <n v="0"/>
    <s v="Never"/>
    <s v="Public_Transportation"/>
    <x v="3"/>
    <m/>
    <m/>
  </r>
  <r>
    <x v="1"/>
    <x v="764"/>
    <n v="1.702002"/>
    <n v="97.971598"/>
    <s v="YES"/>
    <s v="YES"/>
    <n v="2"/>
    <n v="1.6633800000000001"/>
    <s v="Sometimes"/>
    <x v="0"/>
    <n v="2"/>
    <x v="0"/>
    <x v="0"/>
    <n v="1.8658509999999999"/>
    <s v="Never"/>
    <s v="Public_Transportation"/>
    <x v="3"/>
    <m/>
    <m/>
  </r>
  <r>
    <x v="1"/>
    <x v="765"/>
    <n v="1.6938200000000001"/>
    <n v="99.530970999999994"/>
    <s v="YES"/>
    <s v="YES"/>
    <n v="2"/>
    <n v="1.6727510000000001"/>
    <s v="Sometimes"/>
    <x v="0"/>
    <n v="2"/>
    <x v="0"/>
    <x v="0"/>
    <n v="1.9461729999999999"/>
    <s v="Never"/>
    <s v="Public_Transportation"/>
    <x v="3"/>
    <m/>
    <m/>
  </r>
  <r>
    <x v="0"/>
    <x v="766"/>
    <n v="1.6229990000000001"/>
    <n v="82.403075999999999"/>
    <s v="YES"/>
    <s v="YES"/>
    <n v="2.3404050000000001"/>
    <n v="3"/>
    <s v="Sometimes"/>
    <x v="0"/>
    <n v="1.6552450000000001"/>
    <x v="0"/>
    <x v="601"/>
    <n v="0.548539"/>
    <s v="Never"/>
    <s v="Public_Transportation"/>
    <x v="3"/>
    <m/>
    <m/>
  </r>
  <r>
    <x v="0"/>
    <x v="767"/>
    <n v="1.633675"/>
    <n v="82.459576999999996"/>
    <s v="YES"/>
    <s v="YES"/>
    <n v="2.921576"/>
    <n v="3"/>
    <s v="Sometimes"/>
    <x v="0"/>
    <n v="1.003636"/>
    <x v="0"/>
    <x v="602"/>
    <n v="0.90559599999999996"/>
    <s v="Never"/>
    <s v="Public_Transportation"/>
    <x v="3"/>
    <m/>
    <m/>
  </r>
  <r>
    <x v="1"/>
    <x v="768"/>
    <n v="1.8366690000000001"/>
    <n v="105.257543"/>
    <s v="YES"/>
    <s v="YES"/>
    <n v="2"/>
    <n v="3"/>
    <s v="Sometimes"/>
    <x v="0"/>
    <n v="2.7935050000000001"/>
    <x v="0"/>
    <x v="603"/>
    <n v="0.202902"/>
    <s v="Never"/>
    <s v="Public_Transportation"/>
    <x v="3"/>
    <m/>
    <m/>
  </r>
  <r>
    <x v="1"/>
    <x v="769"/>
    <n v="1.798354"/>
    <n v="103.70541799999999"/>
    <s v="YES"/>
    <s v="YES"/>
    <n v="2"/>
    <n v="3"/>
    <s v="Sometimes"/>
    <x v="0"/>
    <n v="2.4013149999999999"/>
    <x v="0"/>
    <x v="604"/>
    <n v="0"/>
    <s v="Never"/>
    <s v="Public_Transportation"/>
    <x v="3"/>
    <m/>
    <m/>
  </r>
  <r>
    <x v="1"/>
    <x v="770"/>
    <n v="1.8244320000000001"/>
    <n v="105.131956"/>
    <s v="YES"/>
    <s v="YES"/>
    <n v="3"/>
    <n v="3"/>
    <s v="Sometimes"/>
    <x v="0"/>
    <n v="2.110611"/>
    <x v="0"/>
    <x v="605"/>
    <n v="1.58483"/>
    <s v="Sometimes"/>
    <s v="Public_Transportation"/>
    <x v="3"/>
    <m/>
    <m/>
  </r>
  <r>
    <x v="1"/>
    <x v="771"/>
    <n v="1.830384"/>
    <n v="105.479313"/>
    <s v="YES"/>
    <s v="YES"/>
    <n v="3"/>
    <n v="3"/>
    <s v="Sometimes"/>
    <x v="0"/>
    <n v="2.4802770000000001"/>
    <x v="0"/>
    <x v="606"/>
    <n v="1.596562"/>
    <s v="Sometimes"/>
    <s v="Public_Transportation"/>
    <x v="3"/>
    <m/>
    <m/>
  </r>
  <r>
    <x v="1"/>
    <x v="772"/>
    <n v="1.829907"/>
    <n v="105.436173"/>
    <s v="YES"/>
    <s v="YES"/>
    <n v="3"/>
    <n v="3"/>
    <s v="Sometimes"/>
    <x v="0"/>
    <n v="2.2249140000000001"/>
    <x v="0"/>
    <x v="607"/>
    <n v="1.59405"/>
    <s v="Sometimes"/>
    <s v="Public_Transportation"/>
    <x v="3"/>
    <m/>
    <m/>
  </r>
  <r>
    <x v="1"/>
    <x v="773"/>
    <n v="1.823755"/>
    <n v="105.800158"/>
    <s v="YES"/>
    <s v="YES"/>
    <n v="2.9271099999999999"/>
    <n v="3"/>
    <s v="Sometimes"/>
    <x v="0"/>
    <n v="2.1514959999999999"/>
    <x v="0"/>
    <x v="608"/>
    <n v="1.5098309999999999"/>
    <s v="Sometimes"/>
    <s v="Public_Transportation"/>
    <x v="3"/>
    <m/>
    <m/>
  </r>
  <r>
    <x v="1"/>
    <x v="774"/>
    <n v="1.8348420000000001"/>
    <n v="105.19936"/>
    <s v="YES"/>
    <s v="YES"/>
    <n v="2.8055330000000001"/>
    <n v="3"/>
    <s v="Sometimes"/>
    <x v="0"/>
    <n v="1.8828469999999999"/>
    <x v="0"/>
    <x v="2"/>
    <n v="0.70777999999999996"/>
    <s v="Sometimes"/>
    <s v="Automobile"/>
    <x v="3"/>
    <m/>
    <m/>
  </r>
  <r>
    <x v="1"/>
    <x v="775"/>
    <n v="1.783901"/>
    <n v="103.771371"/>
    <s v="YES"/>
    <s v="YES"/>
    <n v="2.902469"/>
    <n v="1.7347619999999999"/>
    <s v="Sometimes"/>
    <x v="0"/>
    <n v="2.600238"/>
    <x v="0"/>
    <x v="609"/>
    <n v="0.58475500000000002"/>
    <s v="Sometimes"/>
    <s v="Automobile"/>
    <x v="3"/>
    <m/>
    <m/>
  </r>
  <r>
    <x v="1"/>
    <x v="776"/>
    <n v="1.7820670000000001"/>
    <n v="103.586342"/>
    <s v="YES"/>
    <s v="YES"/>
    <n v="2.845961"/>
    <n v="1.92822"/>
    <s v="Sometimes"/>
    <x v="0"/>
    <n v="2.6422729999999999"/>
    <x v="0"/>
    <x v="610"/>
    <n v="1"/>
    <s v="Frequently"/>
    <s v="Automobile"/>
    <x v="3"/>
    <m/>
    <m/>
  </r>
  <r>
    <x v="1"/>
    <x v="777"/>
    <n v="1.7810319999999999"/>
    <n v="96.303854999999999"/>
    <s v="YES"/>
    <s v="YES"/>
    <n v="2.2526980000000001"/>
    <n v="2.475228"/>
    <s v="Sometimes"/>
    <x v="0"/>
    <n v="2.9238559999999998"/>
    <x v="0"/>
    <x v="611"/>
    <n v="0.61604499999999995"/>
    <s v="Frequently"/>
    <s v="Automobile"/>
    <x v="3"/>
    <m/>
    <m/>
  </r>
  <r>
    <x v="0"/>
    <x v="778"/>
    <n v="1.5579430000000001"/>
    <n v="77.647716000000003"/>
    <s v="YES"/>
    <s v="YES"/>
    <n v="2.0209100000000002"/>
    <n v="2.0938310000000002"/>
    <s v="Sometimes"/>
    <x v="0"/>
    <n v="1.506518"/>
    <x v="0"/>
    <x v="0"/>
    <n v="0"/>
    <s v="Sometimes"/>
    <s v="Automobile"/>
    <x v="3"/>
    <m/>
    <m/>
  </r>
  <r>
    <x v="0"/>
    <x v="779"/>
    <n v="1.5602579999999999"/>
    <n v="78.435903999999994"/>
    <s v="YES"/>
    <s v="YES"/>
    <n v="2.1081629999999998"/>
    <n v="1.2319150000000001"/>
    <s v="Sometimes"/>
    <x v="0"/>
    <n v="1.808127"/>
    <x v="0"/>
    <x v="0"/>
    <n v="0"/>
    <s v="Sometimes"/>
    <s v="Automobile"/>
    <x v="3"/>
    <m/>
    <m/>
  </r>
  <r>
    <x v="0"/>
    <x v="780"/>
    <n v="1.5965860000000001"/>
    <n v="80.726195000000004"/>
    <s v="YES"/>
    <s v="YES"/>
    <n v="1.518966"/>
    <n v="1"/>
    <s v="Sometimes"/>
    <x v="0"/>
    <n v="2"/>
    <x v="0"/>
    <x v="0"/>
    <n v="1.0940460000000001"/>
    <s v="Never"/>
    <s v="Public_Transportation"/>
    <x v="3"/>
    <m/>
    <m/>
  </r>
  <r>
    <x v="0"/>
    <x v="781"/>
    <n v="1.62093"/>
    <n v="81.718232"/>
    <s v="YES"/>
    <s v="YES"/>
    <n v="2.2605430000000002"/>
    <n v="1.3747910000000001"/>
    <s v="Sometimes"/>
    <x v="0"/>
    <n v="1.947935"/>
    <x v="0"/>
    <x v="0"/>
    <n v="7.8606999999999996E-2"/>
    <s v="Never"/>
    <s v="Public_Transportation"/>
    <x v="3"/>
    <m/>
    <m/>
  </r>
  <r>
    <x v="0"/>
    <x v="782"/>
    <n v="1.5714170000000001"/>
    <n v="81.918808999999996"/>
    <s v="YES"/>
    <s v="YES"/>
    <n v="2.5221830000000001"/>
    <n v="1.3269820000000001"/>
    <s v="Sometimes"/>
    <x v="0"/>
    <n v="1.872673"/>
    <x v="0"/>
    <x v="612"/>
    <n v="0"/>
    <s v="Never"/>
    <s v="Automobile"/>
    <x v="3"/>
    <m/>
    <m/>
  </r>
  <r>
    <x v="0"/>
    <x v="783"/>
    <n v="1.584322"/>
    <n v="80.986496000000002"/>
    <s v="YES"/>
    <s v="YES"/>
    <n v="2.1863220000000001"/>
    <n v="2.9009149999999999"/>
    <s v="Sometimes"/>
    <x v="0"/>
    <n v="2.4710329999999998"/>
    <x v="0"/>
    <x v="613"/>
    <n v="0"/>
    <s v="Never"/>
    <s v="Automobile"/>
    <x v="3"/>
    <m/>
    <m/>
  </r>
  <r>
    <x v="0"/>
    <x v="784"/>
    <n v="1.5825229999999999"/>
    <n v="81.919454000000002"/>
    <s v="YES"/>
    <s v="YES"/>
    <n v="2.7663199999999999"/>
    <n v="1.3178840000000001"/>
    <s v="Sometimes"/>
    <x v="0"/>
    <n v="1.8893409999999999"/>
    <x v="0"/>
    <x v="614"/>
    <n v="0"/>
    <s v="Never"/>
    <s v="Automobile"/>
    <x v="3"/>
    <m/>
    <m/>
  </r>
  <r>
    <x v="0"/>
    <x v="785"/>
    <n v="1.5727910000000001"/>
    <n v="80.086523999999997"/>
    <s v="YES"/>
    <s v="YES"/>
    <n v="2.0716220000000001"/>
    <n v="2.9779089999999999"/>
    <s v="Sometimes"/>
    <x v="0"/>
    <n v="1.468297"/>
    <x v="0"/>
    <x v="0"/>
    <n v="0"/>
    <s v="Never"/>
    <s v="Automobile"/>
    <x v="3"/>
    <m/>
    <m/>
  </r>
  <r>
    <x v="0"/>
    <x v="786"/>
    <n v="1.6279079999999999"/>
    <n v="82"/>
    <s v="YES"/>
    <s v="YES"/>
    <n v="1.9182509999999999"/>
    <n v="1.3557520000000001"/>
    <s v="Sometimes"/>
    <x v="0"/>
    <n v="1.998108"/>
    <x v="0"/>
    <x v="0"/>
    <n v="1.382906"/>
    <s v="Sometimes"/>
    <s v="Public_Transportation"/>
    <x v="3"/>
    <m/>
    <m/>
  </r>
  <r>
    <x v="0"/>
    <x v="787"/>
    <n v="1.620938"/>
    <n v="82.283185000000003"/>
    <s v="YES"/>
    <s v="YES"/>
    <n v="1.9670609999999999"/>
    <n v="1"/>
    <s v="Sometimes"/>
    <x v="0"/>
    <n v="2.548651"/>
    <x v="0"/>
    <x v="615"/>
    <n v="1.5167310000000001"/>
    <s v="Sometimes"/>
    <s v="Public_Transportation"/>
    <x v="3"/>
    <m/>
    <m/>
  </r>
  <r>
    <x v="0"/>
    <x v="788"/>
    <n v="1.613119"/>
    <n v="82.636161999999999"/>
    <s v="YES"/>
    <s v="YES"/>
    <n v="2.9644189999999999"/>
    <n v="1"/>
    <s v="Sometimes"/>
    <x v="0"/>
    <n v="2.9775160000000001"/>
    <x v="0"/>
    <x v="616"/>
    <n v="2"/>
    <s v="Sometimes"/>
    <s v="Public_Transportation"/>
    <x v="3"/>
    <m/>
    <m/>
  </r>
  <r>
    <x v="0"/>
    <x v="789"/>
    <n v="1.62686"/>
    <n v="82.410189000000003"/>
    <s v="YES"/>
    <s v="YES"/>
    <n v="2.6408010000000002"/>
    <n v="1.0154879999999999"/>
    <s v="Sometimes"/>
    <x v="0"/>
    <n v="2.0223550000000001"/>
    <x v="0"/>
    <x v="617"/>
    <n v="0.28921799999999998"/>
    <s v="Sometimes"/>
    <s v="Public_Transportation"/>
    <x v="3"/>
    <m/>
    <m/>
  </r>
  <r>
    <x v="1"/>
    <x v="790"/>
    <n v="1.728183"/>
    <n v="97.959898999999993"/>
    <s v="YES"/>
    <s v="YES"/>
    <n v="2"/>
    <n v="2.9861719999999998"/>
    <s v="Sometimes"/>
    <x v="0"/>
    <n v="2.3642080000000001"/>
    <x v="0"/>
    <x v="618"/>
    <n v="1.632506"/>
    <s v="Never"/>
    <s v="Public_Transportation"/>
    <x v="3"/>
    <m/>
    <m/>
  </r>
  <r>
    <x v="1"/>
    <x v="791"/>
    <n v="1.732694"/>
    <n v="98.441130000000001"/>
    <s v="YES"/>
    <s v="YES"/>
    <n v="2"/>
    <n v="2.9936229999999999"/>
    <s v="Sometimes"/>
    <x v="0"/>
    <n v="2.326635"/>
    <x v="0"/>
    <x v="619"/>
    <n v="1.529423"/>
    <s v="Never"/>
    <s v="Public_Transportation"/>
    <x v="3"/>
    <m/>
    <m/>
  </r>
  <r>
    <x v="0"/>
    <x v="792"/>
    <n v="1.65"/>
    <n v="88.129436999999996"/>
    <s v="YES"/>
    <s v="YES"/>
    <n v="2.870152"/>
    <n v="1.0013829999999999"/>
    <s v="Sometimes"/>
    <x v="0"/>
    <n v="3"/>
    <x v="0"/>
    <x v="620"/>
    <n v="1"/>
    <s v="Never"/>
    <s v="Public_Transportation"/>
    <x v="3"/>
    <m/>
    <m/>
  </r>
  <r>
    <x v="0"/>
    <x v="793"/>
    <n v="1.65"/>
    <n v="88.026943000000003"/>
    <s v="YES"/>
    <s v="YES"/>
    <n v="2.4825750000000002"/>
    <n v="1.0015419999999999"/>
    <s v="Sometimes"/>
    <x v="0"/>
    <n v="3"/>
    <x v="0"/>
    <x v="621"/>
    <n v="1"/>
    <s v="Never"/>
    <s v="Public_Transportation"/>
    <x v="3"/>
    <m/>
    <m/>
  </r>
  <r>
    <x v="0"/>
    <x v="794"/>
    <n v="1.66913"/>
    <n v="86.002735999999999"/>
    <s v="YES"/>
    <s v="YES"/>
    <n v="2.290095"/>
    <n v="2.5902829999999999"/>
    <s v="Sometimes"/>
    <x v="0"/>
    <n v="2.5062959999999999"/>
    <x v="0"/>
    <x v="622"/>
    <n v="1"/>
    <s v="Never"/>
    <s v="Public_Transportation"/>
    <x v="3"/>
    <m/>
    <m/>
  </r>
  <r>
    <x v="0"/>
    <x v="795"/>
    <n v="1.669136"/>
    <n v="85.568385000000006"/>
    <s v="YES"/>
    <s v="YES"/>
    <n v="2.074843"/>
    <n v="1.773916"/>
    <s v="Sometimes"/>
    <x v="0"/>
    <n v="2.4282710000000001"/>
    <x v="0"/>
    <x v="623"/>
    <n v="1"/>
    <s v="Never"/>
    <s v="Public_Transportation"/>
    <x v="3"/>
    <m/>
    <m/>
  </r>
  <r>
    <x v="0"/>
    <x v="1"/>
    <n v="1.6110580000000001"/>
    <n v="84.191125"/>
    <s v="YES"/>
    <s v="YES"/>
    <n v="2.1412800000000001"/>
    <n v="2.989112"/>
    <s v="Sometimes"/>
    <x v="0"/>
    <n v="2.519841"/>
    <x v="0"/>
    <x v="624"/>
    <n v="1.3483E-2"/>
    <s v="Never"/>
    <s v="Public_Transportation"/>
    <x v="3"/>
    <m/>
    <m/>
  </r>
  <r>
    <x v="0"/>
    <x v="1"/>
    <n v="1.6497360000000001"/>
    <n v="84.134711999999993"/>
    <s v="YES"/>
    <s v="YES"/>
    <n v="2.3344740000000002"/>
    <n v="1.4967760000000001"/>
    <s v="Sometimes"/>
    <x v="0"/>
    <n v="2.7767240000000002"/>
    <x v="0"/>
    <x v="625"/>
    <n v="0.16772799999999999"/>
    <s v="Never"/>
    <s v="Public_Transportation"/>
    <x v="3"/>
    <m/>
    <m/>
  </r>
  <r>
    <x v="0"/>
    <x v="796"/>
    <n v="1.532643"/>
    <n v="77.550344999999993"/>
    <s v="YES"/>
    <s v="YES"/>
    <n v="2"/>
    <n v="3"/>
    <s v="Sometimes"/>
    <x v="0"/>
    <n v="1.1869959999999999"/>
    <x v="0"/>
    <x v="0"/>
    <n v="0"/>
    <s v="Sometimes"/>
    <s v="Automobile"/>
    <x v="3"/>
    <m/>
    <m/>
  </r>
  <r>
    <x v="0"/>
    <x v="797"/>
    <n v="1.5242929999999999"/>
    <n v="76.202760999999995"/>
    <s v="YES"/>
    <s v="YES"/>
    <n v="2"/>
    <n v="2.994046"/>
    <s v="Sometimes"/>
    <x v="0"/>
    <n v="1.6035489999999999"/>
    <x v="0"/>
    <x v="626"/>
    <n v="0"/>
    <s v="Sometimes"/>
    <s v="Automobile"/>
    <x v="3"/>
    <m/>
    <m/>
  </r>
  <r>
    <x v="1"/>
    <x v="798"/>
    <n v="1.7016340000000001"/>
    <n v="95"/>
    <s v="YES"/>
    <s v="YES"/>
    <n v="2"/>
    <n v="3"/>
    <s v="Sometimes"/>
    <x v="0"/>
    <n v="2.1334689999999998"/>
    <x v="0"/>
    <x v="627"/>
    <n v="1.082838"/>
    <s v="Never"/>
    <s v="Public_Transportation"/>
    <x v="3"/>
    <m/>
    <m/>
  </r>
  <r>
    <x v="1"/>
    <x v="799"/>
    <n v="1.723921"/>
    <n v="94.743892000000002"/>
    <s v="YES"/>
    <s v="YES"/>
    <n v="2"/>
    <n v="3"/>
    <s v="Sometimes"/>
    <x v="0"/>
    <n v="2.1831489999999998"/>
    <x v="0"/>
    <x v="628"/>
    <n v="0.21276700000000001"/>
    <s v="Never"/>
    <s v="Public_Transportation"/>
    <x v="3"/>
    <m/>
    <m/>
  </r>
  <r>
    <x v="1"/>
    <x v="800"/>
    <n v="1.7694840000000001"/>
    <n v="96.078462000000002"/>
    <s v="YES"/>
    <s v="YES"/>
    <n v="2"/>
    <n v="3"/>
    <s v="Sometimes"/>
    <x v="0"/>
    <n v="3"/>
    <x v="0"/>
    <x v="1"/>
    <n v="2"/>
    <s v="Never"/>
    <s v="Public_Transportation"/>
    <x v="3"/>
    <m/>
    <m/>
  </r>
  <r>
    <x v="1"/>
    <x v="801"/>
    <n v="1.7774160000000001"/>
    <n v="97.842405999999997"/>
    <s v="YES"/>
    <s v="YES"/>
    <n v="2"/>
    <n v="3"/>
    <s v="Sometimes"/>
    <x v="0"/>
    <n v="3"/>
    <x v="0"/>
    <x v="1"/>
    <n v="2"/>
    <s v="Never"/>
    <s v="Public_Transportation"/>
    <x v="3"/>
    <m/>
    <m/>
  </r>
  <r>
    <x v="0"/>
    <x v="802"/>
    <n v="1.64456"/>
    <n v="88.119139000000004"/>
    <s v="YES"/>
    <s v="YES"/>
    <n v="2.6938589999999998"/>
    <n v="1.000283"/>
    <s v="Sometimes"/>
    <x v="0"/>
    <n v="3"/>
    <x v="0"/>
    <x v="629"/>
    <n v="1.6124320000000001"/>
    <s v="Never"/>
    <s v="Public_Transportation"/>
    <x v="3"/>
    <m/>
    <m/>
  </r>
  <r>
    <x v="0"/>
    <x v="803"/>
    <n v="1.641149"/>
    <n v="88.079177000000001"/>
    <s v="YES"/>
    <s v="YES"/>
    <n v="2.6077469999999998"/>
    <n v="1.0004139999999999"/>
    <s v="Sometimes"/>
    <x v="0"/>
    <n v="3"/>
    <x v="0"/>
    <x v="630"/>
    <n v="1.460564"/>
    <s v="Never"/>
    <s v="Public_Transportation"/>
    <x v="3"/>
    <m/>
    <m/>
  </r>
  <r>
    <x v="0"/>
    <x v="804"/>
    <n v="1.642892"/>
    <n v="82.144405000000006"/>
    <s v="YES"/>
    <s v="YES"/>
    <n v="2.6688900000000002"/>
    <n v="3"/>
    <s v="Sometimes"/>
    <x v="0"/>
    <n v="1.172593"/>
    <x v="0"/>
    <x v="631"/>
    <n v="1.252677"/>
    <s v="Never"/>
    <s v="Public_Transportation"/>
    <x v="3"/>
    <m/>
    <m/>
  </r>
  <r>
    <x v="0"/>
    <x v="805"/>
    <n v="1.65"/>
    <n v="82.01831"/>
    <s v="YES"/>
    <s v="YES"/>
    <n v="3"/>
    <n v="3"/>
    <s v="Sometimes"/>
    <x v="0"/>
    <n v="1"/>
    <x v="0"/>
    <x v="632"/>
    <n v="1.195929"/>
    <s v="Never"/>
    <s v="Public_Transportation"/>
    <x v="3"/>
    <m/>
    <m/>
  </r>
  <r>
    <x v="1"/>
    <x v="806"/>
    <n v="1.7772509999999999"/>
    <n v="106.452367"/>
    <s v="YES"/>
    <s v="YES"/>
    <n v="3"/>
    <n v="3"/>
    <s v="Sometimes"/>
    <x v="0"/>
    <n v="1.9113789999999999"/>
    <x v="0"/>
    <x v="633"/>
    <n v="1.032392"/>
    <s v="Sometimes"/>
    <s v="Public_Transportation"/>
    <x v="3"/>
    <m/>
    <m/>
  </r>
  <r>
    <x v="1"/>
    <x v="807"/>
    <n v="1.8146960000000001"/>
    <n v="107.55963"/>
    <s v="YES"/>
    <s v="YES"/>
    <n v="2.9212250000000002"/>
    <n v="3"/>
    <s v="Sometimes"/>
    <x v="0"/>
    <n v="2.8694389999999999"/>
    <x v="0"/>
    <x v="634"/>
    <n v="0.133523"/>
    <s v="Sometimes"/>
    <s v="Public_Transportation"/>
    <x v="3"/>
    <m/>
    <m/>
  </r>
  <r>
    <x v="0"/>
    <x v="808"/>
    <n v="1.559005"/>
    <n v="77.601483000000002"/>
    <s v="YES"/>
    <s v="YES"/>
    <n v="2"/>
    <n v="3"/>
    <s v="Sometimes"/>
    <x v="0"/>
    <n v="1.572371"/>
    <x v="0"/>
    <x v="0"/>
    <n v="0"/>
    <s v="Sometimes"/>
    <s v="Automobile"/>
    <x v="3"/>
    <m/>
    <m/>
  </r>
  <r>
    <x v="0"/>
    <x v="809"/>
    <n v="1.556028"/>
    <n v="77.684229000000002"/>
    <s v="YES"/>
    <s v="YES"/>
    <n v="2"/>
    <n v="3"/>
    <s v="Sometimes"/>
    <x v="0"/>
    <n v="1.4406289999999999"/>
    <x v="0"/>
    <x v="0"/>
    <n v="0"/>
    <s v="Sometimes"/>
    <s v="Automobile"/>
    <x v="3"/>
    <m/>
    <m/>
  </r>
  <r>
    <x v="1"/>
    <x v="810"/>
    <n v="1.653751"/>
    <n v="91.204752999999997"/>
    <s v="YES"/>
    <s v="YES"/>
    <n v="1.492834"/>
    <n v="3"/>
    <s v="Sometimes"/>
    <x v="0"/>
    <n v="1.0053669999999999"/>
    <x v="0"/>
    <x v="635"/>
    <n v="0.73322100000000001"/>
    <s v="Never"/>
    <s v="Automobile"/>
    <x v="3"/>
    <m/>
    <m/>
  </r>
  <r>
    <x v="1"/>
    <x v="811"/>
    <n v="1.6801710000000001"/>
    <n v="91.068054000000004"/>
    <s v="YES"/>
    <s v="YES"/>
    <n v="1.220024"/>
    <n v="3"/>
    <s v="Sometimes"/>
    <x v="0"/>
    <n v="1.046254"/>
    <x v="0"/>
    <x v="636"/>
    <n v="0.61599000000000004"/>
    <s v="Never"/>
    <s v="Automobile"/>
    <x v="3"/>
    <m/>
    <m/>
  </r>
  <r>
    <x v="0"/>
    <x v="812"/>
    <n v="1.552648"/>
    <n v="80"/>
    <s v="YES"/>
    <s v="YES"/>
    <n v="2.6676760000000002"/>
    <n v="1.135278"/>
    <s v="Sometimes"/>
    <x v="0"/>
    <n v="1.399629"/>
    <x v="0"/>
    <x v="637"/>
    <n v="0"/>
    <s v="Sometimes"/>
    <s v="Automobile"/>
    <x v="3"/>
    <m/>
    <m/>
  </r>
  <r>
    <x v="0"/>
    <x v="813"/>
    <n v="1.5602149999999999"/>
    <n v="80"/>
    <s v="YES"/>
    <s v="YES"/>
    <n v="2.5690750000000002"/>
    <n v="2.4631129999999999"/>
    <s v="Sometimes"/>
    <x v="0"/>
    <n v="1.567366"/>
    <x v="0"/>
    <x v="638"/>
    <n v="0"/>
    <s v="Sometimes"/>
    <s v="Automobile"/>
    <x v="3"/>
    <m/>
    <m/>
  </r>
  <r>
    <x v="1"/>
    <x v="814"/>
    <n v="1.6729590000000001"/>
    <n v="90"/>
    <s v="YES"/>
    <s v="YES"/>
    <n v="2.9492419999999999"/>
    <n v="1.7821089999999999"/>
    <s v="Sometimes"/>
    <x v="0"/>
    <n v="2.2109969999999999"/>
    <x v="0"/>
    <x v="639"/>
    <n v="0"/>
    <s v="Sometimes"/>
    <s v="Automobile"/>
    <x v="3"/>
    <m/>
    <m/>
  </r>
  <r>
    <x v="1"/>
    <x v="815"/>
    <n v="1.6800580000000001"/>
    <n v="89.994350999999995"/>
    <s v="YES"/>
    <s v="YES"/>
    <n v="2.1047720000000001"/>
    <n v="2.3763740000000002"/>
    <s v="Sometimes"/>
    <x v="0"/>
    <n v="2.2186910000000002"/>
    <x v="0"/>
    <x v="640"/>
    <n v="0"/>
    <s v="Sometimes"/>
    <s v="Automobile"/>
    <x v="3"/>
    <m/>
    <m/>
  </r>
  <r>
    <x v="1"/>
    <x v="816"/>
    <n v="1.664752"/>
    <n v="94.256546999999998"/>
    <s v="YES"/>
    <s v="YES"/>
    <n v="2"/>
    <n v="2.9760979999999999"/>
    <s v="Sometimes"/>
    <x v="0"/>
    <n v="2"/>
    <x v="0"/>
    <x v="0"/>
    <n v="1.3932199999999999"/>
    <s v="Never"/>
    <s v="Public_Transportation"/>
    <x v="3"/>
    <m/>
    <m/>
  </r>
  <r>
    <x v="1"/>
    <x v="817"/>
    <n v="1.668553"/>
    <n v="94.454393999999994"/>
    <s v="YES"/>
    <s v="YES"/>
    <n v="2"/>
    <n v="2.9680979999999999"/>
    <s v="Sometimes"/>
    <x v="0"/>
    <n v="2"/>
    <x v="0"/>
    <x v="0"/>
    <n v="1.292476"/>
    <s v="Never"/>
    <s v="Public_Transportation"/>
    <x v="3"/>
    <m/>
    <m/>
  </r>
  <r>
    <x v="1"/>
    <x v="818"/>
    <n v="1.7852859999999999"/>
    <n v="100.431625"/>
    <s v="YES"/>
    <s v="YES"/>
    <n v="2.8717679999999999"/>
    <n v="1.7926949999999999"/>
    <s v="Sometimes"/>
    <x v="0"/>
    <n v="2.691322"/>
    <x v="0"/>
    <x v="641"/>
    <n v="0.90390300000000001"/>
    <s v="Frequently"/>
    <s v="Automobile"/>
    <x v="3"/>
    <m/>
    <m/>
  </r>
  <r>
    <x v="1"/>
    <x v="819"/>
    <n v="1.7807249999999999"/>
    <n v="98.790166999999997"/>
    <s v="YES"/>
    <s v="YES"/>
    <n v="2.5409489999999999"/>
    <n v="1.116401"/>
    <s v="Sometimes"/>
    <x v="0"/>
    <n v="2.9291230000000001"/>
    <x v="0"/>
    <x v="642"/>
    <n v="0.732881"/>
    <s v="Frequently"/>
    <s v="Automobile"/>
    <x v="3"/>
    <m/>
    <m/>
  </r>
  <r>
    <x v="1"/>
    <x v="820"/>
    <n v="1.7510460000000001"/>
    <n v="95.285898000000003"/>
    <s v="YES"/>
    <s v="YES"/>
    <n v="2"/>
    <n v="3"/>
    <s v="Sometimes"/>
    <x v="0"/>
    <n v="2.5303010000000001"/>
    <x v="0"/>
    <x v="643"/>
    <n v="1.2871170000000001"/>
    <s v="Never"/>
    <s v="Public_Transportation"/>
    <x v="3"/>
    <m/>
    <m/>
  </r>
  <r>
    <x v="1"/>
    <x v="821"/>
    <n v="1.7513650000000001"/>
    <n v="95.290429000000003"/>
    <s v="YES"/>
    <s v="YES"/>
    <n v="2"/>
    <n v="3"/>
    <s v="Sometimes"/>
    <x v="0"/>
    <n v="3"/>
    <x v="0"/>
    <x v="1"/>
    <n v="2"/>
    <s v="Never"/>
    <s v="Public_Transportation"/>
    <x v="3"/>
    <m/>
    <m/>
  </r>
  <r>
    <x v="1"/>
    <x v="822"/>
    <n v="1.7172620000000001"/>
    <n v="98.579155999999998"/>
    <s v="YES"/>
    <s v="YES"/>
    <n v="2"/>
    <n v="2.9845229999999998"/>
    <s v="Sometimes"/>
    <x v="0"/>
    <n v="2.2635510000000001"/>
    <x v="0"/>
    <x v="644"/>
    <n v="2"/>
    <s v="Never"/>
    <s v="Public_Transportation"/>
    <x v="3"/>
    <m/>
    <m/>
  </r>
  <r>
    <x v="1"/>
    <x v="823"/>
    <n v="1.741393"/>
    <n v="98.182497999999995"/>
    <s v="YES"/>
    <s v="YES"/>
    <n v="2"/>
    <n v="2.9781029999999999"/>
    <s v="Sometimes"/>
    <x v="0"/>
    <n v="2.6682610000000002"/>
    <x v="0"/>
    <x v="645"/>
    <n v="1.402414"/>
    <s v="Never"/>
    <s v="Public_Transportation"/>
    <x v="3"/>
    <m/>
    <m/>
  </r>
  <r>
    <x v="1"/>
    <x v="824"/>
    <n v="1.7921"/>
    <n v="101.285765"/>
    <s v="YES"/>
    <s v="YES"/>
    <n v="2.2222819999999999"/>
    <n v="1.578751"/>
    <s v="Sometimes"/>
    <x v="0"/>
    <n v="2.791604"/>
    <x v="0"/>
    <x v="646"/>
    <n v="0.31784600000000002"/>
    <s v="Sometimes"/>
    <s v="Automobile"/>
    <x v="3"/>
    <m/>
    <m/>
  </r>
  <r>
    <x v="1"/>
    <x v="825"/>
    <n v="1.785957"/>
    <n v="99.199286999999998"/>
    <s v="YES"/>
    <s v="YES"/>
    <n v="2.0451600000000001"/>
    <n v="1.8745320000000001"/>
    <s v="Sometimes"/>
    <x v="0"/>
    <n v="2.8565209999999999"/>
    <x v="0"/>
    <x v="647"/>
    <n v="0.105408"/>
    <s v="Sometimes"/>
    <s v="Automobile"/>
    <x v="3"/>
    <m/>
    <m/>
  </r>
  <r>
    <x v="0"/>
    <x v="826"/>
    <n v="1.6090679999999999"/>
    <n v="83.785312000000005"/>
    <s v="YES"/>
    <s v="YES"/>
    <n v="2.0941839999999998"/>
    <n v="2.735706"/>
    <s v="Sometimes"/>
    <x v="0"/>
    <n v="2.2579220000000002"/>
    <x v="0"/>
    <x v="648"/>
    <n v="0.19533900000000001"/>
    <s v="Never"/>
    <s v="Public_Transportation"/>
    <x v="3"/>
    <m/>
    <m/>
  </r>
  <r>
    <x v="0"/>
    <x v="827"/>
    <n v="1.603963"/>
    <n v="82.012636999999998"/>
    <s v="YES"/>
    <s v="YES"/>
    <n v="1.123672"/>
    <n v="1.0149159999999999"/>
    <s v="Sometimes"/>
    <x v="0"/>
    <n v="2.0420780000000001"/>
    <x v="0"/>
    <x v="649"/>
    <n v="1.4261029999999999"/>
    <s v="Never"/>
    <s v="Public_Transportation"/>
    <x v="3"/>
    <m/>
    <m/>
  </r>
  <r>
    <x v="0"/>
    <x v="828"/>
    <n v="1.6054949999999999"/>
    <n v="82.528575000000004"/>
    <s v="YES"/>
    <s v="YES"/>
    <n v="2.049112"/>
    <n v="2.622055"/>
    <s v="Sometimes"/>
    <x v="0"/>
    <n v="2.2805550000000001"/>
    <x v="0"/>
    <x v="650"/>
    <n v="0.89618500000000001"/>
    <s v="Never"/>
    <s v="Public_Transportation"/>
    <x v="3"/>
    <m/>
    <m/>
  </r>
  <r>
    <x v="0"/>
    <x v="829"/>
    <n v="1.6071820000000001"/>
    <n v="82.368441000000004"/>
    <s v="YES"/>
    <s v="YES"/>
    <n v="1.8805339999999999"/>
    <n v="2.8065660000000001"/>
    <s v="Sometimes"/>
    <x v="0"/>
    <n v="2.3132450000000002"/>
    <x v="0"/>
    <x v="651"/>
    <n v="0.19608400000000001"/>
    <s v="Never"/>
    <s v="Public_Transportation"/>
    <x v="3"/>
    <m/>
    <m/>
  </r>
  <r>
    <x v="0"/>
    <x v="830"/>
    <n v="1.6617150000000001"/>
    <n v="82.595793"/>
    <s v="YES"/>
    <s v="YES"/>
    <n v="1.203754"/>
    <n v="1.3553539999999999"/>
    <s v="Sometimes"/>
    <x v="0"/>
    <n v="2.765593"/>
    <x v="0"/>
    <x v="652"/>
    <n v="1.659476"/>
    <s v="Sometimes"/>
    <s v="Public_Transportation"/>
    <x v="3"/>
    <m/>
    <m/>
  </r>
  <r>
    <x v="0"/>
    <x v="831"/>
    <n v="1.655742"/>
    <n v="82.463759999999994"/>
    <s v="YES"/>
    <s v="YES"/>
    <n v="2.73691"/>
    <n v="1.478334"/>
    <s v="Sometimes"/>
    <x v="0"/>
    <n v="2.6774089999999999"/>
    <x v="0"/>
    <x v="653"/>
    <n v="0.40699000000000002"/>
    <s v="Sometimes"/>
    <s v="Public_Transportation"/>
    <x v="3"/>
    <m/>
    <m/>
  </r>
  <r>
    <x v="0"/>
    <x v="832"/>
    <n v="1.5492570000000001"/>
    <n v="80"/>
    <s v="YES"/>
    <s v="YES"/>
    <n v="2.7366280000000001"/>
    <n v="1.1307510000000001"/>
    <s v="Sometimes"/>
    <x v="0"/>
    <n v="1.385175"/>
    <x v="0"/>
    <x v="654"/>
    <n v="0"/>
    <s v="Sometimes"/>
    <s v="Automobile"/>
    <x v="3"/>
    <m/>
    <m/>
  </r>
  <r>
    <x v="0"/>
    <x v="833"/>
    <n v="1.5497479999999999"/>
    <n v="80"/>
    <s v="YES"/>
    <s v="YES"/>
    <n v="2"/>
    <n v="1.099151"/>
    <s v="Sometimes"/>
    <x v="0"/>
    <n v="1.687611"/>
    <x v="0"/>
    <x v="655"/>
    <n v="0"/>
    <s v="Sometimes"/>
    <s v="Automobile"/>
    <x v="3"/>
    <m/>
    <m/>
  </r>
  <r>
    <x v="0"/>
    <x v="834"/>
    <n v="1.5290600000000001"/>
    <n v="79.760921999999994"/>
    <s v="YES"/>
    <s v="YES"/>
    <n v="2"/>
    <n v="3"/>
    <s v="Sometimes"/>
    <x v="0"/>
    <n v="1"/>
    <x v="0"/>
    <x v="0"/>
    <n v="0"/>
    <s v="Sometimes"/>
    <s v="Automobile"/>
    <x v="3"/>
    <m/>
    <m/>
  </r>
  <r>
    <x v="0"/>
    <x v="835"/>
    <n v="1.5172479999999999"/>
    <n v="79.843221"/>
    <s v="YES"/>
    <s v="YES"/>
    <n v="2"/>
    <n v="3"/>
    <s v="Sometimes"/>
    <x v="0"/>
    <n v="1.0951340000000001"/>
    <x v="0"/>
    <x v="0"/>
    <n v="0"/>
    <s v="Sometimes"/>
    <s v="Automobile"/>
    <x v="3"/>
    <m/>
    <m/>
  </r>
  <r>
    <x v="1"/>
    <x v="836"/>
    <n v="1.6573100000000001"/>
    <n v="90"/>
    <s v="YES"/>
    <s v="YES"/>
    <n v="2"/>
    <n v="3"/>
    <s v="Sometimes"/>
    <x v="0"/>
    <n v="3"/>
    <x v="0"/>
    <x v="656"/>
    <n v="0.92085799999999995"/>
    <s v="Sometimes"/>
    <s v="Automobile"/>
    <x v="3"/>
    <m/>
    <m/>
  </r>
  <r>
    <x v="1"/>
    <x v="837"/>
    <n v="1.673287"/>
    <n v="90"/>
    <s v="YES"/>
    <s v="YES"/>
    <n v="2"/>
    <n v="3"/>
    <s v="Sometimes"/>
    <x v="0"/>
    <n v="3"/>
    <x v="0"/>
    <x v="657"/>
    <n v="0.12228"/>
    <s v="Sometimes"/>
    <s v="Automobile"/>
    <x v="3"/>
    <m/>
    <m/>
  </r>
  <r>
    <x v="0"/>
    <x v="838"/>
    <n v="1.5815269999999999"/>
    <n v="78.089574999999996"/>
    <s v="YES"/>
    <s v="YES"/>
    <n v="2"/>
    <n v="1"/>
    <s v="Sometimes"/>
    <x v="0"/>
    <n v="2"/>
    <x v="0"/>
    <x v="658"/>
    <n v="0"/>
    <s v="Never"/>
    <s v="Public_Transportation"/>
    <x v="3"/>
    <m/>
    <m/>
  </r>
  <r>
    <x v="0"/>
    <x v="839"/>
    <n v="1.562724"/>
    <n v="80.535697999999996"/>
    <s v="YES"/>
    <s v="YES"/>
    <n v="2"/>
    <n v="1"/>
    <s v="Sometimes"/>
    <x v="0"/>
    <n v="2"/>
    <x v="0"/>
    <x v="659"/>
    <n v="0"/>
    <s v="Never"/>
    <s v="Public_Transportation"/>
    <x v="3"/>
    <m/>
    <m/>
  </r>
  <r>
    <x v="1"/>
    <x v="840"/>
    <n v="1.7812509999999999"/>
    <n v="102.950929"/>
    <s v="YES"/>
    <s v="YES"/>
    <n v="2"/>
    <n v="3"/>
    <s v="Sometimes"/>
    <x v="0"/>
    <n v="1.6181890000000001"/>
    <x v="0"/>
    <x v="660"/>
    <n v="0"/>
    <s v="Never"/>
    <s v="Public_Transportation"/>
    <x v="3"/>
    <m/>
    <m/>
  </r>
  <r>
    <x v="1"/>
    <x v="841"/>
    <n v="1.7755840000000001"/>
    <n v="103.605896"/>
    <s v="YES"/>
    <s v="YES"/>
    <n v="2.121909"/>
    <n v="3"/>
    <s v="Sometimes"/>
    <x v="0"/>
    <n v="2.500556"/>
    <x v="0"/>
    <x v="661"/>
    <n v="0"/>
    <s v="Never"/>
    <s v="Public_Transportation"/>
    <x v="3"/>
    <m/>
    <m/>
  </r>
  <r>
    <x v="1"/>
    <x v="842"/>
    <n v="1.746645"/>
    <n v="96.875501999999997"/>
    <s v="YES"/>
    <s v="YES"/>
    <n v="2"/>
    <n v="3"/>
    <s v="Sometimes"/>
    <x v="0"/>
    <n v="2.7140909999999998"/>
    <x v="0"/>
    <x v="662"/>
    <n v="1.224737"/>
    <s v="Never"/>
    <s v="Public_Transportation"/>
    <x v="3"/>
    <m/>
    <m/>
  </r>
  <r>
    <x v="1"/>
    <x v="843"/>
    <n v="1.7413529999999999"/>
    <n v="96.738014000000007"/>
    <s v="YES"/>
    <s v="YES"/>
    <n v="2"/>
    <n v="3"/>
    <s v="Sometimes"/>
    <x v="0"/>
    <n v="2.6976610000000001"/>
    <x v="0"/>
    <x v="663"/>
    <n v="1.229474"/>
    <s v="Never"/>
    <s v="Public_Transportation"/>
    <x v="3"/>
    <m/>
    <m/>
  </r>
  <r>
    <x v="0"/>
    <x v="844"/>
    <n v="1.571812"/>
    <n v="78.997166000000007"/>
    <s v="YES"/>
    <s v="YES"/>
    <n v="2"/>
    <n v="1"/>
    <s v="Sometimes"/>
    <x v="0"/>
    <n v="2"/>
    <x v="0"/>
    <x v="664"/>
    <n v="0"/>
    <s v="Never"/>
    <s v="Public_Transportation"/>
    <x v="3"/>
    <m/>
    <m/>
  </r>
  <r>
    <x v="0"/>
    <x v="845"/>
    <n v="1.589027"/>
    <n v="80.553066999999999"/>
    <s v="YES"/>
    <s v="YES"/>
    <n v="2"/>
    <n v="1"/>
    <s v="Sometimes"/>
    <x v="0"/>
    <n v="2"/>
    <x v="0"/>
    <x v="665"/>
    <n v="0"/>
    <s v="Never"/>
    <s v="Public_Transportation"/>
    <x v="3"/>
    <m/>
    <m/>
  </r>
  <r>
    <x v="1"/>
    <x v="846"/>
    <n v="1.803245"/>
    <n v="105.686091"/>
    <s v="YES"/>
    <s v="YES"/>
    <n v="2"/>
    <n v="3"/>
    <s v="Sometimes"/>
    <x v="0"/>
    <n v="2.290368"/>
    <x v="0"/>
    <x v="666"/>
    <n v="0.54412799999999995"/>
    <s v="Sometimes"/>
    <s v="Public_Transportation"/>
    <x v="3"/>
    <m/>
    <m/>
  </r>
  <r>
    <x v="1"/>
    <x v="847"/>
    <n v="1.792646"/>
    <n v="105.61914299999999"/>
    <s v="YES"/>
    <s v="YES"/>
    <n v="2"/>
    <n v="3"/>
    <s v="Sometimes"/>
    <x v="0"/>
    <n v="1.0252749999999999"/>
    <x v="0"/>
    <x v="667"/>
    <n v="0.17558699999999999"/>
    <s v="Sometimes"/>
    <s v="Public_Transportation"/>
    <x v="3"/>
    <m/>
    <m/>
  </r>
  <r>
    <x v="1"/>
    <x v="848"/>
    <n v="1.87199"/>
    <n v="115.627554"/>
    <s v="YES"/>
    <s v="YES"/>
    <n v="2"/>
    <n v="2.3584550000000002"/>
    <s v="Sometimes"/>
    <x v="0"/>
    <n v="2.515765"/>
    <x v="0"/>
    <x v="668"/>
    <n v="1.1574660000000001"/>
    <s v="Sometimes"/>
    <s v="Public_Transportation"/>
    <x v="3"/>
    <m/>
    <m/>
  </r>
  <r>
    <x v="1"/>
    <x v="849"/>
    <n v="1.859056"/>
    <n v="111.23518799999999"/>
    <s v="YES"/>
    <s v="YES"/>
    <n v="2"/>
    <n v="1.7065509999999999"/>
    <s v="Sometimes"/>
    <x v="0"/>
    <n v="2.039514"/>
    <x v="0"/>
    <x v="3"/>
    <n v="2"/>
    <s v="Sometimes"/>
    <s v="Public_Transportation"/>
    <x v="3"/>
    <m/>
    <m/>
  </r>
  <r>
    <x v="0"/>
    <x v="18"/>
    <n v="1.692242"/>
    <n v="90.019501000000005"/>
    <s v="YES"/>
    <s v="YES"/>
    <n v="2.642744"/>
    <n v="3"/>
    <s v="Sometimes"/>
    <x v="0"/>
    <n v="1.9040539999999999"/>
    <x v="0"/>
    <x v="669"/>
    <n v="0.36354900000000001"/>
    <s v="Sometimes"/>
    <s v="Public_Transportation"/>
    <x v="3"/>
    <m/>
    <m/>
  </r>
  <r>
    <x v="0"/>
    <x v="18"/>
    <n v="1.6830000000000001"/>
    <n v="90.924207999999993"/>
    <s v="YES"/>
    <s v="YES"/>
    <n v="2.387426"/>
    <n v="3"/>
    <s v="Sometimes"/>
    <x v="0"/>
    <n v="1.77962"/>
    <x v="0"/>
    <x v="670"/>
    <n v="0.92016200000000004"/>
    <s v="Sometimes"/>
    <s v="Public_Transportation"/>
    <x v="3"/>
    <m/>
    <m/>
  </r>
  <r>
    <x v="0"/>
    <x v="850"/>
    <n v="1.738397"/>
    <n v="93.890681999999998"/>
    <s v="YES"/>
    <s v="YES"/>
    <n v="1.9966379999999999"/>
    <n v="3"/>
    <s v="Sometimes"/>
    <x v="0"/>
    <n v="1.033199"/>
    <x v="0"/>
    <x v="671"/>
    <n v="0.51829700000000001"/>
    <s v="Sometimes"/>
    <s v="Public_Transportation"/>
    <x v="3"/>
    <m/>
    <m/>
  </r>
  <r>
    <x v="0"/>
    <x v="851"/>
    <n v="1.6949689999999999"/>
    <n v="92.508122"/>
    <s v="YES"/>
    <s v="YES"/>
    <n v="2.1078540000000001"/>
    <n v="3"/>
    <s v="Sometimes"/>
    <x v="0"/>
    <n v="1.383894"/>
    <x v="0"/>
    <x v="672"/>
    <n v="0.83141200000000004"/>
    <s v="Sometimes"/>
    <s v="Public_Transportation"/>
    <x v="3"/>
    <m/>
    <m/>
  </r>
  <r>
    <x v="1"/>
    <x v="852"/>
    <n v="1.7857179999999999"/>
    <n v="105.05568599999999"/>
    <s v="YES"/>
    <s v="YES"/>
    <n v="2.2537069999999999"/>
    <n v="3"/>
    <s v="Sometimes"/>
    <x v="0"/>
    <n v="2.524432"/>
    <x v="0"/>
    <x v="673"/>
    <n v="0.17569399999999999"/>
    <s v="Sometimes"/>
    <s v="Public_Transportation"/>
    <x v="3"/>
    <m/>
    <m/>
  </r>
  <r>
    <x v="1"/>
    <x v="1"/>
    <n v="1.7424999999999999"/>
    <n v="105.028665"/>
    <s v="YES"/>
    <s v="YES"/>
    <n v="2.393837"/>
    <n v="3"/>
    <s v="Sometimes"/>
    <x v="0"/>
    <n v="2.0149900000000001"/>
    <x v="0"/>
    <x v="674"/>
    <n v="0.41321999999999998"/>
    <s v="Sometimes"/>
    <s v="Public_Transportation"/>
    <x v="3"/>
    <m/>
    <m/>
  </r>
  <r>
    <x v="1"/>
    <x v="853"/>
    <n v="1.803132"/>
    <n v="106.32956900000001"/>
    <s v="YES"/>
    <s v="YES"/>
    <n v="2.3487450000000001"/>
    <n v="3"/>
    <s v="Sometimes"/>
    <x v="0"/>
    <n v="2.0967509999999998"/>
    <x v="0"/>
    <x v="675"/>
    <n v="0.67688000000000004"/>
    <s v="Sometimes"/>
    <s v="Public_Transportation"/>
    <x v="3"/>
    <m/>
    <m/>
  </r>
  <r>
    <x v="1"/>
    <x v="1"/>
    <n v="1.7746440000000001"/>
    <n v="105.966894"/>
    <s v="YES"/>
    <s v="YES"/>
    <n v="2.3128250000000001"/>
    <n v="3"/>
    <s v="Sometimes"/>
    <x v="0"/>
    <n v="2.0734970000000001"/>
    <x v="0"/>
    <x v="676"/>
    <n v="0.57954099999999997"/>
    <s v="Sometimes"/>
    <s v="Public_Transportation"/>
    <x v="3"/>
    <m/>
    <m/>
  </r>
  <r>
    <x v="1"/>
    <x v="854"/>
    <n v="1.7822690000000001"/>
    <n v="104.97002999999999"/>
    <s v="YES"/>
    <s v="YES"/>
    <n v="2"/>
    <n v="3"/>
    <s v="Sometimes"/>
    <x v="0"/>
    <n v="1.2349429999999999"/>
    <x v="0"/>
    <x v="677"/>
    <n v="0"/>
    <s v="Sometimes"/>
    <s v="Public_Transportation"/>
    <x v="3"/>
    <m/>
    <m/>
  </r>
  <r>
    <x v="1"/>
    <x v="855"/>
    <n v="1.780791"/>
    <n v="102.921218"/>
    <s v="YES"/>
    <s v="YES"/>
    <n v="2"/>
    <n v="3"/>
    <s v="Sometimes"/>
    <x v="0"/>
    <n v="1.613829"/>
    <x v="0"/>
    <x v="678"/>
    <n v="0"/>
    <s v="Sometimes"/>
    <s v="Public_Transportation"/>
    <x v="3"/>
    <m/>
    <m/>
  </r>
  <r>
    <x v="1"/>
    <x v="856"/>
    <n v="1.790151"/>
    <n v="106.32068599999999"/>
    <s v="YES"/>
    <s v="YES"/>
    <n v="2.4907759999999999"/>
    <n v="3"/>
    <s v="Sometimes"/>
    <x v="0"/>
    <n v="2.6545169999999998"/>
    <x v="0"/>
    <x v="679"/>
    <n v="0.75633899999999998"/>
    <s v="Sometimes"/>
    <s v="Public_Transportation"/>
    <x v="3"/>
    <m/>
    <m/>
  </r>
  <r>
    <x v="1"/>
    <x v="857"/>
    <n v="1.818641"/>
    <n v="105.49697500000001"/>
    <s v="YES"/>
    <s v="YES"/>
    <n v="2.0780820000000002"/>
    <n v="3"/>
    <s v="Sometimes"/>
    <x v="0"/>
    <n v="2.8956140000000001"/>
    <x v="0"/>
    <x v="680"/>
    <n v="0.261793"/>
    <s v="Sometimes"/>
    <s v="Public_Transportation"/>
    <x v="3"/>
    <m/>
    <m/>
  </r>
  <r>
    <x v="1"/>
    <x v="18"/>
    <n v="1.806827"/>
    <n v="108.82939500000001"/>
    <s v="YES"/>
    <s v="YES"/>
    <n v="2"/>
    <n v="1.24884"/>
    <s v="Sometimes"/>
    <x v="0"/>
    <n v="2.4162129999999999"/>
    <x v="0"/>
    <x v="3"/>
    <n v="1.5467379999999999"/>
    <s v="Never"/>
    <s v="Public_Transportation"/>
    <x v="3"/>
    <m/>
    <m/>
  </r>
  <r>
    <x v="1"/>
    <x v="18"/>
    <n v="1.8111889999999999"/>
    <n v="108.80096399999999"/>
    <s v="YES"/>
    <s v="YES"/>
    <n v="2"/>
    <n v="1.250548"/>
    <s v="Sometimes"/>
    <x v="0"/>
    <n v="2.1211760000000002"/>
    <x v="0"/>
    <x v="3"/>
    <n v="0.74106899999999998"/>
    <s v="Never"/>
    <s v="Public_Transportation"/>
    <x v="3"/>
    <m/>
    <m/>
  </r>
  <r>
    <x v="1"/>
    <x v="18"/>
    <n v="1.8117380000000001"/>
    <n v="108.897324"/>
    <s v="YES"/>
    <s v="YES"/>
    <n v="2"/>
    <n v="1.2021790000000001"/>
    <s v="Sometimes"/>
    <x v="0"/>
    <n v="2.36293"/>
    <x v="0"/>
    <x v="3"/>
    <n v="1.4757400000000001"/>
    <s v="Never"/>
    <s v="Public_Transportation"/>
    <x v="3"/>
    <m/>
    <m/>
  </r>
  <r>
    <x v="1"/>
    <x v="18"/>
    <n v="1.799779"/>
    <n v="108.934574"/>
    <s v="YES"/>
    <s v="YES"/>
    <n v="2"/>
    <n v="1.194815"/>
    <s v="Sometimes"/>
    <x v="0"/>
    <n v="2.4348320000000001"/>
    <x v="0"/>
    <x v="3"/>
    <n v="1.541455"/>
    <s v="Never"/>
    <s v="Public_Transportation"/>
    <x v="3"/>
    <m/>
    <m/>
  </r>
  <r>
    <x v="0"/>
    <x v="858"/>
    <n v="1.6326050000000001"/>
    <n v="82"/>
    <s v="YES"/>
    <s v="YES"/>
    <n v="2.8055119999999998"/>
    <n v="2.880817"/>
    <s v="Sometimes"/>
    <x v="0"/>
    <n v="1.0013069999999999"/>
    <x v="0"/>
    <x v="0"/>
    <n v="1.3765970000000001"/>
    <s v="Sometimes"/>
    <s v="Public_Transportation"/>
    <x v="3"/>
    <m/>
    <m/>
  </r>
  <r>
    <x v="0"/>
    <x v="859"/>
    <n v="1.6233770000000001"/>
    <n v="82.851318000000006"/>
    <s v="YES"/>
    <s v="YES"/>
    <n v="1.276858"/>
    <n v="2.9181240000000002"/>
    <s v="Sometimes"/>
    <x v="0"/>
    <n v="1.4037839999999999"/>
    <x v="0"/>
    <x v="681"/>
    <n v="1.5604020000000001"/>
    <s v="Sometimes"/>
    <s v="Public_Transportation"/>
    <x v="3"/>
    <m/>
    <m/>
  </r>
  <r>
    <x v="0"/>
    <x v="860"/>
    <n v="1.6186860000000001"/>
    <n v="81.281577999999996"/>
    <s v="YES"/>
    <s v="YES"/>
    <n v="2.3962650000000001"/>
    <n v="1.073421"/>
    <s v="Sometimes"/>
    <x v="0"/>
    <n v="1.979833"/>
    <x v="0"/>
    <x v="682"/>
    <n v="6.1282000000000003E-2"/>
    <s v="Never"/>
    <s v="Public_Transportation"/>
    <x v="3"/>
    <m/>
    <m/>
  </r>
  <r>
    <x v="0"/>
    <x v="861"/>
    <n v="1.616085"/>
    <n v="82.582954000000001"/>
    <s v="YES"/>
    <s v="YES"/>
    <n v="2.6638660000000001"/>
    <n v="1.416309"/>
    <s v="Sometimes"/>
    <x v="0"/>
    <n v="2.3792749999999998"/>
    <x v="0"/>
    <x v="683"/>
    <n v="0.598244"/>
    <s v="Never"/>
    <s v="Public_Transportation"/>
    <x v="3"/>
    <m/>
    <m/>
  </r>
  <r>
    <x v="1"/>
    <x v="862"/>
    <n v="1.769328"/>
    <n v="105.000576"/>
    <s v="YES"/>
    <s v="YES"/>
    <n v="2.6854840000000002"/>
    <n v="3"/>
    <s v="Sometimes"/>
    <x v="0"/>
    <n v="2.6494589999999998"/>
    <x v="0"/>
    <x v="3"/>
    <n v="0"/>
    <s v="Sometimes"/>
    <s v="Public_Transportation"/>
    <x v="3"/>
    <m/>
    <m/>
  </r>
  <r>
    <x v="1"/>
    <x v="863"/>
    <n v="1.807029"/>
    <n v="105.696358"/>
    <s v="YES"/>
    <s v="YES"/>
    <n v="2.0552090000000001"/>
    <n v="3"/>
    <s v="Sometimes"/>
    <x v="0"/>
    <n v="2.8858519999999999"/>
    <x v="0"/>
    <x v="684"/>
    <n v="0.14451"/>
    <s v="Sometimes"/>
    <s v="Public_Transportation"/>
    <x v="3"/>
    <m/>
    <m/>
  </r>
  <r>
    <x v="1"/>
    <x v="864"/>
    <n v="1.882533"/>
    <n v="117.46851599999999"/>
    <s v="YES"/>
    <s v="YES"/>
    <n v="2"/>
    <n v="2.1816200000000001"/>
    <s v="Sometimes"/>
    <x v="0"/>
    <n v="2.325091"/>
    <x v="0"/>
    <x v="685"/>
    <n v="1.2236610000000001"/>
    <s v="Sometimes"/>
    <s v="Public_Transportation"/>
    <x v="3"/>
    <m/>
    <m/>
  </r>
  <r>
    <x v="1"/>
    <x v="865"/>
    <n v="1.8791439999999999"/>
    <n v="112.932984"/>
    <s v="YES"/>
    <s v="YES"/>
    <n v="2"/>
    <n v="2.152733"/>
    <s v="Sometimes"/>
    <x v="0"/>
    <n v="2.53369"/>
    <x v="0"/>
    <x v="686"/>
    <n v="1.285838"/>
    <s v="Sometimes"/>
    <s v="Public_Transportation"/>
    <x v="3"/>
    <m/>
    <m/>
  </r>
  <r>
    <x v="1"/>
    <x v="866"/>
    <n v="1.931263"/>
    <n v="118.20313"/>
    <s v="YES"/>
    <s v="YES"/>
    <n v="2"/>
    <n v="3"/>
    <s v="Sometimes"/>
    <x v="0"/>
    <n v="3"/>
    <x v="0"/>
    <x v="687"/>
    <n v="1"/>
    <s v="Sometimes"/>
    <s v="Public_Transportation"/>
    <x v="3"/>
    <m/>
    <m/>
  </r>
  <r>
    <x v="1"/>
    <x v="867"/>
    <n v="1.8613580000000001"/>
    <n v="115.39792"/>
    <s v="YES"/>
    <s v="YES"/>
    <n v="2"/>
    <n v="3"/>
    <s v="Sometimes"/>
    <x v="0"/>
    <n v="3"/>
    <x v="0"/>
    <x v="688"/>
    <n v="1.914531"/>
    <s v="Sometimes"/>
    <s v="Public_Transportation"/>
    <x v="3"/>
    <m/>
    <m/>
  </r>
  <r>
    <x v="0"/>
    <x v="868"/>
    <n v="1.5671310000000001"/>
    <n v="80"/>
    <s v="YES"/>
    <s v="YES"/>
    <n v="2.0254789999999998"/>
    <n v="1.046144"/>
    <s v="Sometimes"/>
    <x v="0"/>
    <n v="1.9412240000000001"/>
    <x v="0"/>
    <x v="689"/>
    <n v="0"/>
    <s v="Sometimes"/>
    <s v="Automobile"/>
    <x v="3"/>
    <m/>
    <m/>
  </r>
  <r>
    <x v="0"/>
    <x v="869"/>
    <n v="1.565366"/>
    <n v="80"/>
    <s v="YES"/>
    <s v="YES"/>
    <n v="2.002564"/>
    <n v="1.9742329999999999"/>
    <s v="Sometimes"/>
    <x v="0"/>
    <n v="1.935398"/>
    <x v="0"/>
    <x v="690"/>
    <n v="0"/>
    <s v="Sometimes"/>
    <s v="Automobile"/>
    <x v="3"/>
    <m/>
    <m/>
  </r>
  <r>
    <x v="0"/>
    <x v="870"/>
    <n v="1.5160070000000001"/>
    <n v="77.033049000000005"/>
    <s v="YES"/>
    <s v="YES"/>
    <n v="2"/>
    <n v="2.8807939999999999"/>
    <s v="Sometimes"/>
    <x v="0"/>
    <n v="1.6183700000000001"/>
    <x v="0"/>
    <x v="691"/>
    <n v="0"/>
    <s v="Sometimes"/>
    <s v="Automobile"/>
    <x v="3"/>
    <m/>
    <m/>
  </r>
  <r>
    <x v="0"/>
    <x v="871"/>
    <n v="1.549812"/>
    <n v="76.082516999999996"/>
    <s v="YES"/>
    <s v="YES"/>
    <n v="2"/>
    <n v="2.7652130000000001"/>
    <s v="Sometimes"/>
    <x v="0"/>
    <n v="1.551266"/>
    <x v="0"/>
    <x v="692"/>
    <n v="0"/>
    <s v="Sometimes"/>
    <s v="Automobile"/>
    <x v="3"/>
    <m/>
    <m/>
  </r>
  <r>
    <x v="1"/>
    <x v="872"/>
    <n v="1.714143"/>
    <n v="96.568814000000003"/>
    <s v="YES"/>
    <s v="YES"/>
    <n v="2"/>
    <n v="2.9670890000000001"/>
    <s v="Sometimes"/>
    <x v="0"/>
    <n v="2"/>
    <x v="0"/>
    <x v="0"/>
    <n v="0.46704800000000002"/>
    <s v="Never"/>
    <s v="Public_Transportation"/>
    <x v="3"/>
    <m/>
    <m/>
  </r>
  <r>
    <x v="1"/>
    <x v="873"/>
    <n v="1.7231909999999999"/>
    <n v="97.350365999999994"/>
    <s v="YES"/>
    <s v="YES"/>
    <n v="2"/>
    <n v="3"/>
    <s v="Sometimes"/>
    <x v="0"/>
    <n v="2"/>
    <x v="0"/>
    <x v="0"/>
    <n v="0.93172100000000002"/>
    <s v="Never"/>
    <s v="Public_Transportation"/>
    <x v="3"/>
    <m/>
    <m/>
  </r>
  <r>
    <x v="0"/>
    <x v="874"/>
    <n v="1.562889"/>
    <n v="76.659490000000005"/>
    <s v="YES"/>
    <s v="YES"/>
    <n v="2"/>
    <n v="3"/>
    <s v="Sometimes"/>
    <x v="0"/>
    <n v="1.440526"/>
    <x v="0"/>
    <x v="0"/>
    <n v="0"/>
    <s v="Sometimes"/>
    <s v="Automobile"/>
    <x v="3"/>
    <m/>
    <m/>
  </r>
  <r>
    <x v="0"/>
    <x v="875"/>
    <n v="1.5026090000000001"/>
    <n v="75.279605000000004"/>
    <s v="YES"/>
    <s v="YES"/>
    <n v="2"/>
    <n v="3"/>
    <s v="Sometimes"/>
    <x v="0"/>
    <n v="1.759803"/>
    <x v="0"/>
    <x v="0"/>
    <n v="0"/>
    <s v="Sometimes"/>
    <s v="Automobile"/>
    <x v="3"/>
    <m/>
    <m/>
  </r>
  <r>
    <x v="0"/>
    <x v="876"/>
    <n v="1.544937"/>
    <n v="77.053948000000005"/>
    <s v="YES"/>
    <s v="YES"/>
    <n v="2"/>
    <n v="3"/>
    <s v="Sometimes"/>
    <x v="0"/>
    <n v="2.0904129999999999"/>
    <x v="0"/>
    <x v="0"/>
    <n v="0"/>
    <s v="Sometimes"/>
    <s v="Automobile"/>
    <x v="3"/>
    <m/>
    <m/>
  </r>
  <r>
    <x v="0"/>
    <x v="877"/>
    <n v="1.5923160000000001"/>
    <n v="77.00103"/>
    <s v="YES"/>
    <s v="YES"/>
    <n v="2"/>
    <n v="3"/>
    <s v="Sometimes"/>
    <x v="0"/>
    <n v="2.8069220000000001"/>
    <x v="0"/>
    <x v="0"/>
    <n v="0"/>
    <s v="Sometimes"/>
    <s v="Automobile"/>
    <x v="3"/>
    <m/>
    <m/>
  </r>
  <r>
    <x v="1"/>
    <x v="18"/>
    <n v="1.787733"/>
    <n v="108.019211"/>
    <s v="YES"/>
    <s v="YES"/>
    <n v="2"/>
    <n v="2.3798499999999998"/>
    <s v="Sometimes"/>
    <x v="0"/>
    <n v="2.6161379999999999"/>
    <x v="0"/>
    <x v="3"/>
    <n v="0.65248499999999998"/>
    <s v="Never"/>
    <s v="Public_Transportation"/>
    <x v="3"/>
    <m/>
    <m/>
  </r>
  <r>
    <x v="1"/>
    <x v="18"/>
    <n v="1.7827219999999999"/>
    <n v="108.044313"/>
    <s v="YES"/>
    <s v="YES"/>
    <n v="2"/>
    <n v="2.655265"/>
    <s v="Sometimes"/>
    <x v="0"/>
    <n v="2.2978960000000002"/>
    <x v="0"/>
    <x v="3"/>
    <n v="0.55266499999999996"/>
    <s v="Never"/>
    <s v="Public_Transportation"/>
    <x v="3"/>
    <m/>
    <m/>
  </r>
  <r>
    <x v="1"/>
    <x v="18"/>
    <n v="1.797523"/>
    <n v="108.316462"/>
    <s v="YES"/>
    <s v="YES"/>
    <n v="2"/>
    <n v="1.9413069999999999"/>
    <s v="Sometimes"/>
    <x v="0"/>
    <n v="2.7081680000000001"/>
    <x v="0"/>
    <x v="3"/>
    <n v="1.4258519999999999"/>
    <s v="Never"/>
    <s v="Public_Transportation"/>
    <x v="3"/>
    <m/>
    <m/>
  </r>
  <r>
    <x v="1"/>
    <x v="18"/>
    <n v="1.8035270000000001"/>
    <n v="108.25104399999999"/>
    <s v="YES"/>
    <s v="YES"/>
    <n v="2"/>
    <n v="1.709546"/>
    <s v="Sometimes"/>
    <x v="0"/>
    <n v="2.530157"/>
    <x v="0"/>
    <x v="3"/>
    <n v="0.64539999999999997"/>
    <s v="Never"/>
    <s v="Public_Transportation"/>
    <x v="3"/>
    <m/>
    <m/>
  </r>
  <r>
    <x v="1"/>
    <x v="878"/>
    <n v="1.8012239999999999"/>
    <n v="108.15619"/>
    <s v="YES"/>
    <s v="YES"/>
    <n v="2.3855019999999998"/>
    <n v="2.8839839999999999"/>
    <s v="Sometimes"/>
    <x v="0"/>
    <n v="2.1405439999999998"/>
    <x v="0"/>
    <x v="693"/>
    <n v="1.767468"/>
    <s v="Sometimes"/>
    <s v="Automobile"/>
    <x v="3"/>
    <m/>
    <m/>
  </r>
  <r>
    <x v="1"/>
    <x v="879"/>
    <n v="1.8292390000000001"/>
    <n v="107.10818999999999"/>
    <s v="YES"/>
    <s v="YES"/>
    <n v="2.4655749999999999"/>
    <n v="2.935381"/>
    <s v="Sometimes"/>
    <x v="0"/>
    <n v="2.4805549999999998"/>
    <x v="0"/>
    <x v="694"/>
    <n v="1.6703129999999999"/>
    <s v="Sometimes"/>
    <s v="Automobile"/>
    <x v="3"/>
    <m/>
    <m/>
  </r>
  <r>
    <x v="0"/>
    <x v="18"/>
    <n v="1.6929129999999999"/>
    <n v="89.938890000000001"/>
    <s v="YES"/>
    <s v="YES"/>
    <n v="2.8185020000000001"/>
    <n v="3"/>
    <s v="Sometimes"/>
    <x v="0"/>
    <n v="1.9912510000000001"/>
    <x v="0"/>
    <x v="695"/>
    <n v="0"/>
    <s v="Never"/>
    <s v="Public_Transportation"/>
    <x v="3"/>
    <m/>
    <m/>
  </r>
  <r>
    <x v="0"/>
    <x v="18"/>
    <n v="1.668555"/>
    <n v="85.607466000000002"/>
    <s v="YES"/>
    <s v="YES"/>
    <n v="2.0812379999999999"/>
    <n v="3"/>
    <s v="Sometimes"/>
    <x v="0"/>
    <n v="1.18363"/>
    <x v="0"/>
    <x v="696"/>
    <n v="0"/>
    <s v="Never"/>
    <s v="Public_Transportation"/>
    <x v="3"/>
    <m/>
    <m/>
  </r>
  <r>
    <x v="1"/>
    <x v="880"/>
    <n v="1.652971"/>
    <n v="93.310283999999996"/>
    <s v="YES"/>
    <s v="YES"/>
    <n v="1.368978"/>
    <n v="3"/>
    <s v="Sometimes"/>
    <x v="0"/>
    <n v="1.953152"/>
    <x v="0"/>
    <x v="697"/>
    <n v="0.22183"/>
    <s v="Never"/>
    <s v="Automobile"/>
    <x v="3"/>
    <m/>
    <m/>
  </r>
  <r>
    <x v="1"/>
    <x v="881"/>
    <n v="1.6612769999999999"/>
    <n v="90.744964999999993"/>
    <s v="YES"/>
    <s v="YES"/>
    <n v="1.7128479999999999"/>
    <n v="3"/>
    <s v="Sometimes"/>
    <x v="0"/>
    <n v="1.162153"/>
    <x v="0"/>
    <x v="698"/>
    <n v="0.88553199999999999"/>
    <s v="Never"/>
    <s v="Automobile"/>
    <x v="3"/>
    <m/>
    <m/>
  </r>
  <r>
    <x v="1"/>
    <x v="4"/>
    <n v="1.6417839999999999"/>
    <n v="89.424947000000003"/>
    <s v="YES"/>
    <s v="YES"/>
    <n v="1.3307"/>
    <n v="3"/>
    <s v="Sometimes"/>
    <x v="0"/>
    <n v="1.8809670000000001"/>
    <x v="0"/>
    <x v="699"/>
    <n v="0"/>
    <s v="Sometimes"/>
    <s v="Automobile"/>
    <x v="3"/>
    <m/>
    <m/>
  </r>
  <r>
    <x v="1"/>
    <x v="882"/>
    <n v="1.673767"/>
    <n v="89.995034000000004"/>
    <s v="YES"/>
    <s v="YES"/>
    <n v="1.961069"/>
    <n v="3"/>
    <s v="Sometimes"/>
    <x v="0"/>
    <n v="2.6523270000000001"/>
    <x v="0"/>
    <x v="700"/>
    <n v="0.31900800000000001"/>
    <s v="Sometimes"/>
    <s v="Automobile"/>
    <x v="3"/>
    <m/>
    <m/>
  </r>
  <r>
    <x v="0"/>
    <x v="883"/>
    <n v="1.617192"/>
    <n v="83.121810999999994"/>
    <s v="YES"/>
    <s v="YES"/>
    <n v="2.9765090000000001"/>
    <n v="3"/>
    <s v="Sometimes"/>
    <x v="0"/>
    <n v="1.022705"/>
    <x v="0"/>
    <x v="701"/>
    <n v="0.31301600000000002"/>
    <s v="Never"/>
    <s v="Public_Transportation"/>
    <x v="3"/>
    <m/>
    <m/>
  </r>
  <r>
    <x v="0"/>
    <x v="884"/>
    <n v="1.6021289999999999"/>
    <n v="82.412665000000004"/>
    <s v="YES"/>
    <s v="YES"/>
    <n v="2.3196479999999999"/>
    <n v="3"/>
    <s v="Sometimes"/>
    <x v="0"/>
    <n v="1.107164"/>
    <x v="0"/>
    <x v="702"/>
    <n v="0.30402000000000001"/>
    <s v="Never"/>
    <s v="Public_Transportation"/>
    <x v="3"/>
    <m/>
    <m/>
  </r>
  <r>
    <x v="1"/>
    <x v="885"/>
    <n v="1.7014130000000001"/>
    <n v="96.710735"/>
    <s v="YES"/>
    <s v="YES"/>
    <n v="2"/>
    <n v="2.961192"/>
    <s v="Sometimes"/>
    <x v="0"/>
    <n v="2.6233439999999999"/>
    <x v="0"/>
    <x v="703"/>
    <n v="1.35537"/>
    <s v="Never"/>
    <s v="Public_Transportation"/>
    <x v="3"/>
    <m/>
    <m/>
  </r>
  <r>
    <x v="1"/>
    <x v="886"/>
    <n v="1.7097309999999999"/>
    <n v="95.032177000000004"/>
    <s v="YES"/>
    <s v="YES"/>
    <n v="2"/>
    <n v="2.9734759999999998"/>
    <s v="Sometimes"/>
    <x v="0"/>
    <n v="2"/>
    <x v="0"/>
    <x v="0"/>
    <n v="1.3315269999999999"/>
    <s v="Never"/>
    <s v="Public_Transportation"/>
    <x v="3"/>
    <m/>
    <m/>
  </r>
  <r>
    <x v="1"/>
    <x v="887"/>
    <n v="1.6988289999999999"/>
    <n v="98.572753000000006"/>
    <s v="YES"/>
    <s v="YES"/>
    <n v="2"/>
    <n v="2.392811"/>
    <s v="Sometimes"/>
    <x v="0"/>
    <n v="2"/>
    <x v="0"/>
    <x v="0"/>
    <n v="1.80931"/>
    <s v="Never"/>
    <s v="Public_Transportation"/>
    <x v="3"/>
    <m/>
    <m/>
  </r>
  <r>
    <x v="1"/>
    <x v="888"/>
    <n v="1.7053039999999999"/>
    <n v="99.873716000000002"/>
    <s v="YES"/>
    <s v="YES"/>
    <n v="2"/>
    <n v="1.293342"/>
    <s v="Sometimes"/>
    <x v="0"/>
    <n v="2"/>
    <x v="0"/>
    <x v="0"/>
    <n v="1.9176789999999999"/>
    <s v="Never"/>
    <s v="Public_Transportation"/>
    <x v="3"/>
    <m/>
    <m/>
  </r>
  <r>
    <x v="0"/>
    <x v="889"/>
    <n v="1.6129100000000001"/>
    <n v="82.193404999999998"/>
    <s v="YES"/>
    <s v="YES"/>
    <n v="1.261288"/>
    <n v="2.9300440000000001"/>
    <s v="Sometimes"/>
    <x v="0"/>
    <n v="1.166655"/>
    <x v="0"/>
    <x v="704"/>
    <n v="0.95174000000000003"/>
    <s v="Never"/>
    <s v="Public_Transportation"/>
    <x v="3"/>
    <m/>
    <m/>
  </r>
  <r>
    <x v="0"/>
    <x v="890"/>
    <n v="1.605469"/>
    <n v="82.039000000000001"/>
    <s v="YES"/>
    <s v="YES"/>
    <n v="2.7653300000000001"/>
    <n v="3"/>
    <s v="Sometimes"/>
    <x v="0"/>
    <n v="1.048584"/>
    <x v="0"/>
    <x v="705"/>
    <n v="0.72041100000000002"/>
    <s v="Never"/>
    <s v="Public_Transportation"/>
    <x v="3"/>
    <m/>
    <m/>
  </r>
  <r>
    <x v="1"/>
    <x v="891"/>
    <n v="1.80416"/>
    <n v="104.40682"/>
    <s v="YES"/>
    <s v="YES"/>
    <n v="2"/>
    <n v="3"/>
    <s v="Sometimes"/>
    <x v="0"/>
    <n v="3"/>
    <x v="0"/>
    <x v="706"/>
    <n v="0"/>
    <s v="Never"/>
    <s v="Public_Transportation"/>
    <x v="3"/>
    <m/>
    <m/>
  </r>
  <r>
    <x v="1"/>
    <x v="892"/>
    <n v="1.7850619999999999"/>
    <n v="104.187314"/>
    <s v="YES"/>
    <s v="YES"/>
    <n v="2"/>
    <n v="3"/>
    <s v="Sometimes"/>
    <x v="0"/>
    <n v="2.15157"/>
    <x v="0"/>
    <x v="707"/>
    <n v="0"/>
    <s v="Never"/>
    <s v="Public_Transportation"/>
    <x v="3"/>
    <m/>
    <m/>
  </r>
  <r>
    <x v="1"/>
    <x v="893"/>
    <n v="1.7559260000000001"/>
    <n v="112.289883"/>
    <s v="YES"/>
    <s v="YES"/>
    <n v="2.3177340000000002"/>
    <n v="3"/>
    <s v="Sometimes"/>
    <x v="0"/>
    <n v="2.152736"/>
    <x v="0"/>
    <x v="0"/>
    <n v="1.1081449999999999"/>
    <s v="Never"/>
    <s v="Automobile"/>
    <x v="5"/>
    <m/>
    <m/>
  </r>
  <r>
    <x v="1"/>
    <x v="894"/>
    <n v="1.7878019999999999"/>
    <n v="115.127662"/>
    <s v="YES"/>
    <s v="YES"/>
    <n v="1.588114"/>
    <n v="3"/>
    <s v="Sometimes"/>
    <x v="0"/>
    <n v="2.1159669999999999"/>
    <x v="0"/>
    <x v="5"/>
    <n v="0"/>
    <s v="Never"/>
    <s v="Automobile"/>
    <x v="5"/>
    <m/>
    <m/>
  </r>
  <r>
    <x v="1"/>
    <x v="895"/>
    <n v="1.704877"/>
    <n v="107.94747"/>
    <s v="YES"/>
    <s v="YES"/>
    <n v="2.549782"/>
    <n v="3.9854419999999999"/>
    <s v="Sometimes"/>
    <x v="0"/>
    <n v="1"/>
    <x v="0"/>
    <x v="708"/>
    <n v="0"/>
    <s v="Never"/>
    <s v="Public_Transportation"/>
    <x v="5"/>
    <m/>
    <m/>
  </r>
  <r>
    <x v="1"/>
    <x v="896"/>
    <n v="1.6953469999999999"/>
    <n v="102.810704"/>
    <s v="YES"/>
    <s v="YES"/>
    <n v="2.795086"/>
    <n v="2.1299090000000001"/>
    <s v="Sometimes"/>
    <x v="0"/>
    <n v="1"/>
    <x v="0"/>
    <x v="709"/>
    <n v="0"/>
    <s v="Never"/>
    <s v="Public_Transportation"/>
    <x v="5"/>
    <m/>
    <m/>
  </r>
  <r>
    <x v="1"/>
    <x v="897"/>
    <n v="1.9086080000000001"/>
    <n v="128.82812200000001"/>
    <s v="YES"/>
    <s v="YES"/>
    <n v="2.2062759999999999"/>
    <n v="3"/>
    <s v="Sometimes"/>
    <x v="0"/>
    <n v="1.8130820000000001"/>
    <x v="0"/>
    <x v="710"/>
    <n v="0"/>
    <s v="Sometimes"/>
    <s v="Public_Transportation"/>
    <x v="5"/>
    <m/>
    <m/>
  </r>
  <r>
    <x v="1"/>
    <x v="898"/>
    <n v="1.819296"/>
    <n v="122.137917"/>
    <s v="YES"/>
    <s v="YES"/>
    <n v="2"/>
    <n v="3"/>
    <s v="Sometimes"/>
    <x v="0"/>
    <n v="1.9843230000000001"/>
    <x v="0"/>
    <x v="711"/>
    <n v="0"/>
    <s v="Sometimes"/>
    <s v="Public_Transportation"/>
    <x v="5"/>
    <m/>
    <m/>
  </r>
  <r>
    <x v="1"/>
    <x v="899"/>
    <n v="1.7732589999999999"/>
    <n v="118.15434500000001"/>
    <s v="YES"/>
    <s v="NO"/>
    <n v="2.1835399999999998"/>
    <n v="3"/>
    <s v="Sometimes"/>
    <x v="0"/>
    <n v="2.2779370000000001"/>
    <x v="0"/>
    <x v="712"/>
    <n v="0"/>
    <s v="Sometimes"/>
    <s v="Automobile"/>
    <x v="5"/>
    <m/>
    <m/>
  </r>
  <r>
    <x v="1"/>
    <x v="900"/>
    <n v="1.7746470000000001"/>
    <n v="120.151967"/>
    <s v="YES"/>
    <s v="NO"/>
    <n v="2.962415"/>
    <n v="3"/>
    <s v="Sometimes"/>
    <x v="0"/>
    <n v="2.1726489999999998"/>
    <x v="0"/>
    <x v="176"/>
    <n v="0"/>
    <s v="Sometimes"/>
    <s v="Automobile"/>
    <x v="5"/>
    <m/>
    <m/>
  </r>
  <r>
    <x v="1"/>
    <x v="901"/>
    <n v="1.7736639999999999"/>
    <n v="116.160329"/>
    <s v="YES"/>
    <s v="YES"/>
    <n v="2.442536"/>
    <n v="3"/>
    <s v="Sometimes"/>
    <x v="0"/>
    <n v="2.1743709999999998"/>
    <x v="0"/>
    <x v="0"/>
    <n v="1.9289719999999999"/>
    <s v="Sometimes"/>
    <s v="Public_Transportation"/>
    <x v="5"/>
    <m/>
    <m/>
  </r>
  <r>
    <x v="1"/>
    <x v="902"/>
    <n v="1.7934760000000001"/>
    <n v="112.725005"/>
    <s v="YES"/>
    <s v="YES"/>
    <n v="1.9912399999999999"/>
    <n v="3"/>
    <s v="Sometimes"/>
    <x v="0"/>
    <n v="2"/>
    <x v="0"/>
    <x v="0"/>
    <n v="0.29295599999999999"/>
    <s v="Sometimes"/>
    <s v="Public_Transportation"/>
    <x v="5"/>
    <m/>
    <m/>
  </r>
  <r>
    <x v="1"/>
    <x v="903"/>
    <n v="1.82559"/>
    <n v="120.86038600000001"/>
    <s v="YES"/>
    <s v="YES"/>
    <n v="3"/>
    <n v="3"/>
    <s v="Sometimes"/>
    <x v="0"/>
    <n v="3"/>
    <x v="0"/>
    <x v="713"/>
    <n v="1.4155359999999999"/>
    <s v="Sometimes"/>
    <s v="Public_Transportation"/>
    <x v="5"/>
    <m/>
    <m/>
  </r>
  <r>
    <x v="1"/>
    <x v="904"/>
    <n v="1.885543"/>
    <n v="121.253083"/>
    <s v="YES"/>
    <s v="YES"/>
    <n v="2.4085610000000002"/>
    <n v="3"/>
    <s v="Sometimes"/>
    <x v="0"/>
    <n v="2.8519040000000002"/>
    <x v="0"/>
    <x v="714"/>
    <n v="0"/>
    <s v="Sometimes"/>
    <s v="Public_Transportation"/>
    <x v="5"/>
    <m/>
    <m/>
  </r>
  <r>
    <x v="1"/>
    <x v="905"/>
    <n v="1.75"/>
    <n v="120"/>
    <s v="YES"/>
    <s v="YES"/>
    <n v="2.758394"/>
    <n v="3"/>
    <s v="Sometimes"/>
    <x v="1"/>
    <n v="2.174248"/>
    <x v="0"/>
    <x v="715"/>
    <n v="1.358163"/>
    <s v="Sometimes"/>
    <s v="Automobile"/>
    <x v="5"/>
    <m/>
    <m/>
  </r>
  <r>
    <x v="1"/>
    <x v="906"/>
    <n v="1.8740699999999999"/>
    <n v="128.86744400000001"/>
    <s v="YES"/>
    <s v="YES"/>
    <n v="2.9562970000000002"/>
    <n v="3"/>
    <s v="Sometimes"/>
    <x v="1"/>
    <n v="1.2750999999999999"/>
    <x v="0"/>
    <x v="716"/>
    <n v="1.8750230000000001"/>
    <s v="Sometimes"/>
    <s v="Automobile"/>
    <x v="5"/>
    <m/>
    <m/>
  </r>
  <r>
    <x v="1"/>
    <x v="907"/>
    <n v="1.7559670000000001"/>
    <n v="112.256165"/>
    <s v="YES"/>
    <s v="YES"/>
    <n v="1.369529"/>
    <n v="3"/>
    <s v="Sometimes"/>
    <x v="0"/>
    <n v="2"/>
    <x v="0"/>
    <x v="20"/>
    <n v="2.5999999999999999E-3"/>
    <s v="Sometimes"/>
    <s v="Public_Transportation"/>
    <x v="5"/>
    <m/>
    <m/>
  </r>
  <r>
    <x v="1"/>
    <x v="908"/>
    <n v="1.757069"/>
    <n v="117.298233"/>
    <s v="YES"/>
    <s v="YES"/>
    <n v="1.392665"/>
    <n v="3"/>
    <s v="Sometimes"/>
    <x v="0"/>
    <n v="2"/>
    <x v="0"/>
    <x v="717"/>
    <n v="0.63086600000000004"/>
    <s v="Sometimes"/>
    <s v="Public_Transportation"/>
    <x v="5"/>
    <m/>
    <m/>
  </r>
  <r>
    <x v="1"/>
    <x v="7"/>
    <n v="1.75"/>
    <n v="116.594351"/>
    <s v="YES"/>
    <s v="YES"/>
    <n v="2"/>
    <n v="2.8317709999999998"/>
    <s v="Sometimes"/>
    <x v="0"/>
    <n v="1.7252259999999999"/>
    <x v="0"/>
    <x v="718"/>
    <n v="0"/>
    <s v="Sometimes"/>
    <s v="Automobile"/>
    <x v="5"/>
    <m/>
    <m/>
  </r>
  <r>
    <x v="1"/>
    <x v="909"/>
    <n v="1.7040280000000001"/>
    <n v="101.63431300000001"/>
    <s v="YES"/>
    <s v="YES"/>
    <n v="2.630401"/>
    <n v="1"/>
    <s v="Sometimes"/>
    <x v="0"/>
    <n v="1"/>
    <x v="0"/>
    <x v="182"/>
    <n v="0.31526100000000001"/>
    <s v="Sometimes"/>
    <s v="Automobile"/>
    <x v="5"/>
    <m/>
    <m/>
  </r>
  <r>
    <x v="1"/>
    <x v="910"/>
    <n v="1.849003"/>
    <n v="121.414744"/>
    <s v="YES"/>
    <s v="YES"/>
    <n v="3"/>
    <n v="2.595126"/>
    <s v="Sometimes"/>
    <x v="0"/>
    <n v="2.0540720000000001"/>
    <x v="0"/>
    <x v="719"/>
    <n v="0"/>
    <s v="Sometimes"/>
    <s v="Public_Transportation"/>
    <x v="5"/>
    <m/>
    <m/>
  </r>
  <r>
    <x v="1"/>
    <x v="911"/>
    <n v="1.8419890000000001"/>
    <n v="122.02495399999999"/>
    <s v="YES"/>
    <s v="YES"/>
    <n v="3"/>
    <n v="2.5275099999999999"/>
    <s v="Sometimes"/>
    <x v="0"/>
    <n v="1.645338"/>
    <x v="0"/>
    <x v="720"/>
    <n v="0"/>
    <s v="Sometimes"/>
    <s v="Public_Transportation"/>
    <x v="5"/>
    <m/>
    <m/>
  </r>
  <r>
    <x v="1"/>
    <x v="912"/>
    <n v="1.613491"/>
    <n v="98.490765999999994"/>
    <s v="YES"/>
    <s v="YES"/>
    <n v="3"/>
    <n v="2.1209359999999999"/>
    <s v="Sometimes"/>
    <x v="0"/>
    <n v="1"/>
    <x v="0"/>
    <x v="721"/>
    <n v="0.89021300000000003"/>
    <s v="Never"/>
    <s v="Public_Transportation"/>
    <x v="5"/>
    <m/>
    <m/>
  </r>
  <r>
    <x v="1"/>
    <x v="913"/>
    <n v="1.647821"/>
    <n v="106.509947"/>
    <s v="YES"/>
    <s v="YES"/>
    <n v="2.8697780000000002"/>
    <n v="1.4689479999999999"/>
    <s v="Sometimes"/>
    <x v="0"/>
    <n v="1.6560820000000001"/>
    <x v="0"/>
    <x v="0"/>
    <n v="1.4440329999999999"/>
    <s v="Never"/>
    <s v="Public_Transportation"/>
    <x v="5"/>
    <m/>
    <m/>
  </r>
  <r>
    <x v="1"/>
    <x v="914"/>
    <n v="1.75834"/>
    <n v="112.010504"/>
    <s v="YES"/>
    <s v="YES"/>
    <n v="1.868212"/>
    <n v="3"/>
    <s v="Sometimes"/>
    <x v="0"/>
    <n v="2.0233279999999998"/>
    <x v="0"/>
    <x v="0"/>
    <n v="0.61399199999999998"/>
    <s v="Sometimes"/>
    <s v="Automobile"/>
    <x v="5"/>
    <m/>
    <m/>
  </r>
  <r>
    <x v="1"/>
    <x v="915"/>
    <n v="1.7583979999999999"/>
    <n v="112.089022"/>
    <s v="YES"/>
    <s v="YES"/>
    <n v="1.108663"/>
    <n v="3"/>
    <s v="Sometimes"/>
    <x v="0"/>
    <n v="2"/>
    <x v="0"/>
    <x v="722"/>
    <n v="1.7160000000000001E-3"/>
    <s v="Sometimes"/>
    <s v="Automobile"/>
    <x v="5"/>
    <m/>
    <m/>
  </r>
  <r>
    <x v="1"/>
    <x v="916"/>
    <n v="1.670774"/>
    <n v="101.626189"/>
    <s v="YES"/>
    <s v="YES"/>
    <n v="2.9077440000000001"/>
    <n v="3.9909249999999998"/>
    <s v="Sometimes"/>
    <x v="0"/>
    <n v="1"/>
    <x v="0"/>
    <x v="723"/>
    <n v="0"/>
    <s v="Never"/>
    <s v="Public_Transportation"/>
    <x v="5"/>
    <m/>
    <m/>
  </r>
  <r>
    <x v="1"/>
    <x v="917"/>
    <n v="1.6655850000000001"/>
    <n v="98.661760000000001"/>
    <s v="YES"/>
    <s v="YES"/>
    <n v="2.9580099999999998"/>
    <n v="2.8342529999999999"/>
    <s v="Sometimes"/>
    <x v="0"/>
    <n v="1"/>
    <x v="0"/>
    <x v="724"/>
    <n v="0"/>
    <s v="Never"/>
    <s v="Public_Transportation"/>
    <x v="5"/>
    <m/>
    <m/>
  </r>
  <r>
    <x v="1"/>
    <x v="918"/>
    <n v="1.9141859999999999"/>
    <n v="129.852531"/>
    <s v="YES"/>
    <s v="YES"/>
    <n v="2.1972610000000001"/>
    <n v="3"/>
    <s v="Sometimes"/>
    <x v="0"/>
    <n v="1.1118399999999999"/>
    <x v="0"/>
    <x v="725"/>
    <n v="0.97647300000000004"/>
    <s v="Sometimes"/>
    <s v="Public_Transportation"/>
    <x v="5"/>
    <m/>
    <m/>
  </r>
  <r>
    <x v="1"/>
    <x v="919"/>
    <n v="1.8995880000000001"/>
    <n v="124.269251"/>
    <s v="YES"/>
    <s v="YES"/>
    <n v="2.048962"/>
    <n v="3"/>
    <s v="Sometimes"/>
    <x v="0"/>
    <n v="2.8228710000000001"/>
    <x v="0"/>
    <x v="726"/>
    <n v="0"/>
    <s v="Sometimes"/>
    <s v="Public_Transportation"/>
    <x v="5"/>
    <m/>
    <m/>
  </r>
  <r>
    <x v="1"/>
    <x v="920"/>
    <n v="1.75"/>
    <n v="118.102897"/>
    <s v="YES"/>
    <s v="YES"/>
    <n v="2.1391960000000001"/>
    <n v="3"/>
    <s v="Sometimes"/>
    <x v="0"/>
    <n v="2.0484300000000002"/>
    <x v="0"/>
    <x v="727"/>
    <n v="0.36098599999999997"/>
    <s v="Sometimes"/>
    <s v="Automobile"/>
    <x v="5"/>
    <m/>
    <m/>
  </r>
  <r>
    <x v="1"/>
    <x v="921"/>
    <n v="1.75"/>
    <n v="119.434645"/>
    <s v="YES"/>
    <s v="YES"/>
    <n v="2.7298900000000001"/>
    <n v="3"/>
    <s v="Sometimes"/>
    <x v="0"/>
    <n v="2.030084"/>
    <x v="0"/>
    <x v="728"/>
    <n v="0.754417"/>
    <s v="Sometimes"/>
    <s v="Automobile"/>
    <x v="5"/>
    <m/>
    <m/>
  </r>
  <r>
    <x v="1"/>
    <x v="922"/>
    <n v="1.7736639999999999"/>
    <n v="116.160329"/>
    <s v="YES"/>
    <s v="YES"/>
    <n v="2"/>
    <n v="3"/>
    <s v="Sometimes"/>
    <x v="0"/>
    <n v="2"/>
    <x v="0"/>
    <x v="9"/>
    <n v="1"/>
    <s v="Sometimes"/>
    <s v="Public_Transportation"/>
    <x v="5"/>
    <m/>
    <m/>
  </r>
  <r>
    <x v="1"/>
    <x v="923"/>
    <n v="1.7929980000000001"/>
    <n v="116.102615"/>
    <s v="YES"/>
    <s v="YES"/>
    <n v="1.9946790000000001"/>
    <n v="3"/>
    <s v="Sometimes"/>
    <x v="0"/>
    <n v="2"/>
    <x v="0"/>
    <x v="729"/>
    <n v="0.73900600000000005"/>
    <s v="Sometimes"/>
    <s v="Public_Transportation"/>
    <x v="5"/>
    <m/>
    <m/>
  </r>
  <r>
    <x v="1"/>
    <x v="924"/>
    <n v="1.82559"/>
    <n v="120.86038600000001"/>
    <s v="YES"/>
    <s v="YES"/>
    <n v="2.4034209999999998"/>
    <n v="3"/>
    <s v="Sometimes"/>
    <x v="0"/>
    <n v="2.4906130000000002"/>
    <x v="0"/>
    <x v="2"/>
    <n v="0.70776799999999995"/>
    <s v="Sometimes"/>
    <s v="Public_Transportation"/>
    <x v="5"/>
    <m/>
    <m/>
  </r>
  <r>
    <x v="1"/>
    <x v="925"/>
    <n v="1.8272790000000001"/>
    <n v="120.99607399999999"/>
    <s v="YES"/>
    <s v="YES"/>
    <n v="3"/>
    <n v="3"/>
    <s v="Sometimes"/>
    <x v="0"/>
    <n v="3"/>
    <x v="0"/>
    <x v="730"/>
    <n v="0.39635199999999998"/>
    <s v="Sometimes"/>
    <s v="Public_Transportation"/>
    <x v="5"/>
    <m/>
    <m/>
  </r>
  <r>
    <x v="1"/>
    <x v="926"/>
    <n v="1.7754160000000001"/>
    <n v="121.204668"/>
    <s v="YES"/>
    <s v="YES"/>
    <n v="2.758394"/>
    <n v="3"/>
    <s v="Sometimes"/>
    <x v="0"/>
    <n v="2.1613030000000002"/>
    <x v="0"/>
    <x v="731"/>
    <n v="0.71632700000000005"/>
    <s v="Sometimes"/>
    <s v="Automobile"/>
    <x v="5"/>
    <m/>
    <m/>
  </r>
  <r>
    <x v="1"/>
    <x v="927"/>
    <n v="1.766975"/>
    <n v="118.363376"/>
    <s v="YES"/>
    <s v="YES"/>
    <n v="2.9643190000000001"/>
    <n v="3"/>
    <s v="Sometimes"/>
    <x v="0"/>
    <n v="2.3772570000000002"/>
    <x v="0"/>
    <x v="732"/>
    <n v="1.8750230000000001"/>
    <s v="Sometimes"/>
    <s v="Automobile"/>
    <x v="5"/>
    <m/>
    <m/>
  </r>
  <r>
    <x v="1"/>
    <x v="928"/>
    <n v="1.7542180000000001"/>
    <n v="117.384745"/>
    <s v="YES"/>
    <s v="YES"/>
    <n v="1.6170929999999999"/>
    <n v="3"/>
    <s v="Sometimes"/>
    <x v="0"/>
    <n v="2"/>
    <x v="0"/>
    <x v="733"/>
    <n v="0.63182499999999997"/>
    <s v="Sometimes"/>
    <s v="Public_Transportation"/>
    <x v="5"/>
    <m/>
    <m/>
  </r>
  <r>
    <x v="1"/>
    <x v="929"/>
    <n v="1.754996"/>
    <n v="119.087557"/>
    <s v="YES"/>
    <s v="YES"/>
    <n v="1.6311439999999999"/>
    <n v="3"/>
    <s v="Sometimes"/>
    <x v="0"/>
    <n v="2"/>
    <x v="0"/>
    <x v="734"/>
    <n v="0.86373999999999995"/>
    <s v="Sometimes"/>
    <s v="Public_Transportation"/>
    <x v="5"/>
    <m/>
    <m/>
  </r>
  <r>
    <x v="1"/>
    <x v="930"/>
    <n v="1.748103"/>
    <n v="108.30811199999999"/>
    <s v="YES"/>
    <s v="YES"/>
    <n v="2.3174589999999999"/>
    <n v="3.7343229999999998"/>
    <s v="Sometimes"/>
    <x v="0"/>
    <n v="1"/>
    <x v="0"/>
    <x v="735"/>
    <n v="0"/>
    <s v="Never"/>
    <s v="Automobile"/>
    <x v="5"/>
    <m/>
    <m/>
  </r>
  <r>
    <x v="1"/>
    <x v="931"/>
    <n v="1.73325"/>
    <n v="103.669116"/>
    <s v="YES"/>
    <s v="YES"/>
    <n v="2.5012240000000001"/>
    <n v="2.0495649999999999"/>
    <s v="Sometimes"/>
    <x v="0"/>
    <n v="1"/>
    <x v="0"/>
    <x v="736"/>
    <n v="0"/>
    <s v="Never"/>
    <s v="Automobile"/>
    <x v="5"/>
    <m/>
    <m/>
  </r>
  <r>
    <x v="1"/>
    <x v="932"/>
    <n v="1.84995"/>
    <n v="121.786485"/>
    <s v="YES"/>
    <s v="YES"/>
    <n v="3"/>
    <n v="2.272214"/>
    <s v="Sometimes"/>
    <x v="0"/>
    <n v="1.555534"/>
    <x v="0"/>
    <x v="737"/>
    <n v="0"/>
    <s v="Sometimes"/>
    <s v="Public_Transportation"/>
    <x v="5"/>
    <m/>
    <m/>
  </r>
  <r>
    <x v="1"/>
    <x v="933"/>
    <n v="1.8496010000000001"/>
    <n v="122.33342500000001"/>
    <s v="YES"/>
    <s v="YES"/>
    <n v="3"/>
    <n v="2.2182849999999998"/>
    <s v="Sometimes"/>
    <x v="0"/>
    <n v="1.340117"/>
    <x v="0"/>
    <x v="738"/>
    <n v="0"/>
    <s v="Sometimes"/>
    <s v="Public_Transportation"/>
    <x v="5"/>
    <m/>
    <m/>
  </r>
  <r>
    <x v="1"/>
    <x v="934"/>
    <n v="1.606066"/>
    <n v="99.961731"/>
    <s v="YES"/>
    <s v="YES"/>
    <n v="3"/>
    <n v="1.418833"/>
    <s v="Sometimes"/>
    <x v="0"/>
    <n v="1"/>
    <x v="0"/>
    <x v="739"/>
    <n v="1.3841859999999999"/>
    <s v="Never"/>
    <s v="Public_Transportation"/>
    <x v="5"/>
    <m/>
    <m/>
  </r>
  <r>
    <x v="1"/>
    <x v="935"/>
    <n v="1.611434"/>
    <n v="103.175516"/>
    <s v="YES"/>
    <s v="YES"/>
    <n v="2.9830420000000002"/>
    <n v="1.1099559999999999"/>
    <s v="Sometimes"/>
    <x v="0"/>
    <n v="1.430444"/>
    <x v="0"/>
    <x v="0"/>
    <n v="1.690901"/>
    <s v="Never"/>
    <s v="Public_Transportation"/>
    <x v="5"/>
    <m/>
    <m/>
  </r>
  <r>
    <x v="1"/>
    <x v="936"/>
    <n v="1.7628870000000001"/>
    <n v="113.90197999999999"/>
    <s v="YES"/>
    <s v="YES"/>
    <n v="2.3233510000000002"/>
    <n v="3"/>
    <s v="Sometimes"/>
    <x v="0"/>
    <n v="2.1650480000000001"/>
    <x v="0"/>
    <x v="0"/>
    <n v="1.493716"/>
    <s v="Sometimes"/>
    <s v="Automobile"/>
    <x v="5"/>
    <m/>
    <m/>
  </r>
  <r>
    <x v="1"/>
    <x v="937"/>
    <n v="1.755938"/>
    <n v="112.287678"/>
    <s v="YES"/>
    <s v="YES"/>
    <n v="1.4282889999999999"/>
    <n v="3"/>
    <s v="Sometimes"/>
    <x v="0"/>
    <n v="2.1177329999999999"/>
    <x v="0"/>
    <x v="740"/>
    <n v="0.69694800000000001"/>
    <s v="Sometimes"/>
    <s v="Automobile"/>
    <x v="5"/>
    <m/>
    <m/>
  </r>
  <r>
    <x v="1"/>
    <x v="938"/>
    <n v="1.7870520000000001"/>
    <n v="115.428276"/>
    <s v="YES"/>
    <s v="YES"/>
    <n v="1.9928889999999999"/>
    <n v="3"/>
    <s v="Sometimes"/>
    <x v="0"/>
    <n v="2.1412710000000001"/>
    <x v="0"/>
    <x v="741"/>
    <n v="0"/>
    <s v="Sometimes"/>
    <s v="Public_Transportation"/>
    <x v="5"/>
    <m/>
    <m/>
  </r>
  <r>
    <x v="1"/>
    <x v="939"/>
    <n v="1.765258"/>
    <n v="114.330023"/>
    <s v="YES"/>
    <s v="YES"/>
    <n v="1.5628040000000001"/>
    <n v="3"/>
    <s v="Sometimes"/>
    <x v="0"/>
    <n v="2.0754929999999998"/>
    <x v="0"/>
    <x v="742"/>
    <n v="4.3600000000000003E-4"/>
    <s v="Sometimes"/>
    <s v="Public_Transportation"/>
    <x v="5"/>
    <m/>
    <m/>
  </r>
  <r>
    <x v="1"/>
    <x v="940"/>
    <n v="1.7262789999999999"/>
    <n v="110.71471099999999"/>
    <s v="YES"/>
    <s v="YES"/>
    <n v="1.7948249999999999"/>
    <n v="3.9144540000000001"/>
    <s v="Sometimes"/>
    <x v="0"/>
    <n v="1.972016"/>
    <x v="0"/>
    <x v="743"/>
    <n v="0"/>
    <s v="Never"/>
    <s v="Automobile"/>
    <x v="5"/>
    <m/>
    <m/>
  </r>
  <r>
    <x v="1"/>
    <x v="941"/>
    <n v="1.735851"/>
    <n v="109.88933400000001"/>
    <s v="YES"/>
    <s v="YES"/>
    <n v="2.3053490000000001"/>
    <n v="3.169089"/>
    <s v="Sometimes"/>
    <x v="0"/>
    <n v="1.0216099999999999"/>
    <x v="0"/>
    <x v="744"/>
    <n v="0"/>
    <s v="Never"/>
    <s v="Automobile"/>
    <x v="5"/>
    <m/>
    <m/>
  </r>
  <r>
    <x v="1"/>
    <x v="942"/>
    <n v="1.6997930000000001"/>
    <n v="103.841672"/>
    <s v="YES"/>
    <s v="YES"/>
    <n v="2.5764490000000002"/>
    <n v="2.4196559999999998"/>
    <s v="Sometimes"/>
    <x v="0"/>
    <n v="1"/>
    <x v="0"/>
    <x v="745"/>
    <n v="0"/>
    <s v="Never"/>
    <s v="Public_Transportation"/>
    <x v="5"/>
    <m/>
    <m/>
  </r>
  <r>
    <x v="1"/>
    <x v="943"/>
    <n v="1.7032020000000001"/>
    <n v="103.03440000000001"/>
    <s v="YES"/>
    <s v="YES"/>
    <n v="2.754645"/>
    <n v="2.1754319999999998"/>
    <s v="Sometimes"/>
    <x v="0"/>
    <n v="1.541733"/>
    <x v="0"/>
    <x v="746"/>
    <n v="1.0739000000000001"/>
    <s v="Never"/>
    <s v="Public_Transportation"/>
    <x v="5"/>
    <m/>
    <m/>
  </r>
  <r>
    <x v="1"/>
    <x v="944"/>
    <n v="1.9068210000000001"/>
    <n v="128.85667699999999"/>
    <s v="YES"/>
    <s v="YES"/>
    <n v="2.6338550000000001"/>
    <n v="3"/>
    <s v="Sometimes"/>
    <x v="0"/>
    <n v="1.619305"/>
    <x v="0"/>
    <x v="747"/>
    <n v="0.42461199999999999"/>
    <s v="Sometimes"/>
    <s v="Public_Transportation"/>
    <x v="5"/>
    <m/>
    <m/>
  </r>
  <r>
    <x v="1"/>
    <x v="945"/>
    <n v="1.910987"/>
    <n v="129.935666"/>
    <s v="YES"/>
    <s v="YES"/>
    <n v="2.2005880000000002"/>
    <n v="3"/>
    <s v="Sometimes"/>
    <x v="0"/>
    <n v="1.2956970000000001"/>
    <x v="0"/>
    <x v="748"/>
    <n v="0"/>
    <s v="Sometimes"/>
    <s v="Public_Transportation"/>
    <x v="5"/>
    <m/>
    <m/>
  </r>
  <r>
    <x v="1"/>
    <x v="946"/>
    <n v="1.784049"/>
    <n v="120.644178"/>
    <s v="YES"/>
    <s v="YES"/>
    <n v="2.4991080000000001"/>
    <n v="3"/>
    <s v="Sometimes"/>
    <x v="0"/>
    <n v="2.0409519999999999"/>
    <x v="0"/>
    <x v="749"/>
    <n v="0.48985400000000001"/>
    <s v="Sometimes"/>
    <s v="Automobile"/>
    <x v="5"/>
    <m/>
    <m/>
  </r>
  <r>
    <x v="1"/>
    <x v="947"/>
    <n v="1.783914"/>
    <n v="120.549592"/>
    <s v="YES"/>
    <s v="YES"/>
    <n v="2.05687"/>
    <n v="3"/>
    <s v="Sometimes"/>
    <x v="0"/>
    <n v="2.358088"/>
    <x v="0"/>
    <x v="750"/>
    <n v="1.759954"/>
    <s v="Sometimes"/>
    <s v="Automobile"/>
    <x v="5"/>
    <m/>
    <m/>
  </r>
  <r>
    <x v="1"/>
    <x v="948"/>
    <n v="1.863883"/>
    <n v="120.202596"/>
    <s v="YES"/>
    <s v="YES"/>
    <n v="2.247795"/>
    <n v="3"/>
    <s v="Sometimes"/>
    <x v="0"/>
    <n v="2.8160150000000002"/>
    <x v="0"/>
    <x v="751"/>
    <n v="0"/>
    <s v="Sometimes"/>
    <s v="Public_Transportation"/>
    <x v="5"/>
    <m/>
    <m/>
  </r>
  <r>
    <x v="1"/>
    <x v="949"/>
    <n v="1.8122590000000001"/>
    <n v="118.277657"/>
    <s v="YES"/>
    <s v="YES"/>
    <n v="2.2396340000000001"/>
    <n v="3"/>
    <s v="Sometimes"/>
    <x v="0"/>
    <n v="2.6842640000000002"/>
    <x v="0"/>
    <x v="752"/>
    <n v="0"/>
    <s v="Sometimes"/>
    <s v="Public_Transportation"/>
    <x v="5"/>
    <m/>
    <m/>
  </r>
  <r>
    <x v="1"/>
    <x v="950"/>
    <n v="1.7501500000000001"/>
    <n v="118.206565"/>
    <s v="YES"/>
    <s v="YES"/>
    <n v="2.0928300000000002"/>
    <n v="3"/>
    <s v="Sometimes"/>
    <x v="0"/>
    <n v="2.0777040000000002"/>
    <x v="0"/>
    <x v="753"/>
    <n v="0"/>
    <s v="Sometimes"/>
    <s v="Automobile"/>
    <x v="5"/>
    <m/>
    <m/>
  </r>
  <r>
    <x v="1"/>
    <x v="951"/>
    <n v="1.815347"/>
    <n v="120.39975800000001"/>
    <s v="YES"/>
    <s v="YES"/>
    <n v="2.9672999999999998"/>
    <n v="3"/>
    <s v="Sometimes"/>
    <x v="0"/>
    <n v="2.5300349999999998"/>
    <x v="0"/>
    <x v="754"/>
    <n v="0.94786599999999999"/>
    <s v="Sometimes"/>
    <s v="Automobile"/>
    <x v="5"/>
    <m/>
    <m/>
  </r>
  <r>
    <x v="1"/>
    <x v="952"/>
    <n v="1.767077"/>
    <n v="114.133149"/>
    <s v="YES"/>
    <s v="YES"/>
    <n v="2.2257310000000001"/>
    <n v="3"/>
    <s v="Sometimes"/>
    <x v="0"/>
    <n v="2.1543260000000002"/>
    <x v="0"/>
    <x v="755"/>
    <n v="0.39017800000000002"/>
    <s v="Sometimes"/>
    <s v="Public_Transportation"/>
    <x v="5"/>
    <m/>
    <m/>
  </r>
  <r>
    <x v="1"/>
    <x v="953"/>
    <n v="1.7624610000000001"/>
    <n v="115.531622"/>
    <s v="YES"/>
    <s v="YES"/>
    <n v="2.1783079999999999"/>
    <n v="3"/>
    <s v="Sometimes"/>
    <x v="0"/>
    <n v="2.1658040000000001"/>
    <x v="0"/>
    <x v="756"/>
    <n v="1.875683"/>
    <s v="Sometimes"/>
    <s v="Public_Transportation"/>
    <x v="5"/>
    <m/>
    <m/>
  </r>
  <r>
    <x v="1"/>
    <x v="954"/>
    <n v="1.7790490000000001"/>
    <n v="112.438508"/>
    <s v="YES"/>
    <s v="YES"/>
    <n v="2.0657519999999998"/>
    <n v="3"/>
    <s v="Sometimes"/>
    <x v="0"/>
    <n v="2.0782970000000001"/>
    <x v="0"/>
    <x v="0"/>
    <n v="0.67735400000000001"/>
    <s v="Sometimes"/>
    <s v="Automobile"/>
    <x v="5"/>
    <m/>
    <m/>
  </r>
  <r>
    <x v="1"/>
    <x v="955"/>
    <n v="1.7807310000000001"/>
    <n v="112.957922"/>
    <s v="YES"/>
    <s v="YES"/>
    <n v="2.263245"/>
    <n v="3"/>
    <s v="Sometimes"/>
    <x v="0"/>
    <n v="2.0925090000000002"/>
    <x v="0"/>
    <x v="0"/>
    <n v="1.8368530000000001"/>
    <s v="Sometimes"/>
    <s v="Automobile"/>
    <x v="5"/>
    <m/>
    <m/>
  </r>
  <r>
    <x v="1"/>
    <x v="956"/>
    <n v="1.872517"/>
    <n v="120.898397"/>
    <s v="YES"/>
    <s v="YES"/>
    <n v="2.4435380000000002"/>
    <n v="3"/>
    <s v="Sometimes"/>
    <x v="0"/>
    <n v="2.939492"/>
    <x v="0"/>
    <x v="757"/>
    <n v="0.73893500000000001"/>
    <s v="Sometimes"/>
    <s v="Public_Transportation"/>
    <x v="5"/>
    <m/>
    <m/>
  </r>
  <r>
    <x v="1"/>
    <x v="957"/>
    <n v="1.8012239999999999"/>
    <n v="119.050381"/>
    <s v="YES"/>
    <s v="YES"/>
    <n v="2.7449940000000002"/>
    <n v="3"/>
    <s v="Sometimes"/>
    <x v="0"/>
    <n v="2.4788380000000001"/>
    <x v="0"/>
    <x v="758"/>
    <n v="0.67790899999999998"/>
    <s v="Sometimes"/>
    <s v="Public_Transportation"/>
    <x v="5"/>
    <m/>
    <m/>
  </r>
  <r>
    <x v="1"/>
    <x v="958"/>
    <n v="1.876898"/>
    <n v="121.277832"/>
    <s v="YES"/>
    <s v="YES"/>
    <n v="2.6301369999999999"/>
    <n v="2.806298"/>
    <s v="Sometimes"/>
    <x v="0"/>
    <n v="1.9705079999999999"/>
    <x v="0"/>
    <x v="759"/>
    <n v="0"/>
    <s v="Sometimes"/>
    <s v="Public_Transportation"/>
    <x v="5"/>
    <m/>
    <m/>
  </r>
  <r>
    <x v="1"/>
    <x v="959"/>
    <n v="1.7755799999999999"/>
    <n v="120.58941900000001"/>
    <s v="YES"/>
    <s v="YES"/>
    <n v="2.1138430000000001"/>
    <n v="3"/>
    <s v="Sometimes"/>
    <x v="0"/>
    <n v="2.3160690000000002"/>
    <x v="0"/>
    <x v="760"/>
    <n v="0.35731400000000002"/>
    <s v="Sometimes"/>
    <s v="Public_Transportation"/>
    <x v="5"/>
    <m/>
    <m/>
  </r>
  <r>
    <x v="1"/>
    <x v="960"/>
    <n v="1.76569"/>
    <n v="120.08294100000001"/>
    <s v="YES"/>
    <s v="YES"/>
    <n v="2.8217270000000001"/>
    <n v="3"/>
    <s v="Sometimes"/>
    <x v="0"/>
    <n v="2.173279"/>
    <x v="0"/>
    <x v="761"/>
    <n v="0.23285800000000001"/>
    <s v="Sometimes"/>
    <s v="Automobile"/>
    <x v="5"/>
    <m/>
    <m/>
  </r>
  <r>
    <x v="1"/>
    <x v="961"/>
    <n v="1.7597719999999999"/>
    <n v="118.382361"/>
    <s v="YES"/>
    <s v="YES"/>
    <n v="2.3125279999999999"/>
    <n v="3"/>
    <s v="Sometimes"/>
    <x v="0"/>
    <n v="2.2080679999999999"/>
    <x v="0"/>
    <x v="762"/>
    <n v="1.035711"/>
    <s v="Sometimes"/>
    <s v="Automobile"/>
    <x v="5"/>
    <m/>
    <m/>
  </r>
  <r>
    <x v="1"/>
    <x v="962"/>
    <n v="1.823545"/>
    <n v="126.460936"/>
    <s v="YES"/>
    <s v="YES"/>
    <n v="2.9388010000000002"/>
    <n v="3"/>
    <s v="Sometimes"/>
    <x v="1"/>
    <n v="1.4789939999999999"/>
    <x v="0"/>
    <x v="763"/>
    <n v="1.360463"/>
    <s v="Sometimes"/>
    <s v="Public_Transportation"/>
    <x v="5"/>
    <m/>
    <m/>
  </r>
  <r>
    <x v="1"/>
    <x v="963"/>
    <n v="1.8689229999999999"/>
    <n v="125.06426399999999"/>
    <s v="YES"/>
    <s v="YES"/>
    <n v="2.0506190000000002"/>
    <n v="3"/>
    <s v="Sometimes"/>
    <x v="1"/>
    <n v="1.5151829999999999"/>
    <x v="0"/>
    <x v="764"/>
    <n v="0.26190099999999999"/>
    <s v="Sometimes"/>
    <s v="Public_Transportation"/>
    <x v="5"/>
    <m/>
    <m/>
  </r>
  <r>
    <x v="1"/>
    <x v="964"/>
    <n v="1.7715099999999999"/>
    <n v="113.20712399999999"/>
    <s v="YES"/>
    <s v="YES"/>
    <n v="1.4577580000000001"/>
    <n v="3"/>
    <s v="Sometimes"/>
    <x v="0"/>
    <n v="2.0202490000000002"/>
    <x v="0"/>
    <x v="765"/>
    <n v="1.33E-3"/>
    <s v="Sometimes"/>
    <s v="Public_Transportation"/>
    <x v="5"/>
    <m/>
    <m/>
  </r>
  <r>
    <x v="1"/>
    <x v="965"/>
    <n v="1.7721899999999999"/>
    <n v="114.097656"/>
    <s v="YES"/>
    <s v="YES"/>
    <n v="2.1933099999999999"/>
    <n v="3"/>
    <s v="Sometimes"/>
    <x v="0"/>
    <n v="2.0899830000000001"/>
    <x v="0"/>
    <x v="766"/>
    <n v="0.85743800000000003"/>
    <s v="Sometimes"/>
    <s v="Public_Transportation"/>
    <x v="5"/>
    <m/>
    <m/>
  </r>
  <r>
    <x v="1"/>
    <x v="966"/>
    <n v="1.8582650000000001"/>
    <n v="117.57456999999999"/>
    <s v="YES"/>
    <s v="YES"/>
    <n v="2.0285709999999999"/>
    <n v="3"/>
    <s v="Sometimes"/>
    <x v="0"/>
    <n v="2.5304280000000001"/>
    <x v="0"/>
    <x v="767"/>
    <n v="6.6805000000000003E-2"/>
    <s v="Sometimes"/>
    <s v="Public_Transportation"/>
    <x v="5"/>
    <m/>
    <m/>
  </r>
  <r>
    <x v="1"/>
    <x v="967"/>
    <n v="1.8305959999999999"/>
    <n v="118.424156"/>
    <s v="YES"/>
    <s v="YES"/>
    <n v="1.4556020000000001"/>
    <n v="3"/>
    <s v="Sometimes"/>
    <x v="0"/>
    <n v="2.3633069999999998"/>
    <x v="0"/>
    <x v="768"/>
    <n v="0.101026"/>
    <s v="Sometimes"/>
    <s v="Public_Transportation"/>
    <x v="5"/>
    <m/>
    <m/>
  </r>
  <r>
    <x v="1"/>
    <x v="968"/>
    <n v="1.765836"/>
    <n v="118.53324600000001"/>
    <s v="YES"/>
    <s v="YES"/>
    <n v="2.1778960000000001"/>
    <n v="2.9876520000000002"/>
    <s v="Sometimes"/>
    <x v="0"/>
    <n v="1.7450950000000001"/>
    <x v="0"/>
    <x v="769"/>
    <n v="0"/>
    <s v="Sometimes"/>
    <s v="Automobile"/>
    <x v="5"/>
    <m/>
    <m/>
  </r>
  <r>
    <x v="1"/>
    <x v="969"/>
    <n v="1.770278"/>
    <n v="117.29188000000001"/>
    <s v="YES"/>
    <s v="YES"/>
    <n v="2.2523819999999999"/>
    <n v="2.842848"/>
    <s v="Sometimes"/>
    <x v="0"/>
    <n v="1.879381"/>
    <x v="0"/>
    <x v="770"/>
    <n v="0"/>
    <s v="Sometimes"/>
    <s v="Automobile"/>
    <x v="5"/>
    <m/>
    <m/>
  </r>
  <r>
    <x v="1"/>
    <x v="970"/>
    <n v="1.6734910000000001"/>
    <n v="103.706181"/>
    <s v="YES"/>
    <s v="YES"/>
    <n v="2.668949"/>
    <n v="1.1343209999999999"/>
    <s v="Sometimes"/>
    <x v="0"/>
    <n v="1.2794430000000001"/>
    <x v="0"/>
    <x v="771"/>
    <n v="1.1355029999999999"/>
    <s v="Never"/>
    <s v="Public_Transportation"/>
    <x v="5"/>
    <m/>
    <m/>
  </r>
  <r>
    <x v="1"/>
    <x v="971"/>
    <n v="1.703346"/>
    <n v="102.686239"/>
    <s v="YES"/>
    <s v="YES"/>
    <n v="2.7239529999999998"/>
    <n v="1.9241680000000001"/>
    <s v="Sometimes"/>
    <x v="0"/>
    <n v="1"/>
    <x v="0"/>
    <x v="772"/>
    <n v="6.9366999999999998E-2"/>
    <s v="Never"/>
    <s v="Public_Transportation"/>
    <x v="5"/>
    <m/>
    <m/>
  </r>
  <r>
    <x v="1"/>
    <x v="972"/>
    <n v="1.8429059999999999"/>
    <n v="121.142535"/>
    <s v="YES"/>
    <s v="YES"/>
    <n v="3"/>
    <n v="2.701689"/>
    <s v="Sometimes"/>
    <x v="0"/>
    <n v="2.7384849999999998"/>
    <x v="0"/>
    <x v="773"/>
    <n v="0"/>
    <s v="Sometimes"/>
    <s v="Public_Transportation"/>
    <x v="5"/>
    <m/>
    <m/>
  </r>
  <r>
    <x v="1"/>
    <x v="973"/>
    <n v="1.779547"/>
    <n v="118.74003500000001"/>
    <s v="YES"/>
    <s v="YES"/>
    <n v="2.7362980000000001"/>
    <n v="2.9929030000000001"/>
    <s v="Sometimes"/>
    <x v="0"/>
    <n v="2.0455610000000002"/>
    <x v="0"/>
    <x v="774"/>
    <n v="0.428452"/>
    <s v="Sometimes"/>
    <s v="Public_Transportation"/>
    <x v="5"/>
    <m/>
    <m/>
  </r>
  <r>
    <x v="1"/>
    <x v="974"/>
    <n v="1.8733679999999999"/>
    <n v="121.82962000000001"/>
    <s v="YES"/>
    <s v="YES"/>
    <n v="2.7221609999999998"/>
    <n v="2.6588370000000001"/>
    <s v="Sometimes"/>
    <x v="0"/>
    <n v="2.3757069999999998"/>
    <x v="0"/>
    <x v="775"/>
    <n v="0"/>
    <s v="Sometimes"/>
    <s v="Public_Transportation"/>
    <x v="5"/>
    <m/>
    <m/>
  </r>
  <r>
    <x v="1"/>
    <x v="975"/>
    <n v="1.7559020000000001"/>
    <n v="120.02116100000001"/>
    <s v="YES"/>
    <s v="YES"/>
    <n v="2.9715739999999999"/>
    <n v="2.80742"/>
    <s v="Sometimes"/>
    <x v="0"/>
    <n v="1.9626459999999999"/>
    <x v="0"/>
    <x v="776"/>
    <n v="0.50481600000000004"/>
    <s v="Sometimes"/>
    <s v="Public_Transportation"/>
    <x v="5"/>
    <m/>
    <m/>
  </r>
  <r>
    <x v="1"/>
    <x v="976"/>
    <n v="1.6176550000000001"/>
    <n v="100.941357"/>
    <s v="YES"/>
    <s v="YES"/>
    <n v="2.871016"/>
    <n v="1.8344720000000001"/>
    <s v="Sometimes"/>
    <x v="0"/>
    <n v="1.0165850000000001"/>
    <x v="0"/>
    <x v="777"/>
    <n v="0.974939"/>
    <s v="Never"/>
    <s v="Public_Transportation"/>
    <x v="5"/>
    <m/>
    <m/>
  </r>
  <r>
    <x v="1"/>
    <x v="977"/>
    <n v="1.644517"/>
    <n v="100.004418"/>
    <s v="YES"/>
    <s v="YES"/>
    <n v="2.9640499999999999"/>
    <n v="2.123138"/>
    <s v="Sometimes"/>
    <x v="0"/>
    <n v="1"/>
    <x v="0"/>
    <x v="778"/>
    <n v="0.62046500000000004"/>
    <s v="Never"/>
    <s v="Public_Transportation"/>
    <x v="5"/>
    <m/>
    <m/>
  </r>
  <r>
    <x v="1"/>
    <x v="978"/>
    <n v="1.701284"/>
    <n v="104.578255"/>
    <s v="YES"/>
    <s v="YES"/>
    <n v="2.653721"/>
    <n v="1.265463"/>
    <s v="Sometimes"/>
    <x v="0"/>
    <n v="1.368457"/>
    <x v="0"/>
    <x v="779"/>
    <n v="0.76807099999999995"/>
    <s v="Never"/>
    <s v="Public_Transportation"/>
    <x v="5"/>
    <m/>
    <m/>
  </r>
  <r>
    <x v="1"/>
    <x v="979"/>
    <n v="1.6589100000000001"/>
    <n v="104.548794"/>
    <s v="YES"/>
    <s v="YES"/>
    <n v="2.8590970000000002"/>
    <n v="1.3403609999999999"/>
    <s v="Sometimes"/>
    <x v="0"/>
    <n v="1.530508"/>
    <x v="0"/>
    <x v="780"/>
    <n v="1.2617050000000001"/>
    <s v="Never"/>
    <s v="Public_Transportation"/>
    <x v="5"/>
    <m/>
    <m/>
  </r>
  <r>
    <x v="1"/>
    <x v="980"/>
    <n v="1.7593240000000001"/>
    <n v="112.000381"/>
    <s v="YES"/>
    <s v="YES"/>
    <n v="1.572036"/>
    <n v="3"/>
    <s v="Sometimes"/>
    <x v="0"/>
    <n v="2.0035630000000002"/>
    <x v="0"/>
    <x v="0"/>
    <n v="0.340196"/>
    <s v="Sometimes"/>
    <s v="Automobile"/>
    <x v="5"/>
    <m/>
    <m/>
  </r>
  <r>
    <x v="1"/>
    <x v="981"/>
    <n v="1.7583819999999999"/>
    <n v="112.10074"/>
    <s v="YES"/>
    <s v="YES"/>
    <n v="1.387489"/>
    <n v="3"/>
    <s v="Sometimes"/>
    <x v="0"/>
    <n v="2.017712"/>
    <x v="0"/>
    <x v="0"/>
    <n v="0.73125700000000005"/>
    <s v="Sometimes"/>
    <s v="Automobile"/>
    <x v="5"/>
    <m/>
    <m/>
  </r>
  <r>
    <x v="1"/>
    <x v="982"/>
    <n v="1.6222970000000001"/>
    <n v="99.982540999999998"/>
    <s v="YES"/>
    <s v="YES"/>
    <n v="2.941929"/>
    <n v="3.9894919999999998"/>
    <s v="Sometimes"/>
    <x v="0"/>
    <n v="1.014135"/>
    <x v="0"/>
    <x v="781"/>
    <n v="0.68734200000000001"/>
    <s v="Never"/>
    <s v="Public_Transportation"/>
    <x v="5"/>
    <m/>
    <m/>
  </r>
  <r>
    <x v="1"/>
    <x v="983"/>
    <n v="1.623278"/>
    <n v="97.582959000000002"/>
    <s v="YES"/>
    <s v="YES"/>
    <n v="2.9735689999999999"/>
    <n v="2.6500880000000002"/>
    <s v="Sometimes"/>
    <x v="0"/>
    <n v="1.003063"/>
    <x v="0"/>
    <x v="782"/>
    <n v="0.15700700000000001"/>
    <s v="Never"/>
    <s v="Public_Transportation"/>
    <x v="5"/>
    <m/>
    <m/>
  </r>
  <r>
    <x v="1"/>
    <x v="984"/>
    <n v="1.9188590000000001"/>
    <n v="129.991623"/>
    <s v="YES"/>
    <s v="YES"/>
    <n v="2.0413760000000001"/>
    <n v="3"/>
    <s v="Sometimes"/>
    <x v="0"/>
    <n v="1.1202129999999999"/>
    <x v="0"/>
    <x v="783"/>
    <n v="0"/>
    <s v="Sometimes"/>
    <s v="Public_Transportation"/>
    <x v="5"/>
    <m/>
    <m/>
  </r>
  <r>
    <x v="1"/>
    <x v="985"/>
    <n v="1.913252"/>
    <n v="129.23221599999999"/>
    <s v="YES"/>
    <s v="YES"/>
    <n v="2.0247199999999999"/>
    <n v="3"/>
    <s v="Sometimes"/>
    <x v="0"/>
    <n v="1.800335"/>
    <x v="0"/>
    <x v="784"/>
    <n v="0"/>
    <s v="Sometimes"/>
    <s v="Public_Transportation"/>
    <x v="5"/>
    <m/>
    <m/>
  </r>
  <r>
    <x v="1"/>
    <x v="986"/>
    <n v="1.75"/>
    <n v="118.07380999999999"/>
    <s v="YES"/>
    <s v="YES"/>
    <n v="2.1339640000000002"/>
    <n v="3"/>
    <s v="Sometimes"/>
    <x v="0"/>
    <n v="2.0083609999999998"/>
    <x v="0"/>
    <x v="785"/>
    <n v="0.200516"/>
    <s v="Sometimes"/>
    <s v="Automobile"/>
    <x v="5"/>
    <m/>
    <m/>
  </r>
  <r>
    <x v="1"/>
    <x v="987"/>
    <n v="1.75"/>
    <n v="119.02910300000001"/>
    <s v="YES"/>
    <s v="YES"/>
    <n v="2.7024569999999999"/>
    <n v="3"/>
    <s v="Sometimes"/>
    <x v="0"/>
    <n v="2.0051939999999999"/>
    <x v="0"/>
    <x v="786"/>
    <n v="0.41905500000000001"/>
    <s v="Sometimes"/>
    <s v="Automobile"/>
    <x v="5"/>
    <m/>
    <m/>
  </r>
  <r>
    <x v="1"/>
    <x v="988"/>
    <n v="1.784994"/>
    <n v="113.714521"/>
    <s v="YES"/>
    <s v="YES"/>
    <n v="1.760038"/>
    <n v="3"/>
    <s v="Sometimes"/>
    <x v="0"/>
    <n v="2.0035310000000002"/>
    <x v="0"/>
    <x v="787"/>
    <n v="7.2263999999999995E-2"/>
    <s v="Sometimes"/>
    <s v="Public_Transportation"/>
    <x v="5"/>
    <m/>
    <m/>
  </r>
  <r>
    <x v="1"/>
    <x v="989"/>
    <n v="1.7925329999999999"/>
    <n v="116.157766"/>
    <s v="YES"/>
    <s v="YES"/>
    <n v="1.9966459999999999"/>
    <n v="3"/>
    <s v="Sometimes"/>
    <x v="0"/>
    <n v="2"/>
    <x v="0"/>
    <x v="788"/>
    <n v="0.73968400000000001"/>
    <s v="Sometimes"/>
    <s v="Public_Transportation"/>
    <x v="5"/>
    <m/>
    <m/>
  </r>
  <r>
    <x v="1"/>
    <x v="990"/>
    <n v="1.8297570000000001"/>
    <n v="120.980508"/>
    <s v="YES"/>
    <s v="YES"/>
    <n v="2.6440939999999999"/>
    <n v="3"/>
    <s v="Sometimes"/>
    <x v="0"/>
    <n v="2.7405249999999999"/>
    <x v="0"/>
    <x v="2"/>
    <n v="0.50093600000000005"/>
    <s v="Sometimes"/>
    <s v="Public_Transportation"/>
    <x v="5"/>
    <m/>
    <m/>
  </r>
  <r>
    <x v="1"/>
    <x v="991"/>
    <n v="1.7964150000000001"/>
    <n v="120.988454"/>
    <s v="YES"/>
    <s v="YES"/>
    <n v="2.475892"/>
    <n v="3"/>
    <s v="Sometimes"/>
    <x v="0"/>
    <n v="2.9493559999999999"/>
    <x v="0"/>
    <x v="789"/>
    <n v="0.100048"/>
    <s v="Sometimes"/>
    <s v="Public_Transportation"/>
    <x v="5"/>
    <m/>
    <m/>
  </r>
  <r>
    <x v="1"/>
    <x v="992"/>
    <n v="1.75"/>
    <n v="120"/>
    <s v="YES"/>
    <s v="YES"/>
    <n v="2.941627"/>
    <n v="3"/>
    <s v="Sometimes"/>
    <x v="0"/>
    <n v="2.3181340000000001"/>
    <x v="0"/>
    <x v="790"/>
    <n v="1.5880460000000001"/>
    <s v="Sometimes"/>
    <s v="Automobile"/>
    <x v="5"/>
    <m/>
    <m/>
  </r>
  <r>
    <x v="1"/>
    <x v="993"/>
    <n v="1.762389"/>
    <n v="118.548733"/>
    <s v="YES"/>
    <s v="YES"/>
    <n v="2.9984410000000001"/>
    <n v="3"/>
    <s v="Sometimes"/>
    <x v="0"/>
    <n v="2.4629159999999999"/>
    <x v="0"/>
    <x v="791"/>
    <n v="1.9921899999999999"/>
    <s v="Sometimes"/>
    <s v="Automobile"/>
    <x v="5"/>
    <m/>
    <m/>
  </r>
  <r>
    <x v="1"/>
    <x v="994"/>
    <n v="1.825718"/>
    <n v="121.236915"/>
    <s v="YES"/>
    <s v="YES"/>
    <n v="2.397284"/>
    <n v="2.8929200000000002"/>
    <s v="Sometimes"/>
    <x v="0"/>
    <n v="1.983973"/>
    <x v="0"/>
    <x v="792"/>
    <n v="2.5999999999999999E-3"/>
    <s v="Sometimes"/>
    <s v="Public_Transportation"/>
    <x v="5"/>
    <m/>
    <m/>
  </r>
  <r>
    <x v="1"/>
    <x v="995"/>
    <n v="1.839699"/>
    <n v="120.431551"/>
    <s v="YES"/>
    <s v="YES"/>
    <n v="2.3827050000000001"/>
    <n v="2.9389020000000001"/>
    <s v="Sometimes"/>
    <x v="0"/>
    <n v="1.9992780000000001"/>
    <x v="0"/>
    <x v="793"/>
    <n v="0.63086600000000004"/>
    <s v="Sometimes"/>
    <s v="Public_Transportation"/>
    <x v="5"/>
    <m/>
    <m/>
  </r>
  <r>
    <x v="1"/>
    <x v="996"/>
    <n v="1.7494050000000001"/>
    <n v="109.908779"/>
    <s v="YES"/>
    <s v="YES"/>
    <n v="2.1763170000000001"/>
    <n v="2.986637"/>
    <s v="Sometimes"/>
    <x v="0"/>
    <n v="1.0156719999999999"/>
    <x v="0"/>
    <x v="794"/>
    <n v="0"/>
    <s v="Never"/>
    <s v="Automobile"/>
    <x v="5"/>
    <m/>
    <m/>
  </r>
  <r>
    <x v="1"/>
    <x v="7"/>
    <n v="1.75"/>
    <n v="115.806977"/>
    <s v="YES"/>
    <s v="YES"/>
    <n v="2"/>
    <n v="2.7015210000000001"/>
    <s v="Sometimes"/>
    <x v="0"/>
    <n v="1.142644"/>
    <x v="0"/>
    <x v="795"/>
    <n v="0"/>
    <s v="Never"/>
    <s v="Automobile"/>
    <x v="5"/>
    <m/>
    <m/>
  </r>
  <r>
    <x v="1"/>
    <x v="997"/>
    <n v="1.849998"/>
    <n v="122.119682"/>
    <s v="YES"/>
    <s v="YES"/>
    <n v="3"/>
    <n v="2.0146709999999999"/>
    <s v="Sometimes"/>
    <x v="0"/>
    <n v="1.292786"/>
    <x v="0"/>
    <x v="796"/>
    <n v="0"/>
    <s v="Sometimes"/>
    <s v="Public_Transportation"/>
    <x v="5"/>
    <m/>
    <m/>
  </r>
  <r>
    <x v="1"/>
    <x v="998"/>
    <n v="1.84998"/>
    <n v="122.609911"/>
    <s v="YES"/>
    <s v="YES"/>
    <n v="3"/>
    <n v="1.9716590000000001"/>
    <s v="Sometimes"/>
    <x v="0"/>
    <n v="1.179254"/>
    <x v="0"/>
    <x v="797"/>
    <n v="0"/>
    <s v="Sometimes"/>
    <s v="Public_Transportation"/>
    <x v="5"/>
    <m/>
    <m/>
  </r>
  <r>
    <x v="1"/>
    <x v="999"/>
    <n v="1.607939"/>
    <n v="100.618239"/>
    <s v="YES"/>
    <s v="YES"/>
    <n v="2.8777430000000002"/>
    <n v="1.3117970000000001"/>
    <s v="Sometimes"/>
    <x v="0"/>
    <n v="1.0004630000000001"/>
    <x v="0"/>
    <x v="798"/>
    <n v="1.4312"/>
    <s v="Never"/>
    <s v="Public_Transportation"/>
    <x v="5"/>
    <m/>
    <m/>
  </r>
  <r>
    <x v="1"/>
    <x v="1000"/>
    <n v="1.603226"/>
    <n v="99.605526999999995"/>
    <s v="YES"/>
    <s v="YES"/>
    <n v="3"/>
    <n v="1.262831"/>
    <s v="Sometimes"/>
    <x v="0"/>
    <n v="1"/>
    <x v="0"/>
    <x v="799"/>
    <n v="1.382995"/>
    <s v="Never"/>
    <s v="Public_Transportation"/>
    <x v="5"/>
    <m/>
    <m/>
  </r>
  <r>
    <x v="1"/>
    <x v="1001"/>
    <n v="1.7706630000000001"/>
    <n v="112.471118"/>
    <s v="YES"/>
    <s v="YES"/>
    <n v="2.3030409999999999"/>
    <n v="3"/>
    <s v="Sometimes"/>
    <x v="0"/>
    <n v="2.065817"/>
    <x v="0"/>
    <x v="0"/>
    <n v="0.72522200000000003"/>
    <s v="Sometimes"/>
    <s v="Automobile"/>
    <x v="5"/>
    <m/>
    <m/>
  </r>
  <r>
    <x v="1"/>
    <x v="1002"/>
    <n v="1.758038"/>
    <n v="112.395309"/>
    <s v="YES"/>
    <s v="YES"/>
    <n v="2.3230029999999999"/>
    <n v="3"/>
    <s v="Sometimes"/>
    <x v="0"/>
    <n v="2.1555580000000001"/>
    <x v="0"/>
    <x v="0"/>
    <n v="1.2515540000000001"/>
    <s v="Sometimes"/>
    <s v="Automobile"/>
    <x v="5"/>
    <m/>
    <m/>
  </r>
  <r>
    <x v="1"/>
    <x v="1003"/>
    <n v="1.7869969999999999"/>
    <n v="115.025361"/>
    <s v="YES"/>
    <s v="YES"/>
    <n v="1.99953"/>
    <n v="3"/>
    <s v="Sometimes"/>
    <x v="0"/>
    <n v="2.1119080000000001"/>
    <x v="0"/>
    <x v="800"/>
    <n v="0.84950300000000001"/>
    <s v="Sometimes"/>
    <s v="Public_Transportation"/>
    <x v="5"/>
    <m/>
    <m/>
  </r>
  <r>
    <x v="1"/>
    <x v="1004"/>
    <n v="1.7718370000000001"/>
    <n v="114.90609499999999"/>
    <s v="YES"/>
    <s v="YES"/>
    <n v="1.585183"/>
    <n v="3"/>
    <s v="Sometimes"/>
    <x v="0"/>
    <n v="2.1018409999999998"/>
    <x v="0"/>
    <x v="801"/>
    <n v="7.2999999999999999E-5"/>
    <s v="Sometimes"/>
    <s v="Public_Transportation"/>
    <x v="5"/>
    <m/>
    <m/>
  </r>
  <r>
    <x v="1"/>
    <x v="1005"/>
    <n v="1.722396"/>
    <n v="109.349025"/>
    <s v="YES"/>
    <s v="YES"/>
    <n v="2.2819630000000002"/>
    <n v="3.7703790000000001"/>
    <s v="Sometimes"/>
    <x v="0"/>
    <n v="1"/>
    <x v="0"/>
    <x v="802"/>
    <n v="0"/>
    <s v="Never"/>
    <s v="Automobile"/>
    <x v="5"/>
    <m/>
    <m/>
  </r>
  <r>
    <x v="1"/>
    <x v="1006"/>
    <n v="1.701387"/>
    <n v="107.025415"/>
    <s v="YES"/>
    <s v="YES"/>
    <n v="2.5616379999999999"/>
    <n v="2.8774700000000002"/>
    <s v="Sometimes"/>
    <x v="0"/>
    <n v="1"/>
    <x v="0"/>
    <x v="803"/>
    <n v="0"/>
    <s v="Never"/>
    <s v="Automobile"/>
    <x v="5"/>
    <m/>
    <m/>
  </r>
  <r>
    <x v="1"/>
    <x v="1007"/>
    <n v="1.6974210000000001"/>
    <n v="103.017623"/>
    <s v="YES"/>
    <s v="YES"/>
    <n v="2.6002169999999998"/>
    <n v="2.1751529999999999"/>
    <s v="Sometimes"/>
    <x v="0"/>
    <n v="1"/>
    <x v="0"/>
    <x v="804"/>
    <n v="0"/>
    <s v="Never"/>
    <s v="Public_Transportation"/>
    <x v="5"/>
    <m/>
    <m/>
  </r>
  <r>
    <x v="1"/>
    <x v="1008"/>
    <n v="1.6963649999999999"/>
    <n v="102.815983"/>
    <s v="YES"/>
    <s v="YES"/>
    <n v="2.7916599999999998"/>
    <n v="2.1322899999999998"/>
    <s v="Sometimes"/>
    <x v="0"/>
    <n v="1.254589"/>
    <x v="0"/>
    <x v="805"/>
    <n v="1.040713"/>
    <s v="Never"/>
    <s v="Public_Transportation"/>
    <x v="5"/>
    <m/>
    <m/>
  </r>
  <r>
    <x v="1"/>
    <x v="1009"/>
    <n v="1.909198"/>
    <n v="129.67913100000001"/>
    <s v="YES"/>
    <s v="YES"/>
    <n v="2.0886800000000001"/>
    <n v="3"/>
    <s v="Sometimes"/>
    <x v="0"/>
    <n v="1.5202150000000001"/>
    <x v="0"/>
    <x v="806"/>
    <n v="0"/>
    <s v="Sometimes"/>
    <s v="Public_Transportation"/>
    <x v="5"/>
    <m/>
    <m/>
  </r>
  <r>
    <x v="1"/>
    <x v="1010"/>
    <n v="1.9091050000000001"/>
    <n v="129.874864"/>
    <s v="YES"/>
    <s v="YES"/>
    <n v="2.2061190000000002"/>
    <n v="3"/>
    <s v="Sometimes"/>
    <x v="0"/>
    <n v="1.4838560000000001"/>
    <x v="0"/>
    <x v="807"/>
    <n v="0"/>
    <s v="Sometimes"/>
    <s v="Public_Transportation"/>
    <x v="5"/>
    <m/>
    <m/>
  </r>
  <r>
    <x v="1"/>
    <x v="1011"/>
    <n v="1.8013680000000001"/>
    <n v="121.094257"/>
    <s v="YES"/>
    <s v="YES"/>
    <n v="2.3284690000000001"/>
    <n v="3"/>
    <s v="Sometimes"/>
    <x v="0"/>
    <n v="2.0012080000000001"/>
    <x v="0"/>
    <x v="808"/>
    <n v="0.176678"/>
    <s v="Sometimes"/>
    <s v="Automobile"/>
    <x v="5"/>
    <m/>
    <m/>
  </r>
  <r>
    <x v="1"/>
    <x v="1012"/>
    <n v="1.8602920000000001"/>
    <n v="123.721352"/>
    <s v="YES"/>
    <s v="YES"/>
    <n v="2.0027840000000001"/>
    <n v="3"/>
    <s v="Sometimes"/>
    <x v="0"/>
    <n v="2.2929059999999999"/>
    <x v="0"/>
    <x v="809"/>
    <n v="0"/>
    <s v="Sometimes"/>
    <s v="Automobile"/>
    <x v="5"/>
    <m/>
    <m/>
  </r>
  <r>
    <x v="1"/>
    <x v="1013"/>
    <n v="1.8195349999999999"/>
    <n v="118.332689"/>
    <s v="YES"/>
    <s v="YES"/>
    <n v="1.9756750000000001"/>
    <n v="3"/>
    <s v="Sometimes"/>
    <x v="0"/>
    <n v="2.3579690000000002"/>
    <x v="0"/>
    <x v="810"/>
    <n v="1.0721E-2"/>
    <s v="Sometimes"/>
    <s v="Public_Transportation"/>
    <x v="5"/>
    <m/>
    <m/>
  </r>
  <r>
    <x v="1"/>
    <x v="1014"/>
    <n v="1.793174"/>
    <n v="118.165082"/>
    <s v="YES"/>
    <s v="YES"/>
    <n v="2.0020760000000002"/>
    <n v="3"/>
    <s v="Sometimes"/>
    <x v="0"/>
    <n v="2.3383729999999998"/>
    <x v="0"/>
    <x v="811"/>
    <n v="8.1156000000000006E-2"/>
    <s v="Sometimes"/>
    <s v="Public_Transportation"/>
    <x v="5"/>
    <m/>
    <m/>
  </r>
  <r>
    <x v="1"/>
    <x v="1015"/>
    <n v="1.7501500000000001"/>
    <n v="118.29958499999999"/>
    <s v="YES"/>
    <s v="YES"/>
    <n v="2.2185990000000002"/>
    <n v="3"/>
    <s v="Sometimes"/>
    <x v="0"/>
    <n v="2.1043370000000001"/>
    <x v="0"/>
    <x v="812"/>
    <n v="0.26211800000000002"/>
    <s v="Sometimes"/>
    <s v="Automobile"/>
    <x v="5"/>
    <m/>
    <m/>
  </r>
  <r>
    <x v="1"/>
    <x v="1016"/>
    <n v="1.754956"/>
    <n v="120.098812"/>
    <s v="YES"/>
    <s v="YES"/>
    <n v="2.9672999999999998"/>
    <n v="3"/>
    <s v="Sometimes"/>
    <x v="0"/>
    <n v="2.5300349999999998"/>
    <x v="0"/>
    <x v="813"/>
    <n v="1.339232"/>
    <s v="Sometimes"/>
    <s v="Automobile"/>
    <x v="5"/>
    <m/>
    <m/>
  </r>
  <r>
    <x v="1"/>
    <x v="1017"/>
    <n v="1.773115"/>
    <n v="115.089316"/>
    <s v="YES"/>
    <s v="YES"/>
    <n v="2.3921790000000001"/>
    <n v="3"/>
    <s v="Sometimes"/>
    <x v="0"/>
    <n v="2.1646700000000001"/>
    <x v="0"/>
    <x v="814"/>
    <n v="1.073026"/>
    <s v="Sometimes"/>
    <s v="Public_Transportation"/>
    <x v="5"/>
    <m/>
    <m/>
  </r>
  <r>
    <x v="1"/>
    <x v="1018"/>
    <n v="1.7727310000000001"/>
    <n v="115.82816699999999"/>
    <s v="YES"/>
    <s v="YES"/>
    <n v="2.3811640000000001"/>
    <n v="3"/>
    <s v="Sometimes"/>
    <x v="0"/>
    <n v="2.1702249999999998"/>
    <x v="0"/>
    <x v="815"/>
    <n v="1.89933"/>
    <s v="Sometimes"/>
    <s v="Public_Transportation"/>
    <x v="5"/>
    <m/>
    <m/>
  </r>
  <r>
    <x v="1"/>
    <x v="1019"/>
    <n v="1.787933"/>
    <n v="112.536367"/>
    <s v="YES"/>
    <s v="YES"/>
    <n v="2.0082450000000001"/>
    <n v="3"/>
    <s v="Sometimes"/>
    <x v="0"/>
    <n v="2.0401370000000001"/>
    <x v="0"/>
    <x v="0"/>
    <n v="0.47421600000000003"/>
    <s v="Sometimes"/>
    <s v="Automobile"/>
    <x v="5"/>
    <m/>
    <m/>
  </r>
  <r>
    <x v="1"/>
    <x v="1020"/>
    <n v="1.785277"/>
    <n v="112.740797"/>
    <s v="YES"/>
    <s v="YES"/>
    <n v="2.1551819999999999"/>
    <n v="3"/>
    <s v="Sometimes"/>
    <x v="0"/>
    <n v="2.0490789999999999"/>
    <x v="0"/>
    <x v="0"/>
    <n v="1.7499199999999999"/>
    <s v="Sometimes"/>
    <s v="Automobile"/>
    <x v="5"/>
    <m/>
    <m/>
  </r>
  <r>
    <x v="1"/>
    <x v="1021"/>
    <n v="1.817572"/>
    <n v="120.8158"/>
    <s v="YES"/>
    <s v="YES"/>
    <n v="2.969233"/>
    <n v="3"/>
    <s v="Sometimes"/>
    <x v="0"/>
    <n v="2.8079839999999998"/>
    <x v="0"/>
    <x v="816"/>
    <n v="1.1919979999999999"/>
    <s v="Sometimes"/>
    <s v="Public_Transportation"/>
    <x v="5"/>
    <m/>
    <m/>
  </r>
  <r>
    <x v="1"/>
    <x v="1022"/>
    <n v="1.8434200000000001"/>
    <n v="120.420406"/>
    <s v="YES"/>
    <s v="YES"/>
    <n v="2.765063"/>
    <n v="3"/>
    <s v="Sometimes"/>
    <x v="0"/>
    <n v="2.8672059999999999"/>
    <x v="0"/>
    <x v="817"/>
    <n v="0.67790899999999998"/>
    <s v="Sometimes"/>
    <s v="Public_Transportation"/>
    <x v="5"/>
    <m/>
    <m/>
  </r>
  <r>
    <x v="1"/>
    <x v="1023"/>
    <n v="1.874519"/>
    <n v="121.244969"/>
    <s v="YES"/>
    <s v="YES"/>
    <n v="2.6301369999999999"/>
    <n v="3"/>
    <s v="Sometimes"/>
    <x v="0"/>
    <n v="2.9600879999999998"/>
    <x v="0"/>
    <x v="818"/>
    <n v="0"/>
    <s v="Sometimes"/>
    <s v="Public_Transportation"/>
    <x v="5"/>
    <m/>
    <m/>
  </r>
  <r>
    <x v="1"/>
    <x v="1024"/>
    <n v="1.796332"/>
    <n v="120.901591"/>
    <s v="YES"/>
    <s v="YES"/>
    <n v="2.195964"/>
    <n v="3"/>
    <s v="Sometimes"/>
    <x v="0"/>
    <n v="2.514872"/>
    <x v="0"/>
    <x v="819"/>
    <n v="0.12767300000000001"/>
    <s v="Sometimes"/>
    <s v="Public_Transportation"/>
    <x v="5"/>
    <m/>
    <m/>
  </r>
  <r>
    <x v="1"/>
    <x v="1025"/>
    <n v="1.756221"/>
    <n v="119.11712199999999"/>
    <s v="YES"/>
    <s v="YES"/>
    <n v="2.6199870000000001"/>
    <n v="3"/>
    <s v="Sometimes"/>
    <x v="0"/>
    <n v="2.1947459999999999"/>
    <x v="0"/>
    <x v="820"/>
    <n v="1.0909949999999999"/>
    <s v="Sometimes"/>
    <s v="Automobile"/>
    <x v="5"/>
    <m/>
    <m/>
  </r>
  <r>
    <x v="1"/>
    <x v="1026"/>
    <n v="1.7571319999999999"/>
    <n v="118.565568"/>
    <s v="YES"/>
    <s v="YES"/>
    <n v="2.918113"/>
    <n v="3"/>
    <s v="Sometimes"/>
    <x v="0"/>
    <n v="2.2404630000000001"/>
    <x v="0"/>
    <x v="821"/>
    <n v="1.4808749999999999"/>
    <s v="Sometimes"/>
    <s v="Automobile"/>
    <x v="5"/>
    <m/>
    <m/>
  </r>
  <r>
    <x v="1"/>
    <x v="1027"/>
    <n v="1.8891039999999999"/>
    <n v="129.15734599999999"/>
    <s v="YES"/>
    <s v="YES"/>
    <n v="2.8894850000000001"/>
    <n v="3"/>
    <s v="Sometimes"/>
    <x v="1"/>
    <n v="1.279771"/>
    <x v="0"/>
    <x v="822"/>
    <n v="8.3429999999999997E-3"/>
    <s v="Sometimes"/>
    <s v="Public_Transportation"/>
    <x v="5"/>
    <m/>
    <m/>
  </r>
  <r>
    <x v="1"/>
    <x v="1028"/>
    <n v="1.8693230000000001"/>
    <n v="127.507411"/>
    <s v="YES"/>
    <s v="YES"/>
    <n v="2.939727"/>
    <n v="3"/>
    <s v="Sometimes"/>
    <x v="1"/>
    <n v="1.344122"/>
    <x v="0"/>
    <x v="823"/>
    <n v="1.4323360000000001"/>
    <s v="Sometimes"/>
    <s v="Public_Transportation"/>
    <x v="5"/>
    <m/>
    <m/>
  </r>
  <r>
    <x v="1"/>
    <x v="1029"/>
    <n v="1.7571540000000001"/>
    <n v="112.200812"/>
    <s v="YES"/>
    <s v="YES"/>
    <n v="1.2642340000000001"/>
    <n v="3"/>
    <s v="Sometimes"/>
    <x v="0"/>
    <n v="2"/>
    <x v="0"/>
    <x v="824"/>
    <n v="2.1679999999999998E-3"/>
    <s v="Sometimes"/>
    <s v="Public_Transportation"/>
    <x v="5"/>
    <m/>
    <m/>
  </r>
  <r>
    <x v="1"/>
    <x v="1030"/>
    <n v="1.7644839999999999"/>
    <n v="113.23434899999999"/>
    <s v="YES"/>
    <s v="YES"/>
    <n v="1.5179119999999999"/>
    <n v="3"/>
    <s v="Sometimes"/>
    <x v="0"/>
    <n v="2.038958"/>
    <x v="0"/>
    <x v="825"/>
    <n v="1.64E-3"/>
    <s v="Sometimes"/>
    <s v="Public_Transportation"/>
    <x v="5"/>
    <m/>
    <m/>
  </r>
  <r>
    <x v="1"/>
    <x v="1031"/>
    <n v="1.774775"/>
    <n v="117.398976"/>
    <s v="YES"/>
    <s v="YES"/>
    <n v="2.2337199999999999"/>
    <n v="2.9936340000000001"/>
    <s v="Sometimes"/>
    <x v="0"/>
    <n v="2.0283679999999999"/>
    <x v="0"/>
    <x v="826"/>
    <n v="0.44988600000000001"/>
    <s v="Sometimes"/>
    <s v="Public_Transportation"/>
    <x v="5"/>
    <m/>
    <m/>
  </r>
  <r>
    <x v="1"/>
    <x v="1032"/>
    <n v="1.769933"/>
    <n v="117.70870499999999"/>
    <s v="YES"/>
    <s v="YES"/>
    <n v="1.4759059999999999"/>
    <n v="2.9993460000000001"/>
    <s v="Sometimes"/>
    <x v="0"/>
    <n v="2.0194299999999998"/>
    <x v="0"/>
    <x v="827"/>
    <n v="0.460866"/>
    <s v="Sometimes"/>
    <s v="Public_Transportation"/>
    <x v="5"/>
    <m/>
    <m/>
  </r>
  <r>
    <x v="1"/>
    <x v="1033"/>
    <n v="1.760175"/>
    <n v="117.65104599999999"/>
    <s v="YES"/>
    <s v="YES"/>
    <n v="2.032883"/>
    <n v="2.9762110000000002"/>
    <s v="Sometimes"/>
    <x v="0"/>
    <n v="1.7261089999999999"/>
    <x v="0"/>
    <x v="828"/>
    <n v="0"/>
    <s v="Sometimes"/>
    <s v="Automobile"/>
    <x v="5"/>
    <m/>
    <m/>
  </r>
  <r>
    <x v="1"/>
    <x v="1034"/>
    <n v="1.763029"/>
    <n v="116.974504"/>
    <s v="YES"/>
    <s v="YES"/>
    <n v="2.0466510000000002"/>
    <n v="2.8420350000000001"/>
    <s v="Sometimes"/>
    <x v="0"/>
    <n v="1.7320720000000001"/>
    <x v="0"/>
    <x v="829"/>
    <n v="0"/>
    <s v="Sometimes"/>
    <s v="Automobile"/>
    <x v="5"/>
    <m/>
    <m/>
  </r>
  <r>
    <x v="1"/>
    <x v="1035"/>
    <n v="1.6795150000000001"/>
    <n v="102.87280199999999"/>
    <s v="YES"/>
    <s v="YES"/>
    <n v="2.6672289999999998"/>
    <n v="1.0974900000000001"/>
    <s v="Sometimes"/>
    <x v="0"/>
    <n v="1.2259580000000001"/>
    <x v="0"/>
    <x v="830"/>
    <n v="1.0030110000000001"/>
    <s v="Never"/>
    <s v="Public_Transportation"/>
    <x v="5"/>
    <m/>
    <m/>
  </r>
  <r>
    <x v="1"/>
    <x v="1036"/>
    <n v="1.699354"/>
    <n v="100.176866"/>
    <s v="YES"/>
    <s v="YES"/>
    <n v="2.8199339999999999"/>
    <n v="1.9186300000000001"/>
    <s v="Sometimes"/>
    <x v="0"/>
    <n v="1"/>
    <x v="0"/>
    <x v="831"/>
    <n v="0.553311"/>
    <s v="Never"/>
    <s v="Public_Transportation"/>
    <x v="5"/>
    <m/>
    <m/>
  </r>
  <r>
    <x v="1"/>
    <x v="1037"/>
    <n v="1.849307"/>
    <n v="121.65872899999999"/>
    <s v="YES"/>
    <s v="YES"/>
    <n v="3"/>
    <n v="2.510135"/>
    <s v="Sometimes"/>
    <x v="0"/>
    <n v="1.693362"/>
    <x v="0"/>
    <x v="832"/>
    <n v="0"/>
    <s v="Sometimes"/>
    <s v="Public_Transportation"/>
    <x v="5"/>
    <m/>
    <m/>
  </r>
  <r>
    <x v="1"/>
    <x v="1038"/>
    <n v="1.86741"/>
    <n v="121.68431099999999"/>
    <s v="YES"/>
    <s v="YES"/>
    <n v="2.9544169999999998"/>
    <n v="2.6577199999999999"/>
    <s v="Sometimes"/>
    <x v="0"/>
    <n v="2.1046960000000001"/>
    <x v="0"/>
    <x v="833"/>
    <n v="0"/>
    <s v="Sometimes"/>
    <s v="Public_Transportation"/>
    <x v="5"/>
    <m/>
    <m/>
  </r>
  <r>
    <x v="1"/>
    <x v="1039"/>
    <n v="1.86714"/>
    <n v="121.835883"/>
    <s v="YES"/>
    <s v="YES"/>
    <n v="2.8262510000000001"/>
    <n v="2.6049980000000001"/>
    <s v="Sometimes"/>
    <x v="0"/>
    <n v="1.8421730000000001"/>
    <x v="0"/>
    <x v="834"/>
    <n v="0"/>
    <s v="Sometimes"/>
    <s v="Public_Transportation"/>
    <x v="5"/>
    <m/>
    <m/>
  </r>
  <r>
    <x v="1"/>
    <x v="1040"/>
    <n v="1.8485529999999999"/>
    <n v="121.421121"/>
    <s v="YES"/>
    <s v="YES"/>
    <n v="3"/>
    <n v="2.5675669999999999"/>
    <s v="Sometimes"/>
    <x v="0"/>
    <n v="2.0110229999999998"/>
    <x v="0"/>
    <x v="835"/>
    <n v="0"/>
    <s v="Sometimes"/>
    <s v="Public_Transportation"/>
    <x v="5"/>
    <m/>
    <m/>
  </r>
  <r>
    <x v="1"/>
    <x v="1041"/>
    <n v="1.61981"/>
    <n v="98.543019999999999"/>
    <s v="YES"/>
    <s v="YES"/>
    <n v="2.9584100000000002"/>
    <n v="2.4343469999999998"/>
    <s v="Sometimes"/>
    <x v="0"/>
    <n v="1"/>
    <x v="0"/>
    <x v="836"/>
    <n v="0.754023"/>
    <s v="Never"/>
    <s v="Public_Transportation"/>
    <x v="5"/>
    <m/>
    <m/>
  </r>
  <r>
    <x v="1"/>
    <x v="1042"/>
    <n v="1.647807"/>
    <n v="99.592224999999999"/>
    <s v="YES"/>
    <s v="YES"/>
    <n v="2.9351569999999998"/>
    <n v="1.845858"/>
    <s v="Sometimes"/>
    <x v="0"/>
    <n v="1"/>
    <x v="0"/>
    <x v="837"/>
    <n v="0.71599299999999999"/>
    <s v="Never"/>
    <s v="Public_Transportation"/>
    <x v="5"/>
    <m/>
    <m/>
  </r>
  <r>
    <x v="1"/>
    <x v="1043"/>
    <n v="1.6191279999999999"/>
    <n v="104.30371100000001"/>
    <s v="YES"/>
    <s v="YES"/>
    <n v="2.870895"/>
    <n v="1.6275550000000001"/>
    <s v="Sometimes"/>
    <x v="0"/>
    <n v="1.3757280000000001"/>
    <x v="0"/>
    <x v="838"/>
    <n v="1.163117"/>
    <s v="Never"/>
    <s v="Public_Transportation"/>
    <x v="5"/>
    <m/>
    <m/>
  </r>
  <r>
    <x v="1"/>
    <x v="1044"/>
    <n v="1.6418699999999999"/>
    <n v="104.270062"/>
    <s v="YES"/>
    <s v="YES"/>
    <n v="2.8698329999999999"/>
    <n v="1.5691759999999999"/>
    <s v="Sometimes"/>
    <x v="0"/>
    <n v="1.533682"/>
    <x v="0"/>
    <x v="839"/>
    <n v="1.3682620000000001"/>
    <s v="Never"/>
    <s v="Public_Transportation"/>
    <x v="5"/>
    <m/>
    <m/>
  </r>
  <r>
    <x v="1"/>
    <x v="1045"/>
    <n v="1.7873790000000001"/>
    <n v="112.173731"/>
    <s v="YES"/>
    <s v="YES"/>
    <n v="1.8782509999999999"/>
    <n v="3"/>
    <s v="Sometimes"/>
    <x v="0"/>
    <n v="2.0229330000000001"/>
    <x v="0"/>
    <x v="0"/>
    <n v="0.32544499999999998"/>
    <s v="Sometimes"/>
    <s v="Automobile"/>
    <x v="5"/>
    <m/>
    <m/>
  </r>
  <r>
    <x v="1"/>
    <x v="1046"/>
    <n v="1.7583549999999999"/>
    <n v="112.00710100000001"/>
    <s v="YES"/>
    <s v="YES"/>
    <n v="1.7508090000000001"/>
    <n v="3"/>
    <s v="Sometimes"/>
    <x v="0"/>
    <n v="2.0028709999999998"/>
    <x v="0"/>
    <x v="0"/>
    <n v="0.114457"/>
    <s v="Sometimes"/>
    <s v="Automobile"/>
    <x v="5"/>
    <m/>
    <m/>
  </r>
  <r>
    <x v="1"/>
    <x v="1047"/>
    <n v="1.76414"/>
    <n v="113.089716"/>
    <s v="YES"/>
    <s v="YES"/>
    <n v="1.1688559999999999"/>
    <n v="3"/>
    <s v="Sometimes"/>
    <x v="0"/>
    <n v="2.0132050000000001"/>
    <x v="0"/>
    <x v="840"/>
    <n v="1.5900000000000001E-3"/>
    <s v="Sometimes"/>
    <s v="Public_Transportation"/>
    <x v="5"/>
    <m/>
    <m/>
  </r>
  <r>
    <x v="1"/>
    <x v="1048"/>
    <n v="1.7671859999999999"/>
    <n v="112.226032"/>
    <s v="YES"/>
    <s v="YES"/>
    <n v="1.4436739999999999"/>
    <n v="3"/>
    <s v="Sometimes"/>
    <x v="0"/>
    <n v="2.0021939999999998"/>
    <x v="0"/>
    <x v="841"/>
    <n v="1.3370000000000001E-3"/>
    <s v="Sometimes"/>
    <s v="Public_Transportation"/>
    <x v="5"/>
    <m/>
    <m/>
  </r>
  <r>
    <x v="1"/>
    <x v="1049"/>
    <n v="1.6778200000000001"/>
    <n v="102.022057"/>
    <s v="YES"/>
    <s v="YES"/>
    <n v="2.8260360000000002"/>
    <n v="2.371658"/>
    <s v="Sometimes"/>
    <x v="0"/>
    <n v="1"/>
    <x v="0"/>
    <x v="842"/>
    <n v="0"/>
    <s v="Never"/>
    <s v="Public_Transportation"/>
    <x v="5"/>
    <m/>
    <m/>
  </r>
  <r>
    <x v="1"/>
    <x v="1050"/>
    <n v="1.6684779999999999"/>
    <n v="100.543983"/>
    <s v="YES"/>
    <s v="YES"/>
    <n v="2.9552999999999998"/>
    <n v="2.3782109999999999"/>
    <s v="Sometimes"/>
    <x v="0"/>
    <n v="1"/>
    <x v="0"/>
    <x v="843"/>
    <n v="0.39453300000000002"/>
    <s v="Never"/>
    <s v="Public_Transportation"/>
    <x v="5"/>
    <m/>
    <m/>
  </r>
  <r>
    <x v="1"/>
    <x v="1051"/>
    <n v="1.685462"/>
    <n v="99.540121999999997"/>
    <s v="YES"/>
    <s v="YES"/>
    <n v="2.774562"/>
    <n v="2.301129"/>
    <s v="Sometimes"/>
    <x v="0"/>
    <n v="1"/>
    <x v="0"/>
    <x v="844"/>
    <n v="0.13831399999999999"/>
    <s v="Never"/>
    <s v="Public_Transportation"/>
    <x v="5"/>
    <m/>
    <m/>
  </r>
  <r>
    <x v="1"/>
    <x v="1052"/>
    <n v="1.694642"/>
    <n v="99.709328999999997"/>
    <s v="YES"/>
    <s v="YES"/>
    <n v="2.772027"/>
    <n v="2.4544320000000002"/>
    <s v="Sometimes"/>
    <x v="0"/>
    <n v="1"/>
    <x v="0"/>
    <x v="845"/>
    <n v="5.1268000000000001E-2"/>
    <s v="Never"/>
    <s v="Public_Transportation"/>
    <x v="5"/>
    <m/>
    <m/>
  </r>
  <r>
    <x v="1"/>
    <x v="1053"/>
    <n v="1.886109"/>
    <n v="129.34947099999999"/>
    <s v="YES"/>
    <s v="YES"/>
    <n v="2.4996260000000001"/>
    <n v="3"/>
    <s v="Sometimes"/>
    <x v="1"/>
    <n v="1.1253379999999999"/>
    <x v="0"/>
    <x v="846"/>
    <n v="1.022505"/>
    <s v="Sometimes"/>
    <s v="Public_Transportation"/>
    <x v="5"/>
    <m/>
    <m/>
  </r>
  <r>
    <x v="1"/>
    <x v="1054"/>
    <n v="1.915"/>
    <n v="129.96642800000001"/>
    <s v="YES"/>
    <s v="YES"/>
    <n v="2.108638"/>
    <n v="3"/>
    <s v="Sometimes"/>
    <x v="1"/>
    <n v="1.0148759999999999"/>
    <x v="0"/>
    <x v="847"/>
    <n v="4.7473000000000001E-2"/>
    <s v="Sometimes"/>
    <s v="Public_Transportation"/>
    <x v="5"/>
    <m/>
    <m/>
  </r>
  <r>
    <x v="1"/>
    <x v="1055"/>
    <n v="1.8419080000000001"/>
    <n v="124.070717"/>
    <s v="YES"/>
    <s v="YES"/>
    <n v="2.4675479999999999"/>
    <n v="3"/>
    <s v="Sometimes"/>
    <x v="0"/>
    <n v="2.6602899999999998"/>
    <x v="0"/>
    <x v="848"/>
    <n v="0.310394"/>
    <s v="Sometimes"/>
    <s v="Public_Transportation"/>
    <x v="5"/>
    <m/>
    <m/>
  </r>
  <r>
    <x v="1"/>
    <x v="1056"/>
    <n v="1.8681270000000001"/>
    <n v="123.172214"/>
    <s v="YES"/>
    <s v="YES"/>
    <n v="2.5859420000000002"/>
    <n v="3"/>
    <s v="Sometimes"/>
    <x v="0"/>
    <n v="2.3025060000000002"/>
    <x v="0"/>
    <x v="849"/>
    <n v="0.111925"/>
    <s v="Sometimes"/>
    <s v="Public_Transportation"/>
    <x v="5"/>
    <m/>
    <m/>
  </r>
  <r>
    <x v="1"/>
    <x v="1057"/>
    <n v="1.7516879999999999"/>
    <n v="119.205308"/>
    <s v="YES"/>
    <s v="YES"/>
    <n v="2.14961"/>
    <n v="3"/>
    <s v="Sometimes"/>
    <x v="0"/>
    <n v="2.1338759999999999"/>
    <x v="0"/>
    <x v="850"/>
    <n v="0.345887"/>
    <s v="Sometimes"/>
    <s v="Automobile"/>
    <x v="5"/>
    <m/>
    <m/>
  </r>
  <r>
    <x v="1"/>
    <x v="1058"/>
    <n v="1.755333"/>
    <n v="118.237782"/>
    <s v="YES"/>
    <s v="YES"/>
    <n v="2.9386160000000001"/>
    <n v="3"/>
    <s v="Sometimes"/>
    <x v="0"/>
    <n v="2.0603899999999999"/>
    <x v="0"/>
    <x v="851"/>
    <n v="1.3335589999999999"/>
    <s v="Sometimes"/>
    <s v="Automobile"/>
    <x v="5"/>
    <m/>
    <m/>
  </r>
  <r>
    <x v="1"/>
    <x v="1059"/>
    <n v="1.7542169999999999"/>
    <n v="117.8972"/>
    <s v="YES"/>
    <s v="YES"/>
    <n v="2.5351539999999999"/>
    <n v="2.915921"/>
    <s v="Sometimes"/>
    <x v="0"/>
    <n v="1.8924000000000001"/>
    <x v="0"/>
    <x v="852"/>
    <n v="6.7409999999999998E-2"/>
    <s v="Sometimes"/>
    <s v="Automobile"/>
    <x v="5"/>
    <m/>
    <m/>
  </r>
  <r>
    <x v="1"/>
    <x v="1060"/>
    <n v="1.76071"/>
    <n v="118.66833200000001"/>
    <s v="YES"/>
    <s v="YES"/>
    <n v="2.6112220000000002"/>
    <n v="2.992083"/>
    <s v="Sometimes"/>
    <x v="0"/>
    <n v="1.796376"/>
    <x v="0"/>
    <x v="853"/>
    <n v="0.20280999999999999"/>
    <s v="Sometimes"/>
    <s v="Automobile"/>
    <x v="5"/>
    <m/>
    <m/>
  </r>
  <r>
    <x v="1"/>
    <x v="1061"/>
    <n v="1.755938"/>
    <n v="116.31196199999999"/>
    <s v="YES"/>
    <s v="YES"/>
    <n v="1.800122"/>
    <n v="3"/>
    <s v="Sometimes"/>
    <x v="0"/>
    <n v="2"/>
    <x v="0"/>
    <x v="854"/>
    <n v="0.76445200000000002"/>
    <s v="Sometimes"/>
    <s v="Public_Transportation"/>
    <x v="5"/>
    <m/>
    <m/>
  </r>
  <r>
    <x v="1"/>
    <x v="1062"/>
    <n v="1.765137"/>
    <n v="116.669906"/>
    <s v="YES"/>
    <s v="YES"/>
    <n v="1.4827220000000001"/>
    <n v="3"/>
    <s v="Sometimes"/>
    <x v="0"/>
    <n v="2"/>
    <x v="0"/>
    <x v="855"/>
    <n v="0.69035299999999999"/>
    <s v="Sometimes"/>
    <s v="Public_Transportation"/>
    <x v="5"/>
    <m/>
    <m/>
  </r>
  <r>
    <x v="1"/>
    <x v="1063"/>
    <n v="1.7882389999999999"/>
    <n v="115.382519"/>
    <s v="YES"/>
    <s v="YES"/>
    <n v="1.7356640000000001"/>
    <n v="3"/>
    <s v="Sometimes"/>
    <x v="0"/>
    <n v="2.0415359999999998"/>
    <x v="0"/>
    <x v="856"/>
    <n v="0.39173999999999998"/>
    <s v="Sometimes"/>
    <s v="Public_Transportation"/>
    <x v="5"/>
    <m/>
    <m/>
  </r>
  <r>
    <x v="1"/>
    <x v="1064"/>
    <n v="1.7671209999999999"/>
    <n v="116.164351"/>
    <s v="YES"/>
    <s v="YES"/>
    <n v="1.6556839999999999"/>
    <n v="3"/>
    <s v="Sometimes"/>
    <x v="0"/>
    <n v="2"/>
    <x v="0"/>
    <x v="857"/>
    <n v="0.69008199999999997"/>
    <s v="Sometimes"/>
    <s v="Public_Transportation"/>
    <x v="5"/>
    <m/>
    <m/>
  </r>
  <r>
    <x v="1"/>
    <x v="1065"/>
    <n v="1.840039"/>
    <n v="120.975489"/>
    <s v="YES"/>
    <s v="YES"/>
    <n v="2.5982069999999999"/>
    <n v="2.8493469999999999"/>
    <s v="Sometimes"/>
    <x v="0"/>
    <n v="2.006167"/>
    <x v="0"/>
    <x v="858"/>
    <n v="0.29568499999999998"/>
    <s v="Sometimes"/>
    <s v="Public_Transportation"/>
    <x v="5"/>
    <m/>
    <m/>
  </r>
  <r>
    <x v="1"/>
    <x v="1066"/>
    <n v="1.8249010000000001"/>
    <n v="120.80571500000001"/>
    <s v="YES"/>
    <s v="YES"/>
    <n v="2.225149"/>
    <n v="3"/>
    <s v="Sometimes"/>
    <x v="0"/>
    <n v="2.3579780000000001"/>
    <x v="0"/>
    <x v="859"/>
    <n v="0.68212799999999996"/>
    <s v="Sometimes"/>
    <s v="Public_Transportation"/>
    <x v="5"/>
    <m/>
    <m/>
  </r>
  <r>
    <x v="1"/>
    <x v="1067"/>
    <n v="1.8283910000000001"/>
    <n v="120.998266"/>
    <s v="YES"/>
    <s v="YES"/>
    <n v="3"/>
    <n v="3"/>
    <s v="Sometimes"/>
    <x v="0"/>
    <n v="3"/>
    <x v="0"/>
    <x v="860"/>
    <n v="0.26496900000000001"/>
    <s v="Sometimes"/>
    <s v="Public_Transportation"/>
    <x v="5"/>
    <m/>
    <m/>
  </r>
  <r>
    <x v="1"/>
    <x v="1068"/>
    <n v="1.829529"/>
    <n v="120.99658100000001"/>
    <s v="YES"/>
    <s v="YES"/>
    <n v="3"/>
    <n v="3"/>
    <s v="Sometimes"/>
    <x v="0"/>
    <n v="3"/>
    <x v="0"/>
    <x v="861"/>
    <n v="0.34363500000000002"/>
    <s v="Sometimes"/>
    <s v="Public_Transportation"/>
    <x v="5"/>
    <m/>
    <m/>
  </r>
  <r>
    <x v="1"/>
    <x v="1069"/>
    <n v="1.779325"/>
    <n v="120.751656"/>
    <s v="YES"/>
    <s v="YES"/>
    <n v="2.5195919999999998"/>
    <n v="3"/>
    <s v="Sometimes"/>
    <x v="0"/>
    <n v="2.2291449999999999"/>
    <x v="0"/>
    <x v="862"/>
    <n v="1.1403479999999999"/>
    <s v="Sometimes"/>
    <s v="Automobile"/>
    <x v="5"/>
    <m/>
    <m/>
  </r>
  <r>
    <x v="1"/>
    <x v="1070"/>
    <n v="1.781139"/>
    <n v="120.794535"/>
    <s v="YES"/>
    <s v="YES"/>
    <n v="2.1118869999999998"/>
    <n v="3"/>
    <s v="Sometimes"/>
    <x v="0"/>
    <n v="2.3573729999999999"/>
    <x v="0"/>
    <x v="863"/>
    <n v="1.416353"/>
    <s v="Sometimes"/>
    <s v="Automobile"/>
    <x v="5"/>
    <m/>
    <m/>
  </r>
  <r>
    <x v="1"/>
    <x v="1071"/>
    <n v="1.7641659999999999"/>
    <n v="119.373019"/>
    <s v="YES"/>
    <s v="YES"/>
    <n v="2.9709829999999999"/>
    <n v="3"/>
    <s v="Sometimes"/>
    <x v="0"/>
    <n v="2.8288609999999998"/>
    <x v="0"/>
    <x v="864"/>
    <n v="1.915818"/>
    <s v="Sometimes"/>
    <s v="Automobile"/>
    <x v="5"/>
    <m/>
    <m/>
  </r>
  <r>
    <x v="1"/>
    <x v="1072"/>
    <n v="1.754796"/>
    <n v="118.805937"/>
    <s v="YES"/>
    <s v="YES"/>
    <n v="2.9075419999999998"/>
    <n v="3"/>
    <s v="Sometimes"/>
    <x v="0"/>
    <n v="2.284494"/>
    <x v="0"/>
    <x v="865"/>
    <n v="1.668318"/>
    <s v="Sometimes"/>
    <s v="Automobile"/>
    <x v="5"/>
    <m/>
    <m/>
  </r>
  <r>
    <x v="1"/>
    <x v="1073"/>
    <n v="1.7565090000000001"/>
    <n v="117.36871600000001"/>
    <s v="YES"/>
    <s v="YES"/>
    <n v="1.4513370000000001"/>
    <n v="3"/>
    <s v="Sometimes"/>
    <x v="0"/>
    <n v="2"/>
    <x v="0"/>
    <x v="866"/>
    <n v="0.63121700000000003"/>
    <s v="Sometimes"/>
    <s v="Public_Transportation"/>
    <x v="5"/>
    <m/>
    <m/>
  </r>
  <r>
    <x v="1"/>
    <x v="1074"/>
    <n v="1.756772"/>
    <n v="117.32652299999999"/>
    <s v="YES"/>
    <s v="YES"/>
    <n v="1.5375049999999999"/>
    <n v="3"/>
    <s v="Sometimes"/>
    <x v="0"/>
    <n v="2"/>
    <x v="0"/>
    <x v="867"/>
    <n v="0.63142200000000004"/>
    <s v="Sometimes"/>
    <s v="Public_Transportation"/>
    <x v="5"/>
    <m/>
    <m/>
  </r>
  <r>
    <x v="1"/>
    <x v="1075"/>
    <n v="1.7544390000000001"/>
    <n v="119.44120700000001"/>
    <s v="YES"/>
    <s v="YES"/>
    <n v="1.8934280000000001"/>
    <n v="3"/>
    <s v="Sometimes"/>
    <x v="0"/>
    <n v="2"/>
    <x v="0"/>
    <x v="868"/>
    <n v="0.93647999999999998"/>
    <s v="Sometimes"/>
    <s v="Public_Transportation"/>
    <x v="5"/>
    <m/>
    <m/>
  </r>
  <r>
    <x v="1"/>
    <x v="1076"/>
    <n v="1.755142"/>
    <n v="119.192922"/>
    <s v="YES"/>
    <s v="YES"/>
    <n v="2.0078450000000001"/>
    <n v="2.9544459999999999"/>
    <s v="Sometimes"/>
    <x v="0"/>
    <n v="1.968796"/>
    <x v="0"/>
    <x v="869"/>
    <n v="0.838947"/>
    <s v="Sometimes"/>
    <s v="Public_Transportation"/>
    <x v="5"/>
    <m/>
    <m/>
  </r>
  <r>
    <x v="1"/>
    <x v="1077"/>
    <n v="1.7067410000000001"/>
    <n v="108.012603"/>
    <s v="YES"/>
    <s v="YES"/>
    <n v="2.487781"/>
    <n v="3.755976"/>
    <s v="Sometimes"/>
    <x v="0"/>
    <n v="1"/>
    <x v="0"/>
    <x v="870"/>
    <n v="0"/>
    <s v="Never"/>
    <s v="Automobile"/>
    <x v="5"/>
    <m/>
    <m/>
  </r>
  <r>
    <x v="1"/>
    <x v="1078"/>
    <n v="1.74285"/>
    <n v="106.421042"/>
    <s v="YES"/>
    <s v="YES"/>
    <n v="2.541785"/>
    <n v="2.9026390000000002"/>
    <s v="Sometimes"/>
    <x v="0"/>
    <n v="1"/>
    <x v="0"/>
    <x v="871"/>
    <n v="0"/>
    <s v="Never"/>
    <s v="Automobile"/>
    <x v="5"/>
    <m/>
    <m/>
  </r>
  <r>
    <x v="1"/>
    <x v="1079"/>
    <n v="1.6811"/>
    <n v="102.523111"/>
    <s v="YES"/>
    <s v="YES"/>
    <n v="2.8137750000000001"/>
    <n v="2.3727049999999998"/>
    <s v="Sometimes"/>
    <x v="0"/>
    <n v="1"/>
    <x v="0"/>
    <x v="872"/>
    <n v="0"/>
    <s v="Never"/>
    <s v="Public_Transportation"/>
    <x v="5"/>
    <m/>
    <m/>
  </r>
  <r>
    <x v="1"/>
    <x v="1080"/>
    <n v="1.7056819999999999"/>
    <n v="103.06776600000001"/>
    <s v="YES"/>
    <s v="YES"/>
    <n v="2.5626869999999999"/>
    <n v="2.1009180000000001"/>
    <s v="Sometimes"/>
    <x v="0"/>
    <n v="1.458545"/>
    <x v="0"/>
    <x v="873"/>
    <n v="0.412329"/>
    <s v="Never"/>
    <s v="Public_Transportation"/>
    <x v="5"/>
    <m/>
    <m/>
  </r>
  <r>
    <x v="1"/>
    <x v="1081"/>
    <n v="1.849507"/>
    <n v="121.56093799999999"/>
    <s v="YES"/>
    <s v="YES"/>
    <n v="3"/>
    <n v="2.2728009999999998"/>
    <s v="Sometimes"/>
    <x v="0"/>
    <n v="1.5600639999999999"/>
    <x v="0"/>
    <x v="874"/>
    <n v="0"/>
    <s v="Sometimes"/>
    <s v="Public_Transportation"/>
    <x v="5"/>
    <m/>
    <m/>
  </r>
  <r>
    <x v="1"/>
    <x v="1082"/>
    <n v="1.8533729999999999"/>
    <n v="121.737836"/>
    <s v="YES"/>
    <s v="YES"/>
    <n v="2.9225110000000001"/>
    <n v="2.6928890000000001"/>
    <s v="Sometimes"/>
    <x v="0"/>
    <n v="1.809531"/>
    <x v="0"/>
    <x v="875"/>
    <n v="0"/>
    <s v="Sometimes"/>
    <s v="Public_Transportation"/>
    <x v="5"/>
    <m/>
    <m/>
  </r>
  <r>
    <x v="1"/>
    <x v="1083"/>
    <n v="1.8475299999999999"/>
    <n v="122.06261000000001"/>
    <s v="YES"/>
    <s v="YES"/>
    <n v="3"/>
    <n v="2.280545"/>
    <s v="Sometimes"/>
    <x v="0"/>
    <n v="1.5915969999999999"/>
    <x v="0"/>
    <x v="876"/>
    <n v="0"/>
    <s v="Sometimes"/>
    <s v="Public_Transportation"/>
    <x v="5"/>
    <m/>
    <m/>
  </r>
  <r>
    <x v="1"/>
    <x v="1084"/>
    <n v="1.8703399999999999"/>
    <n v="121.458232"/>
    <s v="YES"/>
    <s v="YES"/>
    <n v="2.836055"/>
    <n v="2.675411"/>
    <s v="Sometimes"/>
    <x v="0"/>
    <n v="1.7116659999999999"/>
    <x v="0"/>
    <x v="877"/>
    <n v="0"/>
    <s v="Sometimes"/>
    <s v="Public_Transportation"/>
    <x v="5"/>
    <m/>
    <m/>
  </r>
  <r>
    <x v="1"/>
    <x v="1085"/>
    <n v="1.6077870000000001"/>
    <n v="100.783434"/>
    <s v="YES"/>
    <s v="YES"/>
    <n v="2.8807589999999998"/>
    <n v="1.4876739999999999"/>
    <s v="Sometimes"/>
    <x v="0"/>
    <n v="1.0137799999999999"/>
    <x v="0"/>
    <x v="878"/>
    <n v="1.0983799999999999"/>
    <s v="Never"/>
    <s v="Public_Transportation"/>
    <x v="5"/>
    <m/>
    <m/>
  </r>
  <r>
    <x v="1"/>
    <x v="1086"/>
    <n v="1.603091"/>
    <n v="100.209405"/>
    <s v="YES"/>
    <s v="YES"/>
    <n v="3"/>
    <n v="1.02075"/>
    <s v="Sometimes"/>
    <x v="0"/>
    <n v="1"/>
    <x v="0"/>
    <x v="879"/>
    <n v="1.7074210000000001"/>
    <s v="Never"/>
    <s v="Public_Transportation"/>
    <x v="5"/>
    <m/>
    <m/>
  </r>
  <r>
    <x v="1"/>
    <x v="1087"/>
    <n v="1.620109"/>
    <n v="103.393354"/>
    <s v="YES"/>
    <s v="YES"/>
    <n v="2.7664409999999999"/>
    <n v="1.240424"/>
    <s v="Sometimes"/>
    <x v="0"/>
    <n v="1.4132180000000001"/>
    <x v="0"/>
    <x v="880"/>
    <n v="0.86258699999999999"/>
    <s v="Never"/>
    <s v="Public_Transportation"/>
    <x v="5"/>
    <m/>
    <m/>
  </r>
  <r>
    <x v="1"/>
    <x v="1088"/>
    <n v="1.6106469999999999"/>
    <n v="100.642257"/>
    <s v="YES"/>
    <s v="YES"/>
    <n v="2.9975239999999999"/>
    <n v="1.154318"/>
    <s v="Sometimes"/>
    <x v="0"/>
    <n v="1.238057"/>
    <x v="0"/>
    <x v="881"/>
    <n v="1.665621"/>
    <s v="Never"/>
    <s v="Public_Transportation"/>
    <x v="5"/>
    <m/>
    <m/>
  </r>
  <r>
    <x v="1"/>
    <x v="1089"/>
    <n v="1.758618"/>
    <n v="113.501549"/>
    <s v="YES"/>
    <s v="YES"/>
    <n v="2.320201"/>
    <n v="3"/>
    <s v="Sometimes"/>
    <x v="0"/>
    <n v="2.164784"/>
    <x v="0"/>
    <x v="0"/>
    <n v="1.465479"/>
    <s v="Sometimes"/>
    <s v="Automobile"/>
    <x v="5"/>
    <m/>
    <m/>
  </r>
  <r>
    <x v="1"/>
    <x v="1090"/>
    <n v="1.7632589999999999"/>
    <n v="113.21581399999999"/>
    <s v="YES"/>
    <s v="YES"/>
    <n v="2.181057"/>
    <n v="3"/>
    <s v="Sometimes"/>
    <x v="0"/>
    <n v="2.0855399999999999"/>
    <x v="0"/>
    <x v="0"/>
    <n v="1.4390039999999999"/>
    <s v="Sometimes"/>
    <s v="Automobile"/>
    <x v="5"/>
    <m/>
    <m/>
  </r>
  <r>
    <x v="1"/>
    <x v="1091"/>
    <n v="1.764138"/>
    <n v="112.323213"/>
    <s v="YES"/>
    <s v="YES"/>
    <n v="1.9246319999999999"/>
    <n v="3"/>
    <s v="Sometimes"/>
    <x v="0"/>
    <n v="2.0065949999999999"/>
    <x v="0"/>
    <x v="882"/>
    <n v="0.51169399999999998"/>
    <s v="Sometimes"/>
    <s v="Automobile"/>
    <x v="5"/>
    <m/>
    <m/>
  </r>
  <r>
    <x v="1"/>
    <x v="1092"/>
    <n v="1.75596"/>
    <n v="112.277567"/>
    <s v="YES"/>
    <s v="YES"/>
    <n v="1.3974679999999999"/>
    <n v="3"/>
    <s v="Sometimes"/>
    <x v="0"/>
    <n v="2.0189699999999999"/>
    <x v="0"/>
    <x v="883"/>
    <n v="6.2167E-2"/>
    <s v="Sometimes"/>
    <s v="Automobile"/>
    <x v="5"/>
    <m/>
    <m/>
  </r>
  <r>
    <x v="1"/>
    <x v="1093"/>
    <n v="1.7833810000000001"/>
    <n v="115.347176"/>
    <s v="YES"/>
    <s v="YES"/>
    <n v="2.1914289999999998"/>
    <n v="3"/>
    <s v="Sometimes"/>
    <x v="0"/>
    <n v="2.1027089999999999"/>
    <x v="0"/>
    <x v="884"/>
    <n v="0.38097900000000001"/>
    <s v="Sometimes"/>
    <s v="Public_Transportation"/>
    <x v="5"/>
    <m/>
    <m/>
  </r>
  <r>
    <x v="1"/>
    <x v="1094"/>
    <n v="1.786532"/>
    <n v="114.534678"/>
    <s v="YES"/>
    <s v="YES"/>
    <n v="2.100177"/>
    <n v="3"/>
    <s v="Sometimes"/>
    <x v="0"/>
    <n v="2.0996869999999999"/>
    <x v="0"/>
    <x v="885"/>
    <n v="0.247332"/>
    <s v="Sometimes"/>
    <s v="Public_Transportation"/>
    <x v="5"/>
    <m/>
    <m/>
  </r>
  <r>
    <x v="1"/>
    <x v="1095"/>
    <n v="1.766626"/>
    <n v="114.187096"/>
    <s v="YES"/>
    <s v="YES"/>
    <n v="2.0753210000000002"/>
    <n v="3"/>
    <s v="Sometimes"/>
    <x v="0"/>
    <n v="2.144838"/>
    <x v="0"/>
    <x v="886"/>
    <n v="0.27631899999999998"/>
    <s v="Sometimes"/>
    <s v="Public_Transportation"/>
    <x v="5"/>
    <m/>
    <m/>
  </r>
  <r>
    <x v="1"/>
    <x v="1096"/>
    <n v="1.7654639999999999"/>
    <n v="114.144378"/>
    <s v="YES"/>
    <s v="YES"/>
    <n v="1.626369"/>
    <n v="3"/>
    <s v="Sometimes"/>
    <x v="0"/>
    <n v="2.1096970000000002"/>
    <x v="0"/>
    <x v="887"/>
    <n v="7.6692999999999997E-2"/>
    <s v="Sometimes"/>
    <s v="Public_Transportation"/>
    <x v="5"/>
    <m/>
    <m/>
  </r>
  <r>
    <x v="1"/>
    <x v="1097"/>
    <n v="1.7585299999999999"/>
    <n v="111.635463"/>
    <s v="YES"/>
    <s v="YES"/>
    <n v="1.2632159999999999"/>
    <n v="3.219347"/>
    <s v="Sometimes"/>
    <x v="0"/>
    <n v="1.9817819999999999"/>
    <x v="0"/>
    <x v="888"/>
    <n v="0"/>
    <s v="Sometimes"/>
    <s v="Automobile"/>
    <x v="5"/>
    <m/>
    <m/>
  </r>
  <r>
    <x v="1"/>
    <x v="1098"/>
    <n v="1.7585390000000001"/>
    <n v="111.950413"/>
    <s v="YES"/>
    <s v="YES"/>
    <n v="1.067909"/>
    <n v="3.6564009999999998"/>
    <s v="Sometimes"/>
    <x v="0"/>
    <n v="1.9845900000000001"/>
    <x v="0"/>
    <x v="889"/>
    <n v="0"/>
    <s v="Sometimes"/>
    <s v="Automobile"/>
    <x v="5"/>
    <m/>
    <m/>
  </r>
  <r>
    <x v="1"/>
    <x v="1099"/>
    <n v="1.7480150000000001"/>
    <n v="109.758736"/>
    <s v="YES"/>
    <s v="YES"/>
    <n v="2.3107510000000002"/>
    <n v="3.2201810000000002"/>
    <s v="Sometimes"/>
    <x v="0"/>
    <n v="1.006643"/>
    <x v="0"/>
    <x v="890"/>
    <n v="0"/>
    <s v="Never"/>
    <s v="Automobile"/>
    <x v="5"/>
    <m/>
    <m/>
  </r>
  <r>
    <x v="1"/>
    <x v="1100"/>
    <n v="1.744974"/>
    <n v="111.169678"/>
    <s v="YES"/>
    <s v="YES"/>
    <n v="2.2942589999999998"/>
    <n v="2.8509479999999998"/>
    <s v="Sometimes"/>
    <x v="0"/>
    <n v="1.87029"/>
    <x v="0"/>
    <x v="891"/>
    <n v="0"/>
    <s v="Never"/>
    <s v="Automobile"/>
    <x v="5"/>
    <m/>
    <m/>
  </r>
  <r>
    <x v="1"/>
    <x v="1101"/>
    <n v="1.7015659999999999"/>
    <n v="103.743534"/>
    <s v="YES"/>
    <s v="YES"/>
    <n v="2.5764900000000002"/>
    <n v="2.1871450000000001"/>
    <s v="Sometimes"/>
    <x v="0"/>
    <n v="1.38107"/>
    <x v="0"/>
    <x v="892"/>
    <n v="0.413663"/>
    <s v="Never"/>
    <s v="Public_Transportation"/>
    <x v="5"/>
    <m/>
    <m/>
  </r>
  <r>
    <x v="1"/>
    <x v="1102"/>
    <n v="1.696412"/>
    <n v="103.250355"/>
    <s v="YES"/>
    <s v="YES"/>
    <n v="2.6796639999999998"/>
    <n v="2.4155220000000002"/>
    <s v="Sometimes"/>
    <x v="0"/>
    <n v="1"/>
    <x v="0"/>
    <x v="893"/>
    <n v="0"/>
    <s v="Never"/>
    <s v="Public_Transportation"/>
    <x v="5"/>
    <m/>
    <m/>
  </r>
  <r>
    <x v="1"/>
    <x v="1103"/>
    <n v="1.6804889999999999"/>
    <n v="102.004554"/>
    <s v="YES"/>
    <s v="YES"/>
    <n v="2.9386869999999998"/>
    <n v="2.1383749999999999"/>
    <s v="Sometimes"/>
    <x v="0"/>
    <n v="1.2517149999999999"/>
    <x v="0"/>
    <x v="894"/>
    <n v="0.77837500000000004"/>
    <s v="Never"/>
    <s v="Public_Transportation"/>
    <x v="5"/>
    <m/>
    <m/>
  </r>
  <r>
    <x v="1"/>
    <x v="1104"/>
    <n v="1.703317"/>
    <n v="102.59217099999999"/>
    <s v="YES"/>
    <s v="YES"/>
    <n v="2.654792"/>
    <n v="1.077331"/>
    <s v="Sometimes"/>
    <x v="0"/>
    <n v="1.345407"/>
    <x v="0"/>
    <x v="895"/>
    <n v="0.38686100000000001"/>
    <s v="Never"/>
    <s v="Public_Transportation"/>
    <x v="5"/>
    <m/>
    <m/>
  </r>
  <r>
    <x v="1"/>
    <x v="1105"/>
    <n v="1.877732"/>
    <n v="127.16138100000001"/>
    <s v="YES"/>
    <s v="YES"/>
    <n v="2.7313679999999998"/>
    <n v="3"/>
    <s v="Sometimes"/>
    <x v="1"/>
    <n v="1.4868239999999999"/>
    <x v="0"/>
    <x v="896"/>
    <n v="1.150439"/>
    <s v="Sometimes"/>
    <s v="Public_Transportation"/>
    <x v="5"/>
    <m/>
    <m/>
  </r>
  <r>
    <x v="1"/>
    <x v="1106"/>
    <n v="1.9096390000000001"/>
    <n v="129.01317800000001"/>
    <s v="YES"/>
    <s v="YES"/>
    <n v="2.2225899999999998"/>
    <n v="3"/>
    <s v="Sometimes"/>
    <x v="1"/>
    <n v="1.591909"/>
    <x v="0"/>
    <x v="897"/>
    <n v="0.91772699999999996"/>
    <s v="Sometimes"/>
    <s v="Public_Transportation"/>
    <x v="5"/>
    <m/>
    <m/>
  </r>
  <r>
    <x v="1"/>
    <x v="1107"/>
    <n v="1.9091880000000001"/>
    <n v="129.19449"/>
    <s v="YES"/>
    <s v="YES"/>
    <n v="2.4323549999999998"/>
    <n v="3"/>
    <s v="Sometimes"/>
    <x v="0"/>
    <n v="1.3365260000000001"/>
    <x v="0"/>
    <x v="898"/>
    <n v="9.0341000000000005E-2"/>
    <s v="Sometimes"/>
    <s v="Public_Transportation"/>
    <x v="5"/>
    <m/>
    <m/>
  </r>
  <r>
    <x v="1"/>
    <x v="1108"/>
    <n v="1.9106719999999999"/>
    <n v="129.232708"/>
    <s v="YES"/>
    <s v="YES"/>
    <n v="2.4975480000000001"/>
    <n v="3"/>
    <s v="Sometimes"/>
    <x v="0"/>
    <n v="1.3625830000000001"/>
    <x v="0"/>
    <x v="899"/>
    <n v="0.173232"/>
    <s v="Sometimes"/>
    <s v="Public_Transportation"/>
    <x v="5"/>
    <m/>
    <m/>
  </r>
  <r>
    <x v="1"/>
    <x v="1109"/>
    <n v="1.7791360000000001"/>
    <n v="120.60093999999999"/>
    <s v="YES"/>
    <s v="YES"/>
    <n v="2.6712379999999998"/>
    <n v="3"/>
    <s v="Sometimes"/>
    <x v="0"/>
    <n v="2.1453679999999999"/>
    <x v="0"/>
    <x v="900"/>
    <n v="0.59391700000000003"/>
    <s v="Sometimes"/>
    <s v="Automobile"/>
    <x v="5"/>
    <m/>
    <m/>
  </r>
  <r>
    <x v="1"/>
    <x v="1110"/>
    <n v="1.767485"/>
    <n v="120.15804900000001"/>
    <s v="YES"/>
    <s v="YES"/>
    <n v="2.5769099999999998"/>
    <n v="3"/>
    <s v="Sometimes"/>
    <x v="0"/>
    <n v="2.080187"/>
    <x v="0"/>
    <x v="901"/>
    <n v="0.37668299999999999"/>
    <s v="Sometimes"/>
    <s v="Automobile"/>
    <x v="5"/>
    <m/>
    <m/>
  </r>
  <r>
    <x v="1"/>
    <x v="1111"/>
    <n v="1.7839529999999999"/>
    <n v="120.613561"/>
    <s v="YES"/>
    <s v="YES"/>
    <n v="2.3419989999999999"/>
    <n v="3"/>
    <s v="Sometimes"/>
    <x v="0"/>
    <n v="2.2998780000000001"/>
    <x v="0"/>
    <x v="902"/>
    <n v="0.921991"/>
    <s v="Sometimes"/>
    <s v="Automobile"/>
    <x v="5"/>
    <m/>
    <m/>
  </r>
  <r>
    <x v="1"/>
    <x v="1112"/>
    <n v="1.7671399999999999"/>
    <n v="120.344402"/>
    <s v="YES"/>
    <s v="YES"/>
    <n v="2.117121"/>
    <n v="3"/>
    <s v="Sometimes"/>
    <x v="0"/>
    <n v="2.1930079999999998"/>
    <x v="0"/>
    <x v="903"/>
    <n v="1.556052"/>
    <s v="Sometimes"/>
    <s v="Automobile"/>
    <x v="5"/>
    <m/>
    <m/>
  </r>
  <r>
    <x v="1"/>
    <x v="1113"/>
    <n v="1.8161970000000001"/>
    <n v="119.622764"/>
    <s v="YES"/>
    <s v="YES"/>
    <n v="2.2470370000000002"/>
    <n v="3"/>
    <s v="Sometimes"/>
    <x v="0"/>
    <n v="2.7184080000000002"/>
    <x v="0"/>
    <x v="904"/>
    <n v="0"/>
    <s v="Sometimes"/>
    <s v="Public_Transportation"/>
    <x v="5"/>
    <m/>
    <m/>
  </r>
  <r>
    <x v="1"/>
    <x v="1114"/>
    <n v="1.839941"/>
    <n v="119.95665099999999"/>
    <s v="YES"/>
    <s v="YES"/>
    <n v="2.2446540000000001"/>
    <n v="3"/>
    <s v="Sometimes"/>
    <x v="0"/>
    <n v="2.7957519999999998"/>
    <x v="0"/>
    <x v="905"/>
    <n v="0"/>
    <s v="Sometimes"/>
    <s v="Public_Transportation"/>
    <x v="5"/>
    <m/>
    <m/>
  </r>
  <r>
    <x v="1"/>
    <x v="1115"/>
    <n v="1.84842"/>
    <n v="117.63170700000001"/>
    <s v="YES"/>
    <s v="YES"/>
    <n v="2.128574"/>
    <n v="3"/>
    <s v="Sometimes"/>
    <x v="0"/>
    <n v="2.531984"/>
    <x v="0"/>
    <x v="906"/>
    <n v="2.6575000000000001E-2"/>
    <s v="Sometimes"/>
    <s v="Public_Transportation"/>
    <x v="5"/>
    <m/>
    <m/>
  </r>
  <r>
    <x v="1"/>
    <x v="1116"/>
    <n v="1.830317"/>
    <n v="117.75700999999999"/>
    <s v="YES"/>
    <s v="YES"/>
    <n v="2.0688339999999998"/>
    <n v="3"/>
    <s v="Sometimes"/>
    <x v="0"/>
    <n v="2.543841"/>
    <x v="0"/>
    <x v="907"/>
    <n v="3.8253000000000002E-2"/>
    <s v="Sometimes"/>
    <s v="Public_Transportation"/>
    <x v="5"/>
    <m/>
    <m/>
  </r>
  <r>
    <x v="1"/>
    <x v="1117"/>
    <n v="1.7500849999999999"/>
    <n v="118.11418399999999"/>
    <s v="YES"/>
    <s v="YES"/>
    <n v="2.0732240000000002"/>
    <n v="3"/>
    <s v="Sometimes"/>
    <x v="0"/>
    <n v="2.024035"/>
    <x v="0"/>
    <x v="908"/>
    <n v="0"/>
    <s v="Sometimes"/>
    <s v="Automobile"/>
    <x v="5"/>
    <m/>
    <m/>
  </r>
  <r>
    <x v="1"/>
    <x v="1118"/>
    <n v="1.763582"/>
    <n v="117.86159000000001"/>
    <s v="YES"/>
    <s v="YES"/>
    <n v="2.145114"/>
    <n v="2.8881929999999998"/>
    <s v="Sometimes"/>
    <x v="0"/>
    <n v="2.0381279999999999"/>
    <x v="0"/>
    <x v="909"/>
    <n v="0"/>
    <s v="Sometimes"/>
    <s v="Automobile"/>
    <x v="5"/>
    <m/>
    <m/>
  </r>
  <r>
    <x v="1"/>
    <x v="1119"/>
    <n v="1.8165469999999999"/>
    <n v="120.699119"/>
    <s v="YES"/>
    <s v="YES"/>
    <n v="2.997951"/>
    <n v="3"/>
    <s v="Sometimes"/>
    <x v="0"/>
    <n v="2.715856"/>
    <x v="0"/>
    <x v="910"/>
    <n v="0.97205399999999997"/>
    <s v="Sometimes"/>
    <s v="Automobile"/>
    <x v="5"/>
    <m/>
    <m/>
  </r>
  <r>
    <x v="1"/>
    <x v="1120"/>
    <n v="1.805445"/>
    <n v="119.48461399999999"/>
    <s v="YES"/>
    <s v="YES"/>
    <n v="2.9113120000000001"/>
    <n v="3"/>
    <s v="Sometimes"/>
    <x v="0"/>
    <n v="2.501808"/>
    <x v="0"/>
    <x v="911"/>
    <n v="0.78570099999999998"/>
    <s v="Sometimes"/>
    <s v="Automobile"/>
    <x v="5"/>
    <m/>
    <m/>
  </r>
  <r>
    <x v="1"/>
    <x v="1121"/>
    <n v="1.770124"/>
    <n v="114.163921"/>
    <s v="YES"/>
    <s v="YES"/>
    <n v="2.159033"/>
    <n v="3"/>
    <s v="Sometimes"/>
    <x v="0"/>
    <n v="2.1163989999999999"/>
    <x v="0"/>
    <x v="912"/>
    <n v="5.2942000000000003E-2"/>
    <s v="Sometimes"/>
    <s v="Public_Transportation"/>
    <x v="5"/>
    <m/>
    <m/>
  </r>
  <r>
    <x v="1"/>
    <x v="1122"/>
    <n v="1.77274"/>
    <n v="114.254278"/>
    <s v="YES"/>
    <s v="YES"/>
    <n v="2.1752760000000002"/>
    <n v="3"/>
    <s v="Sometimes"/>
    <x v="0"/>
    <n v="2.1281759999999998"/>
    <x v="0"/>
    <x v="913"/>
    <n v="7.9334000000000002E-2"/>
    <s v="Sometimes"/>
    <s v="Public_Transportation"/>
    <x v="5"/>
    <m/>
    <m/>
  </r>
  <r>
    <x v="1"/>
    <x v="1123"/>
    <n v="1.763215"/>
    <n v="115.10813"/>
    <s v="YES"/>
    <s v="YES"/>
    <n v="2.2196500000000001"/>
    <n v="3"/>
    <s v="Sometimes"/>
    <x v="0"/>
    <n v="2.1654080000000002"/>
    <x v="0"/>
    <x v="914"/>
    <n v="0.68898499999999996"/>
    <s v="Sometimes"/>
    <s v="Public_Transportation"/>
    <x v="5"/>
    <m/>
    <m/>
  </r>
  <r>
    <x v="1"/>
    <x v="1124"/>
    <n v="1.7665470000000001"/>
    <n v="115.45845"/>
    <s v="YES"/>
    <s v="YES"/>
    <n v="2.2039620000000002"/>
    <n v="3"/>
    <s v="Sometimes"/>
    <x v="0"/>
    <n v="2.1568700000000001"/>
    <x v="0"/>
    <x v="915"/>
    <n v="1.2207669999999999"/>
    <s v="Sometimes"/>
    <s v="Public_Transportation"/>
    <x v="5"/>
    <m/>
    <m/>
  </r>
  <r>
    <x v="1"/>
    <x v="1125"/>
    <n v="1.7731809999999999"/>
    <n v="112.348722"/>
    <s v="YES"/>
    <s v="YES"/>
    <n v="1.947495"/>
    <n v="3"/>
    <s v="Sometimes"/>
    <x v="0"/>
    <n v="2.0420729999999998"/>
    <x v="0"/>
    <x v="0"/>
    <n v="0.61808700000000005"/>
    <s v="Sometimes"/>
    <s v="Automobile"/>
    <x v="5"/>
    <m/>
    <m/>
  </r>
  <r>
    <x v="1"/>
    <x v="1126"/>
    <n v="1.76003"/>
    <n v="112.40919100000001"/>
    <s v="YES"/>
    <s v="YES"/>
    <n v="2.262292"/>
    <n v="3"/>
    <s v="Sometimes"/>
    <x v="0"/>
    <n v="2.115354"/>
    <x v="0"/>
    <x v="0"/>
    <n v="0.84758699999999998"/>
    <s v="Sometimes"/>
    <s v="Automobile"/>
    <x v="5"/>
    <m/>
    <m/>
  </r>
  <r>
    <x v="1"/>
    <x v="1127"/>
    <n v="1.780089"/>
    <n v="113.15464"/>
    <s v="YES"/>
    <s v="YES"/>
    <n v="2.2191860000000001"/>
    <n v="3"/>
    <s v="Sometimes"/>
    <x v="0"/>
    <n v="2.0923259999999999"/>
    <x v="0"/>
    <x v="916"/>
    <n v="1.74288"/>
    <s v="Sometimes"/>
    <s v="Automobile"/>
    <x v="5"/>
    <m/>
    <m/>
  </r>
  <r>
    <x v="1"/>
    <x v="1128"/>
    <n v="1.7669459999999999"/>
    <n v="113.23553800000001"/>
    <s v="YES"/>
    <s v="YES"/>
    <n v="2.3141750000000001"/>
    <n v="3"/>
    <s v="Sometimes"/>
    <x v="0"/>
    <n v="2.1518090000000001"/>
    <x v="0"/>
    <x v="0"/>
    <n v="1.5785169999999999"/>
    <s v="Sometimes"/>
    <s v="Automobile"/>
    <x v="5"/>
    <m/>
    <m/>
  </r>
  <r>
    <x v="1"/>
    <x v="1129"/>
    <n v="1.885119"/>
    <n v="121.06505199999999"/>
    <s v="YES"/>
    <s v="YES"/>
    <n v="2.4232909999999999"/>
    <n v="3"/>
    <s v="Sometimes"/>
    <x v="0"/>
    <n v="2.902682"/>
    <x v="0"/>
    <x v="917"/>
    <n v="0.55559099999999995"/>
    <s v="Sometimes"/>
    <s v="Public_Transportation"/>
    <x v="5"/>
    <m/>
    <m/>
  </r>
  <r>
    <x v="1"/>
    <x v="1130"/>
    <n v="1.828276"/>
    <n v="120.872294"/>
    <s v="YES"/>
    <s v="YES"/>
    <n v="2.6372019999999998"/>
    <n v="3"/>
    <s v="Sometimes"/>
    <x v="0"/>
    <n v="2.966647"/>
    <x v="0"/>
    <x v="918"/>
    <n v="0.75889700000000004"/>
    <s v="Sometimes"/>
    <s v="Public_Transportation"/>
    <x v="5"/>
    <m/>
    <m/>
  </r>
  <r>
    <x v="1"/>
    <x v="1131"/>
    <n v="1.806227"/>
    <n v="120.42356700000001"/>
    <s v="YES"/>
    <s v="YES"/>
    <n v="2.9740060000000001"/>
    <n v="3"/>
    <s v="Sometimes"/>
    <x v="0"/>
    <n v="2.5658280000000002"/>
    <x v="0"/>
    <x v="919"/>
    <n v="1.339691"/>
    <s v="Sometimes"/>
    <s v="Public_Transportation"/>
    <x v="5"/>
    <m/>
    <m/>
  </r>
  <r>
    <x v="1"/>
    <x v="1132"/>
    <n v="1.8129189999999999"/>
    <n v="119.841446"/>
    <s v="YES"/>
    <s v="YES"/>
    <n v="2.3479420000000002"/>
    <n v="3"/>
    <s v="Sometimes"/>
    <x v="0"/>
    <n v="2.7306629999999998"/>
    <x v="0"/>
    <x v="920"/>
    <n v="0.188693"/>
    <s v="Sometimes"/>
    <s v="Public_Transportation"/>
    <x v="5"/>
    <m/>
    <m/>
  </r>
  <r>
    <x v="1"/>
    <x v="1133"/>
    <n v="1.8597170000000001"/>
    <n v="121.284533"/>
    <s v="YES"/>
    <s v="YES"/>
    <n v="2.6540759999999999"/>
    <n v="2.5741079999999998"/>
    <s v="Sometimes"/>
    <x v="0"/>
    <n v="1.78471"/>
    <x v="0"/>
    <x v="921"/>
    <n v="0"/>
    <s v="Sometimes"/>
    <s v="Public_Transportation"/>
    <x v="5"/>
    <m/>
    <m/>
  </r>
  <r>
    <x v="1"/>
    <x v="1134"/>
    <n v="1.8651599999999999"/>
    <n v="121.52736899999999"/>
    <s v="YES"/>
    <s v="YES"/>
    <n v="2.7389999999999999"/>
    <n v="2.7404920000000002"/>
    <s v="Sometimes"/>
    <x v="0"/>
    <n v="1.8245610000000001"/>
    <x v="0"/>
    <x v="922"/>
    <n v="0"/>
    <s v="Sometimes"/>
    <s v="Public_Transportation"/>
    <x v="5"/>
    <m/>
    <m/>
  </r>
  <r>
    <x v="1"/>
    <x v="1135"/>
    <n v="1.783609"/>
    <n v="120.92153500000001"/>
    <s v="YES"/>
    <s v="YES"/>
    <n v="2.5912920000000002"/>
    <n v="2.9564219999999999"/>
    <s v="Sometimes"/>
    <x v="0"/>
    <n v="2.3108300000000002"/>
    <x v="0"/>
    <x v="923"/>
    <n v="0.28181499999999998"/>
    <s v="Sometimes"/>
    <s v="Public_Transportation"/>
    <x v="5"/>
    <m/>
    <m/>
  </r>
  <r>
    <x v="1"/>
    <x v="1136"/>
    <n v="1.794827"/>
    <n v="120.919703"/>
    <s v="YES"/>
    <s v="YES"/>
    <n v="2.611847"/>
    <n v="2.7493340000000002"/>
    <s v="Sometimes"/>
    <x v="0"/>
    <n v="2.364849"/>
    <x v="0"/>
    <x v="924"/>
    <n v="6.3005000000000005E-2"/>
    <s v="Sometimes"/>
    <s v="Public_Transportation"/>
    <x v="5"/>
    <m/>
    <m/>
  </r>
  <r>
    <x v="1"/>
    <x v="1137"/>
    <n v="1.759647"/>
    <n v="120.00939200000001"/>
    <s v="YES"/>
    <s v="YES"/>
    <n v="2.7666119999999998"/>
    <n v="3"/>
    <s v="Sometimes"/>
    <x v="0"/>
    <n v="2.1734170000000002"/>
    <x v="0"/>
    <x v="925"/>
    <n v="1.198439"/>
    <s v="Sometimes"/>
    <s v="Automobile"/>
    <x v="5"/>
    <m/>
    <m/>
  </r>
  <r>
    <x v="1"/>
    <x v="1138"/>
    <n v="1.7735209999999999"/>
    <n v="120.209711"/>
    <s v="YES"/>
    <s v="YES"/>
    <n v="2.7771650000000001"/>
    <n v="3"/>
    <s v="Sometimes"/>
    <x v="0"/>
    <n v="2.1068609999999999"/>
    <x v="0"/>
    <x v="926"/>
    <n v="0.29160000000000003"/>
    <s v="Sometimes"/>
    <s v="Automobile"/>
    <x v="5"/>
    <m/>
    <m/>
  </r>
  <r>
    <x v="1"/>
    <x v="1139"/>
    <n v="1.7533270000000001"/>
    <n v="118.26569000000001"/>
    <s v="YES"/>
    <s v="YES"/>
    <n v="2.2328359999999998"/>
    <n v="3"/>
    <s v="Sometimes"/>
    <x v="0"/>
    <n v="2.146398"/>
    <x v="0"/>
    <x v="927"/>
    <n v="0.47787000000000002"/>
    <s v="Sometimes"/>
    <s v="Automobile"/>
    <x v="5"/>
    <m/>
    <m/>
  </r>
  <r>
    <x v="1"/>
    <x v="1140"/>
    <n v="1.7610680000000001"/>
    <n v="118.370628"/>
    <s v="YES"/>
    <s v="YES"/>
    <n v="2.5712739999999998"/>
    <n v="3"/>
    <s v="Sometimes"/>
    <x v="0"/>
    <n v="2.224164"/>
    <x v="0"/>
    <x v="928"/>
    <n v="1.1528989999999999"/>
    <s v="Sometimes"/>
    <s v="Automobile"/>
    <x v="5"/>
    <m/>
    <m/>
  </r>
  <r>
    <x v="1"/>
    <x v="1141"/>
    <n v="1.8488450000000001"/>
    <n v="125.07786299999999"/>
    <s v="YES"/>
    <s v="YES"/>
    <n v="2.4961899999999999"/>
    <n v="3"/>
    <s v="Sometimes"/>
    <x v="1"/>
    <n v="1.6621170000000001"/>
    <x v="0"/>
    <x v="929"/>
    <n v="0.21763199999999999"/>
    <s v="Sometimes"/>
    <s v="Public_Transportation"/>
    <x v="5"/>
    <m/>
    <m/>
  </r>
  <r>
    <x v="1"/>
    <x v="1142"/>
    <n v="1.8428119999999999"/>
    <n v="125.973927"/>
    <s v="YES"/>
    <s v="YES"/>
    <n v="2.151335"/>
    <n v="3"/>
    <s v="Sometimes"/>
    <x v="1"/>
    <n v="1.491169"/>
    <x v="0"/>
    <x v="930"/>
    <n v="0.52776599999999996"/>
    <s v="Sometimes"/>
    <s v="Public_Transportation"/>
    <x v="5"/>
    <m/>
    <m/>
  </r>
  <r>
    <x v="1"/>
    <x v="1143"/>
    <n v="1.8254490000000001"/>
    <n v="124.95278"/>
    <s v="YES"/>
    <s v="YES"/>
    <n v="2.01695"/>
    <n v="3"/>
    <s v="Sometimes"/>
    <x v="0"/>
    <n v="1.83412"/>
    <x v="0"/>
    <x v="931"/>
    <n v="0.185499"/>
    <s v="Sometimes"/>
    <s v="Public_Transportation"/>
    <x v="5"/>
    <m/>
    <m/>
  </r>
  <r>
    <x v="1"/>
    <x v="1144"/>
    <n v="1.86198"/>
    <n v="126.418413"/>
    <s v="YES"/>
    <s v="YES"/>
    <n v="2.927187"/>
    <n v="3"/>
    <s v="Sometimes"/>
    <x v="0"/>
    <n v="1.508796"/>
    <x v="0"/>
    <x v="932"/>
    <n v="1.0154669999999999"/>
    <s v="Sometimes"/>
    <s v="Public_Transportation"/>
    <x v="5"/>
    <m/>
    <m/>
  </r>
  <r>
    <x v="1"/>
    <x v="1145"/>
    <n v="1.763987"/>
    <n v="113.069667"/>
    <s v="YES"/>
    <s v="YES"/>
    <n v="1.412566"/>
    <n v="3"/>
    <s v="Sometimes"/>
    <x v="0"/>
    <n v="2.0024950000000001"/>
    <x v="0"/>
    <x v="933"/>
    <n v="1.867E-3"/>
    <s v="Sometimes"/>
    <s v="Public_Transportation"/>
    <x v="5"/>
    <m/>
    <m/>
  </r>
  <r>
    <x v="1"/>
    <x v="1146"/>
    <n v="1.7615190000000001"/>
    <n v="112.835195"/>
    <s v="YES"/>
    <s v="YES"/>
    <n v="1.289315"/>
    <n v="3"/>
    <s v="Sometimes"/>
    <x v="0"/>
    <n v="2.0073479999999999"/>
    <x v="0"/>
    <x v="934"/>
    <n v="1.518E-3"/>
    <s v="Sometimes"/>
    <s v="Public_Transportation"/>
    <x v="5"/>
    <m/>
    <m/>
  </r>
  <r>
    <x v="1"/>
    <x v="1147"/>
    <n v="1.7720450000000001"/>
    <n v="114.067936"/>
    <s v="YES"/>
    <s v="YES"/>
    <n v="1.624366"/>
    <n v="3"/>
    <s v="Sometimes"/>
    <x v="0"/>
    <n v="2.0817190000000001"/>
    <x v="0"/>
    <x v="935"/>
    <n v="0.35686800000000002"/>
    <s v="Sometimes"/>
    <s v="Public_Transportation"/>
    <x v="5"/>
    <m/>
    <m/>
  </r>
  <r>
    <x v="1"/>
    <x v="1148"/>
    <n v="1.771817"/>
    <n v="114.00483199999999"/>
    <s v="YES"/>
    <s v="YES"/>
    <n v="1.5283310000000001"/>
    <n v="3"/>
    <s v="Sometimes"/>
    <x v="0"/>
    <n v="2.0793529999999998"/>
    <x v="0"/>
    <x v="936"/>
    <n v="0.228598"/>
    <s v="Sometimes"/>
    <s v="Public_Transportation"/>
    <x v="5"/>
    <m/>
    <m/>
  </r>
  <r>
    <x v="1"/>
    <x v="1149"/>
    <n v="1.7985800000000001"/>
    <n v="117.93329"/>
    <s v="YES"/>
    <s v="YES"/>
    <n v="2.037042"/>
    <n v="3"/>
    <s v="Sometimes"/>
    <x v="0"/>
    <n v="2.4369900000000002"/>
    <x v="0"/>
    <x v="937"/>
    <n v="2.0043999999999999E-2"/>
    <s v="Sometimes"/>
    <s v="Public_Transportation"/>
    <x v="5"/>
    <m/>
    <m/>
  </r>
  <r>
    <x v="1"/>
    <x v="1150"/>
    <n v="1.788586"/>
    <n v="117.849351"/>
    <s v="YES"/>
    <s v="YES"/>
    <n v="2.1911079999999998"/>
    <n v="2.9938560000000001"/>
    <s v="Sometimes"/>
    <x v="0"/>
    <n v="2.4449169999999998"/>
    <x v="0"/>
    <x v="938"/>
    <n v="0.145284"/>
    <s v="Sometimes"/>
    <s v="Public_Transportation"/>
    <x v="5"/>
    <m/>
    <m/>
  </r>
  <r>
    <x v="1"/>
    <x v="1151"/>
    <n v="1.803207"/>
    <n v="118.332966"/>
    <s v="YES"/>
    <s v="YES"/>
    <n v="1.431346"/>
    <n v="3"/>
    <s v="Sometimes"/>
    <x v="0"/>
    <n v="2.0989589999999998"/>
    <x v="0"/>
    <x v="939"/>
    <n v="0.19695199999999999"/>
    <s v="Sometimes"/>
    <s v="Public_Transportation"/>
    <x v="5"/>
    <m/>
    <m/>
  </r>
  <r>
    <x v="1"/>
    <x v="1152"/>
    <n v="1.836592"/>
    <n v="118.377601"/>
    <s v="YES"/>
    <s v="YES"/>
    <n v="1.84199"/>
    <n v="3"/>
    <s v="Sometimes"/>
    <x v="0"/>
    <n v="2.503244"/>
    <x v="0"/>
    <x v="940"/>
    <n v="7.8206999999999999E-2"/>
    <s v="Sometimes"/>
    <s v="Public_Transportation"/>
    <x v="5"/>
    <m/>
    <m/>
  </r>
  <r>
    <x v="1"/>
    <x v="1153"/>
    <n v="1.762921"/>
    <n v="118.40174"/>
    <s v="YES"/>
    <s v="YES"/>
    <n v="2.1368299999999998"/>
    <n v="2.9930840000000001"/>
    <s v="Sometimes"/>
    <x v="0"/>
    <n v="1.885926"/>
    <x v="0"/>
    <x v="941"/>
    <n v="0"/>
    <s v="Sometimes"/>
    <s v="Automobile"/>
    <x v="5"/>
    <m/>
    <m/>
  </r>
  <r>
    <x v="1"/>
    <x v="1154"/>
    <n v="1.7528630000000001"/>
    <n v="119.201465"/>
    <s v="YES"/>
    <s v="YES"/>
    <n v="2.4993880000000002"/>
    <n v="2.9897909999999999"/>
    <s v="Sometimes"/>
    <x v="0"/>
    <n v="1.9597770000000001"/>
    <x v="0"/>
    <x v="942"/>
    <n v="0.64676"/>
    <s v="Sometimes"/>
    <s v="Automobile"/>
    <x v="5"/>
    <m/>
    <m/>
  </r>
  <r>
    <x v="1"/>
    <x v="1155"/>
    <n v="1.768235"/>
    <n v="117.79226800000001"/>
    <s v="YES"/>
    <s v="YES"/>
    <n v="2.2307419999999998"/>
    <n v="2.9203730000000001"/>
    <s v="Sometimes"/>
    <x v="0"/>
    <n v="1.8311869999999999"/>
    <x v="0"/>
    <x v="943"/>
    <n v="0"/>
    <s v="Sometimes"/>
    <s v="Automobile"/>
    <x v="5"/>
    <m/>
    <m/>
  </r>
  <r>
    <x v="1"/>
    <x v="1156"/>
    <n v="1.766888"/>
    <n v="118.13489800000001"/>
    <s v="YES"/>
    <s v="YES"/>
    <n v="2.2407569999999999"/>
    <n v="2.9115679999999999"/>
    <s v="Sometimes"/>
    <x v="0"/>
    <n v="1.8958759999999999"/>
    <x v="0"/>
    <x v="944"/>
    <n v="0"/>
    <s v="Sometimes"/>
    <s v="Automobile"/>
    <x v="5"/>
    <m/>
    <m/>
  </r>
  <r>
    <x v="1"/>
    <x v="1157"/>
    <n v="1.6035010000000001"/>
    <n v="101.038263"/>
    <s v="YES"/>
    <s v="YES"/>
    <n v="2.9961859999999998"/>
    <n v="1.134042"/>
    <s v="Sometimes"/>
    <x v="0"/>
    <n v="1.2701659999999999"/>
    <x v="0"/>
    <x v="945"/>
    <n v="1.5519339999999999"/>
    <s v="Never"/>
    <s v="Public_Transportation"/>
    <x v="5"/>
    <m/>
    <m/>
  </r>
  <r>
    <x v="1"/>
    <x v="1158"/>
    <n v="1.6902619999999999"/>
    <n v="103.18091800000001"/>
    <s v="YES"/>
    <s v="YES"/>
    <n v="2.6494059999999999"/>
    <n v="1.1201019999999999"/>
    <s v="Sometimes"/>
    <x v="0"/>
    <n v="1.153286"/>
    <x v="0"/>
    <x v="946"/>
    <n v="0.61901200000000001"/>
    <s v="Never"/>
    <s v="Public_Transportation"/>
    <x v="5"/>
    <m/>
    <m/>
  </r>
  <r>
    <x v="1"/>
    <x v="1159"/>
    <n v="1.7129049999999999"/>
    <n v="103.276087"/>
    <s v="YES"/>
    <s v="YES"/>
    <n v="2.525884"/>
    <n v="2.0405820000000001"/>
    <s v="Sometimes"/>
    <x v="0"/>
    <n v="1"/>
    <x v="0"/>
    <x v="947"/>
    <n v="2.3959000000000001E-2"/>
    <s v="Never"/>
    <s v="Public_Transportation"/>
    <x v="5"/>
    <m/>
    <m/>
  </r>
  <r>
    <x v="1"/>
    <x v="1160"/>
    <n v="1.695735"/>
    <n v="102.784864"/>
    <s v="YES"/>
    <s v="YES"/>
    <n v="2.7366470000000001"/>
    <n v="2.0156749999999999"/>
    <s v="Sometimes"/>
    <x v="0"/>
    <n v="1"/>
    <x v="0"/>
    <x v="948"/>
    <n v="5.6350999999999998E-2"/>
    <s v="Never"/>
    <s v="Public_Transportation"/>
    <x v="5"/>
    <m/>
    <m/>
  </r>
  <r>
    <x v="1"/>
    <x v="1161"/>
    <n v="1.829971"/>
    <n v="121.04172"/>
    <s v="YES"/>
    <s v="YES"/>
    <n v="2.6843349999999999"/>
    <n v="2.7112379999999998"/>
    <s v="Sometimes"/>
    <x v="0"/>
    <n v="2.7323309999999998"/>
    <x v="0"/>
    <x v="949"/>
    <n v="0.44245600000000002"/>
    <s v="Sometimes"/>
    <s v="Public_Transportation"/>
    <x v="5"/>
    <m/>
    <m/>
  </r>
  <r>
    <x v="1"/>
    <x v="1162"/>
    <n v="1.84629"/>
    <n v="121.248035"/>
    <s v="YES"/>
    <s v="YES"/>
    <n v="3"/>
    <n v="2.6953960000000001"/>
    <s v="Sometimes"/>
    <x v="0"/>
    <n v="2.628816"/>
    <x v="0"/>
    <x v="950"/>
    <n v="0"/>
    <s v="Sometimes"/>
    <s v="Public_Transportation"/>
    <x v="5"/>
    <m/>
    <m/>
  </r>
  <r>
    <x v="1"/>
    <x v="1163"/>
    <n v="1.774983"/>
    <n v="119.08180400000001"/>
    <s v="YES"/>
    <s v="YES"/>
    <n v="2.425503"/>
    <n v="2.9968340000000002"/>
    <s v="Sometimes"/>
    <x v="0"/>
    <n v="2.0176020000000001"/>
    <x v="0"/>
    <x v="951"/>
    <n v="0.53176900000000005"/>
    <s v="Sometimes"/>
    <s v="Public_Transportation"/>
    <x v="5"/>
    <m/>
    <m/>
  </r>
  <r>
    <x v="1"/>
    <x v="1164"/>
    <n v="1.7896799999999999"/>
    <n v="118.436166"/>
    <s v="YES"/>
    <s v="YES"/>
    <n v="1.469384"/>
    <n v="2.9964439999999999"/>
    <s v="Sometimes"/>
    <x v="0"/>
    <n v="2.0677409999999998"/>
    <x v="0"/>
    <x v="952"/>
    <n v="0.15054400000000001"/>
    <s v="Sometimes"/>
    <s v="Public_Transportation"/>
    <x v="5"/>
    <m/>
    <m/>
  </r>
  <r>
    <x v="1"/>
    <x v="1165"/>
    <n v="1.8526640000000001"/>
    <n v="121.31025700000001"/>
    <s v="YES"/>
    <s v="YES"/>
    <n v="2.906269"/>
    <n v="2.894142"/>
    <s v="Sometimes"/>
    <x v="0"/>
    <n v="2.435489"/>
    <x v="0"/>
    <x v="953"/>
    <n v="0.36215999999999998"/>
    <s v="Sometimes"/>
    <s v="Public_Transportation"/>
    <x v="5"/>
    <m/>
    <m/>
  </r>
  <r>
    <x v="1"/>
    <x v="1166"/>
    <n v="1.8725609999999999"/>
    <n v="121.47107699999999"/>
    <s v="YES"/>
    <s v="YES"/>
    <n v="2.8080270000000001"/>
    <n v="2.6830609999999999"/>
    <s v="Sometimes"/>
    <x v="0"/>
    <n v="2.6404830000000001"/>
    <x v="0"/>
    <x v="954"/>
    <n v="0"/>
    <s v="Sometimes"/>
    <s v="Public_Transportation"/>
    <x v="5"/>
    <m/>
    <m/>
  </r>
  <r>
    <x v="1"/>
    <x v="1167"/>
    <n v="1.81955"/>
    <n v="120.77543900000001"/>
    <s v="YES"/>
    <s v="YES"/>
    <n v="2.6367189999999998"/>
    <n v="2.8063410000000002"/>
    <s v="Sometimes"/>
    <x v="0"/>
    <n v="1.9675910000000001"/>
    <x v="0"/>
    <x v="955"/>
    <n v="0.31559500000000001"/>
    <s v="Sometimes"/>
    <s v="Public_Transportation"/>
    <x v="5"/>
    <m/>
    <m/>
  </r>
  <r>
    <x v="1"/>
    <x v="1168"/>
    <n v="1.8155140000000001"/>
    <n v="120.337664"/>
    <s v="YES"/>
    <s v="YES"/>
    <n v="2.9967169999999999"/>
    <n v="2.791366"/>
    <s v="Sometimes"/>
    <x v="0"/>
    <n v="2.626309"/>
    <x v="0"/>
    <x v="956"/>
    <n v="3.4896999999999997E-2"/>
    <s v="Sometimes"/>
    <s v="Public_Transportation"/>
    <x v="5"/>
    <m/>
    <m/>
  </r>
  <r>
    <x v="1"/>
    <x v="1169"/>
    <n v="1.6140749999999999"/>
    <n v="100.245302"/>
    <s v="YES"/>
    <s v="YES"/>
    <n v="2.8804829999999999"/>
    <n v="1.7032989999999999"/>
    <s v="Sometimes"/>
    <x v="0"/>
    <n v="1.006378"/>
    <x v="0"/>
    <x v="957"/>
    <n v="1.0580069999999999"/>
    <s v="Never"/>
    <s v="Public_Transportation"/>
    <x v="5"/>
    <m/>
    <m/>
  </r>
  <r>
    <x v="1"/>
    <x v="1170"/>
    <n v="1.609418"/>
    <n v="100.078367"/>
    <s v="YES"/>
    <s v="YES"/>
    <n v="2.8856929999999998"/>
    <n v="1.6851339999999999"/>
    <s v="Sometimes"/>
    <x v="0"/>
    <n v="1.011849"/>
    <x v="0"/>
    <x v="958"/>
    <n v="1.217929"/>
    <s v="Never"/>
    <s v="Public_Transportation"/>
    <x v="5"/>
    <m/>
    <m/>
  </r>
  <r>
    <x v="1"/>
    <x v="1171"/>
    <n v="1.6501889999999999"/>
    <n v="101.141277"/>
    <s v="YES"/>
    <s v="YES"/>
    <n v="2.9134519999999999"/>
    <n v="2.2697989999999999"/>
    <s v="Sometimes"/>
    <x v="0"/>
    <n v="1"/>
    <x v="0"/>
    <x v="959"/>
    <n v="0.37881799999999999"/>
    <s v="Never"/>
    <s v="Public_Transportation"/>
    <x v="5"/>
    <m/>
    <m/>
  </r>
  <r>
    <x v="1"/>
    <x v="1172"/>
    <n v="1.6538759999999999"/>
    <n v="102.583895"/>
    <s v="YES"/>
    <s v="YES"/>
    <n v="2.9195259999999998"/>
    <n v="2.142328"/>
    <s v="Sometimes"/>
    <x v="0"/>
    <n v="1.1757139999999999"/>
    <x v="0"/>
    <x v="960"/>
    <n v="0.63628899999999999"/>
    <s v="Never"/>
    <s v="Public_Transportation"/>
    <x v="5"/>
    <m/>
    <m/>
  </r>
  <r>
    <x v="1"/>
    <x v="1173"/>
    <n v="1.657132"/>
    <n v="105.58049099999999"/>
    <s v="YES"/>
    <s v="YES"/>
    <n v="2.7241209999999998"/>
    <n v="1.437959"/>
    <s v="Sometimes"/>
    <x v="0"/>
    <n v="1.5904180000000001"/>
    <x v="0"/>
    <x v="961"/>
    <n v="1.1221179999999999"/>
    <s v="Never"/>
    <s v="Public_Transportation"/>
    <x v="5"/>
    <m/>
    <m/>
  </r>
  <r>
    <x v="1"/>
    <x v="1174"/>
    <n v="1.6447510000000001"/>
    <n v="101.067988"/>
    <s v="YES"/>
    <s v="YES"/>
    <n v="2.8019919999999998"/>
    <n v="1.3431169999999999"/>
    <s v="Sometimes"/>
    <x v="0"/>
    <n v="1.1289419999999999"/>
    <x v="0"/>
    <x v="962"/>
    <n v="0.81998000000000004"/>
    <s v="Never"/>
    <s v="Public_Transportation"/>
    <x v="5"/>
    <m/>
    <m/>
  </r>
  <r>
    <x v="1"/>
    <x v="1175"/>
    <n v="1.6607609999999999"/>
    <n v="104.32146299999999"/>
    <s v="YES"/>
    <s v="YES"/>
    <n v="2.7489710000000001"/>
    <n v="1.2134309999999999"/>
    <s v="Sometimes"/>
    <x v="0"/>
    <n v="1.4488749999999999"/>
    <x v="0"/>
    <x v="963"/>
    <n v="1.2390380000000001"/>
    <s v="Never"/>
    <s v="Public_Transportation"/>
    <x v="5"/>
    <m/>
    <m/>
  </r>
  <r>
    <x v="1"/>
    <x v="1176"/>
    <n v="1.6915100000000001"/>
    <n v="102.59518"/>
    <s v="YES"/>
    <s v="YES"/>
    <n v="2.6803750000000002"/>
    <n v="1.089048"/>
    <s v="Sometimes"/>
    <x v="0"/>
    <n v="1.3662380000000001"/>
    <x v="0"/>
    <x v="964"/>
    <n v="1.041677"/>
    <s v="Never"/>
    <s v="Public_Transportation"/>
    <x v="5"/>
    <m/>
    <m/>
  </r>
  <r>
    <x v="0"/>
    <x v="1177"/>
    <n v="1.611462"/>
    <n v="102.09322299999999"/>
    <s v="YES"/>
    <s v="YES"/>
    <n v="3"/>
    <n v="3"/>
    <s v="Sometimes"/>
    <x v="0"/>
    <n v="1.023328"/>
    <x v="0"/>
    <x v="965"/>
    <n v="1"/>
    <s v="Sometimes"/>
    <s v="Public_Transportation"/>
    <x v="6"/>
    <m/>
    <m/>
  </r>
  <r>
    <x v="0"/>
    <x v="6"/>
    <n v="1.5847819999999999"/>
    <n v="105.05559700000001"/>
    <s v="YES"/>
    <s v="YES"/>
    <n v="3"/>
    <n v="3"/>
    <s v="Sometimes"/>
    <x v="0"/>
    <n v="1.197667"/>
    <x v="0"/>
    <x v="0"/>
    <n v="0.53476900000000005"/>
    <s v="Sometimes"/>
    <s v="Public_Transportation"/>
    <x v="6"/>
    <m/>
    <m/>
  </r>
  <r>
    <x v="0"/>
    <x v="1178"/>
    <n v="1.792378"/>
    <n v="137.859737"/>
    <s v="YES"/>
    <s v="YES"/>
    <n v="3"/>
    <n v="3"/>
    <s v="Sometimes"/>
    <x v="0"/>
    <n v="2.8388930000000001"/>
    <x v="0"/>
    <x v="966"/>
    <n v="0.73586799999999997"/>
    <s v="Sometimes"/>
    <s v="Public_Transportation"/>
    <x v="6"/>
    <m/>
    <m/>
  </r>
  <r>
    <x v="0"/>
    <x v="1179"/>
    <n v="1.802257"/>
    <n v="149.93584799999999"/>
    <s v="YES"/>
    <s v="YES"/>
    <n v="3"/>
    <n v="3"/>
    <s v="Sometimes"/>
    <x v="0"/>
    <n v="2.1818110000000002"/>
    <x v="0"/>
    <x v="967"/>
    <n v="0.93966499999999997"/>
    <s v="Sometimes"/>
    <s v="Public_Transportation"/>
    <x v="6"/>
    <m/>
    <m/>
  </r>
  <r>
    <x v="0"/>
    <x v="6"/>
    <n v="1.65632"/>
    <n v="111.93301"/>
    <s v="YES"/>
    <s v="YES"/>
    <n v="3"/>
    <n v="3"/>
    <s v="Sometimes"/>
    <x v="0"/>
    <n v="2.7740140000000002"/>
    <x v="0"/>
    <x v="0"/>
    <n v="0.13841800000000001"/>
    <s v="Sometimes"/>
    <s v="Public_Transportation"/>
    <x v="6"/>
    <m/>
    <m/>
  </r>
  <r>
    <x v="0"/>
    <x v="6"/>
    <n v="1.600762"/>
    <n v="105.44826399999999"/>
    <s v="YES"/>
    <s v="YES"/>
    <n v="3"/>
    <n v="3"/>
    <s v="Sometimes"/>
    <x v="0"/>
    <n v="1.0313540000000001"/>
    <x v="0"/>
    <x v="0"/>
    <n v="0.37464999999999998"/>
    <s v="Sometimes"/>
    <s v="Public_Transportation"/>
    <x v="6"/>
    <m/>
    <m/>
  </r>
  <r>
    <x v="0"/>
    <x v="1180"/>
    <n v="1.678658"/>
    <n v="104.95483400000001"/>
    <s v="YES"/>
    <s v="YES"/>
    <n v="3"/>
    <n v="3"/>
    <s v="Sometimes"/>
    <x v="0"/>
    <n v="1.6661600000000001"/>
    <x v="0"/>
    <x v="968"/>
    <n v="0.73421000000000003"/>
    <s v="Sometimes"/>
    <s v="Public_Transportation"/>
    <x v="6"/>
    <m/>
    <m/>
  </r>
  <r>
    <x v="0"/>
    <x v="1181"/>
    <n v="1.6782010000000001"/>
    <n v="109.90047199999999"/>
    <s v="YES"/>
    <s v="YES"/>
    <n v="3"/>
    <n v="3"/>
    <s v="Sometimes"/>
    <x v="0"/>
    <n v="1.4716640000000001"/>
    <x v="0"/>
    <x v="969"/>
    <n v="0.44453199999999998"/>
    <s v="Sometimes"/>
    <s v="Public_Transportation"/>
    <x v="6"/>
    <m/>
    <m/>
  </r>
  <r>
    <x v="0"/>
    <x v="1182"/>
    <n v="1.6556299999999999"/>
    <n v="121.20517100000001"/>
    <s v="YES"/>
    <s v="YES"/>
    <n v="3"/>
    <n v="3"/>
    <s v="Sometimes"/>
    <x v="0"/>
    <n v="1.347559"/>
    <x v="0"/>
    <x v="970"/>
    <n v="0.31794"/>
    <s v="Sometimes"/>
    <s v="Public_Transportation"/>
    <x v="6"/>
    <m/>
    <m/>
  </r>
  <r>
    <x v="0"/>
    <x v="1183"/>
    <n v="1.694952"/>
    <n v="133.76472999999999"/>
    <s v="YES"/>
    <s v="YES"/>
    <n v="3"/>
    <n v="3"/>
    <s v="Sometimes"/>
    <x v="0"/>
    <n v="1.338241"/>
    <x v="0"/>
    <x v="971"/>
    <n v="0.88613500000000001"/>
    <s v="Sometimes"/>
    <s v="Public_Transportation"/>
    <x v="6"/>
    <m/>
    <m/>
  </r>
  <r>
    <x v="0"/>
    <x v="6"/>
    <n v="1.622771"/>
    <n v="109.95971400000001"/>
    <s v="YES"/>
    <s v="YES"/>
    <n v="3"/>
    <n v="3"/>
    <s v="Sometimes"/>
    <x v="0"/>
    <n v="2.6791369999999999"/>
    <x v="0"/>
    <x v="0"/>
    <n v="0.479348"/>
    <s v="Sometimes"/>
    <s v="Public_Transportation"/>
    <x v="6"/>
    <m/>
    <m/>
  </r>
  <r>
    <x v="0"/>
    <x v="6"/>
    <n v="1.5838890000000001"/>
    <n v="110.545378"/>
    <s v="YES"/>
    <s v="YES"/>
    <n v="3"/>
    <n v="3"/>
    <s v="Sometimes"/>
    <x v="0"/>
    <n v="2.5782919999999998"/>
    <x v="0"/>
    <x v="0"/>
    <n v="0.492394"/>
    <s v="Sometimes"/>
    <s v="Public_Transportation"/>
    <x v="6"/>
    <m/>
    <m/>
  </r>
  <r>
    <x v="0"/>
    <x v="1184"/>
    <n v="1.7290449999999999"/>
    <n v="131.529267"/>
    <s v="YES"/>
    <s v="YES"/>
    <n v="3"/>
    <n v="3"/>
    <s v="Sometimes"/>
    <x v="0"/>
    <n v="1.3021929999999999"/>
    <x v="0"/>
    <x v="972"/>
    <n v="0.94232000000000005"/>
    <s v="Sometimes"/>
    <s v="Public_Transportation"/>
    <x v="6"/>
    <m/>
    <m/>
  </r>
  <r>
    <x v="0"/>
    <x v="1185"/>
    <n v="1.664622"/>
    <n v="114.465425"/>
    <s v="YES"/>
    <s v="YES"/>
    <n v="3"/>
    <n v="3"/>
    <s v="Sometimes"/>
    <x v="0"/>
    <n v="2.408442"/>
    <x v="0"/>
    <x v="973"/>
    <n v="0.80314099999999999"/>
    <s v="Sometimes"/>
    <s v="Public_Transportation"/>
    <x v="6"/>
    <m/>
    <m/>
  </r>
  <r>
    <x v="0"/>
    <x v="1186"/>
    <n v="1.747773"/>
    <n v="127.902844"/>
    <s v="YES"/>
    <s v="YES"/>
    <n v="3"/>
    <n v="3"/>
    <s v="Sometimes"/>
    <x v="0"/>
    <n v="1.7052179999999999"/>
    <x v="0"/>
    <x v="974"/>
    <n v="0.99864600000000003"/>
    <s v="Sometimes"/>
    <s v="Public_Transportation"/>
    <x v="6"/>
    <m/>
    <m/>
  </r>
  <r>
    <x v="0"/>
    <x v="1187"/>
    <n v="1.730113"/>
    <n v="152.09436199999999"/>
    <s v="YES"/>
    <s v="YES"/>
    <n v="3"/>
    <n v="3"/>
    <s v="Sometimes"/>
    <x v="0"/>
    <n v="2.3749579999999999"/>
    <x v="0"/>
    <x v="975"/>
    <n v="0.671458"/>
    <s v="Sometimes"/>
    <s v="Public_Transportation"/>
    <x v="6"/>
    <m/>
    <m/>
  </r>
  <r>
    <x v="0"/>
    <x v="1188"/>
    <n v="1.7466520000000001"/>
    <n v="133.800129"/>
    <s v="YES"/>
    <s v="YES"/>
    <n v="3"/>
    <n v="3"/>
    <s v="Sometimes"/>
    <x v="0"/>
    <n v="2.8692340000000001"/>
    <x v="0"/>
    <x v="976"/>
    <n v="0.62788600000000006"/>
    <s v="Sometimes"/>
    <s v="Public_Transportation"/>
    <x v="6"/>
    <m/>
    <m/>
  </r>
  <r>
    <x v="0"/>
    <x v="1189"/>
    <n v="1.719365"/>
    <n v="114.511537"/>
    <s v="YES"/>
    <s v="YES"/>
    <n v="3"/>
    <n v="3"/>
    <s v="Sometimes"/>
    <x v="0"/>
    <n v="2.987406"/>
    <x v="0"/>
    <x v="977"/>
    <n v="0.52677600000000002"/>
    <s v="Sometimes"/>
    <s v="Public_Transportation"/>
    <x v="6"/>
    <m/>
    <m/>
  </r>
  <r>
    <x v="0"/>
    <x v="6"/>
    <n v="1.632377"/>
    <n v="111.94665500000001"/>
    <s v="YES"/>
    <s v="YES"/>
    <n v="3"/>
    <n v="3"/>
    <s v="Sometimes"/>
    <x v="0"/>
    <n v="2.7370909999999999"/>
    <x v="0"/>
    <x v="0"/>
    <n v="3.7078E-2"/>
    <s v="Sometimes"/>
    <s v="Public_Transportation"/>
    <x v="6"/>
    <m/>
    <m/>
  </r>
  <r>
    <x v="0"/>
    <x v="6"/>
    <n v="1.6425719999999999"/>
    <n v="111.86816899999999"/>
    <s v="YES"/>
    <s v="YES"/>
    <n v="3"/>
    <n v="3"/>
    <s v="Sometimes"/>
    <x v="0"/>
    <n v="2.6234890000000002"/>
    <x v="0"/>
    <x v="0"/>
    <n v="0.13856299999999999"/>
    <s v="Sometimes"/>
    <s v="Public_Transportation"/>
    <x v="6"/>
    <m/>
    <m/>
  </r>
  <r>
    <x v="0"/>
    <x v="1190"/>
    <n v="1.6548750000000001"/>
    <n v="104.758713"/>
    <s v="YES"/>
    <s v="YES"/>
    <n v="3"/>
    <n v="3"/>
    <s v="Sometimes"/>
    <x v="0"/>
    <n v="2.6127579999999999"/>
    <x v="0"/>
    <x v="978"/>
    <n v="0.80213599999999996"/>
    <s v="Sometimes"/>
    <s v="Public_Transportation"/>
    <x v="6"/>
    <m/>
    <m/>
  </r>
  <r>
    <x v="0"/>
    <x v="6"/>
    <n v="1.627567"/>
    <n v="107.482662"/>
    <s v="YES"/>
    <s v="YES"/>
    <n v="3"/>
    <n v="3"/>
    <s v="Sometimes"/>
    <x v="0"/>
    <n v="2.6873779999999998"/>
    <x v="0"/>
    <x v="0"/>
    <n v="0.41065099999999999"/>
    <s v="Sometimes"/>
    <s v="Public_Transportation"/>
    <x v="6"/>
    <m/>
    <m/>
  </r>
  <r>
    <x v="0"/>
    <x v="1191"/>
    <n v="1.7362759999999999"/>
    <n v="130.92713800000001"/>
    <s v="YES"/>
    <s v="YES"/>
    <n v="3"/>
    <n v="3"/>
    <s v="Sometimes"/>
    <x v="0"/>
    <n v="1.852692"/>
    <x v="0"/>
    <x v="979"/>
    <n v="0.96233599999999997"/>
    <s v="Sometimes"/>
    <s v="Public_Transportation"/>
    <x v="6"/>
    <m/>
    <m/>
  </r>
  <r>
    <x v="0"/>
    <x v="1192"/>
    <n v="1.7370559999999999"/>
    <n v="132.52701099999999"/>
    <s v="YES"/>
    <s v="YES"/>
    <n v="3"/>
    <n v="3"/>
    <s v="Sometimes"/>
    <x v="0"/>
    <n v="2.8655900000000001"/>
    <x v="0"/>
    <x v="980"/>
    <n v="0.58345000000000002"/>
    <s v="Sometimes"/>
    <s v="Public_Transportation"/>
    <x v="6"/>
    <m/>
    <m/>
  </r>
  <r>
    <x v="0"/>
    <x v="1193"/>
    <n v="1.5809679999999999"/>
    <n v="102.003378"/>
    <s v="YES"/>
    <s v="YES"/>
    <n v="3"/>
    <n v="3"/>
    <s v="Sometimes"/>
    <x v="0"/>
    <n v="1.003563"/>
    <x v="0"/>
    <x v="981"/>
    <n v="1"/>
    <s v="Sometimes"/>
    <s v="Public_Transportation"/>
    <x v="6"/>
    <m/>
    <m/>
  </r>
  <r>
    <x v="0"/>
    <x v="1194"/>
    <n v="1.6071279999999999"/>
    <n v="103.026858"/>
    <s v="YES"/>
    <s v="YES"/>
    <n v="3"/>
    <n v="3"/>
    <s v="Sometimes"/>
    <x v="0"/>
    <n v="1.077253"/>
    <x v="0"/>
    <x v="982"/>
    <n v="0.82460699999999998"/>
    <s v="Sometimes"/>
    <s v="Public_Transportation"/>
    <x v="6"/>
    <m/>
    <m/>
  </r>
  <r>
    <x v="0"/>
    <x v="1195"/>
    <n v="1.821566"/>
    <n v="142.10246799999999"/>
    <s v="YES"/>
    <s v="YES"/>
    <n v="3"/>
    <n v="3"/>
    <s v="Sometimes"/>
    <x v="0"/>
    <n v="2.7149489999999998"/>
    <x v="0"/>
    <x v="983"/>
    <n v="0.81378399999999995"/>
    <s v="Sometimes"/>
    <s v="Public_Transportation"/>
    <x v="6"/>
    <m/>
    <m/>
  </r>
  <r>
    <x v="0"/>
    <x v="1196"/>
    <n v="1.8277300000000001"/>
    <n v="152.72054499999999"/>
    <s v="YES"/>
    <s v="YES"/>
    <n v="3"/>
    <n v="3"/>
    <s v="Sometimes"/>
    <x v="0"/>
    <n v="2.1549489999999998"/>
    <x v="0"/>
    <x v="984"/>
    <n v="0.95746299999999995"/>
    <s v="Sometimes"/>
    <s v="Public_Transportation"/>
    <x v="6"/>
    <m/>
    <m/>
  </r>
  <r>
    <x v="0"/>
    <x v="6"/>
    <n v="1.656504"/>
    <n v="111.993054"/>
    <s v="YES"/>
    <s v="YES"/>
    <n v="3"/>
    <n v="3"/>
    <s v="Sometimes"/>
    <x v="0"/>
    <n v="2.8931170000000002"/>
    <x v="0"/>
    <x v="0"/>
    <n v="1.9310000000000001E-2"/>
    <s v="Sometimes"/>
    <s v="Public_Transportation"/>
    <x v="6"/>
    <m/>
    <m/>
  </r>
  <r>
    <x v="0"/>
    <x v="6"/>
    <n v="1.6377250000000001"/>
    <n v="111.208963"/>
    <s v="YES"/>
    <s v="YES"/>
    <n v="3"/>
    <n v="3"/>
    <s v="Sometimes"/>
    <x v="0"/>
    <n v="2.7091400000000001"/>
    <x v="0"/>
    <x v="0"/>
    <n v="0.11051800000000001"/>
    <s v="Sometimes"/>
    <s v="Public_Transportation"/>
    <x v="6"/>
    <m/>
    <m/>
  </r>
  <r>
    <x v="0"/>
    <x v="1180"/>
    <n v="1.6697010000000001"/>
    <n v="104.58578300000001"/>
    <s v="YES"/>
    <s v="YES"/>
    <n v="3"/>
    <n v="3"/>
    <s v="Sometimes"/>
    <x v="0"/>
    <n v="1.5701879999999999"/>
    <x v="0"/>
    <x v="968"/>
    <n v="0.88184799999999997"/>
    <s v="Sometimes"/>
    <s v="Public_Transportation"/>
    <x v="6"/>
    <m/>
    <m/>
  </r>
  <r>
    <x v="0"/>
    <x v="1181"/>
    <n v="1.668709"/>
    <n v="104.754958"/>
    <s v="YES"/>
    <s v="YES"/>
    <n v="3"/>
    <n v="3"/>
    <s v="Sometimes"/>
    <x v="0"/>
    <n v="1.4120490000000001"/>
    <x v="0"/>
    <x v="969"/>
    <n v="0.753077"/>
    <s v="Sometimes"/>
    <s v="Public_Transportation"/>
    <x v="6"/>
    <m/>
    <m/>
  </r>
  <r>
    <x v="0"/>
    <x v="1197"/>
    <n v="1.668642"/>
    <n v="124.704781"/>
    <s v="YES"/>
    <s v="YES"/>
    <n v="3"/>
    <n v="3"/>
    <s v="Sometimes"/>
    <x v="0"/>
    <n v="1.15635"/>
    <x v="0"/>
    <x v="985"/>
    <n v="0.36638500000000002"/>
    <s v="Sometimes"/>
    <s v="Public_Transportation"/>
    <x v="6"/>
    <m/>
    <m/>
  </r>
  <r>
    <x v="0"/>
    <x v="1198"/>
    <n v="1.6906140000000001"/>
    <n v="129.76914099999999"/>
    <s v="YES"/>
    <s v="YES"/>
    <n v="3"/>
    <n v="3"/>
    <s v="Sometimes"/>
    <x v="0"/>
    <n v="1.154698"/>
    <x v="0"/>
    <x v="986"/>
    <n v="0.95921800000000002"/>
    <s v="Sometimes"/>
    <s v="Public_Transportation"/>
    <x v="6"/>
    <m/>
    <m/>
  </r>
  <r>
    <x v="0"/>
    <x v="6"/>
    <n v="1.6224179999999999"/>
    <n v="110.676343"/>
    <s v="YES"/>
    <s v="YES"/>
    <n v="3"/>
    <n v="3"/>
    <s v="Sometimes"/>
    <x v="0"/>
    <n v="2.6915840000000002"/>
    <x v="0"/>
    <x v="0"/>
    <n v="0.42547299999999999"/>
    <s v="Sometimes"/>
    <s v="Public_Transportation"/>
    <x v="6"/>
    <m/>
    <m/>
  </r>
  <r>
    <x v="0"/>
    <x v="6"/>
    <n v="1.643332"/>
    <n v="110.824698"/>
    <s v="YES"/>
    <s v="YES"/>
    <n v="3"/>
    <n v="3"/>
    <s v="Sometimes"/>
    <x v="0"/>
    <n v="2.709654"/>
    <x v="0"/>
    <x v="0"/>
    <n v="0.25114999999999998"/>
    <s v="Sometimes"/>
    <s v="Public_Transportation"/>
    <x v="6"/>
    <m/>
    <m/>
  </r>
  <r>
    <x v="0"/>
    <x v="1199"/>
    <n v="1.7333829999999999"/>
    <n v="135.524857"/>
    <s v="YES"/>
    <s v="YES"/>
    <n v="3"/>
    <n v="3"/>
    <s v="Sometimes"/>
    <x v="0"/>
    <n v="1.4857359999999999"/>
    <x v="0"/>
    <x v="987"/>
    <n v="0.86923799999999996"/>
    <s v="Sometimes"/>
    <s v="Public_Transportation"/>
    <x v="6"/>
    <m/>
    <m/>
  </r>
  <r>
    <x v="0"/>
    <x v="1200"/>
    <n v="1.748313"/>
    <n v="133.57378700000001"/>
    <s v="YES"/>
    <s v="YES"/>
    <n v="3"/>
    <n v="3"/>
    <s v="Sometimes"/>
    <x v="0"/>
    <n v="2.874336"/>
    <x v="0"/>
    <x v="988"/>
    <n v="0.82560900000000004"/>
    <s v="Sometimes"/>
    <s v="Public_Transportation"/>
    <x v="6"/>
    <m/>
    <m/>
  </r>
  <r>
    <x v="0"/>
    <x v="1201"/>
    <n v="1.8129630000000001"/>
    <n v="138.73061899999999"/>
    <s v="YES"/>
    <s v="YES"/>
    <n v="3"/>
    <n v="3"/>
    <s v="Sometimes"/>
    <x v="0"/>
    <n v="2.641489"/>
    <x v="0"/>
    <x v="989"/>
    <n v="0.73520099999999999"/>
    <s v="Sometimes"/>
    <s v="Public_Transportation"/>
    <x v="6"/>
    <m/>
    <m/>
  </r>
  <r>
    <x v="0"/>
    <x v="1202"/>
    <n v="1.8073399999999999"/>
    <n v="155.87209300000001"/>
    <s v="YES"/>
    <s v="YES"/>
    <n v="3"/>
    <n v="3"/>
    <s v="Sometimes"/>
    <x v="0"/>
    <n v="2.417122"/>
    <x v="0"/>
    <x v="990"/>
    <n v="0.57395799999999997"/>
    <s v="Sometimes"/>
    <s v="Public_Transportation"/>
    <x v="6"/>
    <m/>
    <m/>
  </r>
  <r>
    <x v="0"/>
    <x v="1203"/>
    <n v="1.745644"/>
    <n v="133.66558699999999"/>
    <s v="YES"/>
    <s v="YES"/>
    <n v="3"/>
    <n v="3"/>
    <s v="Sometimes"/>
    <x v="0"/>
    <n v="2.9008569999999998"/>
    <x v="0"/>
    <x v="991"/>
    <n v="0.62537100000000001"/>
    <s v="Sometimes"/>
    <s v="Public_Transportation"/>
    <x v="6"/>
    <m/>
    <m/>
  </r>
  <r>
    <x v="0"/>
    <x v="1204"/>
    <n v="1.753266"/>
    <n v="133.85243199999999"/>
    <s v="YES"/>
    <s v="YES"/>
    <n v="3"/>
    <n v="3"/>
    <s v="Sometimes"/>
    <x v="0"/>
    <n v="2.9531100000000001"/>
    <x v="0"/>
    <x v="992"/>
    <n v="0.67320999999999998"/>
    <s v="Sometimes"/>
    <s v="Public_Transportation"/>
    <x v="6"/>
    <m/>
    <m/>
  </r>
  <r>
    <x v="0"/>
    <x v="6"/>
    <n v="1.632193"/>
    <n v="111.886611"/>
    <s v="YES"/>
    <s v="YES"/>
    <n v="3"/>
    <n v="3"/>
    <s v="Sometimes"/>
    <x v="0"/>
    <n v="2.617988"/>
    <x v="0"/>
    <x v="0"/>
    <n v="0.15618699999999999"/>
    <s v="Sometimes"/>
    <s v="Public_Transportation"/>
    <x v="6"/>
    <m/>
    <m/>
  </r>
  <r>
    <x v="0"/>
    <x v="6"/>
    <n v="1.6410979999999999"/>
    <n v="111.81834499999999"/>
    <s v="YES"/>
    <s v="YES"/>
    <n v="3"/>
    <n v="3"/>
    <s v="Sometimes"/>
    <x v="0"/>
    <n v="2.55057"/>
    <x v="0"/>
    <x v="0"/>
    <n v="0.20482"/>
    <s v="Sometimes"/>
    <s v="Public_Transportation"/>
    <x v="6"/>
    <m/>
    <m/>
  </r>
  <r>
    <x v="0"/>
    <x v="1205"/>
    <n v="1.640741"/>
    <n v="104.808542"/>
    <s v="YES"/>
    <s v="YES"/>
    <n v="3"/>
    <n v="3"/>
    <s v="Sometimes"/>
    <x v="0"/>
    <n v="2.6535310000000001"/>
    <x v="0"/>
    <x v="993"/>
    <n v="0.69234300000000004"/>
    <s v="Sometimes"/>
    <s v="Public_Transportation"/>
    <x v="6"/>
    <m/>
    <m/>
  </r>
  <r>
    <x v="0"/>
    <x v="6"/>
    <n v="1.618573"/>
    <n v="104.92864299999999"/>
    <s v="YES"/>
    <s v="YES"/>
    <n v="3"/>
    <n v="3"/>
    <s v="Sometimes"/>
    <x v="0"/>
    <n v="1.6987669999999999"/>
    <x v="0"/>
    <x v="0"/>
    <n v="0.54396"/>
    <s v="Sometimes"/>
    <s v="Public_Transportation"/>
    <x v="6"/>
    <m/>
    <m/>
  </r>
  <r>
    <x v="0"/>
    <x v="1206"/>
    <n v="1.7574419999999999"/>
    <n v="133.365094"/>
    <s v="YES"/>
    <s v="YES"/>
    <n v="3"/>
    <n v="3"/>
    <s v="Sometimes"/>
    <x v="0"/>
    <n v="2.8483700000000001"/>
    <x v="0"/>
    <x v="994"/>
    <n v="0.76666800000000002"/>
    <s v="Sometimes"/>
    <s v="Public_Transportation"/>
    <x v="6"/>
    <m/>
    <m/>
  </r>
  <r>
    <x v="0"/>
    <x v="1207"/>
    <n v="1.7633430000000001"/>
    <n v="133.952675"/>
    <s v="YES"/>
    <s v="YES"/>
    <n v="3"/>
    <n v="3"/>
    <s v="Sometimes"/>
    <x v="0"/>
    <n v="2.8356219999999999"/>
    <x v="0"/>
    <x v="995"/>
    <n v="0.81698599999999999"/>
    <s v="Sometimes"/>
    <s v="Public_Transportation"/>
    <x v="6"/>
    <m/>
    <m/>
  </r>
  <r>
    <x v="0"/>
    <x v="1208"/>
    <n v="1.6100859999999999"/>
    <n v="102.38745"/>
    <s v="YES"/>
    <s v="YES"/>
    <n v="3"/>
    <n v="3"/>
    <s v="Sometimes"/>
    <x v="0"/>
    <n v="1.0505640000000001"/>
    <x v="0"/>
    <x v="996"/>
    <n v="0.53907400000000005"/>
    <s v="Sometimes"/>
    <s v="Public_Transportation"/>
    <x v="6"/>
    <m/>
    <m/>
  </r>
  <r>
    <x v="0"/>
    <x v="1209"/>
    <n v="1.664463"/>
    <n v="102.781971"/>
    <s v="YES"/>
    <s v="YES"/>
    <n v="3"/>
    <n v="3"/>
    <s v="Sometimes"/>
    <x v="0"/>
    <n v="1.0684929999999999"/>
    <x v="0"/>
    <x v="997"/>
    <n v="1"/>
    <s v="Sometimes"/>
    <s v="Public_Transportation"/>
    <x v="6"/>
    <m/>
    <m/>
  </r>
  <r>
    <x v="0"/>
    <x v="6"/>
    <n v="1.602025"/>
    <n v="104.899348"/>
    <s v="YES"/>
    <s v="YES"/>
    <n v="3"/>
    <n v="3"/>
    <s v="Sometimes"/>
    <x v="0"/>
    <n v="2.613928"/>
    <x v="0"/>
    <x v="0"/>
    <n v="0.55309299999999995"/>
    <s v="Sometimes"/>
    <s v="Public_Transportation"/>
    <x v="6"/>
    <m/>
    <m/>
  </r>
  <r>
    <x v="0"/>
    <x v="1210"/>
    <n v="1.6328959999999999"/>
    <n v="104.98892499999999"/>
    <s v="YES"/>
    <s v="YES"/>
    <n v="3"/>
    <n v="3"/>
    <s v="Sometimes"/>
    <x v="0"/>
    <n v="1.239833"/>
    <x v="0"/>
    <x v="998"/>
    <n v="0.61923499999999998"/>
    <s v="Sometimes"/>
    <s v="Public_Transportation"/>
    <x v="6"/>
    <m/>
    <m/>
  </r>
  <r>
    <x v="0"/>
    <x v="1211"/>
    <n v="1.7710429999999999"/>
    <n v="137.04495900000001"/>
    <s v="YES"/>
    <s v="YES"/>
    <n v="3"/>
    <n v="3"/>
    <s v="Sometimes"/>
    <x v="0"/>
    <n v="2.8615330000000001"/>
    <x v="0"/>
    <x v="999"/>
    <n v="0.65557100000000001"/>
    <s v="Sometimes"/>
    <s v="Public_Transportation"/>
    <x v="6"/>
    <m/>
    <m/>
  </r>
  <r>
    <x v="0"/>
    <x v="1212"/>
    <n v="1.789555"/>
    <n v="137.767787"/>
    <s v="YES"/>
    <s v="YES"/>
    <n v="3"/>
    <n v="3"/>
    <s v="Sometimes"/>
    <x v="0"/>
    <n v="2.832659"/>
    <x v="0"/>
    <x v="1000"/>
    <n v="0.92300499999999996"/>
    <s v="Sometimes"/>
    <s v="Public_Transportation"/>
    <x v="6"/>
    <m/>
    <m/>
  </r>
  <r>
    <x v="0"/>
    <x v="1213"/>
    <n v="1.8017460000000001"/>
    <n v="141.16626500000001"/>
    <s v="YES"/>
    <s v="YES"/>
    <n v="3"/>
    <n v="3"/>
    <s v="Sometimes"/>
    <x v="0"/>
    <n v="2.418488"/>
    <x v="0"/>
    <x v="1001"/>
    <n v="0.89351400000000003"/>
    <s v="Sometimes"/>
    <s v="Public_Transportation"/>
    <x v="6"/>
    <m/>
    <m/>
  </r>
  <r>
    <x v="0"/>
    <x v="1214"/>
    <n v="1.7871950000000001"/>
    <n v="151.975864"/>
    <s v="YES"/>
    <s v="YES"/>
    <n v="3"/>
    <n v="3"/>
    <s v="Sometimes"/>
    <x v="0"/>
    <n v="2.304716"/>
    <x v="0"/>
    <x v="1002"/>
    <n v="0.91449199999999997"/>
    <s v="Sometimes"/>
    <s v="Public_Transportation"/>
    <x v="6"/>
    <m/>
    <m/>
  </r>
  <r>
    <x v="0"/>
    <x v="6"/>
    <n v="1.6441410000000001"/>
    <n v="111.942544"/>
    <s v="YES"/>
    <s v="YES"/>
    <n v="3"/>
    <n v="3"/>
    <s v="Sometimes"/>
    <x v="0"/>
    <n v="2.7630050000000002"/>
    <x v="0"/>
    <x v="0"/>
    <n v="0.101867"/>
    <s v="Sometimes"/>
    <s v="Public_Transportation"/>
    <x v="6"/>
    <m/>
    <m/>
  </r>
  <r>
    <x v="0"/>
    <x v="6"/>
    <n v="1.6433549999999999"/>
    <n v="111.600553"/>
    <s v="YES"/>
    <s v="YES"/>
    <n v="3"/>
    <n v="3"/>
    <s v="Sometimes"/>
    <x v="0"/>
    <n v="2.6526160000000001"/>
    <x v="0"/>
    <x v="0"/>
    <n v="0.250502"/>
    <s v="Sometimes"/>
    <s v="Public_Transportation"/>
    <x v="6"/>
    <m/>
    <m/>
  </r>
  <r>
    <x v="0"/>
    <x v="6"/>
    <n v="1.623707"/>
    <n v="105.037463"/>
    <s v="YES"/>
    <s v="YES"/>
    <n v="3"/>
    <n v="3"/>
    <s v="Sometimes"/>
    <x v="0"/>
    <n v="2.5531980000000001"/>
    <x v="0"/>
    <x v="0"/>
    <n v="0.39383800000000002"/>
    <s v="Sometimes"/>
    <s v="Public_Transportation"/>
    <x v="6"/>
    <m/>
    <m/>
  </r>
  <r>
    <x v="0"/>
    <x v="6"/>
    <n v="1.610636"/>
    <n v="105.42353199999999"/>
    <s v="YES"/>
    <s v="YES"/>
    <n v="3"/>
    <n v="3"/>
    <s v="Sometimes"/>
    <x v="0"/>
    <n v="2.1805659999999998"/>
    <x v="0"/>
    <x v="0"/>
    <n v="0.51990499999999995"/>
    <s v="Sometimes"/>
    <s v="Public_Transportation"/>
    <x v="6"/>
    <m/>
    <m/>
  </r>
  <r>
    <x v="0"/>
    <x v="1215"/>
    <n v="1.629491"/>
    <n v="104.839068"/>
    <s v="YES"/>
    <s v="YES"/>
    <n v="3"/>
    <n v="3"/>
    <s v="Sometimes"/>
    <x v="0"/>
    <n v="2.2097899999999999"/>
    <x v="0"/>
    <x v="1003"/>
    <n v="0.60442200000000001"/>
    <s v="Sometimes"/>
    <s v="Public_Transportation"/>
    <x v="6"/>
    <m/>
    <m/>
  </r>
  <r>
    <x v="0"/>
    <x v="1216"/>
    <n v="1.684768"/>
    <n v="104.821175"/>
    <s v="YES"/>
    <s v="YES"/>
    <n v="3"/>
    <n v="3"/>
    <s v="Sometimes"/>
    <x v="0"/>
    <n v="1.4443790000000001"/>
    <x v="0"/>
    <x v="1004"/>
    <n v="0.91218699999999997"/>
    <s v="Sometimes"/>
    <s v="Public_Transportation"/>
    <x v="6"/>
    <m/>
    <m/>
  </r>
  <r>
    <x v="0"/>
    <x v="1217"/>
    <n v="1.6649400000000001"/>
    <n v="110.92216999999999"/>
    <s v="YES"/>
    <s v="YES"/>
    <n v="3"/>
    <n v="3"/>
    <s v="Sometimes"/>
    <x v="0"/>
    <n v="1.6040749999999999"/>
    <x v="0"/>
    <x v="1005"/>
    <n v="0.20012199999999999"/>
    <s v="Sometimes"/>
    <s v="Public_Transportation"/>
    <x v="6"/>
    <m/>
    <m/>
  </r>
  <r>
    <x v="0"/>
    <x v="1218"/>
    <n v="1.655646"/>
    <n v="110.21733999999999"/>
    <s v="YES"/>
    <s v="YES"/>
    <n v="3"/>
    <n v="3"/>
    <s v="Sometimes"/>
    <x v="0"/>
    <n v="1.5282579999999999"/>
    <x v="0"/>
    <x v="1006"/>
    <n v="0.43606800000000001"/>
    <s v="Sometimes"/>
    <s v="Public_Transportation"/>
    <x v="6"/>
    <m/>
    <m/>
  </r>
  <r>
    <x v="0"/>
    <x v="1219"/>
    <n v="1.666194"/>
    <n v="124.805868"/>
    <s v="YES"/>
    <s v="YES"/>
    <n v="3"/>
    <n v="3"/>
    <s v="Sometimes"/>
    <x v="0"/>
    <n v="1.2288380000000001"/>
    <x v="0"/>
    <x v="1007"/>
    <n v="0.63956100000000005"/>
    <s v="Sometimes"/>
    <s v="Public_Transportation"/>
    <x v="6"/>
    <m/>
    <m/>
  </r>
  <r>
    <x v="0"/>
    <x v="1220"/>
    <n v="1.707508"/>
    <n v="121.86432600000001"/>
    <s v="YES"/>
    <s v="YES"/>
    <n v="3"/>
    <n v="3"/>
    <s v="Sometimes"/>
    <x v="0"/>
    <n v="1.615548"/>
    <x v="0"/>
    <x v="1008"/>
    <n v="0.92605199999999999"/>
    <s v="Sometimes"/>
    <s v="Public_Transportation"/>
    <x v="6"/>
    <m/>
    <m/>
  </r>
  <r>
    <x v="0"/>
    <x v="1221"/>
    <n v="1.7541739999999999"/>
    <n v="133.78395499999999"/>
    <s v="YES"/>
    <s v="YES"/>
    <n v="3"/>
    <n v="3"/>
    <s v="Sometimes"/>
    <x v="0"/>
    <n v="1.9459500000000001"/>
    <x v="0"/>
    <x v="1009"/>
    <n v="0.90661099999999994"/>
    <s v="Sometimes"/>
    <s v="Public_Transportation"/>
    <x v="6"/>
    <m/>
    <m/>
  </r>
  <r>
    <x v="0"/>
    <x v="1222"/>
    <n v="1.7141930000000001"/>
    <n v="131.86673400000001"/>
    <s v="YES"/>
    <s v="YES"/>
    <n v="3"/>
    <n v="3"/>
    <s v="Sometimes"/>
    <x v="0"/>
    <n v="1.7095560000000001"/>
    <x v="0"/>
    <x v="1010"/>
    <n v="0.92584299999999997"/>
    <s v="Sometimes"/>
    <s v="Public_Transportation"/>
    <x v="6"/>
    <m/>
    <m/>
  </r>
  <r>
    <x v="0"/>
    <x v="6"/>
    <n v="1.62439"/>
    <n v="110.008636"/>
    <s v="YES"/>
    <s v="YES"/>
    <n v="3"/>
    <n v="3"/>
    <s v="Sometimes"/>
    <x v="0"/>
    <n v="2.5074610000000002"/>
    <x v="0"/>
    <x v="0"/>
    <n v="0.36847200000000002"/>
    <s v="Sometimes"/>
    <s v="Public_Transportation"/>
    <x v="6"/>
    <m/>
    <m/>
  </r>
  <r>
    <x v="0"/>
    <x v="6"/>
    <n v="1.638836"/>
    <n v="110.970479"/>
    <s v="YES"/>
    <s v="YES"/>
    <n v="3"/>
    <n v="3"/>
    <s v="Sometimes"/>
    <x v="0"/>
    <n v="2.6441349999999999"/>
    <x v="0"/>
    <x v="0"/>
    <n v="0.35758099999999998"/>
    <s v="Sometimes"/>
    <s v="Public_Transportation"/>
    <x v="6"/>
    <m/>
    <m/>
  </r>
  <r>
    <x v="0"/>
    <x v="6"/>
    <n v="1.621245"/>
    <n v="111.26733400000001"/>
    <s v="YES"/>
    <s v="YES"/>
    <n v="3"/>
    <n v="3"/>
    <s v="Sometimes"/>
    <x v="0"/>
    <n v="2.6056849999999998"/>
    <x v="0"/>
    <x v="0"/>
    <n v="0.19922699999999999"/>
    <s v="Sometimes"/>
    <s v="Public_Transportation"/>
    <x v="6"/>
    <m/>
    <m/>
  </r>
  <r>
    <x v="0"/>
    <x v="1223"/>
    <n v="1.6235139999999999"/>
    <n v="109.98014499999999"/>
    <s v="YES"/>
    <s v="YES"/>
    <n v="3"/>
    <n v="3"/>
    <s v="Sometimes"/>
    <x v="0"/>
    <n v="2.2173479999999999"/>
    <x v="0"/>
    <x v="1011"/>
    <n v="0.48103099999999999"/>
    <s v="Sometimes"/>
    <s v="Public_Transportation"/>
    <x v="6"/>
    <m/>
    <m/>
  </r>
  <r>
    <x v="0"/>
    <x v="1224"/>
    <n v="1.7362150000000001"/>
    <n v="132.14554899999999"/>
    <s v="YES"/>
    <s v="YES"/>
    <n v="3"/>
    <n v="3"/>
    <s v="Sometimes"/>
    <x v="0"/>
    <n v="1.6575409999999999"/>
    <x v="0"/>
    <x v="1012"/>
    <n v="0.62928499999999998"/>
    <s v="Sometimes"/>
    <s v="Public_Transportation"/>
    <x v="6"/>
    <m/>
    <m/>
  </r>
  <r>
    <x v="0"/>
    <x v="1225"/>
    <n v="1.7329509999999999"/>
    <n v="132.90488400000001"/>
    <s v="YES"/>
    <s v="YES"/>
    <n v="3"/>
    <n v="3"/>
    <s v="Sometimes"/>
    <x v="0"/>
    <n v="1.8178989999999999"/>
    <x v="0"/>
    <x v="1013"/>
    <n v="0.930836"/>
    <s v="Sometimes"/>
    <s v="Public_Transportation"/>
    <x v="6"/>
    <m/>
    <m/>
  </r>
  <r>
    <x v="0"/>
    <x v="1226"/>
    <n v="1.6913499999999999"/>
    <n v="114.48069599999999"/>
    <s v="YES"/>
    <s v="YES"/>
    <n v="3"/>
    <n v="3"/>
    <s v="Sometimes"/>
    <x v="0"/>
    <n v="2.5095350000000001"/>
    <x v="0"/>
    <x v="1014"/>
    <n v="0.66817199999999999"/>
    <s v="Sometimes"/>
    <s v="Public_Transportation"/>
    <x v="6"/>
    <m/>
    <m/>
  </r>
  <r>
    <x v="0"/>
    <x v="1227"/>
    <n v="1.635062"/>
    <n v="113.277388"/>
    <s v="YES"/>
    <s v="YES"/>
    <n v="3"/>
    <n v="3"/>
    <s v="Sometimes"/>
    <x v="0"/>
    <n v="2.5780379999999998"/>
    <x v="0"/>
    <x v="1015"/>
    <n v="0.463196"/>
    <s v="Sometimes"/>
    <s v="Public_Transportation"/>
    <x v="6"/>
    <m/>
    <m/>
  </r>
  <r>
    <x v="0"/>
    <x v="1228"/>
    <n v="1.7460610000000001"/>
    <n v="128.261402"/>
    <s v="YES"/>
    <s v="YES"/>
    <n v="3"/>
    <n v="3"/>
    <s v="Sometimes"/>
    <x v="0"/>
    <n v="2.5016379999999998"/>
    <x v="0"/>
    <x v="1016"/>
    <n v="0.66488000000000003"/>
    <s v="Sometimes"/>
    <s v="Public_Transportation"/>
    <x v="6"/>
    <m/>
    <m/>
  </r>
  <r>
    <x v="0"/>
    <x v="1229"/>
    <n v="1.746529"/>
    <n v="129.36377100000001"/>
    <s v="YES"/>
    <s v="YES"/>
    <n v="3"/>
    <n v="3"/>
    <s v="Sometimes"/>
    <x v="0"/>
    <n v="2.2507109999999999"/>
    <x v="0"/>
    <x v="1017"/>
    <n v="0.68512899999999999"/>
    <s v="Sometimes"/>
    <s v="Public_Transportation"/>
    <x v="6"/>
    <m/>
    <m/>
  </r>
  <r>
    <x v="0"/>
    <x v="1230"/>
    <n v="1.746516"/>
    <n v="144.30226099999999"/>
    <s v="YES"/>
    <s v="YES"/>
    <n v="3"/>
    <n v="3"/>
    <s v="Sometimes"/>
    <x v="0"/>
    <n v="2.3665099999999999"/>
    <x v="0"/>
    <x v="1018"/>
    <n v="0.72336599999999995"/>
    <s v="Sometimes"/>
    <s v="Public_Transportation"/>
    <x v="6"/>
    <m/>
    <m/>
  </r>
  <r>
    <x v="0"/>
    <x v="1231"/>
    <n v="1.751118"/>
    <n v="149.29110600000001"/>
    <s v="YES"/>
    <s v="YES"/>
    <n v="3"/>
    <n v="3"/>
    <s v="Sometimes"/>
    <x v="0"/>
    <n v="2.309409"/>
    <x v="0"/>
    <x v="1019"/>
    <n v="0.70557999999999998"/>
    <s v="Sometimes"/>
    <s v="Public_Transportation"/>
    <x v="6"/>
    <m/>
    <m/>
  </r>
  <r>
    <x v="0"/>
    <x v="1232"/>
    <n v="1.7410140000000001"/>
    <n v="132.57927000000001"/>
    <s v="YES"/>
    <s v="YES"/>
    <n v="3"/>
    <n v="3"/>
    <s v="Sometimes"/>
    <x v="0"/>
    <n v="2.436261"/>
    <x v="0"/>
    <x v="1020"/>
    <n v="0.87092000000000003"/>
    <s v="Sometimes"/>
    <s v="Public_Transportation"/>
    <x v="6"/>
    <m/>
    <m/>
  </r>
  <r>
    <x v="0"/>
    <x v="1233"/>
    <n v="1.7485329999999999"/>
    <n v="133.94607999999999"/>
    <s v="YES"/>
    <s v="YES"/>
    <n v="3"/>
    <n v="3"/>
    <s v="Sometimes"/>
    <x v="0"/>
    <n v="2.8335659999999998"/>
    <x v="0"/>
    <x v="1021"/>
    <n v="0.86272400000000005"/>
    <s v="Sometimes"/>
    <s v="Public_Transportation"/>
    <x v="6"/>
    <m/>
    <m/>
  </r>
  <r>
    <x v="0"/>
    <x v="1234"/>
    <n v="1.694726"/>
    <n v="112.776612"/>
    <s v="YES"/>
    <s v="YES"/>
    <n v="3"/>
    <n v="3"/>
    <s v="Sometimes"/>
    <x v="0"/>
    <n v="2.7240989999999998"/>
    <x v="0"/>
    <x v="1022"/>
    <n v="0.15346199999999999"/>
    <s v="Sometimes"/>
    <s v="Public_Transportation"/>
    <x v="6"/>
    <m/>
    <m/>
  </r>
  <r>
    <x v="0"/>
    <x v="1235"/>
    <n v="1.674515"/>
    <n v="112.879662"/>
    <s v="YES"/>
    <s v="YES"/>
    <n v="3"/>
    <n v="3"/>
    <s v="Sometimes"/>
    <x v="0"/>
    <n v="2.9893890000000001"/>
    <x v="0"/>
    <x v="1023"/>
    <n v="0.169016"/>
    <s v="Sometimes"/>
    <s v="Public_Transportation"/>
    <x v="6"/>
    <m/>
    <m/>
  </r>
  <r>
    <x v="0"/>
    <x v="6"/>
    <n v="1.631332"/>
    <n v="111.82995699999999"/>
    <s v="YES"/>
    <s v="YES"/>
    <n v="3"/>
    <n v="3"/>
    <s v="Sometimes"/>
    <x v="0"/>
    <n v="2.5597500000000002"/>
    <x v="0"/>
    <x v="0"/>
    <n v="0.23730699999999999"/>
    <s v="Sometimes"/>
    <s v="Public_Transportation"/>
    <x v="6"/>
    <m/>
    <m/>
  </r>
  <r>
    <x v="0"/>
    <x v="6"/>
    <n v="1.641918"/>
    <n v="111.86899"/>
    <s v="YES"/>
    <s v="YES"/>
    <n v="3"/>
    <n v="3"/>
    <s v="Sometimes"/>
    <x v="0"/>
    <n v="2.6354540000000002"/>
    <x v="0"/>
    <x v="0"/>
    <n v="8.8308999999999999E-2"/>
    <s v="Sometimes"/>
    <s v="Public_Transportation"/>
    <x v="6"/>
    <m/>
    <m/>
  </r>
  <r>
    <x v="0"/>
    <x v="6"/>
    <n v="1.6401250000000001"/>
    <n v="111.539494"/>
    <s v="YES"/>
    <s v="YES"/>
    <n v="3"/>
    <n v="3"/>
    <s v="Sometimes"/>
    <x v="0"/>
    <n v="2.625537"/>
    <x v="0"/>
    <x v="0"/>
    <n v="0.162494"/>
    <s v="Sometimes"/>
    <s v="Public_Transportation"/>
    <x v="6"/>
    <m/>
    <m/>
  </r>
  <r>
    <x v="0"/>
    <x v="6"/>
    <n v="1.649178"/>
    <n v="111.914361"/>
    <s v="YES"/>
    <s v="YES"/>
    <n v="3"/>
    <n v="3"/>
    <s v="Sometimes"/>
    <x v="0"/>
    <n v="2.884077"/>
    <x v="0"/>
    <x v="0"/>
    <n v="9.6575999999999995E-2"/>
    <s v="Sometimes"/>
    <s v="Public_Transportation"/>
    <x v="6"/>
    <m/>
    <m/>
  </r>
  <r>
    <x v="0"/>
    <x v="1236"/>
    <n v="1.6034040000000001"/>
    <n v="105.031908"/>
    <s v="YES"/>
    <s v="YES"/>
    <n v="3"/>
    <n v="3"/>
    <s v="Sometimes"/>
    <x v="0"/>
    <n v="1.919473"/>
    <x v="0"/>
    <x v="1024"/>
    <n v="0.54613699999999998"/>
    <s v="Sometimes"/>
    <s v="Public_Transportation"/>
    <x v="6"/>
    <m/>
    <m/>
  </r>
  <r>
    <x v="0"/>
    <x v="1237"/>
    <n v="1.644199"/>
    <n v="105.036075"/>
    <s v="YES"/>
    <s v="YES"/>
    <n v="3"/>
    <n v="3"/>
    <s v="Sometimes"/>
    <x v="0"/>
    <n v="2.310076"/>
    <x v="0"/>
    <x v="1025"/>
    <n v="0.73308499999999999"/>
    <s v="Sometimes"/>
    <s v="Public_Transportation"/>
    <x v="6"/>
    <m/>
    <m/>
  </r>
  <r>
    <x v="0"/>
    <x v="6"/>
    <n v="1.6289089999999999"/>
    <n v="106.875927"/>
    <s v="YES"/>
    <s v="YES"/>
    <n v="3"/>
    <n v="3"/>
    <s v="Sometimes"/>
    <x v="0"/>
    <n v="2.6868240000000001"/>
    <x v="0"/>
    <x v="0"/>
    <n v="0.54081199999999996"/>
    <s v="Sometimes"/>
    <s v="Public_Transportation"/>
    <x v="6"/>
    <m/>
    <m/>
  </r>
  <r>
    <x v="0"/>
    <x v="1238"/>
    <n v="1.6280190000000001"/>
    <n v="108.265922"/>
    <s v="YES"/>
    <s v="YES"/>
    <n v="3"/>
    <n v="3"/>
    <s v="Sometimes"/>
    <x v="0"/>
    <n v="1.6213"/>
    <x v="0"/>
    <x v="1026"/>
    <n v="0.43821599999999999"/>
    <s v="Sometimes"/>
    <s v="Public_Transportation"/>
    <x v="6"/>
    <m/>
    <m/>
  </r>
  <r>
    <x v="0"/>
    <x v="1239"/>
    <n v="1.71818"/>
    <n v="133.46676299999999"/>
    <s v="YES"/>
    <s v="YES"/>
    <n v="3"/>
    <n v="3"/>
    <s v="Sometimes"/>
    <x v="0"/>
    <n v="1.517215"/>
    <x v="0"/>
    <x v="1027"/>
    <n v="0.93749199999999999"/>
    <s v="Sometimes"/>
    <s v="Public_Transportation"/>
    <x v="6"/>
    <m/>
    <m/>
  </r>
  <r>
    <x v="0"/>
    <x v="1240"/>
    <n v="1.7085809999999999"/>
    <n v="131.27485100000001"/>
    <s v="YES"/>
    <s v="YES"/>
    <n v="3"/>
    <n v="3"/>
    <s v="Sometimes"/>
    <x v="0"/>
    <n v="1.796956"/>
    <x v="0"/>
    <x v="1028"/>
    <n v="0.88738799999999995"/>
    <s v="Sometimes"/>
    <s v="Public_Transportation"/>
    <x v="6"/>
    <m/>
    <m/>
  </r>
  <r>
    <x v="0"/>
    <x v="1241"/>
    <n v="1.7249829999999999"/>
    <n v="132.94066000000001"/>
    <s v="YES"/>
    <s v="YES"/>
    <n v="3"/>
    <n v="3"/>
    <s v="Sometimes"/>
    <x v="0"/>
    <n v="2.085553"/>
    <x v="0"/>
    <x v="1029"/>
    <n v="0.58793200000000001"/>
    <s v="Sometimes"/>
    <s v="Public_Transportation"/>
    <x v="6"/>
    <m/>
    <m/>
  </r>
  <r>
    <x v="0"/>
    <x v="1242"/>
    <n v="1.7399910000000001"/>
    <n v="133.485478"/>
    <s v="YES"/>
    <s v="YES"/>
    <n v="3"/>
    <n v="3"/>
    <s v="Sometimes"/>
    <x v="0"/>
    <n v="2.8377970000000001"/>
    <x v="0"/>
    <x v="1030"/>
    <n v="0.80315599999999998"/>
    <s v="Sometimes"/>
    <s v="Public_Transportation"/>
    <x v="6"/>
    <m/>
    <m/>
  </r>
  <r>
    <x v="0"/>
    <x v="1243"/>
    <n v="1.568543"/>
    <n v="102.000122"/>
    <s v="YES"/>
    <s v="YES"/>
    <n v="3"/>
    <n v="3"/>
    <s v="Sometimes"/>
    <x v="0"/>
    <n v="1.0005440000000001"/>
    <x v="0"/>
    <x v="1031"/>
    <n v="1"/>
    <s v="Sometimes"/>
    <s v="Public_Transportation"/>
    <x v="6"/>
    <m/>
    <m/>
  </r>
  <r>
    <x v="0"/>
    <x v="1244"/>
    <n v="1.579893"/>
    <n v="102.134646"/>
    <s v="YES"/>
    <s v="YES"/>
    <n v="3"/>
    <n v="3"/>
    <s v="Sometimes"/>
    <x v="0"/>
    <n v="1.0058640000000001"/>
    <x v="0"/>
    <x v="1032"/>
    <n v="0.69583799999999996"/>
    <s v="Sometimes"/>
    <s v="Public_Transportation"/>
    <x v="6"/>
    <m/>
    <m/>
  </r>
  <r>
    <x v="0"/>
    <x v="1245"/>
    <n v="1.7827139999999999"/>
    <n v="154.61844600000001"/>
    <s v="YES"/>
    <s v="YES"/>
    <n v="3"/>
    <n v="3"/>
    <s v="Sometimes"/>
    <x v="0"/>
    <n v="2.3195589999999999"/>
    <x v="0"/>
    <x v="1033"/>
    <n v="0.76837500000000003"/>
    <s v="Sometimes"/>
    <s v="Public_Transportation"/>
    <x v="6"/>
    <m/>
    <m/>
  </r>
  <r>
    <x v="0"/>
    <x v="1246"/>
    <n v="1.7938240000000001"/>
    <n v="160.935351"/>
    <s v="YES"/>
    <s v="YES"/>
    <n v="3"/>
    <n v="3"/>
    <s v="Sometimes"/>
    <x v="0"/>
    <n v="2.0692569999999999"/>
    <x v="0"/>
    <x v="1034"/>
    <n v="0.94709100000000002"/>
    <s v="Sometimes"/>
    <s v="Public_Transportation"/>
    <x v="6"/>
    <m/>
    <m/>
  </r>
  <r>
    <x v="0"/>
    <x v="6"/>
    <n v="1.6595569999999999"/>
    <n v="111.99909599999999"/>
    <s v="YES"/>
    <s v="YES"/>
    <n v="3"/>
    <n v="3"/>
    <s v="Sometimes"/>
    <x v="0"/>
    <n v="2.9565480000000002"/>
    <x v="0"/>
    <x v="0"/>
    <n v="1.0056000000000001E-2"/>
    <s v="Sometimes"/>
    <s v="Public_Transportation"/>
    <x v="6"/>
    <m/>
    <m/>
  </r>
  <r>
    <x v="0"/>
    <x v="6"/>
    <n v="1.6578200000000001"/>
    <n v="111.95611"/>
    <s v="YES"/>
    <s v="YES"/>
    <n v="3"/>
    <n v="3"/>
    <s v="Sometimes"/>
    <x v="0"/>
    <n v="2.7775569999999998"/>
    <x v="0"/>
    <x v="0"/>
    <n v="5.1858000000000001E-2"/>
    <s v="Sometimes"/>
    <s v="Public_Transportation"/>
    <x v="6"/>
    <m/>
    <m/>
  </r>
  <r>
    <x v="0"/>
    <x v="1247"/>
    <n v="1.6840820000000001"/>
    <n v="104.592372"/>
    <s v="YES"/>
    <s v="YES"/>
    <n v="3"/>
    <n v="3"/>
    <s v="Sometimes"/>
    <x v="0"/>
    <n v="1.295436"/>
    <x v="0"/>
    <x v="1035"/>
    <n v="0.92935599999999996"/>
    <s v="Sometimes"/>
    <s v="Public_Transportation"/>
    <x v="6"/>
    <m/>
    <m/>
  </r>
  <r>
    <x v="0"/>
    <x v="1248"/>
    <n v="1.6839500000000001"/>
    <n v="104.846817"/>
    <s v="YES"/>
    <s v="YES"/>
    <n v="3"/>
    <n v="3"/>
    <s v="Sometimes"/>
    <x v="0"/>
    <n v="1.2413780000000001"/>
    <x v="0"/>
    <x v="1036"/>
    <n v="0.85236199999999995"/>
    <s v="Sometimes"/>
    <s v="Public_Transportation"/>
    <x v="6"/>
    <m/>
    <m/>
  </r>
  <r>
    <x v="0"/>
    <x v="1249"/>
    <n v="1.716521"/>
    <n v="127.642324"/>
    <s v="YES"/>
    <s v="YES"/>
    <n v="3"/>
    <n v="3"/>
    <s v="Sometimes"/>
    <x v="0"/>
    <n v="1.3138339999999999"/>
    <x v="0"/>
    <x v="1037"/>
    <n v="0.70749399999999996"/>
    <s v="Sometimes"/>
    <s v="Public_Transportation"/>
    <x v="6"/>
    <m/>
    <m/>
  </r>
  <r>
    <x v="0"/>
    <x v="1250"/>
    <n v="1.6807620000000001"/>
    <n v="125.418548"/>
    <s v="YES"/>
    <s v="YES"/>
    <n v="3"/>
    <n v="3"/>
    <s v="Sometimes"/>
    <x v="0"/>
    <n v="1.124366"/>
    <x v="0"/>
    <x v="1038"/>
    <n v="0.552006"/>
    <s v="Sometimes"/>
    <s v="Public_Transportation"/>
    <x v="6"/>
    <m/>
    <m/>
  </r>
  <r>
    <x v="0"/>
    <x v="6"/>
    <n v="1.6233029999999999"/>
    <n v="110.81746"/>
    <s v="YES"/>
    <s v="YES"/>
    <n v="3"/>
    <n v="3"/>
    <s v="Sometimes"/>
    <x v="0"/>
    <n v="2.6737540000000002"/>
    <x v="0"/>
    <x v="0"/>
    <n v="0.33928999999999998"/>
    <s v="Sometimes"/>
    <s v="Public_Transportation"/>
    <x v="6"/>
    <m/>
    <m/>
  </r>
  <r>
    <x v="0"/>
    <x v="6"/>
    <n v="1.631856"/>
    <n v="110.804337"/>
    <s v="YES"/>
    <s v="YES"/>
    <n v="3"/>
    <n v="3"/>
    <s v="Sometimes"/>
    <x v="0"/>
    <n v="2.70485"/>
    <x v="0"/>
    <x v="0"/>
    <n v="0.243338"/>
    <s v="Sometimes"/>
    <s v="Public_Transportation"/>
    <x v="6"/>
    <m/>
    <m/>
  </r>
  <r>
    <x v="0"/>
    <x v="1251"/>
    <n v="1.747479"/>
    <n v="136.516648"/>
    <s v="YES"/>
    <s v="YES"/>
    <n v="3"/>
    <n v="3"/>
    <s v="Sometimes"/>
    <x v="0"/>
    <n v="1.607531"/>
    <x v="0"/>
    <x v="1039"/>
    <n v="0.85839200000000004"/>
    <s v="Sometimes"/>
    <s v="Public_Transportation"/>
    <x v="6"/>
    <m/>
    <m/>
  </r>
  <r>
    <x v="0"/>
    <x v="1252"/>
    <n v="1.7824530000000001"/>
    <n v="137.85261800000001"/>
    <s v="YES"/>
    <s v="YES"/>
    <n v="3"/>
    <n v="3"/>
    <s v="Sometimes"/>
    <x v="0"/>
    <n v="2.7489089999999998"/>
    <x v="0"/>
    <x v="1040"/>
    <n v="0.83251500000000001"/>
    <s v="Sometimes"/>
    <s v="Public_Transportation"/>
    <x v="6"/>
    <m/>
    <m/>
  </r>
  <r>
    <x v="0"/>
    <x v="1253"/>
    <n v="1.809871"/>
    <n v="152.39473899999999"/>
    <s v="YES"/>
    <s v="YES"/>
    <n v="3"/>
    <n v="3"/>
    <s v="Sometimes"/>
    <x v="0"/>
    <n v="2.351207"/>
    <x v="0"/>
    <x v="1041"/>
    <n v="0.91335999999999995"/>
    <s v="Sometimes"/>
    <s v="Public_Transportation"/>
    <x v="6"/>
    <m/>
    <m/>
  </r>
  <r>
    <x v="0"/>
    <x v="1254"/>
    <n v="1.803677"/>
    <n v="160.63940500000001"/>
    <s v="YES"/>
    <s v="YES"/>
    <n v="3"/>
    <n v="3"/>
    <s v="Sometimes"/>
    <x v="0"/>
    <n v="2.4040490000000001"/>
    <x v="0"/>
    <x v="1042"/>
    <n v="0.63989399999999996"/>
    <s v="Sometimes"/>
    <s v="Public_Transportation"/>
    <x v="6"/>
    <m/>
    <m/>
  </r>
  <r>
    <x v="0"/>
    <x v="1255"/>
    <n v="1.7456020000000001"/>
    <n v="133.554686"/>
    <s v="YES"/>
    <s v="YES"/>
    <n v="3"/>
    <n v="3"/>
    <s v="Sometimes"/>
    <x v="0"/>
    <n v="2.9237920000000002"/>
    <x v="0"/>
    <x v="1043"/>
    <n v="0.62534999999999996"/>
    <s v="Sometimes"/>
    <s v="Public_Transportation"/>
    <x v="6"/>
    <m/>
    <m/>
  </r>
  <r>
    <x v="0"/>
    <x v="1256"/>
    <n v="1.7510380000000001"/>
    <n v="133.84303299999999"/>
    <s v="YES"/>
    <s v="YES"/>
    <n v="3"/>
    <n v="3"/>
    <s v="Sometimes"/>
    <x v="0"/>
    <n v="2.9550749999999999"/>
    <x v="0"/>
    <x v="1044"/>
    <n v="0.65555799999999997"/>
    <s v="Sometimes"/>
    <s v="Public_Transportation"/>
    <x v="6"/>
    <m/>
    <m/>
  </r>
  <r>
    <x v="0"/>
    <x v="6"/>
    <n v="1.6315470000000001"/>
    <n v="111.58862499999999"/>
    <s v="YES"/>
    <s v="YES"/>
    <n v="3"/>
    <n v="3"/>
    <s v="Sometimes"/>
    <x v="0"/>
    <n v="2.5540069999999999"/>
    <x v="0"/>
    <x v="0"/>
    <n v="0.252635"/>
    <s v="Sometimes"/>
    <s v="Public_Transportation"/>
    <x v="6"/>
    <m/>
    <m/>
  </r>
  <r>
    <x v="0"/>
    <x v="6"/>
    <n v="1.6359049999999999"/>
    <n v="111.57107600000001"/>
    <s v="YES"/>
    <s v="YES"/>
    <n v="3"/>
    <n v="3"/>
    <s v="Sometimes"/>
    <x v="0"/>
    <n v="2.5113989999999999"/>
    <x v="0"/>
    <x v="0"/>
    <n v="0.25847199999999998"/>
    <s v="Sometimes"/>
    <s v="Public_Transportation"/>
    <x v="6"/>
    <m/>
    <m/>
  </r>
  <r>
    <x v="0"/>
    <x v="6"/>
    <n v="1.6169750000000001"/>
    <n v="104.84621799999999"/>
    <s v="YES"/>
    <s v="YES"/>
    <n v="3"/>
    <n v="3"/>
    <s v="Sometimes"/>
    <x v="0"/>
    <n v="2.6535630000000001"/>
    <x v="0"/>
    <x v="0"/>
    <n v="0.55415000000000003"/>
    <s v="Sometimes"/>
    <s v="Public_Transportation"/>
    <x v="6"/>
    <m/>
    <m/>
  </r>
  <r>
    <x v="0"/>
    <x v="6"/>
    <n v="1.62788"/>
    <n v="104.92057"/>
    <s v="YES"/>
    <s v="YES"/>
    <n v="3"/>
    <n v="3"/>
    <s v="Sometimes"/>
    <x v="0"/>
    <n v="2.5881069999999999"/>
    <x v="0"/>
    <x v="0"/>
    <n v="0.46560699999999999"/>
    <s v="Sometimes"/>
    <s v="Public_Transportation"/>
    <x v="6"/>
    <m/>
    <m/>
  </r>
  <r>
    <x v="0"/>
    <x v="1257"/>
    <n v="1.76416"/>
    <n v="133.88862900000001"/>
    <s v="YES"/>
    <s v="YES"/>
    <n v="3"/>
    <n v="3"/>
    <s v="Sometimes"/>
    <x v="0"/>
    <n v="2.3250199999999999"/>
    <x v="0"/>
    <x v="1045"/>
    <n v="0.91846799999999995"/>
    <s v="Sometimes"/>
    <s v="Public_Transportation"/>
    <x v="6"/>
    <m/>
    <m/>
  </r>
  <r>
    <x v="0"/>
    <x v="1258"/>
    <n v="1.7638469999999999"/>
    <n v="133.937873"/>
    <s v="YES"/>
    <s v="YES"/>
    <n v="3"/>
    <n v="3"/>
    <s v="Sometimes"/>
    <x v="0"/>
    <n v="2.8367909999999998"/>
    <x v="0"/>
    <x v="1046"/>
    <n v="0.89052699999999996"/>
    <s v="Sometimes"/>
    <s v="Public_Transportation"/>
    <x v="6"/>
    <m/>
    <m/>
  </r>
  <r>
    <x v="0"/>
    <x v="1208"/>
    <n v="1.608808"/>
    <n v="102.08396399999999"/>
    <s v="YES"/>
    <s v="YES"/>
    <n v="3"/>
    <n v="3"/>
    <s v="Sometimes"/>
    <x v="0"/>
    <n v="1.019684"/>
    <x v="0"/>
    <x v="996"/>
    <n v="1"/>
    <s v="Sometimes"/>
    <s v="Public_Transportation"/>
    <x v="6"/>
    <m/>
    <m/>
  </r>
  <r>
    <x v="0"/>
    <x v="1259"/>
    <n v="1.6104879999999999"/>
    <n v="102.174953"/>
    <s v="YES"/>
    <s v="YES"/>
    <n v="3"/>
    <n v="3"/>
    <s v="Sometimes"/>
    <x v="0"/>
    <n v="1.032834"/>
    <x v="0"/>
    <x v="1047"/>
    <n v="0.92274900000000004"/>
    <s v="Sometimes"/>
    <s v="Public_Transportation"/>
    <x v="6"/>
    <m/>
    <m/>
  </r>
  <r>
    <x v="0"/>
    <x v="1260"/>
    <n v="1.6212310000000001"/>
    <n v="104.98679199999999"/>
    <s v="YES"/>
    <s v="YES"/>
    <n v="3"/>
    <n v="3"/>
    <s v="Sometimes"/>
    <x v="0"/>
    <n v="1.653049"/>
    <x v="0"/>
    <x v="1048"/>
    <n v="0.71133100000000005"/>
    <s v="Sometimes"/>
    <s v="Public_Transportation"/>
    <x v="6"/>
    <m/>
    <m/>
  </r>
  <r>
    <x v="0"/>
    <x v="1261"/>
    <n v="1.6423920000000001"/>
    <n v="104.98808200000001"/>
    <s v="YES"/>
    <s v="YES"/>
    <n v="3"/>
    <n v="3"/>
    <s v="Sometimes"/>
    <x v="0"/>
    <n v="1.2040550000000001"/>
    <x v="0"/>
    <x v="1049"/>
    <n v="0.60373600000000005"/>
    <s v="Sometimes"/>
    <s v="Public_Transportation"/>
    <x v="6"/>
    <m/>
    <m/>
  </r>
  <r>
    <x v="0"/>
    <x v="1262"/>
    <n v="1.8019829999999999"/>
    <n v="138.034526"/>
    <s v="YES"/>
    <s v="YES"/>
    <n v="3"/>
    <n v="3"/>
    <s v="Sometimes"/>
    <x v="0"/>
    <n v="2.6915909999999998"/>
    <x v="0"/>
    <x v="1050"/>
    <n v="0.73537200000000003"/>
    <s v="Sometimes"/>
    <s v="Public_Transportation"/>
    <x v="6"/>
    <m/>
    <m/>
  </r>
  <r>
    <x v="0"/>
    <x v="1263"/>
    <n v="1.787614"/>
    <n v="137.85825399999999"/>
    <s v="YES"/>
    <s v="YES"/>
    <n v="3"/>
    <n v="3"/>
    <s v="Sometimes"/>
    <x v="0"/>
    <n v="2.5314559999999999"/>
    <x v="0"/>
    <x v="1051"/>
    <n v="0.83577100000000004"/>
    <s v="Sometimes"/>
    <s v="Public_Transportation"/>
    <x v="6"/>
    <m/>
    <m/>
  </r>
  <r>
    <x v="0"/>
    <x v="1264"/>
    <n v="1.8014779999999999"/>
    <n v="151.417292"/>
    <s v="YES"/>
    <s v="YES"/>
    <n v="3"/>
    <n v="3"/>
    <s v="Sometimes"/>
    <x v="0"/>
    <n v="2.2260810000000002"/>
    <x v="0"/>
    <x v="1052"/>
    <n v="0.93396400000000002"/>
    <s v="Sometimes"/>
    <s v="Public_Transportation"/>
    <x v="6"/>
    <m/>
    <m/>
  </r>
  <r>
    <x v="0"/>
    <x v="1265"/>
    <n v="1.8075760000000001"/>
    <n v="152.56767099999999"/>
    <s v="YES"/>
    <s v="YES"/>
    <n v="3"/>
    <n v="3"/>
    <s v="Sometimes"/>
    <x v="0"/>
    <n v="2.1647180000000001"/>
    <x v="0"/>
    <x v="1053"/>
    <n v="0.94133599999999995"/>
    <s v="Sometimes"/>
    <s v="Public_Transportation"/>
    <x v="6"/>
    <m/>
    <m/>
  </r>
  <r>
    <x v="0"/>
    <x v="6"/>
    <n v="1.6501250000000001"/>
    <n v="111.939671"/>
    <s v="YES"/>
    <s v="YES"/>
    <n v="3"/>
    <n v="3"/>
    <s v="Sometimes"/>
    <x v="0"/>
    <n v="2.7707320000000002"/>
    <x v="0"/>
    <x v="0"/>
    <n v="0.12523500000000001"/>
    <s v="Sometimes"/>
    <s v="Public_Transportation"/>
    <x v="6"/>
    <m/>
    <m/>
  </r>
  <r>
    <x v="0"/>
    <x v="6"/>
    <n v="1.652674"/>
    <n v="111.919155"/>
    <s v="YES"/>
    <s v="YES"/>
    <n v="3"/>
    <n v="3"/>
    <s v="Sometimes"/>
    <x v="0"/>
    <n v="2.8145169999999999"/>
    <x v="0"/>
    <x v="0"/>
    <n v="0.10159799999999999"/>
    <s v="Sometimes"/>
    <s v="Public_Transportation"/>
    <x v="6"/>
    <m/>
    <m/>
  </r>
  <r>
    <x v="0"/>
    <x v="1266"/>
    <n v="1.663632"/>
    <n v="105.12210899999999"/>
    <s v="YES"/>
    <s v="YES"/>
    <n v="3"/>
    <n v="3"/>
    <s v="Sometimes"/>
    <x v="0"/>
    <n v="1.6264670000000001"/>
    <x v="0"/>
    <x v="1054"/>
    <n v="0.41280600000000001"/>
    <s v="Sometimes"/>
    <s v="Public_Transportation"/>
    <x v="6"/>
    <m/>
    <m/>
  </r>
  <r>
    <x v="0"/>
    <x v="1267"/>
    <n v="1.627818"/>
    <n v="105.428628"/>
    <s v="YES"/>
    <s v="YES"/>
    <n v="3"/>
    <n v="3"/>
    <s v="Sometimes"/>
    <x v="0"/>
    <n v="1.48075"/>
    <x v="0"/>
    <x v="1055"/>
    <n v="0.66349199999999997"/>
    <s v="Sometimes"/>
    <s v="Public_Transportation"/>
    <x v="6"/>
    <m/>
    <m/>
  </r>
  <r>
    <x v="0"/>
    <x v="1268"/>
    <n v="1.6687700000000001"/>
    <n v="104.77414400000001"/>
    <s v="YES"/>
    <s v="YES"/>
    <n v="3"/>
    <n v="3"/>
    <s v="Sometimes"/>
    <x v="0"/>
    <n v="1.526416"/>
    <x v="0"/>
    <x v="1056"/>
    <n v="0.74790900000000005"/>
    <s v="Sometimes"/>
    <s v="Public_Transportation"/>
    <x v="6"/>
    <m/>
    <m/>
  </r>
  <r>
    <x v="0"/>
    <x v="1269"/>
    <n v="1.6420980000000001"/>
    <n v="104.966758"/>
    <s v="YES"/>
    <s v="YES"/>
    <n v="3"/>
    <n v="3"/>
    <s v="Sometimes"/>
    <x v="0"/>
    <n v="1.482002"/>
    <x v="0"/>
    <x v="1057"/>
    <n v="0.65722100000000006"/>
    <s v="Sometimes"/>
    <s v="Public_Transportation"/>
    <x v="6"/>
    <m/>
    <m/>
  </r>
  <r>
    <x v="0"/>
    <x v="1217"/>
    <n v="1.65757"/>
    <n v="109.93123300000001"/>
    <s v="YES"/>
    <s v="YES"/>
    <n v="3"/>
    <n v="3"/>
    <s v="Sometimes"/>
    <x v="0"/>
    <n v="1.6104719999999999"/>
    <x v="0"/>
    <x v="1005"/>
    <n v="0.47234300000000001"/>
    <s v="Sometimes"/>
    <s v="Public_Transportation"/>
    <x v="6"/>
    <m/>
    <m/>
  </r>
  <r>
    <x v="0"/>
    <x v="1218"/>
    <n v="1.643111"/>
    <n v="109.91001199999999"/>
    <s v="YES"/>
    <s v="YES"/>
    <n v="3"/>
    <n v="3"/>
    <s v="Sometimes"/>
    <x v="0"/>
    <n v="1.5309919999999999"/>
    <x v="0"/>
    <x v="1006"/>
    <n v="0.44549499999999997"/>
    <s v="Sometimes"/>
    <s v="Public_Transportation"/>
    <x v="6"/>
    <m/>
    <m/>
  </r>
  <r>
    <x v="0"/>
    <x v="1270"/>
    <n v="1.675562"/>
    <n v="121.639178"/>
    <s v="YES"/>
    <s v="YES"/>
    <n v="3"/>
    <n v="3"/>
    <s v="Sometimes"/>
    <x v="0"/>
    <n v="1.4849380000000001"/>
    <x v="0"/>
    <x v="1058"/>
    <n v="0.60469200000000001"/>
    <s v="Sometimes"/>
    <s v="Public_Transportation"/>
    <x v="6"/>
    <m/>
    <m/>
  </r>
  <r>
    <x v="0"/>
    <x v="1271"/>
    <n v="1.6614150000000001"/>
    <n v="120.74821300000001"/>
    <s v="YES"/>
    <s v="YES"/>
    <n v="3"/>
    <n v="3"/>
    <s v="Sometimes"/>
    <x v="0"/>
    <n v="1.91039"/>
    <x v="0"/>
    <x v="1059"/>
    <n v="0.77581999999999995"/>
    <s v="Sometimes"/>
    <s v="Public_Transportation"/>
    <x v="6"/>
    <m/>
    <m/>
  </r>
  <r>
    <x v="0"/>
    <x v="1272"/>
    <n v="1.713133"/>
    <n v="133.73588899999999"/>
    <s v="YES"/>
    <s v="YES"/>
    <n v="3"/>
    <n v="3"/>
    <s v="Sometimes"/>
    <x v="0"/>
    <n v="1.411365"/>
    <x v="0"/>
    <x v="1060"/>
    <n v="0.91068300000000002"/>
    <s v="Sometimes"/>
    <s v="Public_Transportation"/>
    <x v="6"/>
    <m/>
    <m/>
  </r>
  <r>
    <x v="0"/>
    <x v="1273"/>
    <n v="1.7199"/>
    <n v="133.886031"/>
    <s v="YES"/>
    <s v="YES"/>
    <n v="3"/>
    <n v="3"/>
    <s v="Sometimes"/>
    <x v="0"/>
    <n v="2.4175200000000001"/>
    <x v="0"/>
    <x v="1061"/>
    <n v="0.87393600000000005"/>
    <s v="Sometimes"/>
    <s v="Public_Transportation"/>
    <x v="6"/>
    <m/>
    <m/>
  </r>
  <r>
    <x v="0"/>
    <x v="6"/>
    <n v="1.6227009999999999"/>
    <n v="109.982692"/>
    <s v="YES"/>
    <s v="YES"/>
    <n v="3"/>
    <n v="3"/>
    <s v="Sometimes"/>
    <x v="0"/>
    <n v="2.6882290000000002"/>
    <x v="0"/>
    <x v="0"/>
    <n v="0.45137699999999997"/>
    <s v="Sometimes"/>
    <s v="Public_Transportation"/>
    <x v="6"/>
    <m/>
    <m/>
  </r>
  <r>
    <x v="0"/>
    <x v="6"/>
    <n v="1.622468"/>
    <n v="110.400847"/>
    <s v="YES"/>
    <s v="YES"/>
    <n v="3"/>
    <n v="3"/>
    <s v="Sometimes"/>
    <x v="0"/>
    <n v="2.6950940000000001"/>
    <x v="0"/>
    <x v="0"/>
    <n v="0.41347400000000001"/>
    <s v="Sometimes"/>
    <s v="Public_Transportation"/>
    <x v="6"/>
    <m/>
    <m/>
  </r>
  <r>
    <x v="0"/>
    <x v="6"/>
    <n v="1.6188670000000001"/>
    <n v="110.77739099999999"/>
    <s v="YES"/>
    <s v="YES"/>
    <n v="3"/>
    <n v="3"/>
    <s v="Sometimes"/>
    <x v="0"/>
    <n v="2.618198"/>
    <x v="0"/>
    <x v="0"/>
    <n v="0.38069500000000001"/>
    <s v="Sometimes"/>
    <s v="Public_Transportation"/>
    <x v="6"/>
    <m/>
    <m/>
  </r>
  <r>
    <x v="0"/>
    <x v="6"/>
    <n v="1.600905"/>
    <n v="110.074946"/>
    <s v="YES"/>
    <s v="YES"/>
    <n v="3"/>
    <n v="3"/>
    <s v="Sometimes"/>
    <x v="0"/>
    <n v="2.5551889999999999"/>
    <x v="0"/>
    <x v="0"/>
    <n v="0.46297300000000002"/>
    <s v="Sometimes"/>
    <s v="Public_Transportation"/>
    <x v="6"/>
    <m/>
    <m/>
  </r>
  <r>
    <x v="0"/>
    <x v="1274"/>
    <n v="1.7306360000000001"/>
    <n v="131.902591"/>
    <s v="YES"/>
    <s v="YES"/>
    <n v="3"/>
    <n v="3"/>
    <s v="Sometimes"/>
    <x v="0"/>
    <n v="1.419136"/>
    <x v="0"/>
    <x v="1062"/>
    <n v="0.93088800000000005"/>
    <s v="Sometimes"/>
    <s v="Public_Transportation"/>
    <x v="6"/>
    <m/>
    <m/>
  </r>
  <r>
    <x v="0"/>
    <x v="1275"/>
    <n v="1.729719"/>
    <n v="131.87755799999999"/>
    <s v="YES"/>
    <s v="YES"/>
    <n v="3"/>
    <n v="3"/>
    <s v="Sometimes"/>
    <x v="0"/>
    <n v="1.4224829999999999"/>
    <x v="0"/>
    <x v="1063"/>
    <n v="0.67300899999999997"/>
    <s v="Sometimes"/>
    <s v="Public_Transportation"/>
    <x v="6"/>
    <m/>
    <m/>
  </r>
  <r>
    <x v="0"/>
    <x v="1276"/>
    <n v="1.6776720000000001"/>
    <n v="114.470482"/>
    <s v="YES"/>
    <s v="YES"/>
    <n v="3"/>
    <n v="3"/>
    <s v="Sometimes"/>
    <x v="0"/>
    <n v="2.426094"/>
    <x v="0"/>
    <x v="1064"/>
    <n v="0.73722600000000005"/>
    <s v="Sometimes"/>
    <s v="Public_Transportation"/>
    <x v="6"/>
    <m/>
    <m/>
  </r>
  <r>
    <x v="0"/>
    <x v="1277"/>
    <n v="1.637524"/>
    <n v="113.90506000000001"/>
    <s v="YES"/>
    <s v="YES"/>
    <n v="3"/>
    <n v="3"/>
    <s v="Sometimes"/>
    <x v="0"/>
    <n v="2.4959609999999999"/>
    <x v="0"/>
    <x v="1065"/>
    <n v="0.65228900000000001"/>
    <s v="Sometimes"/>
    <s v="Public_Transportation"/>
    <x v="6"/>
    <m/>
    <m/>
  </r>
  <r>
    <x v="0"/>
    <x v="1278"/>
    <n v="1.7387170000000001"/>
    <n v="128.114161"/>
    <s v="YES"/>
    <s v="YES"/>
    <n v="3"/>
    <n v="3"/>
    <s v="Sometimes"/>
    <x v="0"/>
    <n v="1.7970410000000001"/>
    <x v="0"/>
    <x v="1066"/>
    <n v="0.96618099999999996"/>
    <s v="Sometimes"/>
    <s v="Public_Transportation"/>
    <x v="6"/>
    <m/>
    <m/>
  </r>
  <r>
    <x v="0"/>
    <x v="1279"/>
    <n v="1.741193"/>
    <n v="128.76384300000001"/>
    <s v="YES"/>
    <s v="YES"/>
    <n v="3"/>
    <n v="3"/>
    <s v="Sometimes"/>
    <x v="0"/>
    <n v="1.768111"/>
    <x v="0"/>
    <x v="1067"/>
    <n v="0.96815099999999998"/>
    <s v="Sometimes"/>
    <s v="Public_Transportation"/>
    <x v="6"/>
    <m/>
    <m/>
  </r>
  <r>
    <x v="0"/>
    <x v="1280"/>
    <n v="1.7928329999999999"/>
    <n v="152.43563"/>
    <s v="YES"/>
    <s v="YES"/>
    <n v="3"/>
    <n v="3"/>
    <s v="Sometimes"/>
    <x v="0"/>
    <n v="2.3651879999999998"/>
    <x v="0"/>
    <x v="1068"/>
    <n v="0.76009099999999996"/>
    <s v="Sometimes"/>
    <s v="Public_Transportation"/>
    <x v="6"/>
    <m/>
    <m/>
  </r>
  <r>
    <x v="0"/>
    <x v="1281"/>
    <n v="1.810427"/>
    <n v="152.21713500000001"/>
    <s v="YES"/>
    <s v="YES"/>
    <n v="3"/>
    <n v="3"/>
    <s v="Sometimes"/>
    <x v="0"/>
    <n v="2.299156"/>
    <x v="0"/>
    <x v="1069"/>
    <n v="0.72972199999999998"/>
    <s v="Sometimes"/>
    <s v="Public_Transportation"/>
    <x v="6"/>
    <m/>
    <m/>
  </r>
  <r>
    <x v="0"/>
    <x v="1282"/>
    <n v="1.7435890000000001"/>
    <n v="133.28133299999999"/>
    <s v="YES"/>
    <s v="YES"/>
    <n v="3"/>
    <n v="3"/>
    <s v="Sometimes"/>
    <x v="0"/>
    <n v="2.6848190000000001"/>
    <x v="0"/>
    <x v="1070"/>
    <n v="0.80449099999999996"/>
    <s v="Sometimes"/>
    <s v="Public_Transportation"/>
    <x v="6"/>
    <m/>
    <m/>
  </r>
  <r>
    <x v="0"/>
    <x v="1283"/>
    <n v="1.747962"/>
    <n v="133.93653499999999"/>
    <s v="YES"/>
    <s v="YES"/>
    <n v="3"/>
    <n v="3"/>
    <s v="Sometimes"/>
    <x v="0"/>
    <n v="2.8417400000000002"/>
    <x v="0"/>
    <x v="1071"/>
    <n v="0.77537800000000001"/>
    <s v="Sometimes"/>
    <s v="Public_Transportation"/>
    <x v="6"/>
    <m/>
    <m/>
  </r>
  <r>
    <x v="0"/>
    <x v="1284"/>
    <n v="1.71146"/>
    <n v="113.372851"/>
    <s v="YES"/>
    <s v="YES"/>
    <n v="3"/>
    <n v="3"/>
    <s v="Sometimes"/>
    <x v="0"/>
    <n v="2.796894"/>
    <x v="0"/>
    <x v="1072"/>
    <n v="0.16778999999999999"/>
    <s v="Sometimes"/>
    <s v="Public_Transportation"/>
    <x v="6"/>
    <m/>
    <m/>
  </r>
  <r>
    <x v="0"/>
    <x v="1285"/>
    <n v="1.6854819999999999"/>
    <n v="113.451224"/>
    <s v="YES"/>
    <s v="YES"/>
    <n v="3"/>
    <n v="3"/>
    <s v="Sometimes"/>
    <x v="0"/>
    <n v="2.9877180000000001"/>
    <x v="0"/>
    <x v="1073"/>
    <n v="0.283804"/>
    <s v="Sometimes"/>
    <s v="Public_Transportation"/>
    <x v="6"/>
    <m/>
    <m/>
  </r>
  <r>
    <x v="0"/>
    <x v="6"/>
    <n v="1.639251"/>
    <n v="111.927001"/>
    <s v="YES"/>
    <s v="YES"/>
    <n v="3"/>
    <n v="3"/>
    <s v="Sometimes"/>
    <x v="0"/>
    <n v="2.675567"/>
    <x v="0"/>
    <x v="0"/>
    <n v="8.1929000000000002E-2"/>
    <s v="Sometimes"/>
    <s v="Public_Transportation"/>
    <x v="6"/>
    <m/>
    <m/>
  </r>
  <r>
    <x v="0"/>
    <x v="6"/>
    <n v="1.654784"/>
    <n v="111.93315200000001"/>
    <s v="YES"/>
    <s v="YES"/>
    <n v="3"/>
    <n v="3"/>
    <s v="Sometimes"/>
    <x v="0"/>
    <n v="2.7701250000000002"/>
    <x v="0"/>
    <x v="0"/>
    <n v="8.8235999999999995E-2"/>
    <s v="Sometimes"/>
    <s v="Public_Transportation"/>
    <x v="6"/>
    <m/>
    <m/>
  </r>
  <r>
    <x v="0"/>
    <x v="6"/>
    <n v="1.6412089999999999"/>
    <n v="111.856492"/>
    <s v="YES"/>
    <s v="YES"/>
    <n v="3"/>
    <n v="3"/>
    <s v="Sometimes"/>
    <x v="0"/>
    <n v="2.621877"/>
    <x v="0"/>
    <x v="0"/>
    <n v="0.153669"/>
    <s v="Sometimes"/>
    <s v="Public_Transportation"/>
    <x v="6"/>
    <m/>
    <m/>
  </r>
  <r>
    <x v="0"/>
    <x v="6"/>
    <n v="1.643167"/>
    <n v="111.894229"/>
    <s v="YES"/>
    <s v="YES"/>
    <n v="3"/>
    <n v="3"/>
    <s v="Sometimes"/>
    <x v="0"/>
    <n v="2.7200500000000001"/>
    <x v="0"/>
    <x v="0"/>
    <n v="0.127443"/>
    <s v="Sometimes"/>
    <s v="Public_Transportation"/>
    <x v="6"/>
    <m/>
    <m/>
  </r>
  <r>
    <x v="0"/>
    <x v="1286"/>
    <n v="1.63073"/>
    <n v="104.790549"/>
    <s v="YES"/>
    <s v="YES"/>
    <n v="3"/>
    <n v="3"/>
    <s v="Sometimes"/>
    <x v="0"/>
    <n v="2.4360970000000002"/>
    <x v="0"/>
    <x v="1074"/>
    <n v="0.68373600000000001"/>
    <s v="Sometimes"/>
    <s v="Public_Transportation"/>
    <x v="6"/>
    <m/>
    <m/>
  </r>
  <r>
    <x v="0"/>
    <x v="1287"/>
    <n v="1.649867"/>
    <n v="104.79103499999999"/>
    <s v="YES"/>
    <s v="YES"/>
    <n v="3"/>
    <n v="3"/>
    <s v="Sometimes"/>
    <x v="0"/>
    <n v="2.5356290000000001"/>
    <x v="0"/>
    <x v="1075"/>
    <n v="0.7702"/>
    <s v="Sometimes"/>
    <s v="Public_Transportation"/>
    <x v="6"/>
    <m/>
    <m/>
  </r>
  <r>
    <x v="0"/>
    <x v="6"/>
    <n v="1.6135740000000001"/>
    <n v="107.01225599999999"/>
    <s v="YES"/>
    <s v="YES"/>
    <n v="3"/>
    <n v="3"/>
    <s v="Sometimes"/>
    <x v="0"/>
    <n v="2.678779"/>
    <x v="0"/>
    <x v="0"/>
    <n v="0.50884799999999997"/>
    <s v="Sometimes"/>
    <s v="Public_Transportation"/>
    <x v="6"/>
    <m/>
    <m/>
  </r>
  <r>
    <x v="0"/>
    <x v="6"/>
    <n v="1.627532"/>
    <n v="106.69053"/>
    <s v="YES"/>
    <s v="YES"/>
    <n v="3"/>
    <n v="3"/>
    <s v="Sometimes"/>
    <x v="0"/>
    <n v="2.5697130000000001"/>
    <x v="0"/>
    <x v="0"/>
    <n v="0.39697199999999999"/>
    <s v="Sometimes"/>
    <s v="Public_Transportation"/>
    <x v="6"/>
    <m/>
    <m/>
  </r>
  <r>
    <x v="0"/>
    <x v="1288"/>
    <n v="1.7266060000000001"/>
    <n v="131.76806999999999"/>
    <s v="YES"/>
    <s v="YES"/>
    <n v="3"/>
    <n v="3"/>
    <s v="Sometimes"/>
    <x v="0"/>
    <n v="1.759352"/>
    <x v="0"/>
    <x v="1076"/>
    <n v="0.95043800000000001"/>
    <s v="Sometimes"/>
    <s v="Public_Transportation"/>
    <x v="6"/>
    <m/>
    <m/>
  </r>
  <r>
    <x v="0"/>
    <x v="1289"/>
    <n v="1.721476"/>
    <n v="131.04227399999999"/>
    <s v="YES"/>
    <s v="YES"/>
    <n v="3"/>
    <n v="3"/>
    <s v="Sometimes"/>
    <x v="0"/>
    <n v="1.8371839999999999"/>
    <x v="0"/>
    <x v="1077"/>
    <n v="0.92644300000000002"/>
    <s v="Sometimes"/>
    <s v="Public_Transportation"/>
    <x v="6"/>
    <m/>
    <m/>
  </r>
  <r>
    <x v="0"/>
    <x v="1290"/>
    <n v="1.742901"/>
    <n v="132.80709999999999"/>
    <s v="YES"/>
    <s v="YES"/>
    <n v="3"/>
    <n v="3"/>
    <s v="Sometimes"/>
    <x v="0"/>
    <n v="2.856795"/>
    <x v="0"/>
    <x v="1078"/>
    <n v="0.58616299999999999"/>
    <s v="Sometimes"/>
    <s v="Public_Transportation"/>
    <x v="6"/>
    <m/>
    <m/>
  </r>
  <r>
    <x v="0"/>
    <x v="1291"/>
    <n v="1.7373130000000001"/>
    <n v="133.166595"/>
    <s v="YES"/>
    <s v="YES"/>
    <n v="3"/>
    <n v="3"/>
    <s v="Sometimes"/>
    <x v="0"/>
    <n v="2.8462589999999999"/>
    <x v="0"/>
    <x v="1079"/>
    <n v="0.72315399999999996"/>
    <s v="Sometimes"/>
    <s v="Public_Transportation"/>
    <x v="6"/>
    <m/>
    <m/>
  </r>
  <r>
    <x v="0"/>
    <x v="1292"/>
    <n v="1.6241399999999999"/>
    <n v="102.233445"/>
    <s v="YES"/>
    <s v="YES"/>
    <n v="3"/>
    <n v="3"/>
    <s v="Sometimes"/>
    <x v="0"/>
    <n v="1.0677160000000001"/>
    <x v="0"/>
    <x v="1080"/>
    <n v="1"/>
    <s v="Sometimes"/>
    <s v="Public_Transportation"/>
    <x v="6"/>
    <m/>
    <m/>
  </r>
  <r>
    <x v="0"/>
    <x v="1293"/>
    <n v="1.6440779999999999"/>
    <n v="102.277765"/>
    <s v="YES"/>
    <s v="YES"/>
    <n v="3"/>
    <n v="3"/>
    <s v="Sometimes"/>
    <x v="0"/>
    <n v="1.0292410000000001"/>
    <x v="0"/>
    <x v="1081"/>
    <n v="1"/>
    <s v="Sometimes"/>
    <s v="Public_Transportation"/>
    <x v="6"/>
    <m/>
    <m/>
  </r>
  <r>
    <x v="0"/>
    <x v="1294"/>
    <n v="1.5925290000000001"/>
    <n v="102.874549"/>
    <s v="YES"/>
    <s v="YES"/>
    <n v="3"/>
    <n v="3"/>
    <s v="Sometimes"/>
    <x v="0"/>
    <n v="1.0744119999999999"/>
    <x v="0"/>
    <x v="1082"/>
    <n v="0.84563299999999997"/>
    <s v="Sometimes"/>
    <s v="Public_Transportation"/>
    <x v="6"/>
    <m/>
    <m/>
  </r>
  <r>
    <x v="0"/>
    <x v="1295"/>
    <n v="1.607734"/>
    <n v="102.305767"/>
    <s v="YES"/>
    <s v="YES"/>
    <n v="3"/>
    <n v="3"/>
    <s v="Sometimes"/>
    <x v="0"/>
    <n v="1.0305009999999999"/>
    <x v="0"/>
    <x v="1083"/>
    <n v="0.99147300000000005"/>
    <s v="Sometimes"/>
    <s v="Public_Transportation"/>
    <x v="6"/>
    <m/>
    <m/>
  </r>
  <r>
    <x v="0"/>
    <x v="1296"/>
    <n v="1.8172710000000001"/>
    <n v="141.91780199999999"/>
    <s v="YES"/>
    <s v="YES"/>
    <n v="3"/>
    <n v="3"/>
    <s v="Sometimes"/>
    <x v="0"/>
    <n v="2.699675"/>
    <x v="0"/>
    <x v="1084"/>
    <n v="0.76398999999999995"/>
    <s v="Sometimes"/>
    <s v="Public_Transportation"/>
    <x v="6"/>
    <m/>
    <m/>
  </r>
  <r>
    <x v="0"/>
    <x v="1297"/>
    <n v="1.808765"/>
    <n v="140.29201800000001"/>
    <s v="YES"/>
    <s v="YES"/>
    <n v="3"/>
    <n v="3"/>
    <s v="Sometimes"/>
    <x v="0"/>
    <n v="2.830247"/>
    <x v="0"/>
    <x v="1085"/>
    <n v="0.78906399999999999"/>
    <s v="Sometimes"/>
    <s v="Public_Transportation"/>
    <x v="6"/>
    <m/>
    <m/>
  </r>
  <r>
    <x v="0"/>
    <x v="1298"/>
    <n v="1.817231"/>
    <n v="152.37191100000001"/>
    <s v="YES"/>
    <s v="YES"/>
    <n v="3"/>
    <n v="3"/>
    <s v="Sometimes"/>
    <x v="0"/>
    <n v="2.3055210000000002"/>
    <x v="0"/>
    <x v="1086"/>
    <n v="0.92376000000000003"/>
    <s v="Sometimes"/>
    <s v="Public_Transportation"/>
    <x v="6"/>
    <m/>
    <m/>
  </r>
  <r>
    <x v="0"/>
    <x v="1299"/>
    <n v="1.819728"/>
    <n v="151.27853200000001"/>
    <s v="YES"/>
    <s v="YES"/>
    <n v="3"/>
    <n v="3"/>
    <s v="Sometimes"/>
    <x v="0"/>
    <n v="2.155926"/>
    <x v="0"/>
    <x v="1087"/>
    <n v="0.94603000000000004"/>
    <s v="Sometimes"/>
    <s v="Public_Transportation"/>
    <x v="6"/>
    <m/>
    <m/>
  </r>
  <r>
    <x v="0"/>
    <x v="6"/>
    <n v="1.6564650000000001"/>
    <n v="111.949972"/>
    <s v="YES"/>
    <s v="YES"/>
    <n v="3"/>
    <n v="3"/>
    <s v="Sometimes"/>
    <x v="0"/>
    <n v="2.784303"/>
    <x v="0"/>
    <x v="0"/>
    <n v="0.127775"/>
    <s v="Sometimes"/>
    <s v="Public_Transportation"/>
    <x v="6"/>
    <m/>
    <m/>
  </r>
  <r>
    <x v="0"/>
    <x v="6"/>
    <n v="1.6481429999999999"/>
    <n v="111.950113"/>
    <s v="YES"/>
    <s v="YES"/>
    <n v="3"/>
    <n v="3"/>
    <s v="Sometimes"/>
    <x v="0"/>
    <n v="2.7864170000000001"/>
    <x v="0"/>
    <x v="0"/>
    <n v="7.9672999999999994E-2"/>
    <s v="Sometimes"/>
    <s v="Public_Transportation"/>
    <x v="6"/>
    <m/>
    <m/>
  </r>
  <r>
    <x v="0"/>
    <x v="6"/>
    <n v="1.622703"/>
    <n v="111.21619200000001"/>
    <s v="YES"/>
    <s v="YES"/>
    <n v="3"/>
    <n v="3"/>
    <s v="Sometimes"/>
    <x v="0"/>
    <n v="2.707201"/>
    <x v="0"/>
    <x v="0"/>
    <n v="0.167272"/>
    <s v="Sometimes"/>
    <s v="Public_Transportation"/>
    <x v="6"/>
    <m/>
    <m/>
  </r>
  <r>
    <x v="0"/>
    <x v="6"/>
    <n v="1.640606"/>
    <n v="111.03688099999999"/>
    <s v="YES"/>
    <s v="YES"/>
    <n v="3"/>
    <n v="3"/>
    <s v="Sometimes"/>
    <x v="0"/>
    <n v="2.7094279999999999"/>
    <x v="0"/>
    <x v="0"/>
    <n v="0.22848599999999999"/>
    <s v="Sometimes"/>
    <s v="Public_Transportation"/>
    <x v="6"/>
    <m/>
    <m/>
  </r>
  <r>
    <x v="0"/>
    <x v="1300"/>
    <n v="1.6835020000000001"/>
    <n v="104.759643"/>
    <s v="YES"/>
    <s v="YES"/>
    <n v="3"/>
    <n v="3"/>
    <s v="Sometimes"/>
    <x v="0"/>
    <n v="1.5251269999999999"/>
    <x v="0"/>
    <x v="1088"/>
    <n v="0.89610500000000004"/>
    <s v="Sometimes"/>
    <s v="Public_Transportation"/>
    <x v="6"/>
    <m/>
    <m/>
  </r>
  <r>
    <x v="0"/>
    <x v="1301"/>
    <n v="1.6690389999999999"/>
    <n v="104.593929"/>
    <s v="YES"/>
    <s v="YES"/>
    <n v="3"/>
    <n v="3"/>
    <s v="Sometimes"/>
    <x v="0"/>
    <n v="1.5549249999999999"/>
    <x v="0"/>
    <x v="1089"/>
    <n v="0.82306900000000005"/>
    <s v="Sometimes"/>
    <s v="Public_Transportation"/>
    <x v="6"/>
    <m/>
    <m/>
  </r>
  <r>
    <x v="0"/>
    <x v="1302"/>
    <n v="1.673665"/>
    <n v="104.704707"/>
    <s v="YES"/>
    <s v="YES"/>
    <n v="3"/>
    <n v="3"/>
    <s v="Sometimes"/>
    <x v="0"/>
    <n v="1.170515"/>
    <x v="0"/>
    <x v="1090"/>
    <n v="0.89684200000000003"/>
    <s v="Sometimes"/>
    <s v="Public_Transportation"/>
    <x v="6"/>
    <m/>
    <m/>
  </r>
  <r>
    <x v="0"/>
    <x v="1303"/>
    <n v="1.6689309999999999"/>
    <n v="104.76831799999999"/>
    <s v="YES"/>
    <s v="YES"/>
    <n v="3"/>
    <n v="3"/>
    <s v="Sometimes"/>
    <x v="0"/>
    <n v="1.4366159999999999"/>
    <x v="0"/>
    <x v="1091"/>
    <n v="0.76471699999999998"/>
    <s v="Sometimes"/>
    <s v="Public_Transportation"/>
    <x v="6"/>
    <m/>
    <m/>
  </r>
  <r>
    <x v="0"/>
    <x v="1304"/>
    <n v="1.700996"/>
    <n v="126.490236"/>
    <s v="YES"/>
    <s v="YES"/>
    <n v="3"/>
    <n v="3"/>
    <s v="Sometimes"/>
    <x v="0"/>
    <n v="1.2428319999999999"/>
    <x v="0"/>
    <x v="1092"/>
    <n v="0.57596899999999995"/>
    <s v="Sometimes"/>
    <s v="Public_Transportation"/>
    <x v="6"/>
    <m/>
    <m/>
  </r>
  <r>
    <x v="0"/>
    <x v="1305"/>
    <n v="1.734092"/>
    <n v="125.117633"/>
    <s v="YES"/>
    <s v="YES"/>
    <n v="3"/>
    <n v="3"/>
    <s v="Sometimes"/>
    <x v="0"/>
    <n v="1.5424899999999999"/>
    <x v="0"/>
    <x v="1093"/>
    <n v="0.45047900000000002"/>
    <s v="Sometimes"/>
    <s v="Public_Transportation"/>
    <x v="6"/>
    <m/>
    <m/>
  </r>
  <r>
    <x v="0"/>
    <x v="1306"/>
    <n v="1.708291"/>
    <n v="130.98633799999999"/>
    <s v="YES"/>
    <s v="YES"/>
    <n v="3"/>
    <n v="3"/>
    <s v="Sometimes"/>
    <x v="0"/>
    <n v="1.2055480000000001"/>
    <x v="0"/>
    <x v="1094"/>
    <n v="0.95235199999999998"/>
    <s v="Sometimes"/>
    <s v="Public_Transportation"/>
    <x v="6"/>
    <m/>
    <m/>
  </r>
  <r>
    <x v="0"/>
    <x v="1307"/>
    <n v="1.7164969999999999"/>
    <n v="130.871127"/>
    <s v="YES"/>
    <s v="YES"/>
    <n v="3"/>
    <n v="3"/>
    <s v="Sometimes"/>
    <x v="0"/>
    <n v="1.3016570000000001"/>
    <x v="0"/>
    <x v="1095"/>
    <n v="0.94788399999999995"/>
    <s v="Sometimes"/>
    <s v="Public_Transportation"/>
    <x v="6"/>
    <m/>
    <m/>
  </r>
  <r>
    <x v="0"/>
    <x v="6"/>
    <n v="1.6249499999999999"/>
    <n v="111.00492"/>
    <s v="YES"/>
    <s v="YES"/>
    <n v="3"/>
    <n v="3"/>
    <s v="Sometimes"/>
    <x v="0"/>
    <n v="2.7043149999999998"/>
    <x v="0"/>
    <x v="0"/>
    <n v="0.32266600000000001"/>
    <s v="Sometimes"/>
    <s v="Public_Transportation"/>
    <x v="6"/>
    <m/>
    <m/>
  </r>
  <r>
    <x v="0"/>
    <x v="6"/>
    <n v="1.594776"/>
    <n v="110.640929"/>
    <s v="YES"/>
    <s v="YES"/>
    <n v="3"/>
    <n v="3"/>
    <s v="Sometimes"/>
    <x v="0"/>
    <n v="2.6398160000000002"/>
    <x v="0"/>
    <x v="0"/>
    <n v="0.45223600000000003"/>
    <s v="Sometimes"/>
    <s v="Public_Transportation"/>
    <x v="6"/>
    <m/>
    <m/>
  </r>
  <r>
    <x v="0"/>
    <x v="6"/>
    <n v="1.626503"/>
    <n v="110.81875700000001"/>
    <s v="YES"/>
    <s v="YES"/>
    <n v="3"/>
    <n v="3"/>
    <s v="Sometimes"/>
    <x v="0"/>
    <n v="2.7089270000000001"/>
    <x v="0"/>
    <x v="0"/>
    <n v="0.27896199999999999"/>
    <s v="Sometimes"/>
    <s v="Public_Transportation"/>
    <x v="6"/>
    <m/>
    <m/>
  </r>
  <r>
    <x v="0"/>
    <x v="6"/>
    <n v="1.624576"/>
    <n v="110.803117"/>
    <s v="YES"/>
    <s v="YES"/>
    <n v="3"/>
    <n v="3"/>
    <s v="Sometimes"/>
    <x v="0"/>
    <n v="2.7048269999999999"/>
    <x v="0"/>
    <x v="0"/>
    <n v="0.26957700000000001"/>
    <s v="Sometimes"/>
    <s v="Public_Transportation"/>
    <x v="6"/>
    <m/>
    <m/>
  </r>
  <r>
    <x v="0"/>
    <x v="1308"/>
    <n v="1.7290989999999999"/>
    <n v="134.84265600000001"/>
    <s v="YES"/>
    <s v="YES"/>
    <n v="3"/>
    <n v="3"/>
    <s v="Sometimes"/>
    <x v="0"/>
    <n v="1.3954"/>
    <x v="0"/>
    <x v="1096"/>
    <n v="0.87825799999999998"/>
    <s v="Sometimes"/>
    <s v="Public_Transportation"/>
    <x v="6"/>
    <m/>
    <m/>
  </r>
  <r>
    <x v="0"/>
    <x v="1309"/>
    <n v="1.7358100000000001"/>
    <n v="135.346677"/>
    <s v="YES"/>
    <s v="YES"/>
    <n v="3"/>
    <n v="3"/>
    <s v="Sometimes"/>
    <x v="0"/>
    <n v="2.6116540000000001"/>
    <x v="0"/>
    <x v="1097"/>
    <n v="0.868788"/>
    <s v="Sometimes"/>
    <s v="Public_Transportation"/>
    <x v="6"/>
    <m/>
    <m/>
  </r>
  <r>
    <x v="0"/>
    <x v="1310"/>
    <n v="1.748524"/>
    <n v="133.87884299999999"/>
    <s v="YES"/>
    <s v="YES"/>
    <n v="3"/>
    <n v="3"/>
    <s v="Sometimes"/>
    <x v="0"/>
    <n v="2.8681670000000001"/>
    <x v="0"/>
    <x v="1098"/>
    <n v="0.83509"/>
    <s v="Sometimes"/>
    <s v="Public_Transportation"/>
    <x v="6"/>
    <m/>
    <m/>
  </r>
  <r>
    <x v="0"/>
    <x v="1311"/>
    <n v="1.7489509999999999"/>
    <n v="133.66258300000001"/>
    <s v="YES"/>
    <s v="YES"/>
    <n v="3"/>
    <n v="3"/>
    <s v="Sometimes"/>
    <x v="0"/>
    <n v="2.2479789999999999"/>
    <x v="0"/>
    <x v="1099"/>
    <n v="0.84923599999999999"/>
    <s v="Sometimes"/>
    <s v="Public_Transportation"/>
    <x v="6"/>
    <m/>
    <m/>
  </r>
  <r>
    <x v="0"/>
    <x v="1312"/>
    <n v="1.777971"/>
    <n v="137.78502700000001"/>
    <s v="YES"/>
    <s v="YES"/>
    <n v="3"/>
    <n v="3"/>
    <s v="Sometimes"/>
    <x v="0"/>
    <n v="2.7027890000000001"/>
    <x v="0"/>
    <x v="1100"/>
    <n v="0.731213"/>
    <s v="Sometimes"/>
    <s v="Public_Transportation"/>
    <x v="6"/>
    <m/>
    <m/>
  </r>
  <r>
    <x v="0"/>
    <x v="1313"/>
    <n v="1.7399500000000001"/>
    <n v="135.69338099999999"/>
    <s v="YES"/>
    <s v="YES"/>
    <n v="3"/>
    <n v="3"/>
    <s v="Sometimes"/>
    <x v="0"/>
    <n v="1.6632130000000001"/>
    <x v="0"/>
    <x v="1101"/>
    <n v="0.78666499999999995"/>
    <s v="Sometimes"/>
    <s v="Public_Transportation"/>
    <x v="6"/>
    <m/>
    <m/>
  </r>
  <r>
    <x v="0"/>
    <x v="1314"/>
    <n v="1.8168679999999999"/>
    <n v="153.959945"/>
    <s v="YES"/>
    <s v="YES"/>
    <n v="3"/>
    <n v="3"/>
    <s v="Sometimes"/>
    <x v="0"/>
    <n v="2.414739"/>
    <x v="0"/>
    <x v="1102"/>
    <n v="0.92798199999999997"/>
    <s v="Sometimes"/>
    <s v="Public_Transportation"/>
    <x v="6"/>
    <m/>
    <m/>
  </r>
  <r>
    <x v="0"/>
    <x v="1315"/>
    <n v="1.8002"/>
    <n v="155.242672"/>
    <s v="YES"/>
    <s v="YES"/>
    <n v="3"/>
    <n v="3"/>
    <s v="Sometimes"/>
    <x v="0"/>
    <n v="2.3511929999999999"/>
    <x v="0"/>
    <x v="1103"/>
    <n v="0.68649099999999996"/>
    <s v="Sometimes"/>
    <s v="Public_Transportation"/>
    <x v="6"/>
    <m/>
    <m/>
  </r>
  <r>
    <x v="0"/>
    <x v="1316"/>
    <n v="1.74647"/>
    <n v="133.644711"/>
    <s v="YES"/>
    <s v="YES"/>
    <n v="3"/>
    <n v="3"/>
    <s v="Sometimes"/>
    <x v="0"/>
    <n v="2.8960880000000002"/>
    <x v="0"/>
    <x v="1104"/>
    <n v="0.77319000000000004"/>
    <s v="Sometimes"/>
    <s v="Public_Transportation"/>
    <x v="6"/>
    <m/>
    <m/>
  </r>
  <r>
    <x v="0"/>
    <x v="1317"/>
    <n v="1.759091"/>
    <n v="133.90361200000001"/>
    <s v="YES"/>
    <s v="YES"/>
    <n v="3"/>
    <n v="3"/>
    <s v="Sometimes"/>
    <x v="0"/>
    <n v="2.8624079999999998"/>
    <x v="0"/>
    <x v="1105"/>
    <n v="0.74242300000000006"/>
    <s v="Sometimes"/>
    <s v="Public_Transportation"/>
    <x v="6"/>
    <m/>
    <m/>
  </r>
  <r>
    <x v="0"/>
    <x v="1318"/>
    <n v="1.7525310000000001"/>
    <n v="133.618706"/>
    <s v="YES"/>
    <s v="YES"/>
    <n v="3"/>
    <n v="3"/>
    <s v="Sometimes"/>
    <x v="0"/>
    <n v="2.8876590000000002"/>
    <x v="0"/>
    <x v="1106"/>
    <n v="0.77964100000000003"/>
    <s v="Sometimes"/>
    <s v="Public_Transportation"/>
    <x v="6"/>
    <m/>
    <m/>
  </r>
  <r>
    <x v="0"/>
    <x v="1319"/>
    <n v="1.761773"/>
    <n v="133.903469"/>
    <s v="YES"/>
    <s v="YES"/>
    <n v="3"/>
    <n v="3"/>
    <s v="Sometimes"/>
    <x v="0"/>
    <n v="2.893062"/>
    <x v="0"/>
    <x v="1107"/>
    <n v="0.80745699999999998"/>
    <s v="Sometimes"/>
    <s v="Public_Transportation"/>
    <x v="6"/>
    <m/>
    <m/>
  </r>
  <r>
    <x v="0"/>
    <x v="6"/>
    <n v="1.633195"/>
    <n v="111.883747"/>
    <s v="YES"/>
    <s v="YES"/>
    <n v="3"/>
    <n v="3"/>
    <s v="Sometimes"/>
    <x v="0"/>
    <n v="2.6195170000000001"/>
    <x v="0"/>
    <x v="0"/>
    <n v="0.14036799999999999"/>
    <s v="Sometimes"/>
    <s v="Public_Transportation"/>
    <x v="6"/>
    <m/>
    <m/>
  </r>
  <r>
    <x v="0"/>
    <x v="6"/>
    <n v="1.633945"/>
    <n v="111.9307"/>
    <s v="YES"/>
    <s v="YES"/>
    <n v="3"/>
    <n v="3"/>
    <s v="Sometimes"/>
    <x v="0"/>
    <n v="2.682804"/>
    <x v="0"/>
    <x v="0"/>
    <n v="0.15171000000000001"/>
    <s v="Sometimes"/>
    <s v="Public_Transportation"/>
    <x v="6"/>
    <m/>
    <m/>
  </r>
  <r>
    <x v="0"/>
    <x v="6"/>
    <n v="1.6416010000000001"/>
    <n v="111.830924"/>
    <s v="YES"/>
    <s v="YES"/>
    <n v="3"/>
    <n v="3"/>
    <s v="Sometimes"/>
    <x v="0"/>
    <n v="2.5523880000000001"/>
    <x v="0"/>
    <x v="0"/>
    <n v="0.19628799999999999"/>
    <s v="Sometimes"/>
    <s v="Public_Transportation"/>
    <x v="6"/>
    <m/>
    <m/>
  </r>
  <r>
    <x v="0"/>
    <x v="6"/>
    <n v="1.641132"/>
    <n v="111.841706"/>
    <s v="YES"/>
    <s v="YES"/>
    <n v="3"/>
    <n v="3"/>
    <s v="Sometimes"/>
    <x v="0"/>
    <n v="2.6174010000000001"/>
    <x v="0"/>
    <x v="0"/>
    <n v="0.200379"/>
    <s v="Sometimes"/>
    <s v="Public_Transportation"/>
    <x v="6"/>
    <m/>
    <m/>
  </r>
  <r>
    <x v="0"/>
    <x v="1320"/>
    <n v="1.638218"/>
    <n v="104.810024"/>
    <s v="YES"/>
    <s v="YES"/>
    <n v="3"/>
    <n v="3"/>
    <s v="Sometimes"/>
    <x v="0"/>
    <n v="2.654636"/>
    <x v="0"/>
    <x v="1108"/>
    <n v="0.62957799999999997"/>
    <s v="Sometimes"/>
    <s v="Public_Transportation"/>
    <x v="6"/>
    <m/>
    <m/>
  </r>
  <r>
    <x v="0"/>
    <x v="1321"/>
    <n v="1.627483"/>
    <n v="104.88199400000001"/>
    <s v="YES"/>
    <s v="YES"/>
    <n v="3"/>
    <n v="3"/>
    <s v="Sometimes"/>
    <x v="0"/>
    <n v="2.5693640000000002"/>
    <x v="0"/>
    <x v="1109"/>
    <n v="0.41944599999999999"/>
    <s v="Sometimes"/>
    <s v="Public_Transportation"/>
    <x v="6"/>
    <m/>
    <m/>
  </r>
  <r>
    <x v="0"/>
    <x v="6"/>
    <n v="1.610225"/>
    <n v="104.936381"/>
    <s v="YES"/>
    <s v="YES"/>
    <n v="3"/>
    <n v="3"/>
    <s v="Sometimes"/>
    <x v="0"/>
    <n v="1.322004"/>
    <x v="0"/>
    <x v="0"/>
    <n v="0.53987600000000002"/>
    <s v="Sometimes"/>
    <s v="Public_Transportation"/>
    <x v="6"/>
    <m/>
    <m/>
  </r>
  <r>
    <x v="0"/>
    <x v="6"/>
    <n v="1.6173900000000001"/>
    <n v="105.013901"/>
    <s v="YES"/>
    <s v="YES"/>
    <n v="3"/>
    <n v="3"/>
    <s v="Sometimes"/>
    <x v="0"/>
    <n v="1.2924789999999999"/>
    <x v="0"/>
    <x v="0"/>
    <n v="0.54130900000000004"/>
    <s v="Sometimes"/>
    <s v="Public_Transportation"/>
    <x v="6"/>
    <m/>
    <m/>
  </r>
  <r>
    <x v="0"/>
    <x v="1322"/>
    <n v="1.744319"/>
    <n v="133.45249000000001"/>
    <s v="YES"/>
    <s v="YES"/>
    <n v="3"/>
    <n v="3"/>
    <s v="Sometimes"/>
    <x v="0"/>
    <n v="2.8390689999999998"/>
    <x v="0"/>
    <x v="1110"/>
    <n v="0.79249599999999998"/>
    <s v="Sometimes"/>
    <s v="Public_Transportation"/>
    <x v="6"/>
    <m/>
    <m/>
  </r>
  <r>
    <x v="0"/>
    <x v="1323"/>
    <n v="1.7554670000000001"/>
    <n v="133.478611"/>
    <s v="YES"/>
    <s v="YES"/>
    <n v="3"/>
    <n v="3"/>
    <s v="Sometimes"/>
    <x v="0"/>
    <n v="2.843782"/>
    <x v="0"/>
    <x v="1111"/>
    <n v="0.77380700000000002"/>
    <s v="Sometimes"/>
    <s v="Public_Transportation"/>
    <x v="6"/>
    <m/>
    <m/>
  </r>
  <r>
    <x v="0"/>
    <x v="1324"/>
    <n v="1.746416"/>
    <n v="133.74701200000001"/>
    <s v="YES"/>
    <s v="YES"/>
    <n v="3"/>
    <n v="3"/>
    <s v="Sometimes"/>
    <x v="0"/>
    <n v="2.8583889999999998"/>
    <x v="0"/>
    <x v="1112"/>
    <n v="0.71382299999999999"/>
    <s v="Sometimes"/>
    <s v="Public_Transportation"/>
    <x v="6"/>
    <m/>
    <m/>
  </r>
  <r>
    <x v="0"/>
    <x v="1325"/>
    <n v="1.7464109999999999"/>
    <n v="133.67666299999999"/>
    <s v="YES"/>
    <s v="YES"/>
    <n v="3"/>
    <n v="3"/>
    <s v="Sometimes"/>
    <x v="0"/>
    <n v="2.8649330000000002"/>
    <x v="0"/>
    <x v="1113"/>
    <n v="0.78684600000000005"/>
    <s v="Sometimes"/>
    <s v="Public_Transportation"/>
    <x v="6"/>
    <m/>
    <m/>
  </r>
  <r>
    <x v="0"/>
    <x v="1326"/>
    <n v="1.6114520000000001"/>
    <n v="102.36314900000001"/>
    <s v="YES"/>
    <s v="YES"/>
    <n v="3"/>
    <n v="3"/>
    <s v="Sometimes"/>
    <x v="0"/>
    <n v="1.031701"/>
    <x v="0"/>
    <x v="1114"/>
    <n v="0.91234499999999996"/>
    <s v="Sometimes"/>
    <s v="Public_Transportation"/>
    <x v="6"/>
    <m/>
    <m/>
  </r>
  <r>
    <x v="0"/>
    <x v="1327"/>
    <n v="1.596813"/>
    <n v="102.320437"/>
    <s v="YES"/>
    <s v="YES"/>
    <n v="3"/>
    <n v="3"/>
    <s v="Sometimes"/>
    <x v="0"/>
    <n v="1.0005360000000001"/>
    <x v="0"/>
    <x v="1115"/>
    <n v="0.566353"/>
    <s v="Sometimes"/>
    <s v="Public_Transportation"/>
    <x v="6"/>
    <m/>
    <m/>
  </r>
  <r>
    <x v="0"/>
    <x v="1328"/>
    <n v="1.6101259999999999"/>
    <n v="102.686908"/>
    <s v="YES"/>
    <s v="YES"/>
    <n v="3"/>
    <n v="3"/>
    <s v="Sometimes"/>
    <x v="0"/>
    <n v="1.020313"/>
    <x v="0"/>
    <x v="1116"/>
    <n v="1"/>
    <s v="Sometimes"/>
    <s v="Public_Transportation"/>
    <x v="6"/>
    <m/>
    <m/>
  </r>
  <r>
    <x v="0"/>
    <x v="1329"/>
    <n v="1.623113"/>
    <n v="102.555691"/>
    <s v="YES"/>
    <s v="YES"/>
    <n v="3"/>
    <n v="3"/>
    <s v="Sometimes"/>
    <x v="0"/>
    <n v="1.0634220000000001"/>
    <x v="0"/>
    <x v="1117"/>
    <n v="0.54311799999999999"/>
    <s v="Sometimes"/>
    <s v="Public_Transportation"/>
    <x v="6"/>
    <m/>
    <m/>
  </r>
  <r>
    <x v="0"/>
    <x v="1330"/>
    <n v="1.6183479999999999"/>
    <n v="104.94582"/>
    <s v="YES"/>
    <s v="YES"/>
    <n v="3"/>
    <n v="3"/>
    <s v="Sometimes"/>
    <x v="0"/>
    <n v="2.45126"/>
    <x v="0"/>
    <x v="1118"/>
    <n v="0.67040200000000005"/>
    <s v="Sometimes"/>
    <s v="Public_Transportation"/>
    <x v="6"/>
    <m/>
    <m/>
  </r>
  <r>
    <x v="0"/>
    <x v="1331"/>
    <n v="1.6094010000000001"/>
    <n v="104.854928"/>
    <s v="YES"/>
    <s v="YES"/>
    <n v="3"/>
    <n v="3"/>
    <s v="Sometimes"/>
    <x v="0"/>
    <n v="2.6135039999999998"/>
    <x v="0"/>
    <x v="1119"/>
    <n v="0.77863199999999999"/>
    <s v="Sometimes"/>
    <s v="Public_Transportation"/>
    <x v="6"/>
    <m/>
    <m/>
  </r>
  <r>
    <x v="0"/>
    <x v="1332"/>
    <n v="1.6216710000000001"/>
    <n v="105.31396700000001"/>
    <s v="YES"/>
    <s v="YES"/>
    <n v="3"/>
    <n v="3"/>
    <s v="Sometimes"/>
    <x v="0"/>
    <n v="1.0429889999999999"/>
    <x v="0"/>
    <x v="1120"/>
    <n v="0.42953999999999998"/>
    <s v="Sometimes"/>
    <s v="Public_Transportation"/>
    <x v="6"/>
    <m/>
    <m/>
  </r>
  <r>
    <x v="0"/>
    <x v="1333"/>
    <n v="1.614484"/>
    <n v="104.999403"/>
    <s v="YES"/>
    <s v="YES"/>
    <n v="3"/>
    <n v="3"/>
    <s v="Sometimes"/>
    <x v="0"/>
    <n v="1.237557"/>
    <x v="0"/>
    <x v="1121"/>
    <n v="0.54376100000000005"/>
    <s v="Sometimes"/>
    <s v="Public_Transportation"/>
    <x v="6"/>
    <m/>
    <m/>
  </r>
  <r>
    <x v="0"/>
    <x v="1334"/>
    <n v="1.7891429999999999"/>
    <n v="138.20286899999999"/>
    <s v="YES"/>
    <s v="YES"/>
    <n v="3"/>
    <n v="3"/>
    <s v="Sometimes"/>
    <x v="0"/>
    <n v="2.8337699999999999"/>
    <x v="0"/>
    <x v="1122"/>
    <n v="0.67251300000000003"/>
    <s v="Sometimes"/>
    <s v="Public_Transportation"/>
    <x v="6"/>
    <m/>
    <m/>
  </r>
  <r>
    <x v="0"/>
    <x v="1335"/>
    <n v="1.7742070000000001"/>
    <n v="138.14316199999999"/>
    <s v="YES"/>
    <s v="YES"/>
    <n v="3"/>
    <n v="3"/>
    <s v="Sometimes"/>
    <x v="0"/>
    <n v="2.816052"/>
    <x v="0"/>
    <x v="1123"/>
    <n v="0.68805799999999995"/>
    <s v="Sometimes"/>
    <s v="Public_Transportation"/>
    <x v="6"/>
    <m/>
    <m/>
  </r>
  <r>
    <x v="0"/>
    <x v="1336"/>
    <n v="1.7929330000000001"/>
    <n v="137.832414"/>
    <s v="YES"/>
    <s v="YES"/>
    <n v="3"/>
    <n v="3"/>
    <s v="Sometimes"/>
    <x v="0"/>
    <n v="2.682909"/>
    <x v="0"/>
    <x v="1124"/>
    <n v="0.90049699999999999"/>
    <s v="Sometimes"/>
    <s v="Public_Transportation"/>
    <x v="6"/>
    <m/>
    <m/>
  </r>
  <r>
    <x v="0"/>
    <x v="1337"/>
    <n v="1.7589589999999999"/>
    <n v="137.79299"/>
    <s v="YES"/>
    <s v="YES"/>
    <n v="3"/>
    <n v="3"/>
    <s v="Sometimes"/>
    <x v="0"/>
    <n v="2.640539"/>
    <x v="0"/>
    <x v="1125"/>
    <n v="0.88599300000000003"/>
    <s v="Sometimes"/>
    <s v="Public_Transportation"/>
    <x v="6"/>
    <m/>
    <m/>
  </r>
  <r>
    <x v="0"/>
    <x v="1338"/>
    <n v="1.8074060000000001"/>
    <n v="141.799429"/>
    <s v="YES"/>
    <s v="YES"/>
    <n v="3"/>
    <n v="3"/>
    <s v="Sometimes"/>
    <x v="0"/>
    <n v="2.4729030000000001"/>
    <x v="0"/>
    <x v="1126"/>
    <n v="0.84091099999999996"/>
    <s v="Sometimes"/>
    <s v="Public_Transportation"/>
    <x v="6"/>
    <m/>
    <m/>
  </r>
  <r>
    <x v="0"/>
    <x v="1339"/>
    <n v="1.75091"/>
    <n v="142.54518300000001"/>
    <s v="YES"/>
    <s v="YES"/>
    <n v="3"/>
    <n v="3"/>
    <s v="Sometimes"/>
    <x v="0"/>
    <n v="2.372058"/>
    <x v="0"/>
    <x v="1127"/>
    <n v="0.87079499999999999"/>
    <s v="Sometimes"/>
    <s v="Public_Transportation"/>
    <x v="6"/>
    <m/>
    <m/>
  </r>
  <r>
    <x v="0"/>
    <x v="1340"/>
    <n v="1.805803"/>
    <n v="153.14949100000001"/>
    <s v="YES"/>
    <s v="YES"/>
    <n v="3"/>
    <n v="3"/>
    <s v="Sometimes"/>
    <x v="0"/>
    <n v="2.387991"/>
    <x v="0"/>
    <x v="1128"/>
    <n v="0.65649100000000005"/>
    <s v="Sometimes"/>
    <s v="Public_Transportation"/>
    <x v="6"/>
    <m/>
    <m/>
  </r>
  <r>
    <x v="0"/>
    <x v="1341"/>
    <n v="1.796538"/>
    <n v="152.47367499999999"/>
    <s v="YES"/>
    <s v="YES"/>
    <n v="3"/>
    <n v="3"/>
    <s v="Sometimes"/>
    <x v="0"/>
    <n v="2.322003"/>
    <x v="0"/>
    <x v="1129"/>
    <n v="0.843283"/>
    <s v="Sometimes"/>
    <s v="Public_Transportation"/>
    <x v="6"/>
    <m/>
    <m/>
  </r>
  <r>
    <x v="0"/>
    <x v="6"/>
    <n v="1.6348940000000001"/>
    <n v="111.946321"/>
    <s v="YES"/>
    <s v="YES"/>
    <n v="3"/>
    <n v="3"/>
    <s v="Sometimes"/>
    <x v="0"/>
    <n v="2.7373530000000001"/>
    <x v="0"/>
    <x v="0"/>
    <n v="7.6093999999999995E-2"/>
    <s v="Sometimes"/>
    <s v="Public_Transportation"/>
    <x v="6"/>
    <m/>
    <m/>
  </r>
  <r>
    <x v="0"/>
    <x v="6"/>
    <n v="1.639524"/>
    <n v="111.945588"/>
    <s v="YES"/>
    <s v="YES"/>
    <n v="3"/>
    <n v="3"/>
    <s v="Sometimes"/>
    <x v="0"/>
    <n v="2.7393510000000001"/>
    <x v="0"/>
    <x v="0"/>
    <n v="6.4768999999999993E-2"/>
    <s v="Sometimes"/>
    <s v="Public_Transportation"/>
    <x v="6"/>
    <m/>
    <m/>
  </r>
  <r>
    <x v="0"/>
    <x v="6"/>
    <n v="1.6430169999999999"/>
    <n v="111.72023799999999"/>
    <s v="YES"/>
    <s v="YES"/>
    <n v="3"/>
    <n v="3"/>
    <s v="Sometimes"/>
    <x v="0"/>
    <n v="2.632498"/>
    <x v="0"/>
    <x v="0"/>
    <n v="0.140792"/>
    <s v="Sometimes"/>
    <s v="Public_Transportation"/>
    <x v="6"/>
    <m/>
    <m/>
  </r>
  <r>
    <x v="0"/>
    <x v="6"/>
    <n v="1.6418489999999999"/>
    <n v="111.682693"/>
    <s v="YES"/>
    <s v="YES"/>
    <n v="3"/>
    <n v="3"/>
    <s v="Sometimes"/>
    <x v="0"/>
    <n v="2.632253"/>
    <x v="0"/>
    <x v="0"/>
    <n v="0.24420500000000001"/>
    <s v="Sometimes"/>
    <s v="Public_Transportation"/>
    <x v="6"/>
    <m/>
    <m/>
  </r>
  <r>
    <x v="0"/>
    <x v="6"/>
    <n v="1.621167"/>
    <n v="104.947703"/>
    <s v="YES"/>
    <s v="YES"/>
    <n v="3"/>
    <n v="3"/>
    <s v="Sometimes"/>
    <x v="0"/>
    <n v="2.57721"/>
    <x v="0"/>
    <x v="0"/>
    <n v="0.40207500000000002"/>
    <s v="Sometimes"/>
    <s v="Public_Transportation"/>
    <x v="6"/>
    <m/>
    <m/>
  </r>
  <r>
    <x v="0"/>
    <x v="1342"/>
    <n v="1.6380749999999999"/>
    <n v="105.03652200000001"/>
    <s v="YES"/>
    <s v="YES"/>
    <n v="3"/>
    <n v="3"/>
    <s v="Sometimes"/>
    <x v="0"/>
    <n v="2.4191530000000001"/>
    <x v="0"/>
    <x v="1130"/>
    <n v="0.59762599999999999"/>
    <s v="Sometimes"/>
    <s v="Public_Transportation"/>
    <x v="6"/>
    <m/>
    <m/>
  </r>
  <r>
    <x v="0"/>
    <x v="6"/>
    <n v="1.60937"/>
    <n v="105.407313"/>
    <s v="YES"/>
    <s v="YES"/>
    <n v="3"/>
    <n v="3"/>
    <s v="Sometimes"/>
    <x v="0"/>
    <n v="2.6090520000000001"/>
    <x v="0"/>
    <x v="0"/>
    <n v="0.54859000000000002"/>
    <s v="Sometimes"/>
    <s v="Public_Transportation"/>
    <x v="6"/>
    <m/>
    <m/>
  </r>
  <r>
    <x v="0"/>
    <x v="6"/>
    <n v="1.6082829999999999"/>
    <n v="105.35968800000001"/>
    <s v="YES"/>
    <s v="YES"/>
    <n v="3"/>
    <n v="3"/>
    <s v="Sometimes"/>
    <x v="0"/>
    <n v="2.4760019999999998"/>
    <x v="0"/>
    <x v="0"/>
    <n v="0.54634499999999997"/>
    <s v="Sometimes"/>
    <s v="Public_Transportation"/>
    <x v="6"/>
    <m/>
    <m/>
  </r>
  <r>
    <x v="0"/>
    <x v="1343"/>
    <n v="1.6294420000000001"/>
    <n v="104.835346"/>
    <s v="YES"/>
    <s v="YES"/>
    <n v="3"/>
    <n v="3"/>
    <s v="Sometimes"/>
    <x v="0"/>
    <n v="2.225139"/>
    <x v="0"/>
    <x v="1131"/>
    <n v="0.56531500000000001"/>
    <s v="Sometimes"/>
    <s v="Public_Transportation"/>
    <x v="6"/>
    <m/>
    <m/>
  </r>
  <r>
    <x v="0"/>
    <x v="1344"/>
    <n v="1.6292249999999999"/>
    <n v="104.838425"/>
    <s v="YES"/>
    <s v="YES"/>
    <n v="3"/>
    <n v="3"/>
    <s v="Sometimes"/>
    <x v="0"/>
    <n v="2.5560679999999998"/>
    <x v="0"/>
    <x v="1132"/>
    <n v="0.58284000000000002"/>
    <s v="Sometimes"/>
    <s v="Public_Transportation"/>
    <x v="6"/>
    <m/>
    <m/>
  </r>
  <r>
    <x v="0"/>
    <x v="1345"/>
    <n v="1.680218"/>
    <n v="104.807284"/>
    <s v="YES"/>
    <s v="YES"/>
    <n v="3"/>
    <n v="3"/>
    <s v="Sometimes"/>
    <x v="0"/>
    <n v="1.423073"/>
    <x v="0"/>
    <x v="1133"/>
    <n v="0.76335900000000001"/>
    <s v="Sometimes"/>
    <s v="Public_Transportation"/>
    <x v="6"/>
    <m/>
    <m/>
  </r>
  <r>
    <x v="0"/>
    <x v="1346"/>
    <n v="1.6860329999999999"/>
    <n v="104.772164"/>
    <s v="YES"/>
    <s v="YES"/>
    <n v="3"/>
    <n v="3"/>
    <s v="Sometimes"/>
    <x v="0"/>
    <n v="1.299194"/>
    <x v="0"/>
    <x v="1134"/>
    <n v="0.94688799999999995"/>
    <s v="Sometimes"/>
    <s v="Public_Transportation"/>
    <x v="6"/>
    <m/>
    <m/>
  </r>
  <r>
    <x v="0"/>
    <x v="1347"/>
    <n v="1.6629780000000001"/>
    <n v="110.930509"/>
    <s v="YES"/>
    <s v="YES"/>
    <n v="3"/>
    <n v="3"/>
    <s v="Sometimes"/>
    <x v="0"/>
    <n v="1.679489"/>
    <x v="0"/>
    <x v="1135"/>
    <n v="0.21523"/>
    <s v="Sometimes"/>
    <s v="Public_Transportation"/>
    <x v="6"/>
    <m/>
    <m/>
  </r>
  <r>
    <x v="0"/>
    <x v="1348"/>
    <n v="1.6751849999999999"/>
    <n v="110.621723"/>
    <s v="YES"/>
    <s v="YES"/>
    <n v="3"/>
    <n v="3"/>
    <s v="Sometimes"/>
    <x v="0"/>
    <n v="1.49583"/>
    <x v="0"/>
    <x v="1136"/>
    <n v="0.384129"/>
    <s v="Sometimes"/>
    <s v="Public_Transportation"/>
    <x v="6"/>
    <m/>
    <m/>
  </r>
  <r>
    <x v="0"/>
    <x v="1349"/>
    <n v="1.62456"/>
    <n v="110.10589"/>
    <s v="YES"/>
    <s v="YES"/>
    <n v="3"/>
    <n v="3"/>
    <s v="Sometimes"/>
    <x v="0"/>
    <n v="1.81786"/>
    <x v="0"/>
    <x v="1137"/>
    <n v="0.44722400000000001"/>
    <s v="Sometimes"/>
    <s v="Public_Transportation"/>
    <x v="6"/>
    <m/>
    <m/>
  </r>
  <r>
    <x v="0"/>
    <x v="1350"/>
    <n v="1.626179"/>
    <n v="110.07401900000001"/>
    <s v="YES"/>
    <s v="YES"/>
    <n v="3"/>
    <n v="3"/>
    <s v="Sometimes"/>
    <x v="0"/>
    <n v="1.9677070000000001"/>
    <x v="0"/>
    <x v="1138"/>
    <n v="0.43407299999999999"/>
    <s v="Sometimes"/>
    <s v="Public_Transportation"/>
    <x v="6"/>
    <m/>
    <m/>
  </r>
  <r>
    <x v="0"/>
    <x v="1351"/>
    <n v="1.6825939999999999"/>
    <n v="127.427458"/>
    <s v="YES"/>
    <s v="YES"/>
    <n v="3"/>
    <n v="3"/>
    <s v="Sometimes"/>
    <x v="0"/>
    <n v="1.441289"/>
    <x v="0"/>
    <x v="1139"/>
    <n v="0.662277"/>
    <s v="Sometimes"/>
    <s v="Public_Transportation"/>
    <x v="6"/>
    <m/>
    <m/>
  </r>
  <r>
    <x v="0"/>
    <x v="1352"/>
    <n v="1.669354"/>
    <n v="126.088301"/>
    <s v="YES"/>
    <s v="YES"/>
    <n v="3"/>
    <n v="3"/>
    <s v="Sometimes"/>
    <x v="0"/>
    <n v="1.144539"/>
    <x v="0"/>
    <x v="1140"/>
    <n v="0.89967299999999994"/>
    <s v="Sometimes"/>
    <s v="Public_Transportation"/>
    <x v="6"/>
    <m/>
    <m/>
  </r>
  <r>
    <x v="0"/>
    <x v="1353"/>
    <n v="1.68838"/>
    <n v="121.889803"/>
    <s v="YES"/>
    <s v="YES"/>
    <n v="3"/>
    <n v="3"/>
    <s v="Sometimes"/>
    <x v="0"/>
    <n v="1.353167"/>
    <x v="0"/>
    <x v="1141"/>
    <n v="0.53455299999999994"/>
    <s v="Sometimes"/>
    <s v="Public_Transportation"/>
    <x v="6"/>
    <m/>
    <m/>
  </r>
  <r>
    <x v="0"/>
    <x v="1354"/>
    <n v="1.694439"/>
    <n v="122.813033"/>
    <s v="YES"/>
    <s v="YES"/>
    <n v="3"/>
    <n v="3"/>
    <s v="Sometimes"/>
    <x v="0"/>
    <n v="1.4094439999999999"/>
    <x v="0"/>
    <x v="1142"/>
    <n v="0.84039299999999995"/>
    <s v="Sometimes"/>
    <s v="Public_Transportation"/>
    <x v="6"/>
    <m/>
    <m/>
  </r>
  <r>
    <x v="0"/>
    <x v="1355"/>
    <n v="1.755476"/>
    <n v="133.87050099999999"/>
    <s v="YES"/>
    <s v="YES"/>
    <n v="3"/>
    <n v="3"/>
    <s v="Sometimes"/>
    <x v="0"/>
    <n v="1.959287"/>
    <x v="0"/>
    <x v="1143"/>
    <n v="0.91133500000000001"/>
    <s v="Sometimes"/>
    <s v="Public_Transportation"/>
    <x v="6"/>
    <m/>
    <m/>
  </r>
  <r>
    <x v="0"/>
    <x v="1356"/>
    <n v="1.7481059999999999"/>
    <n v="133.25903299999999"/>
    <s v="YES"/>
    <s v="YES"/>
    <n v="3"/>
    <n v="3"/>
    <s v="Sometimes"/>
    <x v="0"/>
    <n v="1.931163"/>
    <x v="0"/>
    <x v="1144"/>
    <n v="0.92656499999999997"/>
    <s v="Sometimes"/>
    <s v="Public_Transportation"/>
    <x v="6"/>
    <m/>
    <m/>
  </r>
  <r>
    <x v="0"/>
    <x v="1357"/>
    <n v="1.719913"/>
    <n v="131.56748099999999"/>
    <s v="YES"/>
    <s v="YES"/>
    <n v="3"/>
    <n v="3"/>
    <s v="Sometimes"/>
    <x v="0"/>
    <n v="1.651462"/>
    <x v="0"/>
    <x v="1145"/>
    <n v="0.93998199999999998"/>
    <s v="Sometimes"/>
    <s v="Public_Transportation"/>
    <x v="6"/>
    <m/>
    <m/>
  </r>
  <r>
    <x v="0"/>
    <x v="1358"/>
    <n v="1.723587"/>
    <n v="131.92971199999999"/>
    <s v="YES"/>
    <s v="YES"/>
    <n v="3"/>
    <n v="3"/>
    <s v="Sometimes"/>
    <x v="0"/>
    <n v="1.6834480000000001"/>
    <x v="0"/>
    <x v="1146"/>
    <n v="0.85805900000000002"/>
    <s v="Sometimes"/>
    <s v="Public_Transportation"/>
    <x v="6"/>
    <m/>
    <m/>
  </r>
  <r>
    <x v="0"/>
    <x v="1359"/>
    <n v="1.623812"/>
    <n v="109.996742"/>
    <s v="YES"/>
    <s v="YES"/>
    <n v="3"/>
    <n v="3"/>
    <s v="Sometimes"/>
    <x v="0"/>
    <n v="2.3953869999999999"/>
    <x v="0"/>
    <x v="1147"/>
    <n v="0.461532"/>
    <s v="Sometimes"/>
    <s v="Public_Transportation"/>
    <x v="6"/>
    <m/>
    <m/>
  </r>
  <r>
    <x v="0"/>
    <x v="6"/>
    <n v="1.624099"/>
    <n v="109.978402"/>
    <s v="YES"/>
    <s v="YES"/>
    <n v="3"/>
    <n v="3"/>
    <s v="Sometimes"/>
    <x v="0"/>
    <n v="2.523793"/>
    <x v="0"/>
    <x v="0"/>
    <n v="0.38395299999999999"/>
    <s v="Sometimes"/>
    <s v="Public_Transportation"/>
    <x v="6"/>
    <m/>
    <m/>
  </r>
  <r>
    <x v="0"/>
    <x v="6"/>
    <n v="1.6329830000000001"/>
    <n v="111.157811"/>
    <s v="YES"/>
    <s v="YES"/>
    <n v="3"/>
    <n v="3"/>
    <s v="Sometimes"/>
    <x v="0"/>
    <n v="2.6388959999999999"/>
    <x v="0"/>
    <x v="0"/>
    <n v="0.22455900000000001"/>
    <s v="Sometimes"/>
    <s v="Public_Transportation"/>
    <x v="6"/>
    <m/>
    <m/>
  </r>
  <r>
    <x v="0"/>
    <x v="6"/>
    <n v="1.6407449999999999"/>
    <n v="110.919646"/>
    <s v="YES"/>
    <s v="YES"/>
    <n v="3"/>
    <n v="3"/>
    <s v="Sometimes"/>
    <x v="0"/>
    <n v="2.6661779999999999"/>
    <x v="0"/>
    <x v="0"/>
    <n v="0.27690700000000001"/>
    <s v="Sometimes"/>
    <s v="Public_Transportation"/>
    <x v="6"/>
    <m/>
    <m/>
  </r>
  <r>
    <x v="0"/>
    <x v="6"/>
    <n v="1.6297269999999999"/>
    <n v="111.27564599999999"/>
    <s v="YES"/>
    <s v="YES"/>
    <n v="3"/>
    <n v="3"/>
    <s v="Sometimes"/>
    <x v="0"/>
    <n v="2.495851"/>
    <x v="0"/>
    <x v="0"/>
    <n v="0.21864500000000001"/>
    <s v="Sometimes"/>
    <s v="Public_Transportation"/>
    <x v="6"/>
    <m/>
    <m/>
  </r>
  <r>
    <x v="0"/>
    <x v="6"/>
    <n v="1.624134"/>
    <n v="111.53120800000001"/>
    <s v="YES"/>
    <s v="YES"/>
    <n v="3"/>
    <n v="3"/>
    <s v="Sometimes"/>
    <x v="0"/>
    <n v="2.6091880000000001"/>
    <x v="0"/>
    <x v="0"/>
    <n v="0.17402999999999999"/>
    <s v="Sometimes"/>
    <s v="Public_Transportation"/>
    <x v="6"/>
    <m/>
    <m/>
  </r>
  <r>
    <x v="0"/>
    <x v="1360"/>
    <n v="1.6239380000000001"/>
    <n v="109.984263"/>
    <s v="YES"/>
    <s v="YES"/>
    <n v="3"/>
    <n v="3"/>
    <s v="Sometimes"/>
    <x v="0"/>
    <n v="2.4717210000000001"/>
    <x v="0"/>
    <x v="1148"/>
    <n v="0.43346299999999999"/>
    <s v="Sometimes"/>
    <s v="Public_Transportation"/>
    <x v="6"/>
    <m/>
    <m/>
  </r>
  <r>
    <x v="0"/>
    <x v="1361"/>
    <n v="1.593321"/>
    <n v="110.168166"/>
    <s v="YES"/>
    <s v="YES"/>
    <n v="3"/>
    <n v="3"/>
    <s v="Sometimes"/>
    <x v="0"/>
    <n v="2.4473060000000002"/>
    <x v="0"/>
    <x v="1149"/>
    <n v="0.48655799999999999"/>
    <s v="Sometimes"/>
    <s v="Public_Transportation"/>
    <x v="6"/>
    <m/>
    <m/>
  </r>
  <r>
    <x v="0"/>
    <x v="1362"/>
    <n v="1.7303329999999999"/>
    <n v="132.116491"/>
    <s v="YES"/>
    <s v="YES"/>
    <n v="3"/>
    <n v="3"/>
    <s v="Sometimes"/>
    <x v="0"/>
    <n v="1.674061"/>
    <x v="0"/>
    <x v="1150"/>
    <n v="0.78019899999999998"/>
    <s v="Sometimes"/>
    <s v="Public_Transportation"/>
    <x v="6"/>
    <m/>
    <m/>
  </r>
  <r>
    <x v="0"/>
    <x v="1363"/>
    <n v="1.7210570000000001"/>
    <n v="132.05479299999999"/>
    <s v="YES"/>
    <s v="YES"/>
    <n v="3"/>
    <n v="3"/>
    <s v="Sometimes"/>
    <x v="0"/>
    <n v="1.6787909999999999"/>
    <x v="0"/>
    <x v="1151"/>
    <n v="0.81887100000000002"/>
    <s v="Sometimes"/>
    <s v="Public_Transportation"/>
    <x v="6"/>
    <m/>
    <m/>
  </r>
  <r>
    <x v="0"/>
    <x v="1364"/>
    <n v="1.7197800000000001"/>
    <n v="132.26255800000001"/>
    <s v="YES"/>
    <s v="YES"/>
    <n v="3"/>
    <n v="3"/>
    <s v="Sometimes"/>
    <x v="0"/>
    <n v="1.7778050000000001"/>
    <x v="0"/>
    <x v="1152"/>
    <n v="0.92734099999999997"/>
    <s v="Sometimes"/>
    <s v="Public_Transportation"/>
    <x v="6"/>
    <m/>
    <m/>
  </r>
  <r>
    <x v="0"/>
    <x v="1365"/>
    <n v="1.6993149999999999"/>
    <n v="133.10760999999999"/>
    <s v="YES"/>
    <s v="YES"/>
    <n v="3"/>
    <n v="3"/>
    <s v="Sometimes"/>
    <x v="0"/>
    <n v="1.733306"/>
    <x v="0"/>
    <x v="1153"/>
    <n v="0.92113599999999995"/>
    <s v="Sometimes"/>
    <s v="Public_Transportation"/>
    <x v="6"/>
    <m/>
    <m/>
  </r>
  <r>
    <x v="0"/>
    <x v="1366"/>
    <n v="1.6813940000000001"/>
    <n v="114.47945900000001"/>
    <s v="YES"/>
    <s v="YES"/>
    <n v="3"/>
    <n v="3"/>
    <s v="Sometimes"/>
    <x v="0"/>
    <n v="2.435978"/>
    <x v="0"/>
    <x v="1154"/>
    <n v="0.692608"/>
    <s v="Sometimes"/>
    <s v="Public_Transportation"/>
    <x v="6"/>
    <m/>
    <m/>
  </r>
  <r>
    <x v="0"/>
    <x v="1367"/>
    <n v="1.6974210000000001"/>
    <n v="114.48238600000001"/>
    <s v="YES"/>
    <s v="YES"/>
    <n v="3"/>
    <n v="3"/>
    <s v="Sometimes"/>
    <x v="0"/>
    <n v="2.909675"/>
    <x v="0"/>
    <x v="1155"/>
    <n v="0.57388700000000004"/>
    <s v="Sometimes"/>
    <s v="Public_Transportation"/>
    <x v="6"/>
    <m/>
    <m/>
  </r>
  <r>
    <x v="0"/>
    <x v="1368"/>
    <n v="1.6507259999999999"/>
    <n v="113.774198"/>
    <s v="YES"/>
    <s v="YES"/>
    <n v="3"/>
    <n v="3"/>
    <s v="Sometimes"/>
    <x v="0"/>
    <n v="2.7513700000000001"/>
    <x v="0"/>
    <x v="1156"/>
    <n v="0.516764"/>
    <s v="Sometimes"/>
    <s v="Public_Transportation"/>
    <x v="6"/>
    <m/>
    <m/>
  </r>
  <r>
    <x v="0"/>
    <x v="1369"/>
    <n v="1.6673830000000001"/>
    <n v="112.98254900000001"/>
    <s v="YES"/>
    <s v="YES"/>
    <n v="3"/>
    <n v="3"/>
    <s v="Sometimes"/>
    <x v="0"/>
    <n v="2.8879090000000001"/>
    <x v="0"/>
    <x v="1157"/>
    <n v="0.21099699999999999"/>
    <s v="Sometimes"/>
    <s v="Public_Transportation"/>
    <x v="6"/>
    <m/>
    <m/>
  </r>
  <r>
    <x v="0"/>
    <x v="1370"/>
    <n v="1.7462770000000001"/>
    <n v="128.705761"/>
    <s v="YES"/>
    <s v="YES"/>
    <n v="3"/>
    <n v="3"/>
    <s v="Sometimes"/>
    <x v="0"/>
    <n v="2.4115820000000001"/>
    <x v="0"/>
    <x v="1158"/>
    <n v="0.67507600000000001"/>
    <s v="Sometimes"/>
    <s v="Public_Transportation"/>
    <x v="6"/>
    <m/>
    <m/>
  </r>
  <r>
    <x v="0"/>
    <x v="1371"/>
    <n v="1.7354609999999999"/>
    <n v="126.79817300000001"/>
    <s v="YES"/>
    <s v="YES"/>
    <n v="3"/>
    <n v="3"/>
    <s v="Sometimes"/>
    <x v="0"/>
    <n v="2.38639"/>
    <x v="0"/>
    <x v="1159"/>
    <n v="0.90006699999999995"/>
    <s v="Sometimes"/>
    <s v="Public_Transportation"/>
    <x v="6"/>
    <m/>
    <m/>
  </r>
  <r>
    <x v="0"/>
    <x v="1372"/>
    <n v="1.747714"/>
    <n v="128.14810800000001"/>
    <s v="YES"/>
    <s v="YES"/>
    <n v="3"/>
    <n v="3"/>
    <s v="Sometimes"/>
    <x v="0"/>
    <n v="2.2326009999999998"/>
    <x v="0"/>
    <x v="1160"/>
    <n v="0.83615099999999998"/>
    <s v="Sometimes"/>
    <s v="Public_Transportation"/>
    <x v="6"/>
    <m/>
    <m/>
  </r>
  <r>
    <x v="0"/>
    <x v="1373"/>
    <n v="1.7158199999999999"/>
    <n v="129.46654100000001"/>
    <s v="YES"/>
    <s v="YES"/>
    <n v="3"/>
    <n v="3"/>
    <s v="Sometimes"/>
    <x v="0"/>
    <n v="1.7559070000000001"/>
    <x v="0"/>
    <x v="1161"/>
    <n v="0.85771799999999998"/>
    <s v="Sometimes"/>
    <s v="Public_Transportation"/>
    <x v="6"/>
    <m/>
    <m/>
  </r>
  <r>
    <x v="0"/>
    <x v="1374"/>
    <n v="1.747987"/>
    <n v="147.29618600000001"/>
    <s v="YES"/>
    <s v="YES"/>
    <n v="3"/>
    <n v="3"/>
    <s v="Sometimes"/>
    <x v="0"/>
    <n v="2.3363489999999998"/>
    <x v="0"/>
    <x v="1162"/>
    <n v="0.71172400000000002"/>
    <s v="Sometimes"/>
    <s v="Public_Transportation"/>
    <x v="6"/>
    <m/>
    <m/>
  </r>
  <r>
    <x v="0"/>
    <x v="1375"/>
    <n v="1.817917"/>
    <n v="142.55916099999999"/>
    <s v="YES"/>
    <s v="YES"/>
    <n v="3"/>
    <n v="3"/>
    <s v="Sometimes"/>
    <x v="0"/>
    <n v="2.5620020000000001"/>
    <x v="0"/>
    <x v="1163"/>
    <n v="0.74033099999999996"/>
    <s v="Sometimes"/>
    <s v="Public_Transportation"/>
    <x v="6"/>
    <m/>
    <m/>
  </r>
  <r>
    <x v="0"/>
    <x v="1376"/>
    <n v="1.8083499999999999"/>
    <n v="150.51648"/>
    <s v="YES"/>
    <s v="YES"/>
    <n v="3"/>
    <n v="3"/>
    <s v="Sometimes"/>
    <x v="0"/>
    <n v="2.305574"/>
    <x v="0"/>
    <x v="1164"/>
    <n v="0.863043"/>
    <s v="Sometimes"/>
    <s v="Public_Transportation"/>
    <x v="6"/>
    <m/>
    <m/>
  </r>
  <r>
    <x v="0"/>
    <x v="1377"/>
    <n v="1.739457"/>
    <n v="150.37756999999999"/>
    <s v="YES"/>
    <s v="YES"/>
    <n v="3"/>
    <n v="3"/>
    <s v="Sometimes"/>
    <x v="0"/>
    <n v="2.319912"/>
    <x v="0"/>
    <x v="1165"/>
    <n v="0.68074599999999996"/>
    <s v="Sometimes"/>
    <s v="Public_Transportation"/>
    <x v="6"/>
    <m/>
    <m/>
  </r>
  <r>
    <x v="0"/>
    <x v="1378"/>
    <n v="1.742062"/>
    <n v="133.77991900000001"/>
    <s v="YES"/>
    <s v="YES"/>
    <n v="3"/>
    <n v="3"/>
    <s v="Sometimes"/>
    <x v="0"/>
    <n v="2.7019600000000001"/>
    <x v="0"/>
    <x v="1166"/>
    <n v="0.81323500000000004"/>
    <s v="Sometimes"/>
    <s v="Public_Transportation"/>
    <x v="6"/>
    <m/>
    <m/>
  </r>
  <r>
    <x v="0"/>
    <x v="1379"/>
    <n v="1.7419249999999999"/>
    <n v="133.01710499999999"/>
    <s v="YES"/>
    <s v="YES"/>
    <n v="3"/>
    <n v="3"/>
    <s v="Sometimes"/>
    <x v="0"/>
    <n v="2.4745180000000002"/>
    <x v="0"/>
    <x v="1167"/>
    <n v="0.66248899999999999"/>
    <s v="Sometimes"/>
    <s v="Public_Transportation"/>
    <x v="6"/>
    <m/>
    <m/>
  </r>
  <r>
    <x v="0"/>
    <x v="1380"/>
    <n v="1.7510669999999999"/>
    <n v="133.84506400000001"/>
    <s v="YES"/>
    <s v="YES"/>
    <n v="3"/>
    <n v="3"/>
    <s v="Sometimes"/>
    <x v="0"/>
    <n v="2.7485689999999998"/>
    <x v="0"/>
    <x v="1168"/>
    <n v="0.90282499999999999"/>
    <s v="Sometimes"/>
    <s v="Public_Transportation"/>
    <x v="6"/>
    <m/>
    <m/>
  </r>
  <r>
    <x v="0"/>
    <x v="1381"/>
    <n v="1.749118"/>
    <n v="133.95509100000001"/>
    <s v="YES"/>
    <s v="YES"/>
    <n v="3"/>
    <n v="3"/>
    <s v="Sometimes"/>
    <x v="0"/>
    <n v="2.8277730000000001"/>
    <x v="0"/>
    <x v="1169"/>
    <n v="0.90107099999999996"/>
    <s v="Sometimes"/>
    <s v="Public_Transportation"/>
    <x v="6"/>
    <m/>
    <m/>
  </r>
  <r>
    <x v="0"/>
    <x v="1382"/>
    <n v="1.663341"/>
    <n v="113.077187"/>
    <s v="YES"/>
    <s v="YES"/>
    <n v="3"/>
    <n v="3"/>
    <s v="Sometimes"/>
    <x v="0"/>
    <n v="2.6322239999999999"/>
    <x v="0"/>
    <x v="1170"/>
    <n v="0.26956000000000002"/>
    <s v="Sometimes"/>
    <s v="Public_Transportation"/>
    <x v="6"/>
    <m/>
    <m/>
  </r>
  <r>
    <x v="0"/>
    <x v="1383"/>
    <n v="1.6685369999999999"/>
    <n v="112.55545600000001"/>
    <s v="YES"/>
    <s v="YES"/>
    <n v="3"/>
    <n v="3"/>
    <s v="Sometimes"/>
    <x v="0"/>
    <n v="2.8686790000000002"/>
    <x v="0"/>
    <x v="1171"/>
    <n v="2.8583000000000001E-2"/>
    <s v="Sometimes"/>
    <s v="Public_Transportation"/>
    <x v="6"/>
    <m/>
    <m/>
  </r>
  <r>
    <x v="0"/>
    <x v="1384"/>
    <n v="1.6689510000000001"/>
    <n v="112.24969900000001"/>
    <s v="YES"/>
    <s v="YES"/>
    <n v="3"/>
    <n v="3"/>
    <s v="Sometimes"/>
    <x v="0"/>
    <n v="2.9301370000000002"/>
    <x v="0"/>
    <x v="1172"/>
    <n v="0.138629"/>
    <s v="Sometimes"/>
    <s v="Public_Transportation"/>
    <x v="6"/>
    <m/>
    <m/>
  </r>
  <r>
    <x v="0"/>
    <x v="1385"/>
    <n v="1.6617120000000001"/>
    <n v="112.09861600000001"/>
    <s v="YES"/>
    <s v="YES"/>
    <n v="3"/>
    <n v="3"/>
    <s v="Sometimes"/>
    <x v="0"/>
    <n v="2.9618989999999998"/>
    <x v="0"/>
    <x v="1173"/>
    <n v="8.0128000000000005E-2"/>
    <s v="Sometimes"/>
    <s v="Public_Transportation"/>
    <x v="6"/>
    <m/>
    <m/>
  </r>
  <r>
    <x v="0"/>
    <x v="6"/>
    <n v="1.6334420000000001"/>
    <n v="111.821817"/>
    <s v="YES"/>
    <s v="YES"/>
    <n v="3"/>
    <n v="3"/>
    <s v="Sometimes"/>
    <x v="0"/>
    <n v="2.5506720000000001"/>
    <x v="0"/>
    <x v="0"/>
    <n v="0.22465499999999999"/>
    <s v="Sometimes"/>
    <s v="Public_Transportation"/>
    <x v="6"/>
    <m/>
    <m/>
  </r>
  <r>
    <x v="0"/>
    <x v="6"/>
    <n v="1.6330199999999999"/>
    <n v="111.863186"/>
    <s v="YES"/>
    <s v="YES"/>
    <n v="3"/>
    <n v="3"/>
    <s v="Sometimes"/>
    <x v="0"/>
    <n v="2.5843050000000001"/>
    <x v="0"/>
    <x v="0"/>
    <n v="0.23210800000000001"/>
    <s v="Sometimes"/>
    <s v="Public_Transportation"/>
    <x v="6"/>
    <m/>
    <m/>
  </r>
  <r>
    <x v="0"/>
    <x v="6"/>
    <n v="1.6338870000000001"/>
    <n v="111.87813199999999"/>
    <s v="YES"/>
    <s v="YES"/>
    <n v="3"/>
    <n v="3"/>
    <s v="Sometimes"/>
    <x v="0"/>
    <n v="2.6219760000000001"/>
    <x v="0"/>
    <x v="0"/>
    <n v="0.123861"/>
    <s v="Sometimes"/>
    <s v="Public_Transportation"/>
    <x v="6"/>
    <m/>
    <m/>
  </r>
  <r>
    <x v="0"/>
    <x v="6"/>
    <n v="1.643421"/>
    <n v="111.939983"/>
    <s v="YES"/>
    <s v="YES"/>
    <n v="3"/>
    <n v="3"/>
    <s v="Sometimes"/>
    <x v="0"/>
    <n v="2.7222759999999999"/>
    <x v="0"/>
    <x v="0"/>
    <n v="9.1711000000000001E-2"/>
    <s v="Sometimes"/>
    <s v="Public_Transportation"/>
    <x v="6"/>
    <m/>
    <m/>
  </r>
  <r>
    <x v="0"/>
    <x v="6"/>
    <n v="1.6405350000000001"/>
    <n v="111.555967"/>
    <s v="YES"/>
    <s v="YES"/>
    <n v="3"/>
    <n v="3"/>
    <s v="Sometimes"/>
    <x v="0"/>
    <n v="2.6343420000000002"/>
    <x v="0"/>
    <x v="0"/>
    <n v="0.17830099999999999"/>
    <s v="Sometimes"/>
    <s v="Public_Transportation"/>
    <x v="6"/>
    <m/>
    <m/>
  </r>
  <r>
    <x v="0"/>
    <x v="6"/>
    <n v="1.6264829999999999"/>
    <n v="111.357062"/>
    <s v="YES"/>
    <s v="YES"/>
    <n v="3"/>
    <n v="3"/>
    <s v="Sometimes"/>
    <x v="0"/>
    <n v="2.6193900000000001"/>
    <x v="0"/>
    <x v="0"/>
    <n v="0.17103399999999999"/>
    <s v="Sometimes"/>
    <s v="Public_Transportation"/>
    <x v="6"/>
    <m/>
    <m/>
  </r>
  <r>
    <x v="0"/>
    <x v="6"/>
    <n v="1.6459900000000001"/>
    <n v="111.92249099999999"/>
    <s v="YES"/>
    <s v="YES"/>
    <n v="3"/>
    <n v="3"/>
    <s v="Sometimes"/>
    <x v="0"/>
    <n v="2.7867799999999998"/>
    <x v="0"/>
    <x v="0"/>
    <n v="9.776E-2"/>
    <s v="Sometimes"/>
    <s v="Public_Transportation"/>
    <x v="6"/>
    <m/>
    <m/>
  </r>
  <r>
    <x v="0"/>
    <x v="6"/>
    <n v="1.6438919999999999"/>
    <n v="111.884535"/>
    <s v="YES"/>
    <s v="YES"/>
    <n v="3"/>
    <n v="3"/>
    <s v="Sometimes"/>
    <x v="0"/>
    <n v="2.768141"/>
    <x v="0"/>
    <x v="0"/>
    <n v="9.4213000000000005E-2"/>
    <s v="Sometimes"/>
    <s v="Public_Transportation"/>
    <x v="6"/>
    <m/>
    <m/>
  </r>
  <r>
    <x v="0"/>
    <x v="1386"/>
    <n v="1.6178170000000001"/>
    <n v="104.950776"/>
    <s v="YES"/>
    <s v="YES"/>
    <n v="3"/>
    <n v="3"/>
    <s v="Sometimes"/>
    <x v="0"/>
    <n v="1.7165900000000001"/>
    <x v="0"/>
    <x v="1174"/>
    <n v="0.54599299999999995"/>
    <s v="Sometimes"/>
    <s v="Public_Transportation"/>
    <x v="6"/>
    <m/>
    <m/>
  </r>
  <r>
    <x v="0"/>
    <x v="1387"/>
    <n v="1.626449"/>
    <n v="104.87960200000001"/>
    <s v="YES"/>
    <s v="YES"/>
    <n v="3"/>
    <n v="3"/>
    <s v="Sometimes"/>
    <x v="0"/>
    <n v="2.0949010000000001"/>
    <x v="0"/>
    <x v="1175"/>
    <n v="0.599441"/>
    <s v="Sometimes"/>
    <s v="Public_Transportation"/>
    <x v="6"/>
    <m/>
    <m/>
  </r>
  <r>
    <x v="0"/>
    <x v="1388"/>
    <n v="1.6265799999999999"/>
    <n v="105.03720300000001"/>
    <s v="YES"/>
    <s v="YES"/>
    <n v="3"/>
    <n v="3"/>
    <s v="Sometimes"/>
    <x v="0"/>
    <n v="2.3473220000000001"/>
    <x v="0"/>
    <x v="1176"/>
    <n v="0.50389600000000001"/>
    <s v="Sometimes"/>
    <s v="Public_Transportation"/>
    <x v="6"/>
    <m/>
    <m/>
  </r>
  <r>
    <x v="0"/>
    <x v="1389"/>
    <n v="1.606474"/>
    <n v="104.954291"/>
    <s v="YES"/>
    <s v="YES"/>
    <n v="3"/>
    <n v="3"/>
    <s v="Sometimes"/>
    <x v="0"/>
    <n v="2.3311229999999998"/>
    <x v="0"/>
    <x v="1177"/>
    <n v="0.56166099999999997"/>
    <s v="Sometimes"/>
    <s v="Public_Transportation"/>
    <x v="6"/>
    <m/>
    <m/>
  </r>
  <r>
    <x v="0"/>
    <x v="1390"/>
    <n v="1.6288549999999999"/>
    <n v="108.090006"/>
    <s v="YES"/>
    <s v="YES"/>
    <n v="3"/>
    <n v="3"/>
    <s v="Sometimes"/>
    <x v="0"/>
    <n v="1.7571049999999999"/>
    <x v="0"/>
    <x v="1178"/>
    <n v="0.46544400000000002"/>
    <s v="Sometimes"/>
    <s v="Public_Transportation"/>
    <x v="6"/>
    <m/>
    <m/>
  </r>
  <r>
    <x v="0"/>
    <x v="1391"/>
    <n v="1.6282049999999999"/>
    <n v="107.378702"/>
    <s v="YES"/>
    <s v="YES"/>
    <n v="3"/>
    <n v="3"/>
    <s v="Sometimes"/>
    <x v="0"/>
    <n v="2.5066310000000001"/>
    <x v="0"/>
    <x v="1179"/>
    <n v="0.48416500000000001"/>
    <s v="Sometimes"/>
    <s v="Public_Transportation"/>
    <x v="6"/>
    <m/>
    <m/>
  </r>
  <r>
    <x v="0"/>
    <x v="1392"/>
    <n v="1.6284700000000001"/>
    <n v="107.21894899999999"/>
    <s v="YES"/>
    <s v="YES"/>
    <n v="3"/>
    <n v="3"/>
    <s v="Sometimes"/>
    <x v="0"/>
    <n v="2.4870700000000001"/>
    <x v="0"/>
    <x v="1180"/>
    <n v="0.45582299999999998"/>
    <s v="Sometimes"/>
    <s v="Public_Transportation"/>
    <x v="6"/>
    <m/>
    <m/>
  </r>
  <r>
    <x v="0"/>
    <x v="1393"/>
    <n v="1.627839"/>
    <n v="108.10736"/>
    <s v="YES"/>
    <s v="YES"/>
    <n v="3"/>
    <n v="3"/>
    <s v="Sometimes"/>
    <x v="0"/>
    <n v="2.320068"/>
    <x v="0"/>
    <x v="1181"/>
    <n v="0.41310599999999997"/>
    <s v="Sometimes"/>
    <s v="Public_Transportation"/>
    <x v="6"/>
    <m/>
    <m/>
  </r>
  <r>
    <x v="0"/>
    <x v="1394"/>
    <n v="1.7242679999999999"/>
    <n v="133.033523"/>
    <s v="YES"/>
    <s v="YES"/>
    <n v="3"/>
    <n v="3"/>
    <s v="Sometimes"/>
    <x v="0"/>
    <n v="1.650612"/>
    <x v="0"/>
    <x v="1182"/>
    <n v="0.91245699999999996"/>
    <s v="Sometimes"/>
    <s v="Public_Transportation"/>
    <x v="6"/>
    <m/>
    <m/>
  </r>
  <r>
    <x v="0"/>
    <x v="1395"/>
    <n v="1.732383"/>
    <n v="133.04394099999999"/>
    <s v="YES"/>
    <s v="YES"/>
    <n v="3"/>
    <n v="3"/>
    <s v="Sometimes"/>
    <x v="0"/>
    <n v="1.610768"/>
    <x v="0"/>
    <x v="1183"/>
    <n v="0.93145500000000003"/>
    <s v="Sometimes"/>
    <s v="Public_Transportation"/>
    <x v="6"/>
    <m/>
    <m/>
  </r>
  <r>
    <x v="0"/>
    <x v="1396"/>
    <n v="1.72692"/>
    <n v="131.33578600000001"/>
    <s v="YES"/>
    <s v="YES"/>
    <n v="3"/>
    <n v="3"/>
    <s v="Sometimes"/>
    <x v="0"/>
    <n v="1.7962670000000001"/>
    <x v="0"/>
    <x v="1184"/>
    <n v="0.89792400000000006"/>
    <s v="Sometimes"/>
    <s v="Public_Transportation"/>
    <x v="6"/>
    <m/>
    <m/>
  </r>
  <r>
    <x v="0"/>
    <x v="1397"/>
    <n v="1.7107300000000001"/>
    <n v="131.40852799999999"/>
    <s v="YES"/>
    <s v="YES"/>
    <n v="3"/>
    <n v="3"/>
    <s v="Sometimes"/>
    <x v="0"/>
    <n v="1.7281390000000001"/>
    <x v="0"/>
    <x v="1185"/>
    <n v="0.90624700000000002"/>
    <s v="Sometimes"/>
    <s v="Public_Transportation"/>
    <x v="6"/>
    <m/>
    <m/>
  </r>
  <r>
    <x v="0"/>
    <x v="1398"/>
    <n v="1.7485839999999999"/>
    <n v="133.742943"/>
    <s v="YES"/>
    <s v="YES"/>
    <n v="3"/>
    <n v="3"/>
    <s v="Sometimes"/>
    <x v="0"/>
    <n v="2.0051299999999999"/>
    <x v="0"/>
    <x v="1186"/>
    <n v="0.59926999999999997"/>
    <s v="Sometimes"/>
    <s v="Public_Transportation"/>
    <x v="6"/>
    <m/>
    <m/>
  </r>
  <r>
    <x v="0"/>
    <x v="1399"/>
    <n v="1.7522059999999999"/>
    <n v="133.68935200000001"/>
    <s v="YES"/>
    <s v="YES"/>
    <n v="3"/>
    <n v="3"/>
    <s v="Sometimes"/>
    <x v="0"/>
    <n v="2.0541930000000002"/>
    <x v="0"/>
    <x v="1187"/>
    <n v="0.64628799999999997"/>
    <s v="Sometimes"/>
    <s v="Public_Transportation"/>
    <x v="6"/>
    <m/>
    <m/>
  </r>
  <r>
    <x v="0"/>
    <x v="1400"/>
    <n v="1.7394499999999999"/>
    <n v="133.34664100000001"/>
    <s v="YES"/>
    <s v="YES"/>
    <n v="3"/>
    <n v="3"/>
    <s v="Sometimes"/>
    <x v="0"/>
    <n v="2.8523390000000002"/>
    <x v="0"/>
    <x v="1188"/>
    <n v="0.58603499999999997"/>
    <s v="Sometimes"/>
    <s v="Public_Transportation"/>
    <x v="6"/>
    <m/>
    <m/>
  </r>
  <r>
    <x v="0"/>
    <x v="1401"/>
    <n v="1.738836"/>
    <n v="133.47264100000001"/>
    <s v="YES"/>
    <s v="YES"/>
    <n v="3"/>
    <n v="3"/>
    <s v="Sometimes"/>
    <x v="0"/>
    <n v="2.8635130000000002"/>
    <x v="0"/>
    <x v="1189"/>
    <n v="0.71413700000000002"/>
    <s v="Sometimes"/>
    <s v="Public_Transportation"/>
    <x v="6"/>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642D0F-E0C6-44C5-B1F6-1F9A4D2609C0}"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I3" firstHeaderRow="1" firstDataRow="2" firstDataCol="1"/>
  <pivotFields count="19">
    <pivotField showAll="0"/>
    <pivotField numFmtId="1" showAll="0">
      <items count="1403">
        <item x="34"/>
        <item x="19"/>
        <item x="32"/>
        <item x="334"/>
        <item x="709"/>
        <item x="265"/>
        <item x="79"/>
        <item x="400"/>
        <item x="85"/>
        <item x="78"/>
        <item x="406"/>
        <item x="332"/>
        <item x="134"/>
        <item x="136"/>
        <item x="196"/>
        <item x="189"/>
        <item x="333"/>
        <item x="205"/>
        <item x="710"/>
        <item x="197"/>
        <item x="264"/>
        <item x="327"/>
        <item x="14"/>
        <item x="84"/>
        <item x="227"/>
        <item x="77"/>
        <item x="612"/>
        <item x="736"/>
        <item x="93"/>
        <item x="141"/>
        <item x="756"/>
        <item x="137"/>
        <item x="83"/>
        <item x="349"/>
        <item x="411"/>
        <item x="87"/>
        <item x="478"/>
        <item x="42"/>
        <item x="213"/>
        <item x="111"/>
        <item x="412"/>
        <item x="199"/>
        <item x="228"/>
        <item x="135"/>
        <item x="103"/>
        <item x="192"/>
        <item x="873"/>
        <item x="398"/>
        <item x="514"/>
        <item x="273"/>
        <item x="112"/>
        <item x="80"/>
        <item x="143"/>
        <item x="190"/>
        <item x="448"/>
        <item x="147"/>
        <item x="214"/>
        <item x="681"/>
        <item x="577"/>
        <item x="109"/>
        <item x="188"/>
        <item x="198"/>
        <item x="139"/>
        <item x="97"/>
        <item x="338"/>
        <item x="399"/>
        <item x="218"/>
        <item x="224"/>
        <item x="533"/>
        <item x="86"/>
        <item x="226"/>
        <item x="475"/>
        <item x="609"/>
        <item x="407"/>
        <item x="608"/>
        <item x="18"/>
        <item x="419"/>
        <item x="132"/>
        <item x="542"/>
        <item x="763"/>
        <item x="416"/>
        <item x="207"/>
        <item x="883"/>
        <item x="95"/>
        <item x="276"/>
        <item x="172"/>
        <item x="737"/>
        <item x="420"/>
        <item x="767"/>
        <item x="170"/>
        <item x="766"/>
        <item x="652"/>
        <item x="209"/>
        <item x="884"/>
        <item x="761"/>
        <item x="1196"/>
        <item x="459"/>
        <item x="1265"/>
        <item x="257"/>
        <item x="191"/>
        <item x="1299"/>
        <item x="849"/>
        <item x="1179"/>
        <item x="851"/>
        <item x="63"/>
        <item x="748"/>
        <item x="1195"/>
        <item x="670"/>
        <item x="804"/>
        <item x="589"/>
        <item x="547"/>
        <item x="1338"/>
        <item x="61"/>
        <item x="1213"/>
        <item x="1178"/>
        <item x="347"/>
        <item x="689"/>
        <item x="671"/>
        <item x="278"/>
        <item x="110"/>
        <item x="219"/>
        <item x="183"/>
        <item x="271"/>
        <item x="1297"/>
        <item x="39"/>
        <item x="688"/>
        <item x="1255"/>
        <item x="1211"/>
        <item x="1203"/>
        <item x="129"/>
        <item x="1228"/>
        <item x="234"/>
        <item x="1371"/>
        <item x="118"/>
        <item x="82"/>
        <item x="1379"/>
        <item x="225"/>
        <item x="104"/>
        <item x="36"/>
        <item x="100"/>
        <item x="194"/>
        <item x="105"/>
        <item x="1339"/>
        <item x="52"/>
        <item x="66"/>
        <item x="482"/>
        <item x="195"/>
        <item x="742"/>
        <item x="272"/>
        <item x="872"/>
        <item x="1352"/>
        <item x="220"/>
        <item x="476"/>
        <item x="389"/>
        <item x="740"/>
        <item x="604"/>
        <item x="1334"/>
        <item x="1262"/>
        <item x="65"/>
        <item x="1188"/>
        <item x="1324"/>
        <item x="72"/>
        <item x="242"/>
        <item x="335"/>
        <item x="363"/>
        <item x="617"/>
        <item x="1370"/>
        <item x="471"/>
        <item x="346"/>
        <item x="64"/>
        <item x="342"/>
        <item x="173"/>
        <item x="891"/>
        <item x="534"/>
        <item x="295"/>
        <item x="1282"/>
        <item x="805"/>
        <item x="166"/>
        <item x="158"/>
        <item x="1325"/>
        <item x="890"/>
        <item x="337"/>
        <item x="472"/>
        <item x="1317"/>
        <item x="341"/>
        <item x="175"/>
        <item x="11"/>
        <item x="616"/>
        <item x="182"/>
        <item x="113"/>
        <item x="1378"/>
        <item x="539"/>
        <item x="449"/>
        <item x="229"/>
        <item x="755"/>
        <item x="1351"/>
        <item x="889"/>
        <item x="159"/>
        <item x="142"/>
        <item x="210"/>
        <item x="71"/>
        <item x="206"/>
        <item x="270"/>
        <item x="168"/>
        <item x="94"/>
        <item x="687"/>
        <item x="566"/>
        <item x="114"/>
        <item x="436"/>
        <item x="239"/>
        <item x="515"/>
        <item x="1249"/>
        <item x="531"/>
        <item x="578"/>
        <item x="1219"/>
        <item x="408"/>
        <item x="174"/>
        <item x="289"/>
        <item x="145"/>
        <item x="486"/>
        <item x="311"/>
        <item x="357"/>
        <item x="1232"/>
        <item x="230"/>
        <item x="140"/>
        <item x="859"/>
        <item x="1296"/>
        <item x="92"/>
        <item x="184"/>
        <item x="73"/>
        <item x="204"/>
        <item x="88"/>
        <item x="315"/>
        <item x="212"/>
        <item x="1376"/>
        <item x="858"/>
        <item x="123"/>
        <item x="117"/>
        <item x="176"/>
        <item x="344"/>
        <item x="747"/>
        <item x="233"/>
        <item x="674"/>
        <item x="506"/>
        <item x="629"/>
        <item x="1246"/>
        <item x="277"/>
        <item x="343"/>
        <item x="116"/>
        <item x="98"/>
        <item x="418"/>
        <item x="865"/>
        <item x="751"/>
        <item x="1375"/>
        <item x="1256"/>
        <item x="108"/>
        <item x="621"/>
        <item x="385"/>
        <item x="160"/>
        <item x="409"/>
        <item x="252"/>
        <item x="379"/>
        <item x="69"/>
        <item x="394"/>
        <item x="253"/>
        <item x="232"/>
        <item x="177"/>
        <item x="473"/>
        <item x="161"/>
        <item x="606"/>
        <item x="417"/>
        <item x="310"/>
        <item x="485"/>
        <item x="68"/>
        <item x="59"/>
        <item x="1229"/>
        <item x="336"/>
        <item x="193"/>
        <item x="208"/>
        <item x="288"/>
        <item x="620"/>
        <item x="410"/>
        <item x="178"/>
        <item x="115"/>
        <item x="421"/>
        <item x="1283"/>
        <item x="308"/>
        <item x="565"/>
        <item x="41"/>
        <item x="279"/>
        <item x="261"/>
        <item x="530"/>
        <item x="96"/>
        <item x="892"/>
        <item x="405"/>
        <item x="223"/>
        <item x="55"/>
        <item x="1298"/>
        <item x="67"/>
        <item x="1207"/>
        <item x="309"/>
        <item x="493"/>
        <item x="81"/>
        <item x="130"/>
        <item x="231"/>
        <item x="106"/>
        <item x="99"/>
        <item x="605"/>
        <item x="146"/>
        <item x="378"/>
        <item x="119"/>
        <item x="200"/>
        <item x="1280"/>
        <item x="221"/>
        <item x="10"/>
        <item x="913"/>
        <item x="935"/>
        <item x="1173"/>
        <item x="1281"/>
        <item x="1264"/>
        <item x="1043"/>
        <item x="1314"/>
        <item x="56"/>
        <item x="1087"/>
        <item x="144"/>
        <item x="978"/>
        <item x="1250"/>
        <item x="850"/>
        <item x="1373"/>
        <item x="54"/>
        <item x="180"/>
        <item x="162"/>
        <item x="53"/>
        <item x="222"/>
        <item x="360"/>
        <item x="361"/>
        <item x="1335"/>
        <item x="1245"/>
        <item x="887"/>
        <item x="125"/>
        <item x="1214"/>
        <item x="1312"/>
        <item x="434"/>
        <item x="1372"/>
        <item x="107"/>
        <item x="127"/>
        <item x="70"/>
        <item x="768"/>
        <item x="610"/>
        <item x="1340"/>
        <item x="752"/>
        <item x="507"/>
        <item x="126"/>
        <item x="1197"/>
        <item x="1316"/>
        <item x="867"/>
        <item x="377"/>
        <item x="163"/>
        <item x="769"/>
        <item x="667"/>
        <item x="1191"/>
        <item x="1278"/>
        <item x="438"/>
        <item x="855"/>
        <item x="595"/>
        <item x="840"/>
        <item x="1353"/>
        <item x="437"/>
        <item x="888"/>
        <item x="202"/>
        <item x="1354"/>
        <item x="150"/>
        <item x="1305"/>
        <item x="1341"/>
        <item x="1289"/>
        <item x="864"/>
        <item x="1279"/>
        <item x="567"/>
        <item x="669"/>
        <item x="505"/>
        <item x="1288"/>
        <item x="211"/>
        <item x="1198"/>
        <item x="1252"/>
        <item x="424"/>
        <item x="1200"/>
        <item x="348"/>
        <item x="1304"/>
        <item x="1174"/>
        <item x="846"/>
        <item x="1318"/>
        <item x="1201"/>
        <item x="1240"/>
        <item x="1362"/>
        <item x="90"/>
        <item x="124"/>
        <item x="847"/>
        <item x="1397"/>
        <item x="1363"/>
        <item x="345"/>
        <item x="672"/>
        <item x="522"/>
        <item x="1202"/>
        <item x="854"/>
        <item x="0"/>
        <item x="563"/>
        <item x="793"/>
        <item x="1224"/>
        <item x="707"/>
        <item x="353"/>
        <item x="1358"/>
        <item x="381"/>
        <item x="1222"/>
        <item x="741"/>
        <item x="1186"/>
        <item x="286"/>
        <item x="318"/>
        <item x="319"/>
        <item x="745"/>
        <item x="1394"/>
        <item x="251"/>
        <item x="792"/>
        <item x="1313"/>
        <item x="44"/>
        <item x="488"/>
        <item x="388"/>
        <item x="1310"/>
        <item x="255"/>
        <item x="1239"/>
        <item x="282"/>
        <item x="352"/>
        <item x="1204"/>
        <item x="1275"/>
        <item x="765"/>
        <item x="356"/>
        <item x="1187"/>
        <item x="287"/>
        <item x="764"/>
        <item x="525"/>
        <item x="169"/>
        <item x="292"/>
        <item x="686"/>
        <item x="743"/>
        <item x="558"/>
        <item x="148"/>
        <item x="236"/>
        <item x="1377"/>
        <item x="1272"/>
        <item x="241"/>
        <item x="368"/>
        <item x="422"/>
        <item x="425"/>
        <item x="646"/>
        <item x="304"/>
        <item x="553"/>
        <item x="1220"/>
        <item x="1307"/>
        <item x="677"/>
        <item x="1357"/>
        <item x="1258"/>
        <item x="46"/>
        <item x="165"/>
        <item x="1311"/>
        <item x="1319"/>
        <item x="1396"/>
        <item x="155"/>
        <item x="1306"/>
        <item x="1315"/>
        <item x="1183"/>
        <item x="215"/>
        <item x="1231"/>
        <item x="1374"/>
        <item x="554"/>
        <item x="1184"/>
        <item x="1230"/>
        <item x="886"/>
        <item x="58"/>
        <item x="499"/>
        <item x="885"/>
        <item x="623"/>
        <item x="551"/>
        <item x="1274"/>
        <item x="803"/>
        <item x="1336"/>
        <item x="429"/>
        <item x="1270"/>
        <item x="1273"/>
        <item x="254"/>
        <item x="362"/>
        <item x="314"/>
        <item x="591"/>
        <item x="128"/>
        <item x="49"/>
        <item x="1253"/>
        <item x="673"/>
        <item x="1254"/>
        <item x="154"/>
        <item x="382"/>
        <item x="998"/>
        <item x="922"/>
        <item x="1233"/>
        <item x="1365"/>
        <item x="367"/>
        <item x="1380"/>
        <item x="816"/>
        <item x="285"/>
        <item x="317"/>
        <item x="856"/>
        <item x="1221"/>
        <item x="1356"/>
        <item x="312"/>
        <item x="1061"/>
        <item x="1308"/>
        <item x="668"/>
        <item x="463"/>
        <item x="1364"/>
        <item x="823"/>
        <item x="1381"/>
        <item x="1395"/>
        <item x="857"/>
        <item x="313"/>
        <item x="863"/>
        <item x="1355"/>
        <item x="1212"/>
        <item x="316"/>
        <item x="1263"/>
        <item x="216"/>
        <item x="502"/>
        <item x="660"/>
        <item x="997"/>
        <item x="746"/>
        <item x="355"/>
        <item x="817"/>
        <item x="1309"/>
        <item x="1257"/>
        <item x="1199"/>
        <item x="1225"/>
        <item x="102"/>
        <item x="423"/>
        <item x="841"/>
        <item x="120"/>
        <item x="458"/>
        <item x="62"/>
        <item x="171"/>
        <item x="386"/>
        <item x="594"/>
        <item x="323"/>
        <item x="721"/>
        <item x="328"/>
        <item x="152"/>
        <item x="1337"/>
        <item x="1251"/>
        <item x="245"/>
        <item x="40"/>
        <item x="37"/>
        <item x="848"/>
        <item x="248"/>
        <item x="720"/>
        <item x="802"/>
        <item x="38"/>
        <item x="300"/>
        <item x="380"/>
        <item x="299"/>
        <item x="676"/>
        <item x="373"/>
        <item x="564"/>
        <item x="866"/>
        <item x="48"/>
        <item x="238"/>
        <item x="933"/>
        <item x="387"/>
        <item x="744"/>
        <item x="1398"/>
        <item x="303"/>
        <item x="372"/>
        <item x="57"/>
        <item x="588"/>
        <item x="164"/>
        <item x="3"/>
        <item x="374"/>
        <item x="651"/>
        <item x="149"/>
        <item x="45"/>
        <item x="439"/>
        <item x="662"/>
        <item x="568"/>
        <item x="498"/>
        <item x="853"/>
        <item x="822"/>
        <item x="47"/>
        <item x="435"/>
        <item x="217"/>
        <item x="843"/>
        <item x="569"/>
        <item x="524"/>
        <item x="862"/>
        <item x="121"/>
        <item x="826"/>
        <item x="395"/>
        <item x="932"/>
        <item x="678"/>
        <item x="291"/>
        <item x="43"/>
        <item x="828"/>
        <item x="157"/>
        <item x="852"/>
        <item x="1084"/>
        <item x="749"/>
        <item x="829"/>
        <item x="89"/>
        <item x="1182"/>
        <item x="167"/>
        <item x="179"/>
        <item x="283"/>
        <item x="750"/>
        <item x="729"/>
        <item x="698"/>
        <item x="1399"/>
        <item x="827"/>
        <item x="151"/>
        <item x="249"/>
        <item x="1081"/>
        <item x="706"/>
        <item x="708"/>
        <item x="430"/>
        <item x="647"/>
        <item x="181"/>
        <item x="596"/>
        <item x="643"/>
        <item x="988"/>
        <item x="657"/>
        <item x="256"/>
        <item x="536"/>
        <item x="787"/>
        <item x="728"/>
        <item x="644"/>
        <item x="786"/>
        <item x="911"/>
        <item x="260"/>
        <item x="50"/>
        <item x="842"/>
        <item x="701"/>
        <item x="552"/>
        <item x="799"/>
        <item x="294"/>
        <item x="649"/>
        <item x="1133"/>
        <item x="403"/>
        <item x="1134"/>
        <item x="705"/>
        <item x="1271"/>
        <item x="1044"/>
        <item x="788"/>
        <item x="384"/>
        <item x="791"/>
        <item x="383"/>
        <item x="861"/>
        <item x="1062"/>
        <item x="1039"/>
        <item x="699"/>
        <item x="1206"/>
        <item x="795"/>
        <item x="1082"/>
        <item x="307"/>
        <item x="60"/>
        <item x="789"/>
        <item x="675"/>
        <item x="187"/>
        <item x="440"/>
        <item x="397"/>
        <item x="738"/>
        <item x="794"/>
        <item x="582"/>
        <item x="739"/>
        <item x="989"/>
        <item x="830"/>
        <item x="975"/>
        <item x="1167"/>
        <item x="958"/>
        <item x="441"/>
        <item x="101"/>
        <item x="820"/>
        <item x="201"/>
        <item x="715"/>
        <item x="451"/>
        <item x="508"/>
        <item x="860"/>
        <item x="798"/>
        <item x="138"/>
        <item x="700"/>
        <item x="994"/>
        <item x="995"/>
        <item x="1185"/>
        <item x="1241"/>
        <item x="570"/>
        <item x="580"/>
        <item x="559"/>
        <item x="91"/>
        <item x="203"/>
        <item x="831"/>
        <item x="131"/>
        <item x="1"/>
        <item x="122"/>
        <item x="153"/>
        <item x="1040"/>
        <item x="780"/>
        <item x="790"/>
        <item x="844"/>
        <item x="365"/>
        <item x="1037"/>
        <item x="1168"/>
        <item x="597"/>
        <item x="296"/>
        <item x="268"/>
        <item x="725"/>
        <item x="326"/>
        <item x="880"/>
        <item x="401"/>
        <item x="650"/>
        <item x="1083"/>
        <item x="910"/>
        <item x="452"/>
        <item x="1162"/>
        <item x="484"/>
        <item x="800"/>
        <item x="1075"/>
        <item x="821"/>
        <item x="619"/>
        <item x="1088"/>
        <item x="1322"/>
        <item x="659"/>
        <item x="331"/>
        <item x="496"/>
        <item x="1076"/>
        <item x="1323"/>
        <item x="1242"/>
        <item x="929"/>
        <item x="156"/>
        <item x="293"/>
        <item x="928"/>
        <item x="1276"/>
        <item x="393"/>
        <item x="464"/>
        <item x="972"/>
        <item x="734"/>
        <item x="811"/>
        <item x="51"/>
        <item x="364"/>
        <item x="243"/>
        <item x="583"/>
        <item x="581"/>
        <item x="575"/>
        <item x="1366"/>
        <item x="839"/>
        <item x="1401"/>
        <item x="801"/>
        <item x="1277"/>
        <item x="266"/>
        <item x="1290"/>
        <item x="510"/>
        <item x="1074"/>
        <item x="1226"/>
        <item x="666"/>
        <item x="330"/>
        <item x="838"/>
        <item x="549"/>
        <item x="632"/>
        <item x="1064"/>
        <item x="1135"/>
        <item x="1161"/>
        <item x="443"/>
        <item x="702"/>
        <item x="1163"/>
        <item x="572"/>
        <item x="923"/>
        <item x="1065"/>
        <item x="5"/>
        <item x="999"/>
        <item x="1086"/>
        <item x="934"/>
        <item x="1169"/>
        <item x="1170"/>
        <item x="1085"/>
        <item x="976"/>
        <item x="262"/>
        <item x="1000"/>
        <item x="912"/>
        <item x="1166"/>
        <item x="1291"/>
        <item x="509"/>
        <item x="645"/>
        <item x="1041"/>
        <item x="446"/>
        <item x="516"/>
        <item x="924"/>
        <item x="1066"/>
        <item x="76"/>
        <item x="845"/>
        <item x="1038"/>
        <item x="724"/>
        <item x="1136"/>
        <item x="571"/>
        <item x="1367"/>
        <item x="959"/>
        <item x="982"/>
        <item x="1189"/>
        <item x="1368"/>
        <item x="391"/>
        <item x="1284"/>
        <item x="735"/>
        <item x="560"/>
        <item x="627"/>
        <item x="1400"/>
        <item x="628"/>
        <item x="973"/>
        <item x="1031"/>
        <item x="974"/>
        <item x="492"/>
        <item x="1227"/>
        <item x="1382"/>
        <item x="810"/>
        <item x="1234"/>
        <item x="881"/>
        <item x="1192"/>
        <item x="1165"/>
        <item x="983"/>
        <item x="781"/>
        <item x="1032"/>
        <item x="1073"/>
        <item x="990"/>
        <item x="541"/>
        <item x="442"/>
        <item x="1369"/>
        <item x="685"/>
        <item x="908"/>
        <item x="512"/>
        <item x="1157"/>
        <item x="1024"/>
        <item x="907"/>
        <item x="491"/>
        <item x="1092"/>
        <item x="991"/>
        <item x="1164"/>
        <item x="15"/>
        <item x="1150"/>
        <item x="1063"/>
        <item x="1029"/>
        <item x="546"/>
        <item x="1023"/>
        <item x="1151"/>
        <item x="1145"/>
        <item x="1030"/>
        <item x="1067"/>
        <item x="967"/>
        <item x="593"/>
        <item x="964"/>
        <item x="1383"/>
        <item x="1047"/>
        <item x="1147"/>
        <item x="1048"/>
        <item x="1068"/>
        <item x="1146"/>
        <item x="915"/>
        <item x="237"/>
        <item x="453"/>
        <item x="35"/>
        <item x="1346"/>
        <item x="1216"/>
        <item x="526"/>
        <item x="925"/>
        <item x="939"/>
        <item x="1285"/>
        <item x="1004"/>
        <item x="894"/>
        <item x="1148"/>
        <item x="1003"/>
        <item x="186"/>
        <item x="1152"/>
        <item x="1300"/>
        <item x="979"/>
        <item x="579"/>
        <item x="444"/>
        <item x="1345"/>
        <item x="585"/>
        <item x="966"/>
        <item x="462"/>
        <item x="953"/>
        <item x="1121"/>
        <item x="1302"/>
        <item x="904"/>
        <item x="1248"/>
        <item x="965"/>
        <item x="1175"/>
        <item x="1094"/>
        <item x="1303"/>
        <item x="1093"/>
        <item x="938"/>
        <item x="1181"/>
        <item x="1123"/>
        <item x="1122"/>
        <item x="1348"/>
        <item x="1261"/>
        <item x="1235"/>
        <item x="1238"/>
        <item x="450"/>
        <item x="1217"/>
        <item x="1115"/>
        <item x="1149"/>
        <item x="1347"/>
        <item x="807"/>
        <item x="640"/>
        <item x="970"/>
        <item x="1392"/>
        <item x="1268"/>
        <item x="1124"/>
        <item x="1393"/>
        <item x="1391"/>
        <item x="1218"/>
        <item x="350"/>
        <item x="1301"/>
        <item x="1247"/>
        <item x="1095"/>
        <item x="1349"/>
        <item x="1018"/>
        <item x="1096"/>
        <item x="952"/>
        <item x="1350"/>
        <item x="1209"/>
        <item x="1180"/>
        <item x="1329"/>
        <item x="1194"/>
        <item x="1295"/>
        <item x="1293"/>
        <item x="1260"/>
        <item x="1177"/>
        <item x="1259"/>
        <item x="773"/>
        <item x="1326"/>
        <item x="635"/>
        <item x="1208"/>
        <item x="1244"/>
        <item x="1327"/>
        <item x="1215"/>
        <item x="1287"/>
        <item x="1343"/>
        <item x="1385"/>
        <item x="836"/>
        <item x="1223"/>
        <item x="1294"/>
        <item x="1387"/>
        <item x="771"/>
        <item x="1292"/>
        <item x="1269"/>
        <item x="1359"/>
        <item x="1360"/>
        <item x="1286"/>
        <item x="1190"/>
        <item x="1236"/>
        <item x="1210"/>
        <item x="1390"/>
        <item x="1333"/>
        <item x="1386"/>
        <item x="1267"/>
        <item x="1344"/>
        <item x="1266"/>
        <item x="1384"/>
        <item x="1332"/>
        <item x="1237"/>
        <item x="1330"/>
        <item x="1193"/>
        <item x="1389"/>
        <item x="1342"/>
        <item x="1331"/>
        <item x="653"/>
        <item x="691"/>
        <item x="1361"/>
        <item x="1388"/>
        <item x="1205"/>
        <item x="1320"/>
        <item x="1243"/>
        <item x="1328"/>
        <item x="1321"/>
        <item x="6"/>
        <item x="690"/>
        <item x="806"/>
        <item x="772"/>
        <item x="770"/>
        <item x="636"/>
        <item x="322"/>
        <item x="1017"/>
        <item x="1129"/>
        <item x="576"/>
        <item x="779"/>
        <item x="901"/>
        <item x="665"/>
        <item x="392"/>
        <item x="1116"/>
        <item x="259"/>
        <item x="956"/>
        <item x="573"/>
        <item x="455"/>
        <item x="1014"/>
        <item x="1158"/>
        <item x="284"/>
        <item x="949"/>
        <item x="1013"/>
        <item x="235"/>
        <item x="1114"/>
        <item x="354"/>
        <item x="1113"/>
        <item x="948"/>
        <item x="281"/>
        <item x="937"/>
        <item x="1127"/>
        <item x="351"/>
        <item x="837"/>
        <item x="1176"/>
        <item x="1132"/>
        <item x="899"/>
        <item x="1042"/>
        <item x="955"/>
        <item x="2"/>
        <item x="185"/>
        <item x="1035"/>
        <item x="1130"/>
        <item x="543"/>
        <item x="1091"/>
        <item x="1020"/>
        <item x="1022"/>
        <item x="957"/>
        <item x="897"/>
        <item x="1131"/>
        <item x="592"/>
        <item x="909"/>
        <item x="320"/>
        <item x="1120"/>
        <item x="1052"/>
        <item x="882"/>
        <item x="903"/>
        <item x="31"/>
        <item x="519"/>
        <item x="1119"/>
        <item x="902"/>
        <item x="1128"/>
        <item x="280"/>
        <item x="1051"/>
        <item x="1045"/>
        <item x="879"/>
        <item x="1021"/>
        <item x="431"/>
        <item x="936"/>
        <item x="917"/>
        <item x="695"/>
        <item x="461"/>
        <item x="517"/>
        <item x="321"/>
        <item x="951"/>
        <item x="447"/>
        <item x="513"/>
        <item x="1089"/>
        <item x="1010"/>
        <item x="4"/>
        <item x="258"/>
        <item x="413"/>
        <item x="511"/>
        <item x="1002"/>
        <item x="305"/>
        <item x="732"/>
        <item x="878"/>
        <item x="945"/>
        <item x="711"/>
        <item x="390"/>
        <item x="684"/>
        <item x="1001"/>
        <item x="1019"/>
        <item x="759"/>
        <item x="774"/>
        <item x="1107"/>
        <item x="815"/>
        <item x="1009"/>
        <item x="487"/>
        <item x="1090"/>
        <item x="984"/>
        <item x="274"/>
        <item x="1104"/>
        <item x="919"/>
        <item x="712"/>
        <item x="954"/>
        <item x="1126"/>
        <item x="985"/>
        <item x="375"/>
        <item x="428"/>
        <item x="74"/>
        <item x="1125"/>
        <item x="8"/>
        <item x="980"/>
        <item x="1046"/>
        <item x="914"/>
        <item x="557"/>
        <item x="545"/>
        <item x="1055"/>
        <item x="694"/>
        <item x="981"/>
        <item x="893"/>
        <item x="961"/>
        <item x="324"/>
        <item x="943"/>
        <item x="1101"/>
        <item x="1012"/>
        <item x="622"/>
        <item x="1097"/>
        <item x="1008"/>
        <item x="898"/>
        <item x="1036"/>
        <item x="1140"/>
        <item x="1098"/>
        <item x="1011"/>
        <item x="1025"/>
        <item x="946"/>
        <item x="637"/>
        <item x="490"/>
        <item x="1109"/>
        <item x="1143"/>
        <item x="963"/>
        <item x="1111"/>
        <item x="1108"/>
        <item x="905"/>
        <item x="1072"/>
        <item x="1026"/>
        <item x="947"/>
        <item x="325"/>
        <item x="927"/>
        <item x="1103"/>
        <item x="1172"/>
        <item x="1054"/>
        <item x="977"/>
        <item x="1144"/>
        <item x="918"/>
        <item x="503"/>
        <item x="1171"/>
        <item x="1112"/>
        <item x="1069"/>
        <item x="760"/>
        <item x="1050"/>
        <item x="916"/>
        <item x="1106"/>
        <item x="1070"/>
        <item x="1137"/>
        <item x="944"/>
        <item x="250"/>
        <item x="733"/>
        <item x="1058"/>
        <item x="12"/>
        <item x="1071"/>
        <item x="1053"/>
        <item x="376"/>
        <item x="1142"/>
        <item x="1027"/>
        <item x="940"/>
        <item x="1141"/>
        <item x="1105"/>
        <item x="306"/>
        <item x="574"/>
        <item x="656"/>
        <item x="427"/>
        <item x="445"/>
        <item x="762"/>
        <item x="962"/>
        <item x="1056"/>
        <item x="1028"/>
        <item x="639"/>
        <item x="727"/>
        <item x="500"/>
        <item x="469"/>
        <item x="906"/>
        <item x="501"/>
        <item x="1138"/>
        <item x="275"/>
        <item x="618"/>
        <item x="1139"/>
        <item x="1110"/>
        <item x="396"/>
        <item x="993"/>
        <item x="718"/>
        <item x="719"/>
        <item x="626"/>
        <item x="960"/>
        <item x="1049"/>
        <item x="926"/>
        <item x="1057"/>
        <item x="814"/>
        <item x="992"/>
        <item x="415"/>
        <item x="920"/>
        <item x="602"/>
        <item x="24"/>
        <item x="625"/>
        <item x="971"/>
        <item x="414"/>
        <item x="1016"/>
        <item x="75"/>
        <item x="298"/>
        <item x="1160"/>
        <item x="263"/>
        <item x="556"/>
        <item x="896"/>
        <item x="426"/>
        <item x="555"/>
        <item x="1007"/>
        <item x="775"/>
        <item x="297"/>
        <item x="28"/>
        <item x="544"/>
        <item x="489"/>
        <item x="537"/>
        <item x="613"/>
        <item x="479"/>
        <item x="339"/>
        <item x="624"/>
        <item x="1015"/>
        <item x="529"/>
        <item x="603"/>
        <item x="778"/>
        <item x="340"/>
        <item x="480"/>
        <item x="1102"/>
        <item x="942"/>
        <item x="467"/>
        <item x="244"/>
        <item x="1159"/>
        <item x="366"/>
        <item x="1006"/>
        <item x="1079"/>
        <item x="631"/>
        <item x="611"/>
        <item x="22"/>
        <item x="528"/>
        <item x="562"/>
        <item x="900"/>
        <item x="1080"/>
        <item x="600"/>
        <item x="494"/>
        <item x="518"/>
        <item x="601"/>
        <item x="483"/>
        <item x="495"/>
        <item x="470"/>
        <item x="468"/>
        <item x="477"/>
        <item x="454"/>
        <item x="584"/>
        <item x="457"/>
        <item x="931"/>
        <item x="587"/>
        <item x="402"/>
        <item x="133"/>
        <item x="504"/>
        <item x="521"/>
        <item x="614"/>
        <item x="25"/>
        <item x="246"/>
        <item x="267"/>
        <item x="433"/>
        <item x="726"/>
        <item x="661"/>
        <item x="630"/>
        <item x="548"/>
        <item x="329"/>
        <item x="615"/>
        <item x="23"/>
        <item x="722"/>
        <item x="481"/>
        <item x="921"/>
        <item x="371"/>
        <item x="824"/>
        <item x="819"/>
        <item x="692"/>
        <item x="247"/>
        <item x="1078"/>
        <item x="33"/>
        <item x="950"/>
        <item x="875"/>
        <item x="986"/>
        <item x="895"/>
        <item x="538"/>
        <item x="1153"/>
        <item x="269"/>
        <item x="561"/>
        <item x="648"/>
        <item x="797"/>
        <item x="301"/>
        <item x="871"/>
        <item x="540"/>
        <item x="466"/>
        <item x="682"/>
        <item x="717"/>
        <item x="1059"/>
        <item x="716"/>
        <item x="870"/>
        <item x="680"/>
        <item x="1117"/>
        <item x="599"/>
        <item x="1118"/>
        <item x="679"/>
        <item x="869"/>
        <item x="825"/>
        <item x="655"/>
        <item x="704"/>
        <item x="813"/>
        <item x="1060"/>
        <item x="17"/>
        <item x="598"/>
        <item x="754"/>
        <item x="1154"/>
        <item x="1156"/>
        <item x="703"/>
        <item x="693"/>
        <item x="523"/>
        <item x="535"/>
        <item x="812"/>
        <item x="809"/>
        <item x="465"/>
        <item x="968"/>
        <item x="835"/>
        <item x="757"/>
        <item x="1155"/>
        <item x="758"/>
        <item x="369"/>
        <item x="969"/>
        <item x="776"/>
        <item x="432"/>
        <item x="832"/>
        <item x="358"/>
        <item x="302"/>
        <item x="370"/>
        <item x="13"/>
        <item x="987"/>
        <item x="874"/>
        <item x="796"/>
        <item x="664"/>
        <item x="527"/>
        <item x="753"/>
        <item x="404"/>
        <item x="868"/>
        <item x="550"/>
        <item x="818"/>
        <item x="633"/>
        <item x="785"/>
        <item x="723"/>
        <item x="777"/>
        <item x="638"/>
        <item x="1077"/>
        <item x="359"/>
        <item x="26"/>
        <item x="1033"/>
        <item x="1034"/>
        <item x="658"/>
        <item x="1005"/>
        <item x="808"/>
        <item x="930"/>
        <item x="1100"/>
        <item x="1099"/>
        <item x="834"/>
        <item x="731"/>
        <item x="833"/>
        <item x="941"/>
        <item x="654"/>
        <item x="663"/>
        <item x="996"/>
        <item x="714"/>
        <item x="7"/>
        <item x="876"/>
        <item x="730"/>
        <item x="590"/>
        <item x="240"/>
        <item x="460"/>
        <item x="290"/>
        <item x="642"/>
        <item x="696"/>
        <item x="782"/>
        <item x="497"/>
        <item x="784"/>
        <item x="683"/>
        <item x="713"/>
        <item x="641"/>
        <item x="783"/>
        <item x="877"/>
        <item x="21"/>
        <item x="27"/>
        <item x="634"/>
        <item x="532"/>
        <item x="697"/>
        <item x="607"/>
        <item x="474"/>
        <item x="29"/>
        <item x="9"/>
        <item x="16"/>
        <item x="586"/>
        <item x="520"/>
        <item x="456"/>
        <item x="30"/>
        <item x="20"/>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8">
        <item x="4"/>
        <item x="0"/>
        <item x="3"/>
        <item x="5"/>
        <item x="6"/>
        <item x="1"/>
        <item x="2"/>
        <item t="default"/>
      </items>
    </pivotField>
    <pivotField showAll="0"/>
    <pivotField showAll="0"/>
  </pivotFields>
  <rowItems count="1">
    <i/>
  </rowItems>
  <colFields count="1">
    <field x="16"/>
  </colFields>
  <colItems count="8">
    <i>
      <x/>
    </i>
    <i>
      <x v="1"/>
    </i>
    <i>
      <x v="2"/>
    </i>
    <i>
      <x v="3"/>
    </i>
    <i>
      <x v="4"/>
    </i>
    <i>
      <x v="5"/>
    </i>
    <i>
      <x v="6"/>
    </i>
    <i t="grand">
      <x/>
    </i>
  </colItems>
  <dataFields count="1">
    <dataField name="Count of NObeyesdad" fld="16" subtotal="count" baseField="0" baseItem="0"/>
  </dataFields>
  <conditionalFormats count="2">
    <conditionalFormat type="all" priority="2">
      <pivotAreas count="1">
        <pivotArea type="data" outline="0" collapsedLevelsAreSubtotals="1" fieldPosition="0">
          <references count="2">
            <reference field="4294967294" count="1" selected="0">
              <x v="0"/>
            </reference>
            <reference field="16" count="7" selected="0">
              <x v="0"/>
              <x v="1"/>
              <x v="2"/>
              <x v="3"/>
              <x v="4"/>
              <x v="5"/>
              <x v="6"/>
            </reference>
          </references>
        </pivotArea>
      </pivotAreas>
    </conditionalFormat>
    <conditionalFormat type="all" priority="1">
      <pivotAreas count="1">
        <pivotArea type="data" outline="0" collapsedLevelsAreSubtotals="1" fieldPosition="0">
          <references count="2">
            <reference field="4294967294" count="1" selected="0">
              <x v="0"/>
            </reference>
            <reference field="16" count="7" selected="0">
              <x v="0"/>
              <x v="1"/>
              <x v="2"/>
              <x v="3"/>
              <x v="4"/>
              <x v="5"/>
              <x v="6"/>
            </reference>
          </references>
        </pivotArea>
      </pivotAreas>
    </conditionalFormat>
  </conditionalFormats>
  <chartFormats count="7">
    <chartFormat chart="0" format="0" series="1">
      <pivotArea type="data" outline="0" fieldPosition="0">
        <references count="2">
          <reference field="4294967294" count="1" selected="0">
            <x v="0"/>
          </reference>
          <reference field="16"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0" format="2" series="1">
      <pivotArea type="data" outline="0" fieldPosition="0">
        <references count="2">
          <reference field="4294967294" count="1" selected="0">
            <x v="0"/>
          </reference>
          <reference field="16" count="1" selected="0">
            <x v="2"/>
          </reference>
        </references>
      </pivotArea>
    </chartFormat>
    <chartFormat chart="0" format="3" series="1">
      <pivotArea type="data" outline="0" fieldPosition="0">
        <references count="2">
          <reference field="4294967294" count="1" selected="0">
            <x v="0"/>
          </reference>
          <reference field="16" count="1" selected="0">
            <x v="3"/>
          </reference>
        </references>
      </pivotArea>
    </chartFormat>
    <chartFormat chart="0" format="4" series="1">
      <pivotArea type="data" outline="0" fieldPosition="0">
        <references count="2">
          <reference field="4294967294" count="1" selected="0">
            <x v="0"/>
          </reference>
          <reference field="16" count="1" selected="0">
            <x v="4"/>
          </reference>
        </references>
      </pivotArea>
    </chartFormat>
    <chartFormat chart="0" format="5" series="1">
      <pivotArea type="data" outline="0" fieldPosition="0">
        <references count="2">
          <reference field="4294967294" count="1" selected="0">
            <x v="0"/>
          </reference>
          <reference field="16" count="1" selected="0">
            <x v="5"/>
          </reference>
        </references>
      </pivotArea>
    </chartFormat>
    <chartFormat chart="0" format="6" series="1">
      <pivotArea type="data" outline="0" fieldPosition="0">
        <references count="2">
          <reference field="4294967294" count="1" selected="0">
            <x v="0"/>
          </reference>
          <reference field="16"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363533-CA9A-440A-B97F-13F8632E788C}" name="PivotTable20"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B17" firstHeaderRow="1" firstDataRow="1" firstDataCol="1"/>
  <pivotFields count="3">
    <pivotField axis="axisRow" allDrilled="1" showAll="0" dataSourceSort="1" defaultAttributeDrillState="1">
      <items count="3">
        <item x="0"/>
        <item x="1"/>
        <item t="default"/>
      </items>
    </pivotField>
    <pivotField dataField="1" subtotalTop="0" showAll="0" defaultSubtotal="0"/>
    <pivotField axis="axisRow" allDrilled="1" subtotalTop="0" showAll="0" dataSourceSort="1" defaultSubtotal="0" defaultAttributeDrillState="1">
      <items count="4">
        <item x="0"/>
        <item x="1"/>
        <item x="2"/>
        <item x="3"/>
      </items>
    </pivotField>
  </pivotFields>
  <rowFields count="2">
    <field x="2"/>
    <field x="0"/>
  </rowFields>
  <rowItems count="13">
    <i>
      <x/>
    </i>
    <i r="1">
      <x/>
    </i>
    <i r="1">
      <x v="1"/>
    </i>
    <i>
      <x v="1"/>
    </i>
    <i r="1">
      <x/>
    </i>
    <i r="1">
      <x v="1"/>
    </i>
    <i>
      <x v="2"/>
    </i>
    <i r="1">
      <x/>
    </i>
    <i r="1">
      <x v="1"/>
    </i>
    <i>
      <x v="3"/>
    </i>
    <i r="1">
      <x/>
    </i>
    <i r="1">
      <x v="1"/>
    </i>
    <i t="grand">
      <x/>
    </i>
  </rowItems>
  <colItems count="1">
    <i/>
  </colItems>
  <dataFields count="1">
    <dataField name="Count of CAEC" fld="1" subtotal="count" baseField="0" baseItem="0"/>
  </dataFields>
  <chartFormats count="1">
    <chartFormat chart="3" format="0" series="1">
      <pivotArea type="data" outline="0" fieldPosition="0">
        <references count="1">
          <reference field="4294967294" count="1" selected="0">
            <x v="0"/>
          </reference>
        </references>
      </pivotArea>
    </chartFormat>
  </chartFormats>
  <pivotHierarchies count="26">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8"/>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ObesityDataSet!$A$1:$T$2088">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A9B3F4-B91A-4040-B0E2-D9873CC4D471}" name="PivotTable21"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I8" firstHeaderRow="1" firstDataRow="2" firstDataCol="1" rowPageCount="1" colPageCount="1"/>
  <pivotFields count="4">
    <pivotField axis="axisPage" allDrilled="1" subtotalTop="0" showAll="0" dataSourceSort="1" defaultSubtotal="0" defaultAttributeDrillState="1"/>
    <pivotField axis="axisCol" allDrilled="1" subtotalTop="0" showAll="0" dataSourceSort="1" defaultSubtotal="0" defaultAttributeDrillState="1">
      <items count="7">
        <item x="0"/>
        <item x="1"/>
        <item x="2"/>
        <item x="3"/>
        <item x="4"/>
        <item x="5"/>
        <item x="6"/>
      </items>
    </pivotField>
    <pivotField dataField="1" subtotalTop="0" showAll="0" defaultSubtotal="0"/>
    <pivotField axis="axisRow" allDrilled="1" subtotalTop="0" showAll="0" dataSourceSort="1" defaultSubtotal="0" defaultAttributeDrillState="1">
      <items count="2">
        <item x="0"/>
        <item x="1"/>
      </items>
    </pivotField>
  </pivotFields>
  <rowFields count="1">
    <field x="3"/>
  </rowFields>
  <rowItems count="3">
    <i>
      <x/>
    </i>
    <i>
      <x v="1"/>
    </i>
    <i t="grand">
      <x/>
    </i>
  </rowItems>
  <colFields count="1">
    <field x="1"/>
  </colFields>
  <colItems count="8">
    <i>
      <x/>
    </i>
    <i>
      <x v="1"/>
    </i>
    <i>
      <x v="2"/>
    </i>
    <i>
      <x v="3"/>
    </i>
    <i>
      <x v="4"/>
    </i>
    <i>
      <x v="5"/>
    </i>
    <i>
      <x v="6"/>
    </i>
    <i t="grand">
      <x/>
    </i>
  </colItems>
  <pageFields count="1">
    <pageField fld="0" hier="0" name="[Range].[Gender].[All]" cap="All"/>
  </pageFields>
  <dataFields count="1">
    <dataField name="Count of Nobeyesdad" fld="2" subtotal="count" baseField="0" baseItem="0"/>
  </dataFields>
  <chartFormats count="7">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s>
  <pivotHierarchies count="26">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ObesityDataSet!$A$1:$T$2088">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ABAF19-CCDC-4C40-AADD-4A892157D1AA}"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19">
    <pivotField axis="axisRow" showAll="0">
      <items count="3">
        <item x="0"/>
        <item x="1"/>
        <item t="default"/>
      </items>
    </pivotField>
    <pivotField numFmtId="1" showAll="0"/>
    <pivotField numFmtId="2" showAll="0"/>
    <pivotField numFmtId="2" showAll="0"/>
    <pivotField showAll="0"/>
    <pivotField showAll="0"/>
    <pivotField showAll="0"/>
    <pivotField showAll="0"/>
    <pivotField showAll="0"/>
    <pivotField showAll="0">
      <items count="3">
        <item x="0"/>
        <item x="1"/>
        <item t="default"/>
      </items>
    </pivotField>
    <pivotField showAll="0"/>
    <pivotField showAll="0">
      <items count="3">
        <item x="0"/>
        <item x="1"/>
        <item t="default"/>
      </items>
    </pivotField>
    <pivotField dataField="1" showAll="0">
      <items count="1191">
        <item x="0"/>
        <item x="1148"/>
        <item x="1147"/>
        <item x="1149"/>
        <item x="1011"/>
        <item x="666"/>
        <item x="1174"/>
        <item x="1031"/>
        <item x="667"/>
        <item x="209"/>
        <item x="531"/>
        <item x="550"/>
        <item x="1115"/>
        <item x="1082"/>
        <item x="202"/>
        <item x="1176"/>
        <item x="981"/>
        <item x="677"/>
        <item x="1054"/>
        <item x="1137"/>
        <item x="665"/>
        <item x="599"/>
        <item x="1138"/>
        <item x="1006"/>
        <item x="1132"/>
        <item x="1135"/>
        <item x="1130"/>
        <item x="1032"/>
        <item x="467"/>
        <item x="682"/>
        <item x="402"/>
        <item x="169"/>
        <item x="1179"/>
        <item x="996"/>
        <item x="530"/>
        <item x="1024"/>
        <item x="95"/>
        <item x="61"/>
        <item x="961"/>
        <item x="1005"/>
        <item x="1080"/>
        <item x="104"/>
        <item x="428"/>
        <item x="1114"/>
        <item x="623"/>
        <item x="1131"/>
        <item x="462"/>
        <item x="500"/>
        <item x="1172"/>
        <item x="159"/>
        <item x="1118"/>
        <item x="1181"/>
        <item x="1047"/>
        <item x="339"/>
        <item x="173"/>
        <item x="454"/>
        <item x="965"/>
        <item x="1117"/>
        <item x="889"/>
        <item x="658"/>
        <item x="249"/>
        <item x="680"/>
        <item x="164"/>
        <item x="1177"/>
        <item x="653"/>
        <item x="1083"/>
        <item x="1180"/>
        <item x="582"/>
        <item x="1119"/>
        <item x="1108"/>
        <item x="60"/>
        <item x="1175"/>
        <item x="1025"/>
        <item x="417"/>
        <item x="945"/>
        <item x="1081"/>
        <item x="1121"/>
        <item x="1178"/>
        <item x="323"/>
        <item x="346"/>
        <item x="1026"/>
        <item x="308"/>
        <item x="750"/>
        <item x="1049"/>
        <item x="237"/>
        <item x="356"/>
        <item x="274"/>
        <item x="1120"/>
        <item x="1055"/>
        <item x="7"/>
        <item x="205"/>
        <item x="111"/>
        <item x="273"/>
        <item x="697"/>
        <item x="39"/>
        <item x="155"/>
        <item x="1116"/>
        <item x="147"/>
        <item x="1136"/>
        <item x="195"/>
        <item x="324"/>
        <item x="997"/>
        <item x="457"/>
        <item x="771"/>
        <item x="679"/>
        <item x="1003"/>
        <item x="1171"/>
        <item x="156"/>
        <item x="128"/>
        <item x="223"/>
        <item x="15"/>
        <item x="691"/>
        <item x="289"/>
        <item x="83"/>
        <item x="652"/>
        <item x="963"/>
        <item x="217"/>
        <item x="1074"/>
        <item x="252"/>
        <item x="585"/>
        <item x="908"/>
        <item x="321"/>
        <item x="704"/>
        <item x="1048"/>
        <item x="49"/>
        <item x="969"/>
        <item x="65"/>
        <item x="146"/>
        <item x="796"/>
        <item x="440"/>
        <item x="284"/>
        <item x="222"/>
        <item x="1075"/>
        <item x="361"/>
        <item x="1109"/>
        <item x="982"/>
        <item x="998"/>
        <item x="880"/>
        <item x="1015"/>
        <item x="1091"/>
        <item x="326"/>
        <item x="839"/>
        <item x="300"/>
        <item x="449"/>
        <item x="780"/>
        <item x="86"/>
        <item x="882"/>
        <item x="198"/>
        <item x="797"/>
        <item x="265"/>
        <item x="1056"/>
        <item x="567"/>
        <item x="964"/>
        <item x="634"/>
        <item x="798"/>
        <item x="250"/>
        <item x="1065"/>
        <item x="408"/>
        <item x="993"/>
        <item x="705"/>
        <item x="973"/>
        <item x="31"/>
        <item x="19"/>
        <item x="1133"/>
        <item x="97"/>
        <item x="785"/>
        <item x="1057"/>
        <item x="108"/>
        <item x="830"/>
        <item x="1089"/>
        <item x="838"/>
        <item x="968"/>
        <item x="632"/>
        <item x="946"/>
        <item x="1059"/>
        <item x="779"/>
        <item x="1088"/>
        <item x="1004"/>
        <item x="157"/>
        <item x="72"/>
        <item x="183"/>
        <item x="271"/>
        <item x="1154"/>
        <item x="879"/>
        <item x="962"/>
        <item x="1134"/>
        <item x="192"/>
        <item x="777"/>
        <item x="617"/>
        <item x="545"/>
        <item x="182"/>
        <item x="978"/>
        <item x="1041"/>
        <item x="551"/>
        <item x="615"/>
        <item x="120"/>
        <item x="613"/>
        <item x="683"/>
        <item x="1173"/>
        <item x="1036"/>
        <item x="53"/>
        <item x="291"/>
        <item x="370"/>
        <item x="1090"/>
        <item x="587"/>
        <item x="295"/>
        <item x="372"/>
        <item x="374"/>
        <item x="45"/>
        <item x="445"/>
        <item x="1035"/>
        <item x="398"/>
        <item x="40"/>
        <item x="129"/>
        <item x="507"/>
        <item x="1064"/>
        <item x="586"/>
        <item x="1170"/>
        <item x="333"/>
        <item x="473"/>
        <item x="622"/>
        <item x="1157"/>
        <item x="478"/>
        <item x="534"/>
        <item x="4"/>
        <item x="322"/>
        <item x="699"/>
        <item x="469"/>
        <item x="1156"/>
        <item x="786"/>
        <item x="459"/>
        <item x="895"/>
        <item x="353"/>
        <item x="1014"/>
        <item x="290"/>
        <item x="1022"/>
        <item x="213"/>
        <item x="405"/>
        <item x="543"/>
        <item x="16"/>
        <item x="737"/>
        <item x="588"/>
        <item x="862"/>
        <item x="524"/>
        <item x="718"/>
        <item x="746"/>
        <item x="638"/>
        <item x="1023"/>
        <item x="1155"/>
        <item x="363"/>
        <item x="727"/>
        <item x="261"/>
        <item x="851"/>
        <item x="93"/>
        <item x="215"/>
        <item x="556"/>
        <item x="1072"/>
        <item x="1073"/>
        <item x="544"/>
        <item x="977"/>
        <item x="659"/>
        <item x="381"/>
        <item x="974"/>
        <item x="850"/>
        <item x="664"/>
        <item x="437"/>
        <item x="656"/>
        <item x="105"/>
        <item x="327"/>
        <item x="154"/>
        <item x="863"/>
        <item x="22"/>
        <item x="1042"/>
        <item x="731"/>
        <item x="738"/>
        <item x="510"/>
        <item x="471"/>
        <item x="216"/>
        <item x="342"/>
        <item x="409"/>
        <item x="348"/>
        <item x="864"/>
        <item x="565"/>
        <item x="431"/>
        <item x="698"/>
        <item x="970"/>
        <item x="450"/>
        <item x="168"/>
        <item x="433"/>
        <item x="828"/>
        <item x="536"/>
        <item x="875"/>
        <item x="204"/>
        <item x="299"/>
        <item x="82"/>
        <item x="989"/>
        <item x="888"/>
        <item x="740"/>
        <item x="125"/>
        <item x="251"/>
        <item x="460"/>
        <item x="958"/>
        <item x="365"/>
        <item x="430"/>
        <item x="212"/>
        <item x="163"/>
        <item x="795"/>
        <item x="67"/>
        <item x="44"/>
        <item x="636"/>
        <item x="248"/>
        <item x="415"/>
        <item x="464"/>
        <item x="331"/>
        <item x="1092"/>
        <item x="119"/>
        <item x="332"/>
        <item x="343"/>
        <item x="675"/>
        <item x="29"/>
        <item x="916"/>
        <item x="23"/>
        <item x="468"/>
        <item x="335"/>
        <item x="87"/>
        <item x="360"/>
        <item x="681"/>
        <item x="266"/>
        <item x="1160"/>
        <item x="791"/>
        <item x="199"/>
        <item x="211"/>
        <item x="902"/>
        <item x="700"/>
        <item x="660"/>
        <item x="328"/>
        <item x="569"/>
        <item x="673"/>
        <item x="790"/>
        <item x="829"/>
        <item x="671"/>
        <item x="337"/>
        <item x="728"/>
        <item x="849"/>
        <item x="487"/>
        <item x="753"/>
        <item x="14"/>
        <item x="555"/>
        <item x="502"/>
        <item x="942"/>
        <item x="152"/>
        <item x="676"/>
        <item x="732"/>
        <item x="941"/>
        <item x="1067"/>
        <item x="62"/>
        <item x="36"/>
        <item x="1093"/>
        <item x="58"/>
        <item x="207"/>
        <item x="589"/>
        <item x="498"/>
        <item x="554"/>
        <item x="853"/>
        <item x="1017"/>
        <item x="865"/>
        <item x="503"/>
        <item x="535"/>
        <item x="50"/>
        <item x="805"/>
        <item x="552"/>
        <item x="769"/>
        <item x="28"/>
        <item x="377"/>
        <item x="334"/>
        <item x="883"/>
        <item x="743"/>
        <item x="526"/>
        <item x="399"/>
        <item x="432"/>
        <item x="338"/>
        <item x="397"/>
        <item x="179"/>
        <item x="134"/>
        <item x="712"/>
        <item x="758"/>
        <item x="63"/>
        <item x="171"/>
        <item x="920"/>
        <item x="919"/>
        <item x="713"/>
        <item x="702"/>
        <item x="852"/>
        <item x="196"/>
        <item x="177"/>
        <item x="419"/>
        <item x="420"/>
        <item x="810"/>
        <item x="400"/>
        <item x="817"/>
        <item x="751"/>
        <item x="208"/>
        <item x="537"/>
        <item x="330"/>
        <item x="253"/>
        <item x="910"/>
        <item x="371"/>
        <item x="616"/>
        <item x="1058"/>
        <item x="670"/>
        <item x="687"/>
        <item x="203"/>
        <item x="975"/>
        <item x="434"/>
        <item x="264"/>
        <item x="246"/>
        <item x="21"/>
        <item x="943"/>
        <item x="228"/>
        <item x="904"/>
        <item x="812"/>
        <item x="590"/>
        <item x="832"/>
        <item x="96"/>
        <item x="172"/>
        <item x="293"/>
        <item x="298"/>
        <item x="625"/>
        <item x="85"/>
        <item x="316"/>
        <item x="319"/>
        <item x="985"/>
        <item x="584"/>
        <item x="451"/>
        <item x="112"/>
        <item x="1007"/>
        <item x="255"/>
        <item x="711"/>
        <item x="194"/>
        <item x="100"/>
        <item x="874"/>
        <item x="931"/>
        <item x="808"/>
        <item x="1122"/>
        <item x="358"/>
        <item x="277"/>
        <item x="359"/>
        <item x="344"/>
        <item x="244"/>
        <item x="262"/>
        <item x="144"/>
        <item x="30"/>
        <item x="37"/>
        <item x="944"/>
        <item x="368"/>
        <item x="1002"/>
        <item x="527"/>
        <item x="281"/>
        <item x="74"/>
        <item x="719"/>
        <item x="749"/>
        <item x="905"/>
        <item x="278"/>
        <item x="764"/>
        <item x="1128"/>
        <item x="557"/>
        <item x="909"/>
        <item x="581"/>
        <item x="117"/>
        <item x="774"/>
        <item x="350"/>
        <item x="456"/>
        <item x="845"/>
        <item x="826"/>
        <item x="57"/>
        <item x="452"/>
        <item x="833"/>
        <item x="421"/>
        <item x="311"/>
        <item x="351"/>
        <item x="580"/>
        <item x="1038"/>
        <item x="541"/>
        <item x="110"/>
        <item x="375"/>
        <item x="900"/>
        <item x="799"/>
        <item x="930"/>
        <item x="657"/>
        <item x="442"/>
        <item x="631"/>
        <item x="1129"/>
        <item x="927"/>
        <item x="418"/>
        <item x="438"/>
        <item x="366"/>
        <item x="685"/>
        <item x="396"/>
        <item x="811"/>
        <item x="453"/>
        <item x="533"/>
        <item x="716"/>
        <item x="13"/>
        <item x="256"/>
        <item x="932"/>
        <item x="684"/>
        <item x="725"/>
        <item x="744"/>
        <item x="1037"/>
        <item x="276"/>
        <item x="835"/>
        <item x="891"/>
        <item x="686"/>
        <item x="770"/>
        <item x="180"/>
        <item x="287"/>
        <item x="1140"/>
        <item x="635"/>
        <item x="823"/>
        <item x="307"/>
        <item x="926"/>
        <item x="455"/>
        <item x="412"/>
        <item x="201"/>
        <item x="876"/>
        <item x="494"/>
        <item x="499"/>
        <item x="1142"/>
        <item x="373"/>
        <item x="443"/>
        <item x="877"/>
        <item x="794"/>
        <item x="822"/>
        <item x="263"/>
        <item x="292"/>
        <item x="379"/>
        <item x="219"/>
        <item x="76"/>
        <item x="846"/>
        <item x="578"/>
        <item x="911"/>
        <item x="763"/>
        <item x="329"/>
        <item x="175"/>
        <item x="472"/>
        <item x="990"/>
        <item x="597"/>
        <item x="406"/>
        <item x="813"/>
        <item x="960"/>
        <item x="729"/>
        <item x="501"/>
        <item x="516"/>
        <item x="424"/>
        <item x="357"/>
        <item x="566"/>
        <item x="980"/>
        <item x="538"/>
        <item x="950"/>
        <item x="857"/>
        <item x="260"/>
        <item x="214"/>
        <item x="236"/>
        <item x="674"/>
        <item x="752"/>
        <item x="166"/>
        <item x="703"/>
        <item x="816"/>
        <item x="668"/>
        <item x="1158"/>
        <item x="235"/>
        <item x="404"/>
        <item x="847"/>
        <item x="688"/>
        <item x="174"/>
        <item x="279"/>
        <item x="614"/>
        <item x="773"/>
        <item x="929"/>
        <item x="903"/>
        <item x="42"/>
        <item x="151"/>
        <item x="848"/>
        <item x="210"/>
        <item x="78"/>
        <item x="294"/>
        <item x="280"/>
        <item x="320"/>
        <item x="131"/>
        <item x="3"/>
        <item x="602"/>
        <item x="878"/>
        <item x="694"/>
        <item x="906"/>
        <item x="601"/>
        <item x="259"/>
        <item x="937"/>
        <item x="928"/>
        <item x="600"/>
        <item x="720"/>
        <item x="701"/>
        <item x="1189"/>
        <item x="514"/>
        <item x="627"/>
        <item x="672"/>
        <item x="497"/>
        <item x="809"/>
        <item x="901"/>
        <item x="754"/>
        <item x="1078"/>
        <item x="827"/>
        <item x="481"/>
        <item x="612"/>
        <item x="1103"/>
        <item x="783"/>
        <item x="938"/>
        <item x="748"/>
        <item x="484"/>
        <item x="296"/>
        <item x="575"/>
        <item x="532"/>
        <item x="726"/>
        <item x="257"/>
        <item x="33"/>
        <item x="68"/>
        <item x="382"/>
        <item x="285"/>
        <item x="821"/>
        <item x="762"/>
        <item x="957"/>
        <item x="820"/>
        <item x="132"/>
        <item x="317"/>
        <item x="126"/>
        <item x="715"/>
        <item x="814"/>
        <item x="952"/>
        <item x="496"/>
        <item x="787"/>
        <item x="925"/>
        <item x="837"/>
        <item x="577"/>
        <item x="1141"/>
        <item x="1101"/>
        <item x="922"/>
        <item x="761"/>
        <item x="193"/>
        <item x="176"/>
        <item x="717"/>
        <item x="101"/>
        <item x="470"/>
        <item x="560"/>
        <item x="315"/>
        <item x="730"/>
        <item x="939"/>
        <item x="855"/>
        <item x="807"/>
        <item x="238"/>
        <item x="741"/>
        <item x="306"/>
        <item x="881"/>
        <item x="1188"/>
        <item x="924"/>
        <item x="899"/>
        <item x="768"/>
        <item x="693"/>
        <item x="447"/>
        <item x="312"/>
        <item x="949"/>
        <item x="890"/>
        <item x="918"/>
        <item x="88"/>
        <item x="608"/>
        <item x="873"/>
        <item x="1050"/>
        <item x="921"/>
        <item x="461"/>
        <item x="286"/>
        <item x="696"/>
        <item x="509"/>
        <item x="305"/>
        <item x="894"/>
        <item x="542"/>
        <item x="103"/>
        <item x="739"/>
        <item x="109"/>
        <item x="489"/>
        <item x="956"/>
        <item x="784"/>
        <item x="629"/>
        <item x="994"/>
        <item x="309"/>
        <item x="661"/>
        <item x="757"/>
        <item x="427"/>
        <item x="815"/>
        <item x="133"/>
        <item x="907"/>
        <item x="495"/>
        <item x="245"/>
        <item x="940"/>
        <item x="26"/>
        <item x="722"/>
        <item x="167"/>
        <item x="1110"/>
        <item x="594"/>
        <item x="71"/>
        <item x="221"/>
        <item x="917"/>
        <item x="840"/>
        <item x="1018"/>
        <item x="678"/>
        <item x="43"/>
        <item x="1068"/>
        <item x="70"/>
        <item x="141"/>
        <item x="571"/>
        <item x="258"/>
        <item x="254"/>
        <item x="953"/>
        <item x="755"/>
        <item x="630"/>
        <item x="1029"/>
        <item x="395"/>
        <item x="441"/>
        <item x="954"/>
        <item x="513"/>
        <item x="885"/>
        <item x="834"/>
        <item x="115"/>
        <item x="458"/>
        <item x="915"/>
        <item x="394"/>
        <item x="218"/>
        <item x="79"/>
        <item x="1079"/>
        <item x="558"/>
        <item x="775"/>
        <item x="1111"/>
        <item x="24"/>
        <item x="759"/>
        <item x="318"/>
        <item x="913"/>
        <item x="506"/>
        <item x="508"/>
        <item x="767"/>
        <item x="914"/>
        <item x="12"/>
        <item x="1124"/>
        <item x="714"/>
        <item x="123"/>
        <item x="620"/>
        <item x="476"/>
        <item x="1127"/>
        <item x="884"/>
        <item x="474"/>
        <item x="165"/>
        <item x="802"/>
        <item x="912"/>
        <item x="824"/>
        <item x="626"/>
        <item x="1186"/>
        <item x="1030"/>
        <item x="692"/>
        <item x="130"/>
        <item x="107"/>
        <item x="596"/>
        <item x="887"/>
        <item x="818"/>
        <item x="240"/>
        <item x="189"/>
        <item x="766"/>
        <item x="559"/>
        <item x="52"/>
        <item x="934"/>
        <item x="341"/>
        <item x="1008"/>
        <item x="866"/>
        <item x="841"/>
        <item x="416"/>
        <item x="897"/>
        <item x="856"/>
        <item x="831"/>
        <item x="9"/>
        <item x="429"/>
        <item x="1107"/>
        <item x="1169"/>
        <item x="1021"/>
        <item x="1187"/>
        <item x="413"/>
        <item x="1162"/>
        <item x="355"/>
        <item x="995"/>
        <item x="756"/>
        <item x="106"/>
        <item x="1139"/>
        <item x="1168"/>
        <item x="378"/>
        <item x="1066"/>
        <item x="1071"/>
        <item x="1143"/>
        <item x="1045"/>
        <item x="491"/>
        <item x="38"/>
        <item x="1112"/>
        <item x="992"/>
        <item x="465"/>
        <item x="800"/>
        <item x="579"/>
        <item x="570"/>
        <item x="1105"/>
        <item x="1044"/>
        <item x="145"/>
        <item x="979"/>
        <item x="528"/>
        <item x="1020"/>
        <item x="1070"/>
        <item x="1166"/>
        <item x="976"/>
        <item x="1046"/>
        <item x="861"/>
        <item x="1076"/>
        <item x="385"/>
        <item x="477"/>
        <item x="490"/>
        <item x="1106"/>
        <item x="598"/>
        <item x="1098"/>
        <item x="923"/>
        <item x="896"/>
        <item x="1027"/>
        <item x="170"/>
        <item x="1161"/>
        <item x="25"/>
        <item x="695"/>
        <item x="1009"/>
        <item x="1113"/>
        <item x="886"/>
        <item x="304"/>
        <item x="336"/>
        <item x="1000"/>
        <item x="991"/>
        <item x="1183"/>
        <item x="122"/>
        <item x="392"/>
        <item x="858"/>
        <item x="1084"/>
        <item x="640"/>
        <item x="51"/>
        <item x="936"/>
        <item x="485"/>
        <item x="1077"/>
        <item x="955"/>
        <item x="232"/>
        <item x="1043"/>
        <item x="1182"/>
        <item x="935"/>
        <item x="5"/>
        <item x="721"/>
        <item x="801"/>
        <item x="1159"/>
        <item x="1016"/>
        <item x="80"/>
        <item x="519"/>
        <item x="742"/>
        <item x="282"/>
        <item x="1061"/>
        <item x="765"/>
        <item x="114"/>
        <item x="1167"/>
        <item x="1144"/>
        <item x="1060"/>
        <item x="1123"/>
        <item x="1013"/>
        <item x="583"/>
        <item x="951"/>
        <item x="227"/>
        <item x="444"/>
        <item x="1165"/>
        <item x="776"/>
        <item x="1152"/>
        <item x="8"/>
        <item x="869"/>
        <item x="825"/>
        <item x="1010"/>
        <item x="933"/>
        <item x="734"/>
        <item x="20"/>
        <item x="488"/>
        <item x="788"/>
        <item x="69"/>
        <item x="707"/>
        <item x="1100"/>
        <item x="186"/>
        <item x="314"/>
        <item x="1099"/>
        <item x="102"/>
        <item x="1104"/>
        <item x="127"/>
        <item x="1097"/>
        <item x="844"/>
        <item x="772"/>
        <item x="988"/>
        <item x="735"/>
        <item x="525"/>
        <item x="867"/>
        <item x="475"/>
        <item x="34"/>
        <item x="480"/>
        <item x="898"/>
        <item x="1146"/>
        <item x="669"/>
        <item x="637"/>
        <item x="690"/>
        <item x="390"/>
        <item x="1145"/>
        <item x="275"/>
        <item x="27"/>
        <item x="819"/>
        <item x="345"/>
        <item x="654"/>
        <item x="871"/>
        <item x="947"/>
        <item x="1012"/>
        <item x="1185"/>
        <item x="17"/>
        <item x="10"/>
        <item x="191"/>
        <item x="1151"/>
        <item x="1019"/>
        <item x="1150"/>
        <item x="90"/>
        <item x="1028"/>
        <item x="860"/>
        <item x="793"/>
        <item x="854"/>
        <item x="98"/>
        <item x="1069"/>
        <item x="778"/>
        <item x="81"/>
        <item x="1062"/>
        <item x="999"/>
        <item x="1063"/>
        <item x="517"/>
        <item x="986"/>
        <item x="1095"/>
        <item x="243"/>
        <item x="1094"/>
        <item x="504"/>
        <item x="362"/>
        <item x="1184"/>
        <item x="391"/>
        <item x="593"/>
        <item x="389"/>
        <item x="1164"/>
        <item x="422"/>
        <item x="843"/>
        <item x="972"/>
        <item x="736"/>
        <item x="376"/>
        <item x="621"/>
        <item x="515"/>
        <item x="230"/>
        <item x="595"/>
        <item x="1153"/>
        <item x="269"/>
        <item x="607"/>
        <item x="1085"/>
        <item x="546"/>
        <item x="606"/>
        <item x="760"/>
        <item x="364"/>
        <item x="206"/>
        <item x="547"/>
        <item x="553"/>
        <item x="239"/>
        <item x="733"/>
        <item x="410"/>
        <item x="73"/>
        <item x="649"/>
        <item x="747"/>
        <item x="539"/>
        <item x="113"/>
        <item x="411"/>
        <item x="806"/>
        <item x="792"/>
        <item x="870"/>
        <item x="121"/>
        <item x="349"/>
        <item x="563"/>
        <item x="789"/>
        <item x="655"/>
        <item x="380"/>
        <item x="91"/>
        <item x="1125"/>
        <item x="1052"/>
        <item x="540"/>
        <item x="523"/>
        <item x="959"/>
        <item x="605"/>
        <item x="492"/>
        <item x="32"/>
        <item x="592"/>
        <item x="188"/>
        <item x="479"/>
        <item x="325"/>
        <item x="633"/>
        <item x="197"/>
        <item x="407"/>
        <item x="1102"/>
        <item x="868"/>
        <item x="220"/>
        <item x="971"/>
        <item x="448"/>
        <item x="41"/>
        <item x="892"/>
        <item x="836"/>
        <item x="1096"/>
        <item x="425"/>
        <item x="628"/>
        <item x="142"/>
        <item x="859"/>
        <item x="564"/>
        <item x="518"/>
        <item x="75"/>
        <item x="136"/>
        <item x="710"/>
        <item x="987"/>
        <item x="143"/>
        <item x="118"/>
        <item x="272"/>
        <item x="1086"/>
        <item x="781"/>
        <item x="1039"/>
        <item x="367"/>
        <item x="77"/>
        <item x="591"/>
        <item x="1033"/>
        <item x="463"/>
        <item x="116"/>
        <item x="1163"/>
        <item x="708"/>
        <item x="948"/>
        <item x="6"/>
        <item x="872"/>
        <item x="803"/>
        <item x="1051"/>
        <item x="782"/>
        <item x="745"/>
        <item x="689"/>
        <item x="414"/>
        <item x="804"/>
        <item x="1034"/>
        <item x="893"/>
        <item x="1040"/>
        <item x="709"/>
        <item x="966"/>
        <item x="568"/>
        <item x="639"/>
        <item x="234"/>
        <item x="1001"/>
        <item x="967"/>
        <item x="842"/>
        <item x="387"/>
        <item x="1126"/>
        <item x="1053"/>
        <item x="723"/>
        <item x="983"/>
        <item x="1087"/>
        <item x="724"/>
        <item x="984"/>
        <item x="2"/>
        <item x="139"/>
        <item x="549"/>
        <item x="160"/>
        <item x="548"/>
        <item x="140"/>
        <item x="647"/>
        <item x="99"/>
        <item x="150"/>
        <item x="66"/>
        <item x="162"/>
        <item x="161"/>
        <item x="187"/>
        <item x="135"/>
        <item x="56"/>
        <item x="426"/>
        <item x="270"/>
        <item x="521"/>
        <item x="650"/>
        <item x="303"/>
        <item x="225"/>
        <item x="94"/>
        <item x="149"/>
        <item x="493"/>
        <item x="576"/>
        <item x="561"/>
        <item x="340"/>
        <item x="624"/>
        <item x="124"/>
        <item x="609"/>
        <item x="226"/>
        <item x="651"/>
        <item x="383"/>
        <item x="224"/>
        <item x="388"/>
        <item x="611"/>
        <item x="310"/>
        <item x="352"/>
        <item x="59"/>
        <item x="153"/>
        <item x="11"/>
        <item x="231"/>
        <item x="393"/>
        <item x="603"/>
        <item x="511"/>
        <item x="648"/>
        <item x="522"/>
        <item x="619"/>
        <item x="706"/>
        <item x="47"/>
        <item x="354"/>
        <item x="297"/>
        <item x="439"/>
        <item x="486"/>
        <item x="181"/>
        <item x="423"/>
        <item x="64"/>
        <item x="229"/>
        <item x="233"/>
        <item x="137"/>
        <item x="55"/>
        <item x="646"/>
        <item x="386"/>
        <item x="529"/>
        <item x="562"/>
        <item x="446"/>
        <item x="138"/>
        <item x="573"/>
        <item x="158"/>
        <item x="247"/>
        <item x="48"/>
        <item x="84"/>
        <item x="645"/>
        <item x="572"/>
        <item x="618"/>
        <item x="92"/>
        <item x="436"/>
        <item x="18"/>
        <item x="641"/>
        <item x="185"/>
        <item x="184"/>
        <item x="46"/>
        <item x="663"/>
        <item x="466"/>
        <item x="662"/>
        <item x="178"/>
        <item x="483"/>
        <item x="512"/>
        <item x="288"/>
        <item x="384"/>
        <item x="148"/>
        <item x="520"/>
        <item x="190"/>
        <item x="369"/>
        <item x="574"/>
        <item x="401"/>
        <item x="302"/>
        <item x="301"/>
        <item x="54"/>
        <item x="642"/>
        <item x="482"/>
        <item x="644"/>
        <item x="89"/>
        <item x="283"/>
        <item x="435"/>
        <item x="35"/>
        <item x="268"/>
        <item x="242"/>
        <item x="267"/>
        <item x="643"/>
        <item x="604"/>
        <item x="200"/>
        <item x="313"/>
        <item x="347"/>
        <item x="403"/>
        <item x="241"/>
        <item x="505"/>
        <item x="610"/>
        <item x="1"/>
        <item t="default"/>
      </items>
    </pivotField>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Count of FAF" fld="12" subtotal="count" baseField="0" baseItem="0"/>
  </dataFields>
  <formats count="3">
    <format dxfId="15">
      <pivotArea collapsedLevelsAreSubtotals="1" fieldPosition="0">
        <references count="1">
          <reference field="0" count="1">
            <x v="0"/>
          </reference>
        </references>
      </pivotArea>
    </format>
    <format dxfId="14">
      <pivotArea collapsedLevelsAreSubtotals="1" fieldPosition="0">
        <references count="1">
          <reference field="0" count="1">
            <x v="1"/>
          </reference>
        </references>
      </pivotArea>
    </format>
    <format dxfId="13">
      <pivotArea grandRow="1"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beyesdad" xr10:uid="{53574DE7-240A-469C-8CDE-7FAE8AEB7BD1}" sourceName="NObeyesdad">
  <pivotTables>
    <pivotTable tabId="8" name="PivotTable13"/>
  </pivotTables>
  <data>
    <tabular pivotCacheId="1458971483">
      <items count="7">
        <i x="4" s="1"/>
        <i x="0" s="1"/>
        <i x="3" s="1"/>
        <i x="5" s="1"/>
        <i x="6"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milYES_historYES_with_overweight" xr10:uid="{BF38F3DF-4C77-4F5D-99BE-0FB491C6E045}" sourceName="[Range].[familYES_historYES_with_overweight]">
  <pivotTables>
    <pivotTable tabId="11" name="PivotTable21"/>
  </pivotTables>
  <data>
    <olap pivotCacheId="937469075">
      <levels count="2">
        <level uniqueName="[Range].[familYES_historYES_with_overweight].[(All)]" sourceCaption="(All)" count="0"/>
        <level uniqueName="[Range].[familYES_historYES_with_overweight].[familYES_historYES_with_overweight]" sourceCaption="familYES_historYES_with_overweight" count="2">
          <ranges>
            <range startItem="0">
              <i n="[Range].[familYES_historYES_with_overweight].&amp;[NO]" c="NO"/>
              <i n="[Range].[familYES_historYES_with_overweight].&amp;[YES]" c="YES"/>
            </range>
          </ranges>
        </level>
      </levels>
      <selections count="1">
        <selection n="[Range].[familYES_historYES_with_overweight].[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95582F8-FC22-45FE-95D2-5E3063ABC703}" sourceName="[Range].[Gender]">
  <pivotTables>
    <pivotTable tabId="11" name="PivotTable21"/>
  </pivotTables>
  <data>
    <olap pivotCacheId="937469075">
      <levels count="2">
        <level uniqueName="[Range].[Gender].[(All)]" sourceCaption="(All)" count="0"/>
        <level uniqueName="[Range].[Gender].[Gender]" sourceCaption="Gender" count="2">
          <ranges>
            <range startItem="0">
              <i n="[Range].[Gender].&amp;[Female]" c="Female"/>
              <i n="[Range].[Gender].&amp;[Male]" c="Male"/>
            </range>
          </ranges>
        </level>
      </levels>
      <selections count="1">
        <selection n="[Range].[Gender].[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E" xr10:uid="{53EBFE7C-BBFB-44B2-9B58-EC55964DE36A}" sourceName="SMOKE">
  <pivotTables>
    <pivotTable tabId="9" name="PivotTable18"/>
  </pivotTables>
  <data>
    <tabular pivotCacheId="1458971483">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C" xr10:uid="{7C52F7F4-2761-402C-B457-F5D1B090E1C4}" sourceName="SCC">
  <pivotTables>
    <pivotTable tabId="9" name="PivotTable18"/>
  </pivotTables>
  <data>
    <tabular pivotCacheId="1458971483">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DAF42F44-0E85-4029-BC9E-C9F28C035835}" sourceName="[Range].[Gender]">
  <pivotTables>
    <pivotTable tabId="10" name="PivotTable20"/>
  </pivotTables>
  <data>
    <olap pivotCacheId="937469075">
      <levels count="2">
        <level uniqueName="[Range].[Gender].[(All)]" sourceCaption="(All)" count="0"/>
        <level uniqueName="[Range].[Gender].[Gender]" sourceCaption="Gender" count="2">
          <ranges>
            <range startItem="0">
              <i n="[Range].[Gender].&amp;[Female]" c="Female"/>
              <i n="[Range].[Gender].&amp;[Male]" c="Male"/>
            </range>
          </ranges>
        </level>
      </levels>
      <selections count="1">
        <selection n="[Range].[Gende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beyesdad" xr10:uid="{3546F092-90F3-49FA-8220-1F34A372CEF6}" cache="Slicer_NObeyesdad" caption="NObeyesda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1263F23A-51CC-495B-9938-319B67929E84}" cache="Slicer_Gender1" caption="Gender"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milYES_historYES_with_overweight" xr10:uid="{C7C0CBD7-1025-4626-9D0B-0FFD8EBC5F98}" cache="Slicer_familYES_historYES_with_overweight" caption="familYES_historYES_with_overweight" level="1" rowHeight="234950"/>
  <slicer name="Gender" xr10:uid="{A0C05169-2080-4B82-9CFA-74A06B85D28B}" cache="Slicer_Gender" caption="Gender" level="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MOKE" xr10:uid="{01A41A04-0B6E-4608-9123-BE3FAFEF79A7}" cache="Slicer_SMOKE" caption="SMOKE" rowHeight="234950"/>
  <slicer name="SCC" xr10:uid="{345C2982-7F36-4B4C-B6D5-1A7CEE5E9F65}" cache="Slicer_SCC" caption="SCC"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377CCE-CA81-406F-8B1D-9CE24F4BF748}" name="Table1" displayName="Table1" ref="K8:L11" totalsRowShown="0">
  <autoFilter ref="K8:L11" xr:uid="{88377CCE-CA81-406F-8B1D-9CE24F4BF748}"/>
  <tableColumns count="2">
    <tableColumn id="1" xr3:uid="{1F6F88AF-115D-48F1-917B-92EC47745B2D}" name="Column1"/>
    <tableColumn id="2" xr3:uid="{F3F0F63E-96CB-4061-8991-DD8AFE412418}" name="Column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2088"/>
  <sheetViews>
    <sheetView topLeftCell="D1" zoomScale="98" zoomScaleNormal="98" workbookViewId="0">
      <pane ySplit="1" topLeftCell="A6" activePane="bottomLeft" state="frozen"/>
      <selection pane="bottomLeft" activeCell="Q68" sqref="Q68"/>
    </sheetView>
  </sheetViews>
  <sheetFormatPr defaultRowHeight="14.4" x14ac:dyDescent="0.3"/>
  <cols>
    <col min="1" max="1" width="9.33203125" bestFit="1" customWidth="1"/>
    <col min="2" max="2" width="9.77734375" style="3" bestFit="1" customWidth="1"/>
    <col min="3" max="3" width="8.5546875" customWidth="1"/>
    <col min="5" max="5" width="19.33203125" customWidth="1"/>
    <col min="9" max="9" width="35" bestFit="1" customWidth="1"/>
    <col min="13" max="13" width="16.44140625" customWidth="1"/>
    <col min="14" max="14" width="29.109375" bestFit="1" customWidth="1"/>
    <col min="15" max="15" width="23.77734375" bestFit="1" customWidth="1"/>
    <col min="16" max="16" width="17.5546875" customWidth="1"/>
    <col min="17" max="17" width="17.77734375" bestFit="1" customWidth="1"/>
    <col min="18" max="18" width="17.21875" bestFit="1" customWidth="1"/>
    <col min="19" max="19" width="19.21875" bestFit="1" customWidth="1"/>
    <col min="20" max="20" width="8.88671875" customWidth="1"/>
  </cols>
  <sheetData>
    <row r="1" spans="1:26" x14ac:dyDescent="0.3">
      <c r="A1" s="4" t="s">
        <v>0</v>
      </c>
      <c r="B1" s="3" t="s">
        <v>1</v>
      </c>
      <c r="C1" t="s">
        <v>2</v>
      </c>
      <c r="D1" t="s">
        <v>3</v>
      </c>
      <c r="E1" t="s">
        <v>26</v>
      </c>
      <c r="F1" t="s">
        <v>39</v>
      </c>
      <c r="G1" t="s">
        <v>40</v>
      </c>
      <c r="H1" t="s">
        <v>41</v>
      </c>
      <c r="I1" t="s">
        <v>42</v>
      </c>
      <c r="J1" t="s">
        <v>4</v>
      </c>
      <c r="K1" t="s">
        <v>43</v>
      </c>
      <c r="L1" t="s">
        <v>49</v>
      </c>
      <c r="M1" t="s">
        <v>44</v>
      </c>
      <c r="N1" t="s">
        <v>45</v>
      </c>
      <c r="O1" t="s">
        <v>46</v>
      </c>
      <c r="P1" t="s">
        <v>47</v>
      </c>
      <c r="Q1" t="s">
        <v>32</v>
      </c>
      <c r="R1" t="s">
        <v>51</v>
      </c>
      <c r="S1" t="s">
        <v>52</v>
      </c>
      <c r="T1" s="4"/>
      <c r="U1" s="4"/>
      <c r="V1" s="4"/>
      <c r="W1" s="4"/>
      <c r="X1" s="4"/>
      <c r="Y1" s="4"/>
      <c r="Z1" s="4"/>
    </row>
    <row r="2" spans="1:26" hidden="1" x14ac:dyDescent="0.3">
      <c r="A2" t="s">
        <v>5</v>
      </c>
      <c r="B2" s="3">
        <v>21</v>
      </c>
      <c r="C2" s="2">
        <v>1.62</v>
      </c>
      <c r="D2" s="2">
        <v>64</v>
      </c>
      <c r="E2" t="s">
        <v>25</v>
      </c>
      <c r="F2" t="s">
        <v>24</v>
      </c>
      <c r="G2">
        <v>2</v>
      </c>
      <c r="H2">
        <v>3</v>
      </c>
      <c r="I2" t="s">
        <v>7</v>
      </c>
      <c r="J2" t="s">
        <v>24</v>
      </c>
      <c r="K2">
        <v>2</v>
      </c>
      <c r="L2" t="s">
        <v>24</v>
      </c>
      <c r="M2">
        <v>0</v>
      </c>
      <c r="N2">
        <v>1</v>
      </c>
      <c r="O2" t="s">
        <v>27</v>
      </c>
      <c r="P2" t="s">
        <v>8</v>
      </c>
      <c r="Q2" t="s">
        <v>9</v>
      </c>
      <c r="R2" s="2">
        <f>AVERAGEIF(A2:A2088,"Male",D2:D2088)</f>
        <v>91.096770790874587</v>
      </c>
      <c r="S2" s="2">
        <f>AVERAGEIF(A2:A2088,"Female",D2:D2088)</f>
        <v>82.551078099516914</v>
      </c>
      <c r="T2" s="3"/>
      <c r="U2" s="3"/>
      <c r="V2" s="3"/>
      <c r="W2" s="3"/>
      <c r="X2" s="3"/>
      <c r="Y2" s="3"/>
      <c r="Z2" s="3"/>
    </row>
    <row r="3" spans="1:26" hidden="1" x14ac:dyDescent="0.3">
      <c r="A3" t="s">
        <v>5</v>
      </c>
      <c r="B3" s="3">
        <v>21</v>
      </c>
      <c r="C3" s="2">
        <v>1.52</v>
      </c>
      <c r="D3" s="2">
        <v>56</v>
      </c>
      <c r="E3" t="s">
        <v>25</v>
      </c>
      <c r="F3" t="s">
        <v>24</v>
      </c>
      <c r="G3">
        <v>3</v>
      </c>
      <c r="H3">
        <v>3</v>
      </c>
      <c r="I3" t="s">
        <v>7</v>
      </c>
      <c r="J3" t="s">
        <v>25</v>
      </c>
      <c r="K3">
        <v>3</v>
      </c>
      <c r="L3" t="s">
        <v>25</v>
      </c>
      <c r="M3">
        <v>3</v>
      </c>
      <c r="N3">
        <v>0</v>
      </c>
      <c r="O3" t="s">
        <v>7</v>
      </c>
      <c r="P3" t="s">
        <v>8</v>
      </c>
      <c r="Q3" t="s">
        <v>9</v>
      </c>
    </row>
    <row r="4" spans="1:26" hidden="1" x14ac:dyDescent="0.3">
      <c r="A4" t="s">
        <v>10</v>
      </c>
      <c r="B4" s="3">
        <v>23</v>
      </c>
      <c r="C4" s="2">
        <v>1.8</v>
      </c>
      <c r="D4" s="2">
        <v>77</v>
      </c>
      <c r="E4" t="s">
        <v>25</v>
      </c>
      <c r="F4" t="s">
        <v>24</v>
      </c>
      <c r="G4">
        <v>2</v>
      </c>
      <c r="H4">
        <v>3</v>
      </c>
      <c r="I4" t="s">
        <v>7</v>
      </c>
      <c r="J4" t="s">
        <v>24</v>
      </c>
      <c r="K4">
        <v>2</v>
      </c>
      <c r="L4" t="s">
        <v>24</v>
      </c>
      <c r="M4">
        <v>2</v>
      </c>
      <c r="N4">
        <v>1</v>
      </c>
      <c r="O4" t="s">
        <v>11</v>
      </c>
      <c r="P4" t="s">
        <v>8</v>
      </c>
      <c r="Q4" t="s">
        <v>9</v>
      </c>
    </row>
    <row r="5" spans="1:26" hidden="1" x14ac:dyDescent="0.3">
      <c r="A5" t="s">
        <v>10</v>
      </c>
      <c r="B5" s="3">
        <v>27</v>
      </c>
      <c r="C5" s="2">
        <v>1.8</v>
      </c>
      <c r="D5" s="2">
        <v>87</v>
      </c>
      <c r="E5" t="s">
        <v>24</v>
      </c>
      <c r="F5" t="s">
        <v>24</v>
      </c>
      <c r="G5">
        <v>3</v>
      </c>
      <c r="H5">
        <v>3</v>
      </c>
      <c r="I5" t="s">
        <v>7</v>
      </c>
      <c r="J5" t="s">
        <v>24</v>
      </c>
      <c r="K5">
        <v>2</v>
      </c>
      <c r="L5" t="s">
        <v>24</v>
      </c>
      <c r="M5">
        <v>2</v>
      </c>
      <c r="N5">
        <v>0</v>
      </c>
      <c r="O5" t="s">
        <v>11</v>
      </c>
      <c r="P5" t="s">
        <v>12</v>
      </c>
      <c r="Q5" t="s">
        <v>13</v>
      </c>
    </row>
    <row r="6" spans="1:26" x14ac:dyDescent="0.3">
      <c r="A6" t="s">
        <v>10</v>
      </c>
      <c r="B6" s="3">
        <v>22</v>
      </c>
      <c r="C6" s="2">
        <v>1.78</v>
      </c>
      <c r="D6" s="2">
        <v>89.8</v>
      </c>
      <c r="E6" t="s">
        <v>24</v>
      </c>
      <c r="F6" t="s">
        <v>24</v>
      </c>
      <c r="G6">
        <v>2</v>
      </c>
      <c r="H6">
        <v>1</v>
      </c>
      <c r="I6" t="s">
        <v>7</v>
      </c>
      <c r="J6" t="s">
        <v>24</v>
      </c>
      <c r="K6">
        <v>2</v>
      </c>
      <c r="L6" t="s">
        <v>24</v>
      </c>
      <c r="M6">
        <v>0</v>
      </c>
      <c r="N6">
        <v>0</v>
      </c>
      <c r="O6" t="s">
        <v>7</v>
      </c>
      <c r="P6" t="s">
        <v>8</v>
      </c>
      <c r="Q6" t="s">
        <v>14</v>
      </c>
    </row>
    <row r="7" spans="1:26" hidden="1" x14ac:dyDescent="0.3">
      <c r="A7" t="s">
        <v>10</v>
      </c>
      <c r="B7" s="3">
        <v>29</v>
      </c>
      <c r="C7" s="2">
        <v>1.62</v>
      </c>
      <c r="D7" s="2">
        <v>53</v>
      </c>
      <c r="E7" t="s">
        <v>24</v>
      </c>
      <c r="F7" t="s">
        <v>25</v>
      </c>
      <c r="G7">
        <v>2</v>
      </c>
      <c r="H7">
        <v>3</v>
      </c>
      <c r="I7" t="s">
        <v>7</v>
      </c>
      <c r="J7" t="s">
        <v>24</v>
      </c>
      <c r="K7">
        <v>2</v>
      </c>
      <c r="L7" t="s">
        <v>24</v>
      </c>
      <c r="M7">
        <v>0</v>
      </c>
      <c r="N7">
        <v>0</v>
      </c>
      <c r="O7" t="s">
        <v>7</v>
      </c>
      <c r="P7" t="s">
        <v>15</v>
      </c>
      <c r="Q7" t="s">
        <v>9</v>
      </c>
    </row>
    <row r="8" spans="1:26" hidden="1" x14ac:dyDescent="0.3">
      <c r="A8" t="s">
        <v>5</v>
      </c>
      <c r="B8" s="3">
        <v>23</v>
      </c>
      <c r="C8" s="2">
        <v>1.5</v>
      </c>
      <c r="D8" s="2">
        <v>55</v>
      </c>
      <c r="E8" t="s">
        <v>25</v>
      </c>
      <c r="F8" t="s">
        <v>25</v>
      </c>
      <c r="G8">
        <v>3</v>
      </c>
      <c r="H8">
        <v>3</v>
      </c>
      <c r="I8" t="s">
        <v>7</v>
      </c>
      <c r="J8" t="s">
        <v>24</v>
      </c>
      <c r="K8">
        <v>2</v>
      </c>
      <c r="L8" t="s">
        <v>24</v>
      </c>
      <c r="M8">
        <v>1</v>
      </c>
      <c r="N8">
        <v>0</v>
      </c>
      <c r="O8" t="s">
        <v>7</v>
      </c>
      <c r="P8" t="s">
        <v>16</v>
      </c>
      <c r="Q8" t="s">
        <v>9</v>
      </c>
    </row>
    <row r="9" spans="1:26" hidden="1" x14ac:dyDescent="0.3">
      <c r="A9" t="s">
        <v>10</v>
      </c>
      <c r="B9" s="3">
        <v>22</v>
      </c>
      <c r="C9" s="2">
        <v>1.64</v>
      </c>
      <c r="D9" s="2">
        <v>53</v>
      </c>
      <c r="E9" t="s">
        <v>24</v>
      </c>
      <c r="F9" t="s">
        <v>24</v>
      </c>
      <c r="G9">
        <v>2</v>
      </c>
      <c r="H9">
        <v>3</v>
      </c>
      <c r="I9" t="s">
        <v>7</v>
      </c>
      <c r="J9" t="s">
        <v>24</v>
      </c>
      <c r="K9">
        <v>2</v>
      </c>
      <c r="L9" t="s">
        <v>24</v>
      </c>
      <c r="M9">
        <v>3</v>
      </c>
      <c r="N9">
        <v>0</v>
      </c>
      <c r="O9" t="s">
        <v>7</v>
      </c>
      <c r="P9" t="s">
        <v>8</v>
      </c>
      <c r="Q9" t="s">
        <v>9</v>
      </c>
    </row>
    <row r="10" spans="1:26" hidden="1" x14ac:dyDescent="0.3">
      <c r="A10" t="s">
        <v>10</v>
      </c>
      <c r="B10" s="3">
        <v>24</v>
      </c>
      <c r="C10" s="2">
        <v>1.78</v>
      </c>
      <c r="D10" s="2">
        <v>64</v>
      </c>
      <c r="E10" t="s">
        <v>25</v>
      </c>
      <c r="F10" t="s">
        <v>25</v>
      </c>
      <c r="G10">
        <v>3</v>
      </c>
      <c r="H10">
        <v>3</v>
      </c>
      <c r="I10" t="s">
        <v>7</v>
      </c>
      <c r="J10" t="s">
        <v>24</v>
      </c>
      <c r="K10">
        <v>2</v>
      </c>
      <c r="L10" t="s">
        <v>24</v>
      </c>
      <c r="M10">
        <v>1</v>
      </c>
      <c r="N10">
        <v>1</v>
      </c>
      <c r="O10" t="s">
        <v>11</v>
      </c>
      <c r="P10" t="s">
        <v>8</v>
      </c>
      <c r="Q10" t="s">
        <v>9</v>
      </c>
    </row>
    <row r="11" spans="1:26" hidden="1" x14ac:dyDescent="0.3">
      <c r="A11" t="s">
        <v>10</v>
      </c>
      <c r="B11" s="3">
        <v>22</v>
      </c>
      <c r="C11" s="2">
        <v>1.72</v>
      </c>
      <c r="D11" s="2">
        <v>68</v>
      </c>
      <c r="E11" t="s">
        <v>25</v>
      </c>
      <c r="F11" t="s">
        <v>25</v>
      </c>
      <c r="G11">
        <v>2</v>
      </c>
      <c r="H11">
        <v>3</v>
      </c>
      <c r="I11" t="s">
        <v>7</v>
      </c>
      <c r="J11" t="s">
        <v>24</v>
      </c>
      <c r="K11">
        <v>2</v>
      </c>
      <c r="L11" t="s">
        <v>24</v>
      </c>
      <c r="M11">
        <v>1</v>
      </c>
      <c r="N11">
        <v>1</v>
      </c>
      <c r="O11" t="s">
        <v>27</v>
      </c>
      <c r="P11" t="s">
        <v>8</v>
      </c>
      <c r="Q11" t="s">
        <v>9</v>
      </c>
    </row>
    <row r="12" spans="1:26" hidden="1" x14ac:dyDescent="0.3">
      <c r="A12" t="s">
        <v>10</v>
      </c>
      <c r="B12" s="3">
        <v>26</v>
      </c>
      <c r="C12" s="2">
        <v>1.85</v>
      </c>
      <c r="D12" s="2">
        <v>105</v>
      </c>
      <c r="E12" t="s">
        <v>25</v>
      </c>
      <c r="F12" t="s">
        <v>25</v>
      </c>
      <c r="G12">
        <v>3</v>
      </c>
      <c r="H12">
        <v>3</v>
      </c>
      <c r="I12" t="s">
        <v>11</v>
      </c>
      <c r="J12" t="s">
        <v>24</v>
      </c>
      <c r="K12">
        <v>3</v>
      </c>
      <c r="L12" t="s">
        <v>24</v>
      </c>
      <c r="M12">
        <v>2</v>
      </c>
      <c r="N12">
        <v>2</v>
      </c>
      <c r="O12" t="s">
        <v>7</v>
      </c>
      <c r="P12" t="s">
        <v>8</v>
      </c>
      <c r="Q12" t="s">
        <v>17</v>
      </c>
    </row>
    <row r="13" spans="1:26" x14ac:dyDescent="0.3">
      <c r="A13" t="s">
        <v>5</v>
      </c>
      <c r="B13" s="3">
        <v>21</v>
      </c>
      <c r="C13" s="2">
        <v>1.72</v>
      </c>
      <c r="D13" s="2">
        <v>80</v>
      </c>
      <c r="E13" t="s">
        <v>25</v>
      </c>
      <c r="F13" t="s">
        <v>25</v>
      </c>
      <c r="G13">
        <v>2</v>
      </c>
      <c r="H13">
        <v>3</v>
      </c>
      <c r="I13" t="s">
        <v>11</v>
      </c>
      <c r="J13" t="s">
        <v>24</v>
      </c>
      <c r="K13">
        <v>2</v>
      </c>
      <c r="L13" t="s">
        <v>25</v>
      </c>
      <c r="M13">
        <v>2</v>
      </c>
      <c r="N13">
        <v>1</v>
      </c>
      <c r="O13" t="s">
        <v>7</v>
      </c>
      <c r="P13" t="s">
        <v>8</v>
      </c>
      <c r="Q13" t="s">
        <v>14</v>
      </c>
    </row>
    <row r="14" spans="1:26" hidden="1" x14ac:dyDescent="0.3">
      <c r="A14" t="s">
        <v>10</v>
      </c>
      <c r="B14" s="3">
        <v>22</v>
      </c>
      <c r="C14" s="2">
        <v>1.65</v>
      </c>
      <c r="D14" s="2">
        <v>56</v>
      </c>
      <c r="E14" t="s">
        <v>24</v>
      </c>
      <c r="F14" t="s">
        <v>24</v>
      </c>
      <c r="G14">
        <v>3</v>
      </c>
      <c r="H14">
        <v>3</v>
      </c>
      <c r="I14" t="s">
        <v>7</v>
      </c>
      <c r="J14" t="s">
        <v>24</v>
      </c>
      <c r="K14">
        <v>3</v>
      </c>
      <c r="L14" t="s">
        <v>24</v>
      </c>
      <c r="M14">
        <v>2</v>
      </c>
      <c r="N14">
        <v>0</v>
      </c>
      <c r="O14" t="s">
        <v>7</v>
      </c>
      <c r="P14" t="s">
        <v>8</v>
      </c>
      <c r="Q14" t="s">
        <v>9</v>
      </c>
    </row>
    <row r="15" spans="1:26" hidden="1" x14ac:dyDescent="0.3">
      <c r="A15" t="s">
        <v>10</v>
      </c>
      <c r="B15" s="3">
        <v>41</v>
      </c>
      <c r="C15" s="2">
        <v>1.8</v>
      </c>
      <c r="D15" s="2">
        <v>99</v>
      </c>
      <c r="E15" t="s">
        <v>24</v>
      </c>
      <c r="F15" t="s">
        <v>25</v>
      </c>
      <c r="G15">
        <v>2</v>
      </c>
      <c r="H15">
        <v>3</v>
      </c>
      <c r="I15" t="s">
        <v>7</v>
      </c>
      <c r="J15" t="s">
        <v>24</v>
      </c>
      <c r="K15">
        <v>2</v>
      </c>
      <c r="L15" t="s">
        <v>24</v>
      </c>
      <c r="M15">
        <v>2</v>
      </c>
      <c r="N15">
        <v>1</v>
      </c>
      <c r="O15" t="s">
        <v>11</v>
      </c>
      <c r="P15" t="s">
        <v>15</v>
      </c>
      <c r="Q15" t="s">
        <v>17</v>
      </c>
    </row>
    <row r="16" spans="1:26" hidden="1" x14ac:dyDescent="0.3">
      <c r="A16" t="s">
        <v>10</v>
      </c>
      <c r="B16" s="3">
        <v>23</v>
      </c>
      <c r="C16" s="2">
        <v>1.77</v>
      </c>
      <c r="D16" s="2">
        <v>60</v>
      </c>
      <c r="E16" t="s">
        <v>25</v>
      </c>
      <c r="F16" t="s">
        <v>25</v>
      </c>
      <c r="G16">
        <v>3</v>
      </c>
      <c r="H16">
        <v>1</v>
      </c>
      <c r="I16" t="s">
        <v>7</v>
      </c>
      <c r="J16" t="s">
        <v>24</v>
      </c>
      <c r="K16">
        <v>1</v>
      </c>
      <c r="L16" t="s">
        <v>24</v>
      </c>
      <c r="M16">
        <v>1</v>
      </c>
      <c r="N16">
        <v>1</v>
      </c>
      <c r="O16" t="s">
        <v>7</v>
      </c>
      <c r="P16" t="s">
        <v>8</v>
      </c>
      <c r="Q16" t="s">
        <v>9</v>
      </c>
    </row>
    <row r="17" spans="1:17" hidden="1" x14ac:dyDescent="0.3">
      <c r="A17" t="s">
        <v>5</v>
      </c>
      <c r="B17" s="3">
        <v>22</v>
      </c>
      <c r="C17" s="2">
        <v>1.7</v>
      </c>
      <c r="D17" s="2">
        <v>66</v>
      </c>
      <c r="E17" t="s">
        <v>25</v>
      </c>
      <c r="F17" t="s">
        <v>24</v>
      </c>
      <c r="G17">
        <v>3</v>
      </c>
      <c r="H17">
        <v>3</v>
      </c>
      <c r="I17" t="s">
        <v>18</v>
      </c>
      <c r="J17" t="s">
        <v>24</v>
      </c>
      <c r="K17">
        <v>2</v>
      </c>
      <c r="L17" t="s">
        <v>25</v>
      </c>
      <c r="M17">
        <v>2</v>
      </c>
      <c r="N17">
        <v>1</v>
      </c>
      <c r="O17" t="s">
        <v>7</v>
      </c>
      <c r="P17" t="s">
        <v>8</v>
      </c>
      <c r="Q17" t="s">
        <v>9</v>
      </c>
    </row>
    <row r="18" spans="1:17" x14ac:dyDescent="0.3">
      <c r="A18" t="s">
        <v>10</v>
      </c>
      <c r="B18" s="3">
        <v>27</v>
      </c>
      <c r="C18" s="2">
        <v>1.93</v>
      </c>
      <c r="D18" s="2">
        <v>102</v>
      </c>
      <c r="E18" t="s">
        <v>25</v>
      </c>
      <c r="F18" t="s">
        <v>25</v>
      </c>
      <c r="G18">
        <v>2</v>
      </c>
      <c r="H18">
        <v>1</v>
      </c>
      <c r="I18" t="s">
        <v>7</v>
      </c>
      <c r="J18" t="s">
        <v>24</v>
      </c>
      <c r="K18">
        <v>1</v>
      </c>
      <c r="L18" t="s">
        <v>24</v>
      </c>
      <c r="M18">
        <v>1</v>
      </c>
      <c r="N18">
        <v>0</v>
      </c>
      <c r="O18" t="s">
        <v>7</v>
      </c>
      <c r="P18" t="s">
        <v>8</v>
      </c>
      <c r="Q18" t="s">
        <v>14</v>
      </c>
    </row>
    <row r="19" spans="1:17" hidden="1" x14ac:dyDescent="0.3">
      <c r="A19" t="s">
        <v>5</v>
      </c>
      <c r="B19" s="3">
        <v>29</v>
      </c>
      <c r="C19" s="2">
        <v>1.53</v>
      </c>
      <c r="D19" s="2">
        <v>78</v>
      </c>
      <c r="E19" t="s">
        <v>24</v>
      </c>
      <c r="F19" t="s">
        <v>25</v>
      </c>
      <c r="G19">
        <v>2</v>
      </c>
      <c r="H19">
        <v>1</v>
      </c>
      <c r="I19" t="s">
        <v>7</v>
      </c>
      <c r="J19" t="s">
        <v>24</v>
      </c>
      <c r="K19">
        <v>2</v>
      </c>
      <c r="L19" t="s">
        <v>24</v>
      </c>
      <c r="M19">
        <v>0</v>
      </c>
      <c r="N19">
        <v>0</v>
      </c>
      <c r="O19" t="s">
        <v>27</v>
      </c>
      <c r="P19" t="s">
        <v>15</v>
      </c>
      <c r="Q19" t="s">
        <v>17</v>
      </c>
    </row>
    <row r="20" spans="1:17" x14ac:dyDescent="0.3">
      <c r="A20" t="s">
        <v>5</v>
      </c>
      <c r="B20" s="3">
        <v>30</v>
      </c>
      <c r="C20" s="2">
        <v>1.71</v>
      </c>
      <c r="D20" s="2">
        <v>82</v>
      </c>
      <c r="E20" t="s">
        <v>25</v>
      </c>
      <c r="F20" t="s">
        <v>25</v>
      </c>
      <c r="G20">
        <v>3</v>
      </c>
      <c r="H20">
        <v>4</v>
      </c>
      <c r="I20" t="s">
        <v>11</v>
      </c>
      <c r="J20" t="s">
        <v>25</v>
      </c>
      <c r="K20">
        <v>1</v>
      </c>
      <c r="L20" t="s">
        <v>24</v>
      </c>
      <c r="M20">
        <v>0</v>
      </c>
      <c r="N20">
        <v>0</v>
      </c>
      <c r="O20" t="s">
        <v>27</v>
      </c>
      <c r="P20" t="s">
        <v>15</v>
      </c>
      <c r="Q20" t="s">
        <v>14</v>
      </c>
    </row>
    <row r="21" spans="1:17" hidden="1" x14ac:dyDescent="0.3">
      <c r="A21" t="s">
        <v>5</v>
      </c>
      <c r="B21" s="3">
        <v>23</v>
      </c>
      <c r="C21" s="2">
        <v>1.65</v>
      </c>
      <c r="D21" s="2">
        <v>70</v>
      </c>
      <c r="E21" t="s">
        <v>25</v>
      </c>
      <c r="F21" t="s">
        <v>24</v>
      </c>
      <c r="G21">
        <v>2</v>
      </c>
      <c r="H21">
        <v>1</v>
      </c>
      <c r="I21" t="s">
        <v>7</v>
      </c>
      <c r="J21" t="s">
        <v>24</v>
      </c>
      <c r="K21">
        <v>2</v>
      </c>
      <c r="L21" t="s">
        <v>24</v>
      </c>
      <c r="M21">
        <v>0</v>
      </c>
      <c r="N21">
        <v>0</v>
      </c>
      <c r="O21" t="s">
        <v>7</v>
      </c>
      <c r="P21" t="s">
        <v>8</v>
      </c>
      <c r="Q21" t="s">
        <v>13</v>
      </c>
    </row>
    <row r="22" spans="1:17" x14ac:dyDescent="0.3">
      <c r="A22" t="s">
        <v>10</v>
      </c>
      <c r="B22" s="3">
        <v>22</v>
      </c>
      <c r="C22" s="2">
        <v>1.65</v>
      </c>
      <c r="D22" s="2">
        <v>80</v>
      </c>
      <c r="E22" t="s">
        <v>25</v>
      </c>
      <c r="F22" t="s">
        <v>24</v>
      </c>
      <c r="G22">
        <v>2</v>
      </c>
      <c r="H22">
        <v>3</v>
      </c>
      <c r="I22" t="s">
        <v>7</v>
      </c>
      <c r="J22" t="s">
        <v>24</v>
      </c>
      <c r="K22">
        <v>2</v>
      </c>
      <c r="L22" t="s">
        <v>24</v>
      </c>
      <c r="M22">
        <v>3</v>
      </c>
      <c r="N22">
        <v>2</v>
      </c>
      <c r="O22" t="s">
        <v>27</v>
      </c>
      <c r="P22" t="s">
        <v>12</v>
      </c>
      <c r="Q22" t="s">
        <v>14</v>
      </c>
    </row>
    <row r="23" spans="1:17" hidden="1" x14ac:dyDescent="0.3">
      <c r="A23" t="s">
        <v>5</v>
      </c>
      <c r="B23" s="3">
        <v>52</v>
      </c>
      <c r="C23" s="2">
        <v>1.69</v>
      </c>
      <c r="D23" s="2">
        <v>87</v>
      </c>
      <c r="E23" t="s">
        <v>25</v>
      </c>
      <c r="F23" t="s">
        <v>25</v>
      </c>
      <c r="G23">
        <v>3</v>
      </c>
      <c r="H23">
        <v>1</v>
      </c>
      <c r="I23" t="s">
        <v>7</v>
      </c>
      <c r="J23" t="s">
        <v>25</v>
      </c>
      <c r="K23">
        <v>2</v>
      </c>
      <c r="L23" t="s">
        <v>24</v>
      </c>
      <c r="M23">
        <v>0</v>
      </c>
      <c r="N23">
        <v>0</v>
      </c>
      <c r="O23" t="s">
        <v>27</v>
      </c>
      <c r="P23" t="s">
        <v>15</v>
      </c>
      <c r="Q23" t="s">
        <v>17</v>
      </c>
    </row>
    <row r="24" spans="1:17" hidden="1" x14ac:dyDescent="0.3">
      <c r="A24" t="s">
        <v>5</v>
      </c>
      <c r="B24" s="3">
        <v>22</v>
      </c>
      <c r="C24" s="2">
        <v>1.65</v>
      </c>
      <c r="D24" s="2">
        <v>60</v>
      </c>
      <c r="E24" t="s">
        <v>25</v>
      </c>
      <c r="F24" t="s">
        <v>25</v>
      </c>
      <c r="G24">
        <v>3</v>
      </c>
      <c r="H24">
        <v>3</v>
      </c>
      <c r="I24" t="s">
        <v>7</v>
      </c>
      <c r="J24" t="s">
        <v>24</v>
      </c>
      <c r="K24">
        <v>2</v>
      </c>
      <c r="L24" t="s">
        <v>24</v>
      </c>
      <c r="M24">
        <v>1</v>
      </c>
      <c r="N24">
        <v>0</v>
      </c>
      <c r="O24" t="s">
        <v>7</v>
      </c>
      <c r="P24" t="s">
        <v>15</v>
      </c>
      <c r="Q24" t="s">
        <v>9</v>
      </c>
    </row>
    <row r="25" spans="1:17" hidden="1" x14ac:dyDescent="0.3">
      <c r="A25" t="s">
        <v>5</v>
      </c>
      <c r="B25" s="3">
        <v>22</v>
      </c>
      <c r="C25" s="2">
        <v>1.6</v>
      </c>
      <c r="D25" s="2">
        <v>82</v>
      </c>
      <c r="E25" t="s">
        <v>25</v>
      </c>
      <c r="F25" t="s">
        <v>25</v>
      </c>
      <c r="G25">
        <v>1</v>
      </c>
      <c r="H25">
        <v>1</v>
      </c>
      <c r="I25" t="s">
        <v>7</v>
      </c>
      <c r="J25" t="s">
        <v>24</v>
      </c>
      <c r="K25">
        <v>2</v>
      </c>
      <c r="L25" t="s">
        <v>24</v>
      </c>
      <c r="M25">
        <v>0</v>
      </c>
      <c r="N25">
        <v>2</v>
      </c>
      <c r="O25" t="s">
        <v>7</v>
      </c>
      <c r="P25" t="s">
        <v>8</v>
      </c>
      <c r="Q25" t="s">
        <v>17</v>
      </c>
    </row>
    <row r="26" spans="1:17" hidden="1" x14ac:dyDescent="0.3">
      <c r="A26" t="s">
        <v>10</v>
      </c>
      <c r="B26" s="3">
        <v>21</v>
      </c>
      <c r="C26" s="2">
        <v>1.85</v>
      </c>
      <c r="D26" s="2">
        <v>68</v>
      </c>
      <c r="E26" t="s">
        <v>25</v>
      </c>
      <c r="F26" t="s">
        <v>25</v>
      </c>
      <c r="G26">
        <v>2</v>
      </c>
      <c r="H26">
        <v>3</v>
      </c>
      <c r="I26" t="s">
        <v>7</v>
      </c>
      <c r="J26" t="s">
        <v>24</v>
      </c>
      <c r="K26">
        <v>2</v>
      </c>
      <c r="L26" t="s">
        <v>24</v>
      </c>
      <c r="M26">
        <v>0</v>
      </c>
      <c r="N26">
        <v>1</v>
      </c>
      <c r="O26" t="s">
        <v>7</v>
      </c>
      <c r="P26" t="s">
        <v>8</v>
      </c>
      <c r="Q26" t="s">
        <v>9</v>
      </c>
    </row>
    <row r="27" spans="1:17" hidden="1" x14ac:dyDescent="0.3">
      <c r="A27" t="s">
        <v>10</v>
      </c>
      <c r="B27" s="3">
        <v>20</v>
      </c>
      <c r="C27" s="2">
        <v>1.6</v>
      </c>
      <c r="D27" s="2">
        <v>50</v>
      </c>
      <c r="E27" t="s">
        <v>25</v>
      </c>
      <c r="F27" t="s">
        <v>24</v>
      </c>
      <c r="G27">
        <v>2</v>
      </c>
      <c r="H27">
        <v>4</v>
      </c>
      <c r="I27" t="s">
        <v>11</v>
      </c>
      <c r="J27" t="s">
        <v>25</v>
      </c>
      <c r="K27">
        <v>2</v>
      </c>
      <c r="L27" t="s">
        <v>24</v>
      </c>
      <c r="M27">
        <v>3</v>
      </c>
      <c r="N27">
        <v>2</v>
      </c>
      <c r="O27" t="s">
        <v>27</v>
      </c>
      <c r="P27" t="s">
        <v>8</v>
      </c>
      <c r="Q27" t="s">
        <v>9</v>
      </c>
    </row>
    <row r="28" spans="1:17" hidden="1" x14ac:dyDescent="0.3">
      <c r="A28" t="s">
        <v>10</v>
      </c>
      <c r="B28" s="3">
        <v>21</v>
      </c>
      <c r="C28" s="2">
        <v>1.7</v>
      </c>
      <c r="D28" s="2">
        <v>65</v>
      </c>
      <c r="E28" t="s">
        <v>25</v>
      </c>
      <c r="F28" t="s">
        <v>25</v>
      </c>
      <c r="G28">
        <v>2</v>
      </c>
      <c r="H28">
        <v>1</v>
      </c>
      <c r="I28" t="s">
        <v>11</v>
      </c>
      <c r="J28" t="s">
        <v>24</v>
      </c>
      <c r="K28">
        <v>2</v>
      </c>
      <c r="L28" t="s">
        <v>24</v>
      </c>
      <c r="M28">
        <v>1</v>
      </c>
      <c r="N28">
        <v>2</v>
      </c>
      <c r="O28" t="s">
        <v>18</v>
      </c>
      <c r="P28" t="s">
        <v>12</v>
      </c>
      <c r="Q28" t="s">
        <v>9</v>
      </c>
    </row>
    <row r="29" spans="1:17" hidden="1" x14ac:dyDescent="0.3">
      <c r="A29" t="s">
        <v>5</v>
      </c>
      <c r="B29" s="3">
        <v>23</v>
      </c>
      <c r="C29" s="2">
        <v>1.6</v>
      </c>
      <c r="D29" s="2">
        <v>52</v>
      </c>
      <c r="E29" t="s">
        <v>24</v>
      </c>
      <c r="F29" t="s">
        <v>25</v>
      </c>
      <c r="G29">
        <v>2</v>
      </c>
      <c r="H29">
        <v>4</v>
      </c>
      <c r="I29" t="s">
        <v>11</v>
      </c>
      <c r="J29" t="s">
        <v>24</v>
      </c>
      <c r="K29">
        <v>2</v>
      </c>
      <c r="L29" t="s">
        <v>24</v>
      </c>
      <c r="M29">
        <v>2</v>
      </c>
      <c r="N29">
        <v>1</v>
      </c>
      <c r="O29" t="s">
        <v>7</v>
      </c>
      <c r="P29" t="s">
        <v>15</v>
      </c>
      <c r="Q29" t="s">
        <v>9</v>
      </c>
    </row>
    <row r="30" spans="1:17" hidden="1" x14ac:dyDescent="0.3">
      <c r="A30" t="s">
        <v>10</v>
      </c>
      <c r="B30" s="3">
        <v>19</v>
      </c>
      <c r="C30" s="2">
        <v>1.75</v>
      </c>
      <c r="D30" s="2">
        <v>76</v>
      </c>
      <c r="E30" t="s">
        <v>25</v>
      </c>
      <c r="F30" t="s">
        <v>25</v>
      </c>
      <c r="G30">
        <v>3</v>
      </c>
      <c r="H30">
        <v>3</v>
      </c>
      <c r="I30" t="s">
        <v>7</v>
      </c>
      <c r="J30" t="s">
        <v>24</v>
      </c>
      <c r="K30">
        <v>2</v>
      </c>
      <c r="L30" t="s">
        <v>25</v>
      </c>
      <c r="M30">
        <v>3</v>
      </c>
      <c r="N30">
        <v>1</v>
      </c>
      <c r="O30" t="s">
        <v>7</v>
      </c>
      <c r="P30" t="s">
        <v>8</v>
      </c>
      <c r="Q30" t="s">
        <v>9</v>
      </c>
    </row>
    <row r="31" spans="1:17" hidden="1" x14ac:dyDescent="0.3">
      <c r="A31" t="s">
        <v>10</v>
      </c>
      <c r="B31" s="3">
        <v>23</v>
      </c>
      <c r="C31" s="2">
        <v>1.68</v>
      </c>
      <c r="D31" s="2">
        <v>70</v>
      </c>
      <c r="E31" t="s">
        <v>24</v>
      </c>
      <c r="F31" t="s">
        <v>25</v>
      </c>
      <c r="G31">
        <v>2</v>
      </c>
      <c r="H31">
        <v>3</v>
      </c>
      <c r="I31" t="s">
        <v>7</v>
      </c>
      <c r="J31" t="s">
        <v>24</v>
      </c>
      <c r="K31">
        <v>2</v>
      </c>
      <c r="L31" t="s">
        <v>24</v>
      </c>
      <c r="M31">
        <v>2</v>
      </c>
      <c r="N31">
        <v>2</v>
      </c>
      <c r="O31" t="s">
        <v>11</v>
      </c>
      <c r="P31" t="s">
        <v>12</v>
      </c>
      <c r="Q31" t="s">
        <v>9</v>
      </c>
    </row>
    <row r="32" spans="1:17" hidden="1" x14ac:dyDescent="0.3">
      <c r="A32" t="s">
        <v>10</v>
      </c>
      <c r="B32" s="3">
        <v>29</v>
      </c>
      <c r="C32" s="2">
        <v>1.77</v>
      </c>
      <c r="D32" s="2">
        <v>83</v>
      </c>
      <c r="E32" t="s">
        <v>24</v>
      </c>
      <c r="F32" t="s">
        <v>25</v>
      </c>
      <c r="G32">
        <v>1</v>
      </c>
      <c r="H32">
        <v>4</v>
      </c>
      <c r="I32" t="s">
        <v>11</v>
      </c>
      <c r="J32" t="s">
        <v>24</v>
      </c>
      <c r="K32">
        <v>3</v>
      </c>
      <c r="L32" t="s">
        <v>24</v>
      </c>
      <c r="M32">
        <v>0</v>
      </c>
      <c r="N32">
        <v>1</v>
      </c>
      <c r="O32" t="s">
        <v>27</v>
      </c>
      <c r="P32" t="s">
        <v>16</v>
      </c>
      <c r="Q32" t="s">
        <v>13</v>
      </c>
    </row>
    <row r="33" spans="1:17" x14ac:dyDescent="0.3">
      <c r="A33" t="s">
        <v>5</v>
      </c>
      <c r="B33" s="3">
        <v>31</v>
      </c>
      <c r="C33" s="2">
        <v>1.58</v>
      </c>
      <c r="D33" s="2">
        <v>68</v>
      </c>
      <c r="E33" t="s">
        <v>25</v>
      </c>
      <c r="F33" t="s">
        <v>24</v>
      </c>
      <c r="G33">
        <v>2</v>
      </c>
      <c r="H33">
        <v>1</v>
      </c>
      <c r="I33" t="s">
        <v>7</v>
      </c>
      <c r="J33" t="s">
        <v>24</v>
      </c>
      <c r="K33">
        <v>1</v>
      </c>
      <c r="L33" t="s">
        <v>24</v>
      </c>
      <c r="M33">
        <v>1</v>
      </c>
      <c r="N33">
        <v>0</v>
      </c>
      <c r="O33" t="s">
        <v>7</v>
      </c>
      <c r="P33" t="s">
        <v>8</v>
      </c>
      <c r="Q33" t="s">
        <v>14</v>
      </c>
    </row>
    <row r="34" spans="1:17" hidden="1" x14ac:dyDescent="0.3">
      <c r="A34" t="s">
        <v>5</v>
      </c>
      <c r="B34" s="3">
        <v>24</v>
      </c>
      <c r="C34" s="2">
        <v>1.77</v>
      </c>
      <c r="D34" s="2">
        <v>76</v>
      </c>
      <c r="E34" t="s">
        <v>24</v>
      </c>
      <c r="F34" t="s">
        <v>24</v>
      </c>
      <c r="G34">
        <v>2</v>
      </c>
      <c r="H34">
        <v>3</v>
      </c>
      <c r="I34" t="s">
        <v>7</v>
      </c>
      <c r="J34" t="s">
        <v>24</v>
      </c>
      <c r="K34">
        <v>3</v>
      </c>
      <c r="L34" t="s">
        <v>24</v>
      </c>
      <c r="M34">
        <v>1</v>
      </c>
      <c r="N34">
        <v>1</v>
      </c>
      <c r="O34" t="s">
        <v>7</v>
      </c>
      <c r="P34" t="s">
        <v>12</v>
      </c>
      <c r="Q34" t="s">
        <v>9</v>
      </c>
    </row>
    <row r="35" spans="1:17" x14ac:dyDescent="0.3">
      <c r="A35" t="s">
        <v>10</v>
      </c>
      <c r="B35" s="3">
        <v>39</v>
      </c>
      <c r="C35" s="2">
        <v>1.79</v>
      </c>
      <c r="D35" s="2">
        <v>90</v>
      </c>
      <c r="E35" t="s">
        <v>24</v>
      </c>
      <c r="F35" t="s">
        <v>24</v>
      </c>
      <c r="G35">
        <v>2</v>
      </c>
      <c r="H35">
        <v>1</v>
      </c>
      <c r="I35" t="s">
        <v>7</v>
      </c>
      <c r="J35" t="s">
        <v>24</v>
      </c>
      <c r="K35">
        <v>2</v>
      </c>
      <c r="L35" t="s">
        <v>24</v>
      </c>
      <c r="M35">
        <v>0</v>
      </c>
      <c r="N35">
        <v>0</v>
      </c>
      <c r="O35" t="s">
        <v>7</v>
      </c>
      <c r="P35" t="s">
        <v>8</v>
      </c>
      <c r="Q35" t="s">
        <v>14</v>
      </c>
    </row>
    <row r="36" spans="1:17" hidden="1" x14ac:dyDescent="0.3">
      <c r="A36" t="s">
        <v>10</v>
      </c>
      <c r="B36" s="3">
        <v>22</v>
      </c>
      <c r="C36" s="2">
        <v>1.65</v>
      </c>
      <c r="D36" s="2">
        <v>62</v>
      </c>
      <c r="E36" t="s">
        <v>24</v>
      </c>
      <c r="F36" t="s">
        <v>25</v>
      </c>
      <c r="G36">
        <v>2</v>
      </c>
      <c r="H36">
        <v>4</v>
      </c>
      <c r="I36" t="s">
        <v>11</v>
      </c>
      <c r="J36" t="s">
        <v>24</v>
      </c>
      <c r="K36">
        <v>2</v>
      </c>
      <c r="L36" t="s">
        <v>24</v>
      </c>
      <c r="M36">
        <v>2</v>
      </c>
      <c r="N36">
        <v>0</v>
      </c>
      <c r="O36" t="s">
        <v>7</v>
      </c>
      <c r="P36" t="s">
        <v>8</v>
      </c>
      <c r="Q36" t="s">
        <v>9</v>
      </c>
    </row>
    <row r="37" spans="1:17" x14ac:dyDescent="0.3">
      <c r="A37" t="s">
        <v>5</v>
      </c>
      <c r="B37" s="3">
        <v>21</v>
      </c>
      <c r="C37" s="2">
        <v>1.5</v>
      </c>
      <c r="D37" s="2">
        <v>65</v>
      </c>
      <c r="E37" t="s">
        <v>25</v>
      </c>
      <c r="F37" t="s">
        <v>24</v>
      </c>
      <c r="G37">
        <v>2</v>
      </c>
      <c r="H37">
        <v>3</v>
      </c>
      <c r="I37" t="s">
        <v>7</v>
      </c>
      <c r="J37" t="s">
        <v>24</v>
      </c>
      <c r="K37">
        <v>2</v>
      </c>
      <c r="L37" t="s">
        <v>24</v>
      </c>
      <c r="M37">
        <v>2</v>
      </c>
      <c r="N37">
        <v>2</v>
      </c>
      <c r="O37" t="s">
        <v>7</v>
      </c>
      <c r="P37" t="s">
        <v>8</v>
      </c>
      <c r="Q37" t="s">
        <v>14</v>
      </c>
    </row>
    <row r="38" spans="1:17" hidden="1" x14ac:dyDescent="0.3">
      <c r="A38" t="s">
        <v>5</v>
      </c>
      <c r="B38" s="3">
        <v>22</v>
      </c>
      <c r="C38" s="2">
        <v>1.56</v>
      </c>
      <c r="D38" s="2">
        <v>49</v>
      </c>
      <c r="E38" t="s">
        <v>24</v>
      </c>
      <c r="F38" t="s">
        <v>25</v>
      </c>
      <c r="G38">
        <v>2</v>
      </c>
      <c r="H38">
        <v>3</v>
      </c>
      <c r="I38" t="s">
        <v>7</v>
      </c>
      <c r="J38" t="s">
        <v>24</v>
      </c>
      <c r="K38">
        <v>1</v>
      </c>
      <c r="L38" t="s">
        <v>25</v>
      </c>
      <c r="M38">
        <v>2</v>
      </c>
      <c r="N38">
        <v>0</v>
      </c>
      <c r="O38" t="s">
        <v>27</v>
      </c>
      <c r="P38" t="s">
        <v>12</v>
      </c>
      <c r="Q38" t="s">
        <v>9</v>
      </c>
    </row>
    <row r="39" spans="1:17" hidden="1" x14ac:dyDescent="0.3">
      <c r="A39" t="s">
        <v>5</v>
      </c>
      <c r="B39" s="3">
        <v>21</v>
      </c>
      <c r="C39" s="2">
        <v>1.6</v>
      </c>
      <c r="D39" s="2">
        <v>48</v>
      </c>
      <c r="E39" t="s">
        <v>24</v>
      </c>
      <c r="F39" t="s">
        <v>25</v>
      </c>
      <c r="G39">
        <v>2</v>
      </c>
      <c r="H39">
        <v>3</v>
      </c>
      <c r="I39" t="s">
        <v>7</v>
      </c>
      <c r="J39" t="s">
        <v>24</v>
      </c>
      <c r="K39">
        <v>1</v>
      </c>
      <c r="L39" t="s">
        <v>24</v>
      </c>
      <c r="M39">
        <v>1</v>
      </c>
      <c r="N39">
        <v>0</v>
      </c>
      <c r="O39" t="s">
        <v>7</v>
      </c>
      <c r="P39" t="s">
        <v>8</v>
      </c>
      <c r="Q39" t="s">
        <v>9</v>
      </c>
    </row>
    <row r="40" spans="1:17" hidden="1" x14ac:dyDescent="0.3">
      <c r="A40" t="s">
        <v>10</v>
      </c>
      <c r="B40" s="3">
        <v>23</v>
      </c>
      <c r="C40" s="2">
        <v>1.65</v>
      </c>
      <c r="D40" s="2">
        <v>67</v>
      </c>
      <c r="E40" t="s">
        <v>25</v>
      </c>
      <c r="F40" t="s">
        <v>25</v>
      </c>
      <c r="G40">
        <v>2</v>
      </c>
      <c r="H40">
        <v>3</v>
      </c>
      <c r="I40" t="s">
        <v>7</v>
      </c>
      <c r="J40" t="s">
        <v>24</v>
      </c>
      <c r="K40">
        <v>2</v>
      </c>
      <c r="L40" t="s">
        <v>24</v>
      </c>
      <c r="M40">
        <v>1</v>
      </c>
      <c r="N40">
        <v>1</v>
      </c>
      <c r="O40" t="s">
        <v>7</v>
      </c>
      <c r="P40" t="s">
        <v>8</v>
      </c>
      <c r="Q40" t="s">
        <v>9</v>
      </c>
    </row>
    <row r="41" spans="1:17" x14ac:dyDescent="0.3">
      <c r="A41" t="s">
        <v>5</v>
      </c>
      <c r="B41" s="3">
        <v>21</v>
      </c>
      <c r="C41" s="2">
        <v>1.75</v>
      </c>
      <c r="D41" s="2">
        <v>88</v>
      </c>
      <c r="E41" t="s">
        <v>25</v>
      </c>
      <c r="F41" t="s">
        <v>25</v>
      </c>
      <c r="G41">
        <v>2</v>
      </c>
      <c r="H41">
        <v>3</v>
      </c>
      <c r="I41" t="s">
        <v>7</v>
      </c>
      <c r="J41" t="s">
        <v>24</v>
      </c>
      <c r="K41">
        <v>3</v>
      </c>
      <c r="L41" t="s">
        <v>24</v>
      </c>
      <c r="M41">
        <v>3</v>
      </c>
      <c r="N41">
        <v>0</v>
      </c>
      <c r="O41" t="s">
        <v>7</v>
      </c>
      <c r="P41" t="s">
        <v>8</v>
      </c>
      <c r="Q41" t="s">
        <v>14</v>
      </c>
    </row>
    <row r="42" spans="1:17" hidden="1" x14ac:dyDescent="0.3">
      <c r="A42" t="s">
        <v>5</v>
      </c>
      <c r="B42" s="3">
        <v>21</v>
      </c>
      <c r="C42" s="2">
        <v>1.67</v>
      </c>
      <c r="D42" s="2">
        <v>75</v>
      </c>
      <c r="E42" t="s">
        <v>25</v>
      </c>
      <c r="F42" t="s">
        <v>25</v>
      </c>
      <c r="G42">
        <v>2</v>
      </c>
      <c r="H42">
        <v>3</v>
      </c>
      <c r="I42" t="s">
        <v>7</v>
      </c>
      <c r="J42" t="s">
        <v>24</v>
      </c>
      <c r="K42">
        <v>2</v>
      </c>
      <c r="L42" t="s">
        <v>24</v>
      </c>
      <c r="M42">
        <v>1</v>
      </c>
      <c r="N42">
        <v>0</v>
      </c>
      <c r="O42" t="s">
        <v>7</v>
      </c>
      <c r="P42" t="s">
        <v>8</v>
      </c>
      <c r="Q42" t="s">
        <v>13</v>
      </c>
    </row>
    <row r="43" spans="1:17" hidden="1" x14ac:dyDescent="0.3">
      <c r="A43" t="s">
        <v>10</v>
      </c>
      <c r="B43" s="3">
        <v>23</v>
      </c>
      <c r="C43" s="2">
        <v>1.68</v>
      </c>
      <c r="D43" s="2">
        <v>60</v>
      </c>
      <c r="E43" t="s">
        <v>24</v>
      </c>
      <c r="F43" t="s">
        <v>24</v>
      </c>
      <c r="G43">
        <v>2</v>
      </c>
      <c r="H43">
        <v>4</v>
      </c>
      <c r="I43" t="s">
        <v>11</v>
      </c>
      <c r="J43" t="s">
        <v>24</v>
      </c>
      <c r="K43">
        <v>2</v>
      </c>
      <c r="L43" t="s">
        <v>24</v>
      </c>
      <c r="M43">
        <v>0</v>
      </c>
      <c r="N43">
        <v>0</v>
      </c>
      <c r="O43" t="s">
        <v>27</v>
      </c>
      <c r="P43" t="s">
        <v>12</v>
      </c>
      <c r="Q43" t="s">
        <v>9</v>
      </c>
    </row>
    <row r="44" spans="1:17" hidden="1" x14ac:dyDescent="0.3">
      <c r="A44" t="s">
        <v>5</v>
      </c>
      <c r="B44" s="3">
        <v>21</v>
      </c>
      <c r="C44" s="2">
        <v>1.66</v>
      </c>
      <c r="D44" s="2">
        <v>64</v>
      </c>
      <c r="E44" t="s">
        <v>25</v>
      </c>
      <c r="F44" t="s">
        <v>25</v>
      </c>
      <c r="G44">
        <v>1</v>
      </c>
      <c r="H44">
        <v>3</v>
      </c>
      <c r="I44" t="s">
        <v>7</v>
      </c>
      <c r="J44" t="s">
        <v>24</v>
      </c>
      <c r="K44">
        <v>1</v>
      </c>
      <c r="L44" t="s">
        <v>24</v>
      </c>
      <c r="M44">
        <v>0</v>
      </c>
      <c r="N44">
        <v>0</v>
      </c>
      <c r="O44" t="s">
        <v>27</v>
      </c>
      <c r="P44" t="s">
        <v>8</v>
      </c>
      <c r="Q44" t="s">
        <v>9</v>
      </c>
    </row>
    <row r="45" spans="1:17" hidden="1" x14ac:dyDescent="0.3">
      <c r="A45" t="s">
        <v>10</v>
      </c>
      <c r="B45" s="3">
        <v>21</v>
      </c>
      <c r="C45" s="2">
        <v>1.66</v>
      </c>
      <c r="D45" s="2">
        <v>62</v>
      </c>
      <c r="E45" t="s">
        <v>25</v>
      </c>
      <c r="F45" t="s">
        <v>25</v>
      </c>
      <c r="G45">
        <v>2</v>
      </c>
      <c r="H45">
        <v>3</v>
      </c>
      <c r="I45" t="s">
        <v>7</v>
      </c>
      <c r="J45" t="s">
        <v>25</v>
      </c>
      <c r="K45">
        <v>2</v>
      </c>
      <c r="L45" t="s">
        <v>24</v>
      </c>
      <c r="M45">
        <v>1</v>
      </c>
      <c r="N45">
        <v>1</v>
      </c>
      <c r="O45" t="s">
        <v>11</v>
      </c>
      <c r="P45" t="s">
        <v>8</v>
      </c>
      <c r="Q45" t="s">
        <v>9</v>
      </c>
    </row>
    <row r="46" spans="1:17" hidden="1" x14ac:dyDescent="0.3">
      <c r="A46" t="s">
        <v>10</v>
      </c>
      <c r="B46" s="3">
        <v>21</v>
      </c>
      <c r="C46" s="2">
        <v>1.81</v>
      </c>
      <c r="D46" s="2">
        <v>80</v>
      </c>
      <c r="E46" t="s">
        <v>24</v>
      </c>
      <c r="F46" t="s">
        <v>24</v>
      </c>
      <c r="G46">
        <v>1</v>
      </c>
      <c r="H46">
        <v>3</v>
      </c>
      <c r="I46" t="s">
        <v>6</v>
      </c>
      <c r="J46" t="s">
        <v>24</v>
      </c>
      <c r="K46">
        <v>2</v>
      </c>
      <c r="L46" t="s">
        <v>24</v>
      </c>
      <c r="M46">
        <v>2</v>
      </c>
      <c r="N46">
        <v>0</v>
      </c>
      <c r="O46" t="s">
        <v>27</v>
      </c>
      <c r="P46" t="s">
        <v>8</v>
      </c>
      <c r="Q46" t="s">
        <v>9</v>
      </c>
    </row>
    <row r="47" spans="1:17" x14ac:dyDescent="0.3">
      <c r="A47" t="s">
        <v>5</v>
      </c>
      <c r="B47" s="3">
        <v>21</v>
      </c>
      <c r="C47" s="2">
        <v>1.53</v>
      </c>
      <c r="D47" s="2">
        <v>65</v>
      </c>
      <c r="E47" t="s">
        <v>25</v>
      </c>
      <c r="F47" t="s">
        <v>24</v>
      </c>
      <c r="G47">
        <v>2</v>
      </c>
      <c r="H47">
        <v>3</v>
      </c>
      <c r="I47" t="s">
        <v>7</v>
      </c>
      <c r="J47" t="s">
        <v>24</v>
      </c>
      <c r="K47">
        <v>1</v>
      </c>
      <c r="L47" t="s">
        <v>24</v>
      </c>
      <c r="M47">
        <v>0</v>
      </c>
      <c r="N47">
        <v>1</v>
      </c>
      <c r="O47" t="s">
        <v>27</v>
      </c>
      <c r="P47" t="s">
        <v>8</v>
      </c>
      <c r="Q47" t="s">
        <v>14</v>
      </c>
    </row>
    <row r="48" spans="1:17" hidden="1" x14ac:dyDescent="0.3">
      <c r="A48" t="s">
        <v>10</v>
      </c>
      <c r="B48" s="3">
        <v>21</v>
      </c>
      <c r="C48" s="2">
        <v>1.82</v>
      </c>
      <c r="D48" s="2">
        <v>72</v>
      </c>
      <c r="E48" t="s">
        <v>25</v>
      </c>
      <c r="F48" t="s">
        <v>25</v>
      </c>
      <c r="G48">
        <v>1</v>
      </c>
      <c r="H48">
        <v>3</v>
      </c>
      <c r="I48" t="s">
        <v>11</v>
      </c>
      <c r="J48" t="s">
        <v>24</v>
      </c>
      <c r="K48">
        <v>3</v>
      </c>
      <c r="L48" t="s">
        <v>24</v>
      </c>
      <c r="M48">
        <v>2</v>
      </c>
      <c r="N48">
        <v>0</v>
      </c>
      <c r="O48" t="s">
        <v>7</v>
      </c>
      <c r="P48" t="s">
        <v>8</v>
      </c>
      <c r="Q48" t="s">
        <v>9</v>
      </c>
    </row>
    <row r="49" spans="1:17" hidden="1" x14ac:dyDescent="0.3">
      <c r="A49" t="s">
        <v>10</v>
      </c>
      <c r="B49" s="3">
        <v>21</v>
      </c>
      <c r="C49" s="2">
        <v>1.75</v>
      </c>
      <c r="D49" s="2">
        <v>72</v>
      </c>
      <c r="E49" t="s">
        <v>25</v>
      </c>
      <c r="F49" t="s">
        <v>25</v>
      </c>
      <c r="G49">
        <v>1</v>
      </c>
      <c r="H49">
        <v>3</v>
      </c>
      <c r="I49" t="s">
        <v>11</v>
      </c>
      <c r="J49" t="s">
        <v>24</v>
      </c>
      <c r="K49">
        <v>3</v>
      </c>
      <c r="L49" t="s">
        <v>24</v>
      </c>
      <c r="M49">
        <v>2</v>
      </c>
      <c r="N49">
        <v>0</v>
      </c>
      <c r="O49" t="s">
        <v>7</v>
      </c>
      <c r="P49" t="s">
        <v>8</v>
      </c>
      <c r="Q49" t="s">
        <v>9</v>
      </c>
    </row>
    <row r="50" spans="1:17" hidden="1" x14ac:dyDescent="0.3">
      <c r="A50" t="s">
        <v>5</v>
      </c>
      <c r="B50" s="3">
        <v>20</v>
      </c>
      <c r="C50" s="2">
        <v>1.66</v>
      </c>
      <c r="D50" s="2">
        <v>60</v>
      </c>
      <c r="E50" t="s">
        <v>25</v>
      </c>
      <c r="F50" t="s">
        <v>24</v>
      </c>
      <c r="G50">
        <v>3</v>
      </c>
      <c r="H50">
        <v>3</v>
      </c>
      <c r="I50" t="s">
        <v>7</v>
      </c>
      <c r="J50" t="s">
        <v>24</v>
      </c>
      <c r="K50">
        <v>2</v>
      </c>
      <c r="L50" t="s">
        <v>24</v>
      </c>
      <c r="M50">
        <v>1</v>
      </c>
      <c r="N50">
        <v>0</v>
      </c>
      <c r="O50" t="s">
        <v>7</v>
      </c>
      <c r="P50" t="s">
        <v>12</v>
      </c>
      <c r="Q50" t="s">
        <v>9</v>
      </c>
    </row>
    <row r="51" spans="1:17" hidden="1" x14ac:dyDescent="0.3">
      <c r="A51" t="s">
        <v>5</v>
      </c>
      <c r="B51" s="3">
        <v>21</v>
      </c>
      <c r="C51" s="2">
        <v>1.55</v>
      </c>
      <c r="D51" s="2">
        <v>50</v>
      </c>
      <c r="E51" t="s">
        <v>24</v>
      </c>
      <c r="F51" t="s">
        <v>25</v>
      </c>
      <c r="G51">
        <v>2</v>
      </c>
      <c r="H51">
        <v>3</v>
      </c>
      <c r="I51" t="s">
        <v>7</v>
      </c>
      <c r="J51" t="s">
        <v>24</v>
      </c>
      <c r="K51">
        <v>2</v>
      </c>
      <c r="L51" t="s">
        <v>24</v>
      </c>
      <c r="M51">
        <v>0</v>
      </c>
      <c r="N51">
        <v>0</v>
      </c>
      <c r="O51" t="s">
        <v>7</v>
      </c>
      <c r="P51" t="s">
        <v>8</v>
      </c>
      <c r="Q51" t="s">
        <v>9</v>
      </c>
    </row>
    <row r="52" spans="1:17" hidden="1" x14ac:dyDescent="0.3">
      <c r="A52" t="s">
        <v>5</v>
      </c>
      <c r="B52" s="3">
        <v>21</v>
      </c>
      <c r="C52" s="2">
        <v>1.61</v>
      </c>
      <c r="D52" s="2">
        <v>54.5</v>
      </c>
      <c r="E52" t="s">
        <v>25</v>
      </c>
      <c r="F52" t="s">
        <v>25</v>
      </c>
      <c r="G52">
        <v>3</v>
      </c>
      <c r="H52">
        <v>3</v>
      </c>
      <c r="I52" t="s">
        <v>7</v>
      </c>
      <c r="J52" t="s">
        <v>24</v>
      </c>
      <c r="K52">
        <v>3</v>
      </c>
      <c r="L52" t="s">
        <v>24</v>
      </c>
      <c r="M52">
        <v>0</v>
      </c>
      <c r="N52">
        <v>1</v>
      </c>
      <c r="O52" t="s">
        <v>7</v>
      </c>
      <c r="P52" t="s">
        <v>12</v>
      </c>
      <c r="Q52" t="s">
        <v>9</v>
      </c>
    </row>
    <row r="53" spans="1:17" hidden="1" x14ac:dyDescent="0.3">
      <c r="A53" t="s">
        <v>5</v>
      </c>
      <c r="B53" s="3">
        <v>20</v>
      </c>
      <c r="C53" s="2">
        <v>1.5</v>
      </c>
      <c r="D53" s="2">
        <v>44</v>
      </c>
      <c r="E53" t="s">
        <v>24</v>
      </c>
      <c r="F53" t="s">
        <v>25</v>
      </c>
      <c r="G53">
        <v>2</v>
      </c>
      <c r="H53">
        <v>3</v>
      </c>
      <c r="I53" t="s">
        <v>7</v>
      </c>
      <c r="J53" t="s">
        <v>24</v>
      </c>
      <c r="K53">
        <v>1</v>
      </c>
      <c r="L53" t="s">
        <v>24</v>
      </c>
      <c r="M53">
        <v>0</v>
      </c>
      <c r="N53">
        <v>0</v>
      </c>
      <c r="O53" t="s">
        <v>7</v>
      </c>
      <c r="P53" t="s">
        <v>15</v>
      </c>
      <c r="Q53" t="s">
        <v>9</v>
      </c>
    </row>
    <row r="54" spans="1:17" hidden="1" x14ac:dyDescent="0.3">
      <c r="A54" t="s">
        <v>5</v>
      </c>
      <c r="B54" s="3">
        <v>23</v>
      </c>
      <c r="C54" s="2">
        <v>1.64</v>
      </c>
      <c r="D54" s="2">
        <v>52</v>
      </c>
      <c r="E54" t="s">
        <v>24</v>
      </c>
      <c r="F54" t="s">
        <v>25</v>
      </c>
      <c r="G54">
        <v>3</v>
      </c>
      <c r="H54">
        <v>1</v>
      </c>
      <c r="I54" t="s">
        <v>7</v>
      </c>
      <c r="J54" t="s">
        <v>24</v>
      </c>
      <c r="K54">
        <v>2</v>
      </c>
      <c r="L54" t="s">
        <v>24</v>
      </c>
      <c r="M54">
        <v>2</v>
      </c>
      <c r="N54">
        <v>2</v>
      </c>
      <c r="O54" t="s">
        <v>27</v>
      </c>
      <c r="P54" t="s">
        <v>8</v>
      </c>
      <c r="Q54" t="s">
        <v>9</v>
      </c>
    </row>
    <row r="55" spans="1:17" hidden="1" x14ac:dyDescent="0.3">
      <c r="A55" t="s">
        <v>5</v>
      </c>
      <c r="B55" s="3">
        <v>23</v>
      </c>
      <c r="C55" s="2">
        <v>1.63</v>
      </c>
      <c r="D55" s="2">
        <v>55</v>
      </c>
      <c r="E55" t="s">
        <v>25</v>
      </c>
      <c r="F55" t="s">
        <v>24</v>
      </c>
      <c r="G55">
        <v>3</v>
      </c>
      <c r="H55">
        <v>3</v>
      </c>
      <c r="I55" t="s">
        <v>6</v>
      </c>
      <c r="J55" t="s">
        <v>24</v>
      </c>
      <c r="K55">
        <v>2</v>
      </c>
      <c r="L55" t="s">
        <v>25</v>
      </c>
      <c r="M55">
        <v>2</v>
      </c>
      <c r="N55">
        <v>1</v>
      </c>
      <c r="O55" t="s">
        <v>27</v>
      </c>
      <c r="P55" t="s">
        <v>8</v>
      </c>
      <c r="Q55" t="s">
        <v>9</v>
      </c>
    </row>
    <row r="56" spans="1:17" hidden="1" x14ac:dyDescent="0.3">
      <c r="A56" t="s">
        <v>5</v>
      </c>
      <c r="B56" s="3">
        <v>22</v>
      </c>
      <c r="C56" s="2">
        <v>1.6</v>
      </c>
      <c r="D56" s="2">
        <v>55</v>
      </c>
      <c r="E56" t="s">
        <v>24</v>
      </c>
      <c r="F56" t="s">
        <v>24</v>
      </c>
      <c r="G56">
        <v>3</v>
      </c>
      <c r="H56">
        <v>4</v>
      </c>
      <c r="I56" t="s">
        <v>18</v>
      </c>
      <c r="J56" t="s">
        <v>24</v>
      </c>
      <c r="K56">
        <v>3</v>
      </c>
      <c r="L56" t="s">
        <v>24</v>
      </c>
      <c r="M56">
        <v>2</v>
      </c>
      <c r="N56">
        <v>0</v>
      </c>
      <c r="O56" t="s">
        <v>27</v>
      </c>
      <c r="P56" t="s">
        <v>8</v>
      </c>
      <c r="Q56" t="s">
        <v>9</v>
      </c>
    </row>
    <row r="57" spans="1:17" hidden="1" x14ac:dyDescent="0.3">
      <c r="A57" t="s">
        <v>10</v>
      </c>
      <c r="B57" s="3">
        <v>23</v>
      </c>
      <c r="C57" s="2">
        <v>1.68</v>
      </c>
      <c r="D57" s="2">
        <v>62</v>
      </c>
      <c r="E57" t="s">
        <v>24</v>
      </c>
      <c r="F57" t="s">
        <v>24</v>
      </c>
      <c r="G57">
        <v>2</v>
      </c>
      <c r="H57">
        <v>4</v>
      </c>
      <c r="I57" t="s">
        <v>11</v>
      </c>
      <c r="J57" t="s">
        <v>24</v>
      </c>
      <c r="K57">
        <v>2</v>
      </c>
      <c r="L57" t="s">
        <v>24</v>
      </c>
      <c r="M57">
        <v>0</v>
      </c>
      <c r="N57">
        <v>0</v>
      </c>
      <c r="O57" t="s">
        <v>7</v>
      </c>
      <c r="P57" t="s">
        <v>15</v>
      </c>
      <c r="Q57" t="s">
        <v>9</v>
      </c>
    </row>
    <row r="58" spans="1:17" hidden="1" x14ac:dyDescent="0.3">
      <c r="A58" t="s">
        <v>10</v>
      </c>
      <c r="B58" s="3">
        <v>22</v>
      </c>
      <c r="C58" s="2">
        <v>1.7</v>
      </c>
      <c r="D58" s="2">
        <v>70</v>
      </c>
      <c r="E58" t="s">
        <v>25</v>
      </c>
      <c r="F58" t="s">
        <v>25</v>
      </c>
      <c r="G58">
        <v>2</v>
      </c>
      <c r="H58">
        <v>3</v>
      </c>
      <c r="I58" t="s">
        <v>7</v>
      </c>
      <c r="J58" t="s">
        <v>24</v>
      </c>
      <c r="K58">
        <v>1</v>
      </c>
      <c r="L58" t="s">
        <v>24</v>
      </c>
      <c r="M58">
        <v>0</v>
      </c>
      <c r="N58">
        <v>1</v>
      </c>
      <c r="O58" t="s">
        <v>7</v>
      </c>
      <c r="P58" t="s">
        <v>15</v>
      </c>
      <c r="Q58" t="s">
        <v>9</v>
      </c>
    </row>
    <row r="59" spans="1:17" hidden="1" x14ac:dyDescent="0.3">
      <c r="A59" t="s">
        <v>10</v>
      </c>
      <c r="B59" s="3">
        <v>21</v>
      </c>
      <c r="C59" s="2">
        <v>1.64</v>
      </c>
      <c r="D59" s="2">
        <v>65</v>
      </c>
      <c r="E59" t="s">
        <v>25</v>
      </c>
      <c r="F59" t="s">
        <v>24</v>
      </c>
      <c r="G59">
        <v>2</v>
      </c>
      <c r="H59">
        <v>3</v>
      </c>
      <c r="I59" t="s">
        <v>7</v>
      </c>
      <c r="J59" t="s">
        <v>24</v>
      </c>
      <c r="K59">
        <v>1</v>
      </c>
      <c r="L59" t="s">
        <v>24</v>
      </c>
      <c r="M59">
        <v>0</v>
      </c>
      <c r="N59">
        <v>1</v>
      </c>
      <c r="O59" t="s">
        <v>23</v>
      </c>
      <c r="P59" t="s">
        <v>8</v>
      </c>
      <c r="Q59" t="s">
        <v>9</v>
      </c>
    </row>
    <row r="60" spans="1:17" hidden="1" x14ac:dyDescent="0.3">
      <c r="A60" t="s">
        <v>5</v>
      </c>
      <c r="B60" s="3">
        <v>17</v>
      </c>
      <c r="C60" s="2">
        <v>1.65</v>
      </c>
      <c r="D60" s="2">
        <v>67</v>
      </c>
      <c r="E60" t="s">
        <v>25</v>
      </c>
      <c r="F60" t="s">
        <v>25</v>
      </c>
      <c r="G60">
        <v>3</v>
      </c>
      <c r="H60">
        <v>1</v>
      </c>
      <c r="I60" t="s">
        <v>7</v>
      </c>
      <c r="J60" t="s">
        <v>24</v>
      </c>
      <c r="K60">
        <v>2</v>
      </c>
      <c r="L60" t="s">
        <v>24</v>
      </c>
      <c r="M60">
        <v>1</v>
      </c>
      <c r="N60">
        <v>1</v>
      </c>
      <c r="O60" t="s">
        <v>23</v>
      </c>
      <c r="P60" t="s">
        <v>12</v>
      </c>
      <c r="Q60" t="s">
        <v>9</v>
      </c>
    </row>
    <row r="61" spans="1:17" hidden="1" x14ac:dyDescent="0.3">
      <c r="A61" t="s">
        <v>10</v>
      </c>
      <c r="B61" s="3">
        <v>20</v>
      </c>
      <c r="C61" s="2">
        <v>1.76</v>
      </c>
      <c r="D61" s="2">
        <v>55</v>
      </c>
      <c r="E61" t="s">
        <v>25</v>
      </c>
      <c r="F61" t="s">
        <v>25</v>
      </c>
      <c r="G61">
        <v>2</v>
      </c>
      <c r="H61">
        <v>4</v>
      </c>
      <c r="I61" t="s">
        <v>7</v>
      </c>
      <c r="J61" t="s">
        <v>24</v>
      </c>
      <c r="K61">
        <v>3</v>
      </c>
      <c r="L61" t="s">
        <v>24</v>
      </c>
      <c r="M61">
        <v>2</v>
      </c>
      <c r="N61">
        <v>2</v>
      </c>
      <c r="O61" t="s">
        <v>23</v>
      </c>
      <c r="P61" t="s">
        <v>8</v>
      </c>
      <c r="Q61" t="s">
        <v>19</v>
      </c>
    </row>
    <row r="62" spans="1:17" hidden="1" x14ac:dyDescent="0.3">
      <c r="A62" t="s">
        <v>5</v>
      </c>
      <c r="B62" s="3">
        <v>21</v>
      </c>
      <c r="C62" s="2">
        <v>1.55</v>
      </c>
      <c r="D62" s="2">
        <v>49</v>
      </c>
      <c r="E62" t="s">
        <v>25</v>
      </c>
      <c r="F62" t="s">
        <v>25</v>
      </c>
      <c r="G62">
        <v>2</v>
      </c>
      <c r="H62">
        <v>3</v>
      </c>
      <c r="I62" t="s">
        <v>7</v>
      </c>
      <c r="J62" t="s">
        <v>24</v>
      </c>
      <c r="K62">
        <v>3</v>
      </c>
      <c r="L62" t="s">
        <v>24</v>
      </c>
      <c r="M62">
        <v>3</v>
      </c>
      <c r="N62">
        <v>1</v>
      </c>
      <c r="O62" t="s">
        <v>7</v>
      </c>
      <c r="P62" t="s">
        <v>8</v>
      </c>
      <c r="Q62" t="s">
        <v>9</v>
      </c>
    </row>
    <row r="63" spans="1:17" hidden="1" x14ac:dyDescent="0.3">
      <c r="A63" t="s">
        <v>10</v>
      </c>
      <c r="B63" s="3">
        <v>20</v>
      </c>
      <c r="C63" s="2">
        <v>1.65</v>
      </c>
      <c r="D63" s="2">
        <v>58</v>
      </c>
      <c r="E63" t="s">
        <v>24</v>
      </c>
      <c r="F63" t="s">
        <v>25</v>
      </c>
      <c r="G63">
        <v>2</v>
      </c>
      <c r="H63">
        <v>3</v>
      </c>
      <c r="I63" t="s">
        <v>7</v>
      </c>
      <c r="J63" t="s">
        <v>24</v>
      </c>
      <c r="K63">
        <v>2</v>
      </c>
      <c r="L63" t="s">
        <v>24</v>
      </c>
      <c r="M63">
        <v>3</v>
      </c>
      <c r="N63">
        <v>1</v>
      </c>
      <c r="O63" t="s">
        <v>7</v>
      </c>
      <c r="P63" t="s">
        <v>8</v>
      </c>
      <c r="Q63" t="s">
        <v>9</v>
      </c>
    </row>
    <row r="64" spans="1:17" hidden="1" x14ac:dyDescent="0.3">
      <c r="A64" t="s">
        <v>10</v>
      </c>
      <c r="B64" s="3">
        <v>22</v>
      </c>
      <c r="C64" s="2">
        <v>1.67</v>
      </c>
      <c r="D64" s="2">
        <v>62</v>
      </c>
      <c r="E64" t="s">
        <v>24</v>
      </c>
      <c r="F64" t="s">
        <v>25</v>
      </c>
      <c r="G64">
        <v>2</v>
      </c>
      <c r="H64">
        <v>1</v>
      </c>
      <c r="I64" t="s">
        <v>6</v>
      </c>
      <c r="J64" t="s">
        <v>24</v>
      </c>
      <c r="K64">
        <v>2</v>
      </c>
      <c r="L64" t="s">
        <v>24</v>
      </c>
      <c r="M64">
        <v>0</v>
      </c>
      <c r="N64">
        <v>0</v>
      </c>
      <c r="O64" t="s">
        <v>7</v>
      </c>
      <c r="P64" t="s">
        <v>8</v>
      </c>
      <c r="Q64" t="s">
        <v>9</v>
      </c>
    </row>
    <row r="65" spans="1:17" hidden="1" x14ac:dyDescent="0.3">
      <c r="A65" t="s">
        <v>10</v>
      </c>
      <c r="B65" s="3">
        <v>22</v>
      </c>
      <c r="C65" s="2">
        <v>1.68</v>
      </c>
      <c r="D65" s="2">
        <v>55</v>
      </c>
      <c r="E65" t="s">
        <v>25</v>
      </c>
      <c r="F65" t="s">
        <v>25</v>
      </c>
      <c r="G65">
        <v>2</v>
      </c>
      <c r="H65">
        <v>3</v>
      </c>
      <c r="I65" t="s">
        <v>7</v>
      </c>
      <c r="J65" t="s">
        <v>24</v>
      </c>
      <c r="K65">
        <v>2</v>
      </c>
      <c r="L65" t="s">
        <v>24</v>
      </c>
      <c r="M65">
        <v>0</v>
      </c>
      <c r="N65">
        <v>2</v>
      </c>
      <c r="O65" t="s">
        <v>7</v>
      </c>
      <c r="P65" t="s">
        <v>15</v>
      </c>
      <c r="Q65" t="s">
        <v>9</v>
      </c>
    </row>
    <row r="66" spans="1:17" hidden="1" x14ac:dyDescent="0.3">
      <c r="A66" t="s">
        <v>5</v>
      </c>
      <c r="B66" s="3">
        <v>21</v>
      </c>
      <c r="C66" s="2">
        <v>1.66</v>
      </c>
      <c r="D66" s="2">
        <v>57</v>
      </c>
      <c r="E66" t="s">
        <v>25</v>
      </c>
      <c r="F66" t="s">
        <v>25</v>
      </c>
      <c r="G66">
        <v>2</v>
      </c>
      <c r="H66">
        <v>3</v>
      </c>
      <c r="I66" t="s">
        <v>11</v>
      </c>
      <c r="J66" t="s">
        <v>24</v>
      </c>
      <c r="K66">
        <v>1</v>
      </c>
      <c r="L66" t="s">
        <v>24</v>
      </c>
      <c r="M66">
        <v>1</v>
      </c>
      <c r="N66">
        <v>1</v>
      </c>
      <c r="O66" t="s">
        <v>23</v>
      </c>
      <c r="P66" t="s">
        <v>8</v>
      </c>
      <c r="Q66" t="s">
        <v>9</v>
      </c>
    </row>
    <row r="67" spans="1:17" hidden="1" x14ac:dyDescent="0.3">
      <c r="A67" t="s">
        <v>5</v>
      </c>
      <c r="B67" s="3">
        <v>21</v>
      </c>
      <c r="C67" s="2">
        <v>1.62</v>
      </c>
      <c r="D67" s="2">
        <v>69</v>
      </c>
      <c r="E67" t="s">
        <v>25</v>
      </c>
      <c r="F67" t="s">
        <v>25</v>
      </c>
      <c r="G67">
        <v>1</v>
      </c>
      <c r="H67">
        <v>3</v>
      </c>
      <c r="I67" t="s">
        <v>11</v>
      </c>
      <c r="J67" t="s">
        <v>24</v>
      </c>
      <c r="K67">
        <v>2</v>
      </c>
      <c r="L67" t="s">
        <v>24</v>
      </c>
      <c r="M67">
        <v>0</v>
      </c>
      <c r="N67">
        <v>1</v>
      </c>
      <c r="O67" t="s">
        <v>23</v>
      </c>
      <c r="P67" t="s">
        <v>8</v>
      </c>
      <c r="Q67" t="s">
        <v>13</v>
      </c>
    </row>
    <row r="68" spans="1:17" x14ac:dyDescent="0.3">
      <c r="A68" t="s">
        <v>10</v>
      </c>
      <c r="B68" s="3">
        <v>23</v>
      </c>
      <c r="C68" s="2">
        <v>1.8</v>
      </c>
      <c r="D68" s="2">
        <v>90</v>
      </c>
      <c r="E68" t="s">
        <v>25</v>
      </c>
      <c r="F68" t="s">
        <v>25</v>
      </c>
      <c r="G68">
        <v>1</v>
      </c>
      <c r="H68">
        <v>3</v>
      </c>
      <c r="I68" t="s">
        <v>18</v>
      </c>
      <c r="J68" t="s">
        <v>24</v>
      </c>
      <c r="K68">
        <v>2</v>
      </c>
      <c r="L68" t="s">
        <v>24</v>
      </c>
      <c r="M68">
        <v>0</v>
      </c>
      <c r="N68">
        <v>2</v>
      </c>
      <c r="O68" t="s">
        <v>11</v>
      </c>
      <c r="P68" t="s">
        <v>8</v>
      </c>
      <c r="Q68" t="s">
        <v>14</v>
      </c>
    </row>
    <row r="69" spans="1:17" hidden="1" x14ac:dyDescent="0.3">
      <c r="A69" t="s">
        <v>10</v>
      </c>
      <c r="B69" s="3">
        <v>23</v>
      </c>
      <c r="C69" s="2">
        <v>1.65</v>
      </c>
      <c r="D69" s="2">
        <v>95</v>
      </c>
      <c r="E69" t="s">
        <v>25</v>
      </c>
      <c r="F69" t="s">
        <v>25</v>
      </c>
      <c r="G69">
        <v>2</v>
      </c>
      <c r="H69">
        <v>3</v>
      </c>
      <c r="I69" t="s">
        <v>18</v>
      </c>
      <c r="J69" t="s">
        <v>24</v>
      </c>
      <c r="K69">
        <v>2</v>
      </c>
      <c r="L69" t="s">
        <v>24</v>
      </c>
      <c r="M69">
        <v>0</v>
      </c>
      <c r="N69">
        <v>1</v>
      </c>
      <c r="O69" t="s">
        <v>11</v>
      </c>
      <c r="P69" t="s">
        <v>15</v>
      </c>
      <c r="Q69" t="s">
        <v>17</v>
      </c>
    </row>
    <row r="70" spans="1:17" hidden="1" x14ac:dyDescent="0.3">
      <c r="A70" t="s">
        <v>10</v>
      </c>
      <c r="B70" s="3">
        <v>30</v>
      </c>
      <c r="C70" s="2">
        <v>1.76</v>
      </c>
      <c r="D70" s="2">
        <v>112</v>
      </c>
      <c r="E70" t="s">
        <v>25</v>
      </c>
      <c r="F70" t="s">
        <v>25</v>
      </c>
      <c r="G70">
        <v>1</v>
      </c>
      <c r="H70">
        <v>3</v>
      </c>
      <c r="I70" t="s">
        <v>6</v>
      </c>
      <c r="J70" t="s">
        <v>25</v>
      </c>
      <c r="K70">
        <v>2</v>
      </c>
      <c r="L70" t="s">
        <v>25</v>
      </c>
      <c r="M70">
        <v>0</v>
      </c>
      <c r="N70">
        <v>0</v>
      </c>
      <c r="O70" t="s">
        <v>11</v>
      </c>
      <c r="P70" t="s">
        <v>15</v>
      </c>
      <c r="Q70" t="s">
        <v>20</v>
      </c>
    </row>
    <row r="71" spans="1:17" hidden="1" x14ac:dyDescent="0.3">
      <c r="A71" t="s">
        <v>10</v>
      </c>
      <c r="B71" s="3">
        <v>23</v>
      </c>
      <c r="C71" s="2">
        <v>1.8</v>
      </c>
      <c r="D71" s="2">
        <v>60</v>
      </c>
      <c r="E71" t="s">
        <v>25</v>
      </c>
      <c r="F71" t="s">
        <v>24</v>
      </c>
      <c r="G71">
        <v>2</v>
      </c>
      <c r="H71">
        <v>3</v>
      </c>
      <c r="I71" t="s">
        <v>6</v>
      </c>
      <c r="J71" t="s">
        <v>24</v>
      </c>
      <c r="K71">
        <v>3</v>
      </c>
      <c r="L71" t="s">
        <v>24</v>
      </c>
      <c r="M71">
        <v>0</v>
      </c>
      <c r="N71">
        <v>1</v>
      </c>
      <c r="O71" t="s">
        <v>7</v>
      </c>
      <c r="P71" t="s">
        <v>8</v>
      </c>
      <c r="Q71" t="s">
        <v>9</v>
      </c>
    </row>
    <row r="72" spans="1:17" x14ac:dyDescent="0.3">
      <c r="A72" t="s">
        <v>5</v>
      </c>
      <c r="B72" s="3">
        <v>23</v>
      </c>
      <c r="C72" s="2">
        <v>1.65</v>
      </c>
      <c r="D72" s="2">
        <v>80</v>
      </c>
      <c r="E72" t="s">
        <v>25</v>
      </c>
      <c r="F72" t="s">
        <v>25</v>
      </c>
      <c r="G72">
        <v>2</v>
      </c>
      <c r="H72">
        <v>3</v>
      </c>
      <c r="I72" t="s">
        <v>18</v>
      </c>
      <c r="J72" t="s">
        <v>24</v>
      </c>
      <c r="K72">
        <v>2</v>
      </c>
      <c r="L72" t="s">
        <v>24</v>
      </c>
      <c r="M72">
        <v>0</v>
      </c>
      <c r="N72">
        <v>2</v>
      </c>
      <c r="O72" t="s">
        <v>27</v>
      </c>
      <c r="P72" t="s">
        <v>8</v>
      </c>
      <c r="Q72" t="s">
        <v>14</v>
      </c>
    </row>
    <row r="73" spans="1:17" hidden="1" x14ac:dyDescent="0.3">
      <c r="A73" t="s">
        <v>5</v>
      </c>
      <c r="B73" s="3">
        <v>22</v>
      </c>
      <c r="C73" s="2">
        <v>1.67</v>
      </c>
      <c r="D73" s="2">
        <v>50</v>
      </c>
      <c r="E73" t="s">
        <v>25</v>
      </c>
      <c r="F73" t="s">
        <v>24</v>
      </c>
      <c r="G73">
        <v>3</v>
      </c>
      <c r="H73">
        <v>3</v>
      </c>
      <c r="I73" t="s">
        <v>6</v>
      </c>
      <c r="J73" t="s">
        <v>24</v>
      </c>
      <c r="K73">
        <v>3</v>
      </c>
      <c r="L73" t="s">
        <v>25</v>
      </c>
      <c r="M73">
        <v>2</v>
      </c>
      <c r="N73">
        <v>1</v>
      </c>
      <c r="O73" t="s">
        <v>7</v>
      </c>
      <c r="P73" t="s">
        <v>8</v>
      </c>
      <c r="Q73" t="s">
        <v>19</v>
      </c>
    </row>
    <row r="74" spans="1:17" hidden="1" x14ac:dyDescent="0.3">
      <c r="A74" t="s">
        <v>5</v>
      </c>
      <c r="B74" s="3">
        <v>24</v>
      </c>
      <c r="C74" s="2">
        <v>1.65</v>
      </c>
      <c r="D74" s="2">
        <v>60</v>
      </c>
      <c r="E74" t="s">
        <v>25</v>
      </c>
      <c r="F74" t="s">
        <v>24</v>
      </c>
      <c r="G74">
        <v>2</v>
      </c>
      <c r="H74">
        <v>3</v>
      </c>
      <c r="I74" t="s">
        <v>7</v>
      </c>
      <c r="J74" t="s">
        <v>24</v>
      </c>
      <c r="K74">
        <v>3</v>
      </c>
      <c r="L74" t="s">
        <v>25</v>
      </c>
      <c r="M74">
        <v>1</v>
      </c>
      <c r="N74">
        <v>0</v>
      </c>
      <c r="O74" t="s">
        <v>27</v>
      </c>
      <c r="P74" t="s">
        <v>8</v>
      </c>
      <c r="Q74" t="s">
        <v>9</v>
      </c>
    </row>
    <row r="75" spans="1:17" hidden="1" x14ac:dyDescent="0.3">
      <c r="A75" t="s">
        <v>10</v>
      </c>
      <c r="B75" s="3">
        <v>19</v>
      </c>
      <c r="C75" s="2">
        <v>1.85</v>
      </c>
      <c r="D75" s="2">
        <v>65</v>
      </c>
      <c r="E75" t="s">
        <v>25</v>
      </c>
      <c r="F75" t="s">
        <v>24</v>
      </c>
      <c r="G75">
        <v>2</v>
      </c>
      <c r="H75">
        <v>3</v>
      </c>
      <c r="I75" t="s">
        <v>7</v>
      </c>
      <c r="J75" t="s">
        <v>24</v>
      </c>
      <c r="K75">
        <v>3</v>
      </c>
      <c r="L75" t="s">
        <v>24</v>
      </c>
      <c r="M75">
        <v>2</v>
      </c>
      <c r="N75">
        <v>1</v>
      </c>
      <c r="O75" t="s">
        <v>7</v>
      </c>
      <c r="P75" t="s">
        <v>21</v>
      </c>
      <c r="Q75" t="s">
        <v>9</v>
      </c>
    </row>
    <row r="76" spans="1:17" x14ac:dyDescent="0.3">
      <c r="A76" t="s">
        <v>10</v>
      </c>
      <c r="B76" s="3">
        <v>24</v>
      </c>
      <c r="C76" s="2">
        <v>1.7</v>
      </c>
      <c r="D76" s="2">
        <v>85</v>
      </c>
      <c r="E76" t="s">
        <v>25</v>
      </c>
      <c r="F76" t="s">
        <v>25</v>
      </c>
      <c r="G76">
        <v>2</v>
      </c>
      <c r="H76">
        <v>3</v>
      </c>
      <c r="I76" t="s">
        <v>11</v>
      </c>
      <c r="J76" t="s">
        <v>24</v>
      </c>
      <c r="K76">
        <v>3</v>
      </c>
      <c r="L76" t="s">
        <v>24</v>
      </c>
      <c r="M76">
        <v>0</v>
      </c>
      <c r="N76">
        <v>1</v>
      </c>
      <c r="O76" t="s">
        <v>11</v>
      </c>
      <c r="P76" t="s">
        <v>8</v>
      </c>
      <c r="Q76" t="s">
        <v>14</v>
      </c>
    </row>
    <row r="77" spans="1:17" hidden="1" x14ac:dyDescent="0.3">
      <c r="A77" t="s">
        <v>5</v>
      </c>
      <c r="B77" s="3">
        <v>23</v>
      </c>
      <c r="C77" s="2">
        <v>1.63</v>
      </c>
      <c r="D77" s="2">
        <v>45</v>
      </c>
      <c r="E77" t="s">
        <v>25</v>
      </c>
      <c r="F77" t="s">
        <v>24</v>
      </c>
      <c r="G77">
        <v>3</v>
      </c>
      <c r="H77">
        <v>3</v>
      </c>
      <c r="I77" t="s">
        <v>7</v>
      </c>
      <c r="J77" t="s">
        <v>24</v>
      </c>
      <c r="K77">
        <v>3</v>
      </c>
      <c r="L77" t="s">
        <v>25</v>
      </c>
      <c r="M77">
        <v>2</v>
      </c>
      <c r="N77">
        <v>0</v>
      </c>
      <c r="O77" t="s">
        <v>27</v>
      </c>
      <c r="P77" t="s">
        <v>8</v>
      </c>
      <c r="Q77" t="s">
        <v>19</v>
      </c>
    </row>
    <row r="78" spans="1:17" hidden="1" x14ac:dyDescent="0.3">
      <c r="A78" t="s">
        <v>5</v>
      </c>
      <c r="B78" s="3">
        <v>24</v>
      </c>
      <c r="C78" s="2">
        <v>1.6</v>
      </c>
      <c r="D78" s="2">
        <v>45</v>
      </c>
      <c r="E78" t="s">
        <v>25</v>
      </c>
      <c r="F78" t="s">
        <v>24</v>
      </c>
      <c r="G78">
        <v>2</v>
      </c>
      <c r="H78">
        <v>3</v>
      </c>
      <c r="I78" t="s">
        <v>6</v>
      </c>
      <c r="J78" t="s">
        <v>24</v>
      </c>
      <c r="K78">
        <v>2</v>
      </c>
      <c r="L78" t="s">
        <v>24</v>
      </c>
      <c r="M78">
        <v>1</v>
      </c>
      <c r="N78">
        <v>0</v>
      </c>
      <c r="O78" t="s">
        <v>27</v>
      </c>
      <c r="P78" t="s">
        <v>8</v>
      </c>
      <c r="Q78" t="s">
        <v>19</v>
      </c>
    </row>
    <row r="79" spans="1:17" x14ac:dyDescent="0.3">
      <c r="A79" t="s">
        <v>5</v>
      </c>
      <c r="B79" s="3">
        <v>24</v>
      </c>
      <c r="C79" s="2">
        <v>1.7</v>
      </c>
      <c r="D79" s="2">
        <v>80</v>
      </c>
      <c r="E79" t="s">
        <v>25</v>
      </c>
      <c r="F79" t="s">
        <v>25</v>
      </c>
      <c r="G79">
        <v>2</v>
      </c>
      <c r="H79">
        <v>3</v>
      </c>
      <c r="I79" t="s">
        <v>7</v>
      </c>
      <c r="J79" t="s">
        <v>24</v>
      </c>
      <c r="K79">
        <v>3</v>
      </c>
      <c r="L79" t="s">
        <v>24</v>
      </c>
      <c r="M79">
        <v>0</v>
      </c>
      <c r="N79">
        <v>0</v>
      </c>
      <c r="O79" t="s">
        <v>27</v>
      </c>
      <c r="P79" t="s">
        <v>8</v>
      </c>
      <c r="Q79" t="s">
        <v>14</v>
      </c>
    </row>
    <row r="80" spans="1:17" hidden="1" x14ac:dyDescent="0.3">
      <c r="A80" t="s">
        <v>5</v>
      </c>
      <c r="B80" s="3">
        <v>23</v>
      </c>
      <c r="C80" s="2">
        <v>1.65</v>
      </c>
      <c r="D80" s="2">
        <v>90</v>
      </c>
      <c r="E80" t="s">
        <v>25</v>
      </c>
      <c r="F80" t="s">
        <v>25</v>
      </c>
      <c r="G80">
        <v>2</v>
      </c>
      <c r="H80">
        <v>3</v>
      </c>
      <c r="I80" t="s">
        <v>7</v>
      </c>
      <c r="J80" t="s">
        <v>24</v>
      </c>
      <c r="K80">
        <v>3</v>
      </c>
      <c r="L80" t="s">
        <v>24</v>
      </c>
      <c r="M80">
        <v>0</v>
      </c>
      <c r="N80">
        <v>1</v>
      </c>
      <c r="O80" t="s">
        <v>27</v>
      </c>
      <c r="P80" t="s">
        <v>8</v>
      </c>
      <c r="Q80" t="s">
        <v>17</v>
      </c>
    </row>
    <row r="81" spans="1:17" hidden="1" x14ac:dyDescent="0.3">
      <c r="A81" t="s">
        <v>10</v>
      </c>
      <c r="B81" s="3">
        <v>23</v>
      </c>
      <c r="C81" s="2">
        <v>1.65</v>
      </c>
      <c r="D81" s="2">
        <v>60</v>
      </c>
      <c r="E81" t="s">
        <v>25</v>
      </c>
      <c r="F81" t="s">
        <v>24</v>
      </c>
      <c r="G81">
        <v>2</v>
      </c>
      <c r="H81">
        <v>3</v>
      </c>
      <c r="I81" t="s">
        <v>7</v>
      </c>
      <c r="J81" t="s">
        <v>24</v>
      </c>
      <c r="K81">
        <v>2</v>
      </c>
      <c r="L81" t="s">
        <v>24</v>
      </c>
      <c r="M81">
        <v>0</v>
      </c>
      <c r="N81">
        <v>0</v>
      </c>
      <c r="O81" t="s">
        <v>7</v>
      </c>
      <c r="P81" t="s">
        <v>8</v>
      </c>
      <c r="Q81" t="s">
        <v>9</v>
      </c>
    </row>
    <row r="82" spans="1:17" hidden="1" x14ac:dyDescent="0.3">
      <c r="A82" t="s">
        <v>5</v>
      </c>
      <c r="B82" s="3">
        <v>19</v>
      </c>
      <c r="C82" s="2">
        <v>1.63</v>
      </c>
      <c r="D82" s="2">
        <v>58</v>
      </c>
      <c r="E82" t="s">
        <v>24</v>
      </c>
      <c r="F82" t="s">
        <v>24</v>
      </c>
      <c r="G82">
        <v>3</v>
      </c>
      <c r="H82">
        <v>3</v>
      </c>
      <c r="I82" t="s">
        <v>7</v>
      </c>
      <c r="J82" t="s">
        <v>24</v>
      </c>
      <c r="K82">
        <v>2</v>
      </c>
      <c r="L82" t="s">
        <v>25</v>
      </c>
      <c r="M82">
        <v>0</v>
      </c>
      <c r="N82">
        <v>0</v>
      </c>
      <c r="O82" t="s">
        <v>27</v>
      </c>
      <c r="P82" t="s">
        <v>8</v>
      </c>
      <c r="Q82" t="s">
        <v>9</v>
      </c>
    </row>
    <row r="83" spans="1:17" x14ac:dyDescent="0.3">
      <c r="A83" t="s">
        <v>10</v>
      </c>
      <c r="B83" s="3">
        <v>30</v>
      </c>
      <c r="C83" s="2">
        <v>1.8</v>
      </c>
      <c r="D83" s="2">
        <v>91</v>
      </c>
      <c r="E83" t="s">
        <v>25</v>
      </c>
      <c r="F83" t="s">
        <v>25</v>
      </c>
      <c r="G83">
        <v>2</v>
      </c>
      <c r="H83">
        <v>3</v>
      </c>
      <c r="I83" t="s">
        <v>11</v>
      </c>
      <c r="J83" t="s">
        <v>24</v>
      </c>
      <c r="K83">
        <v>2</v>
      </c>
      <c r="L83" t="s">
        <v>24</v>
      </c>
      <c r="M83">
        <v>0</v>
      </c>
      <c r="N83">
        <v>0</v>
      </c>
      <c r="O83" t="s">
        <v>7</v>
      </c>
      <c r="P83" t="s">
        <v>8</v>
      </c>
      <c r="Q83" t="s">
        <v>14</v>
      </c>
    </row>
    <row r="84" spans="1:17" hidden="1" x14ac:dyDescent="0.3">
      <c r="A84" t="s">
        <v>10</v>
      </c>
      <c r="B84" s="3">
        <v>23</v>
      </c>
      <c r="C84" s="2">
        <v>1.67</v>
      </c>
      <c r="D84" s="2">
        <v>85.5</v>
      </c>
      <c r="E84" t="s">
        <v>25</v>
      </c>
      <c r="F84" t="s">
        <v>25</v>
      </c>
      <c r="G84">
        <v>2</v>
      </c>
      <c r="H84">
        <v>3</v>
      </c>
      <c r="I84" t="s">
        <v>18</v>
      </c>
      <c r="J84" t="s">
        <v>24</v>
      </c>
      <c r="K84">
        <v>2</v>
      </c>
      <c r="L84" t="s">
        <v>24</v>
      </c>
      <c r="M84">
        <v>0</v>
      </c>
      <c r="N84">
        <v>1</v>
      </c>
      <c r="O84" t="s">
        <v>27</v>
      </c>
      <c r="P84" t="s">
        <v>8</v>
      </c>
      <c r="Q84" t="s">
        <v>17</v>
      </c>
    </row>
    <row r="85" spans="1:17" hidden="1" x14ac:dyDescent="0.3">
      <c r="A85" t="s">
        <v>5</v>
      </c>
      <c r="B85" s="3">
        <v>19</v>
      </c>
      <c r="C85" s="2">
        <v>1.6</v>
      </c>
      <c r="D85" s="2">
        <v>45</v>
      </c>
      <c r="E85" t="s">
        <v>24</v>
      </c>
      <c r="F85" t="s">
        <v>24</v>
      </c>
      <c r="G85">
        <v>3</v>
      </c>
      <c r="H85">
        <v>3</v>
      </c>
      <c r="I85" t="s">
        <v>6</v>
      </c>
      <c r="J85" t="s">
        <v>24</v>
      </c>
      <c r="K85">
        <v>3</v>
      </c>
      <c r="L85" t="s">
        <v>25</v>
      </c>
      <c r="M85">
        <v>2</v>
      </c>
      <c r="N85">
        <v>0</v>
      </c>
      <c r="O85" t="s">
        <v>27</v>
      </c>
      <c r="P85" t="s">
        <v>12</v>
      </c>
      <c r="Q85" t="s">
        <v>19</v>
      </c>
    </row>
    <row r="86" spans="1:17" x14ac:dyDescent="0.3">
      <c r="A86" t="s">
        <v>10</v>
      </c>
      <c r="B86" s="3">
        <v>25</v>
      </c>
      <c r="C86" s="2">
        <v>1.7</v>
      </c>
      <c r="D86" s="2">
        <v>83</v>
      </c>
      <c r="E86" t="s">
        <v>25</v>
      </c>
      <c r="F86" t="s">
        <v>25</v>
      </c>
      <c r="G86">
        <v>2</v>
      </c>
      <c r="H86">
        <v>3</v>
      </c>
      <c r="I86" t="s">
        <v>11</v>
      </c>
      <c r="J86" t="s">
        <v>24</v>
      </c>
      <c r="K86">
        <v>2</v>
      </c>
      <c r="L86" t="s">
        <v>24</v>
      </c>
      <c r="M86">
        <v>0</v>
      </c>
      <c r="N86">
        <v>1</v>
      </c>
      <c r="O86" t="s">
        <v>7</v>
      </c>
      <c r="P86" t="s">
        <v>8</v>
      </c>
      <c r="Q86" t="s">
        <v>14</v>
      </c>
    </row>
    <row r="87" spans="1:17" hidden="1" x14ac:dyDescent="0.3">
      <c r="A87" t="s">
        <v>10</v>
      </c>
      <c r="B87" s="3">
        <v>23</v>
      </c>
      <c r="C87" s="2">
        <v>1.65</v>
      </c>
      <c r="D87" s="2">
        <v>58.5</v>
      </c>
      <c r="E87" t="s">
        <v>25</v>
      </c>
      <c r="F87" t="s">
        <v>24</v>
      </c>
      <c r="G87">
        <v>2</v>
      </c>
      <c r="H87">
        <v>3</v>
      </c>
      <c r="I87" t="s">
        <v>7</v>
      </c>
      <c r="J87" t="s">
        <v>24</v>
      </c>
      <c r="K87">
        <v>2</v>
      </c>
      <c r="L87" t="s">
        <v>24</v>
      </c>
      <c r="M87">
        <v>0</v>
      </c>
      <c r="N87">
        <v>0</v>
      </c>
      <c r="O87" t="s">
        <v>27</v>
      </c>
      <c r="P87" t="s">
        <v>8</v>
      </c>
      <c r="Q87" t="s">
        <v>9</v>
      </c>
    </row>
    <row r="88" spans="1:17" hidden="1" x14ac:dyDescent="0.3">
      <c r="A88" t="s">
        <v>10</v>
      </c>
      <c r="B88" s="3">
        <v>21</v>
      </c>
      <c r="C88" s="2">
        <v>1.85</v>
      </c>
      <c r="D88" s="2">
        <v>83</v>
      </c>
      <c r="E88" t="s">
        <v>25</v>
      </c>
      <c r="F88" t="s">
        <v>25</v>
      </c>
      <c r="G88">
        <v>2</v>
      </c>
      <c r="H88">
        <v>1</v>
      </c>
      <c r="I88" t="s">
        <v>11</v>
      </c>
      <c r="J88" t="s">
        <v>24</v>
      </c>
      <c r="K88">
        <v>3</v>
      </c>
      <c r="L88" t="s">
        <v>24</v>
      </c>
      <c r="M88">
        <v>1</v>
      </c>
      <c r="N88">
        <v>0</v>
      </c>
      <c r="O88" t="s">
        <v>27</v>
      </c>
      <c r="P88" t="s">
        <v>8</v>
      </c>
      <c r="Q88" t="s">
        <v>9</v>
      </c>
    </row>
    <row r="89" spans="1:17" hidden="1" x14ac:dyDescent="0.3">
      <c r="A89" t="s">
        <v>10</v>
      </c>
      <c r="B89" s="3">
        <v>19</v>
      </c>
      <c r="C89" s="2">
        <v>1.82</v>
      </c>
      <c r="D89" s="2">
        <v>87</v>
      </c>
      <c r="E89" t="s">
        <v>25</v>
      </c>
      <c r="F89" t="s">
        <v>25</v>
      </c>
      <c r="G89">
        <v>2</v>
      </c>
      <c r="H89">
        <v>3</v>
      </c>
      <c r="I89" t="s">
        <v>7</v>
      </c>
      <c r="J89" t="s">
        <v>24</v>
      </c>
      <c r="K89">
        <v>2</v>
      </c>
      <c r="L89" t="s">
        <v>24</v>
      </c>
      <c r="M89">
        <v>0</v>
      </c>
      <c r="N89">
        <v>0</v>
      </c>
      <c r="O89" t="s">
        <v>27</v>
      </c>
      <c r="P89" t="s">
        <v>8</v>
      </c>
      <c r="Q89" t="s">
        <v>13</v>
      </c>
    </row>
    <row r="90" spans="1:17" hidden="1" x14ac:dyDescent="0.3">
      <c r="A90" t="s">
        <v>5</v>
      </c>
      <c r="B90" s="3">
        <v>22</v>
      </c>
      <c r="C90" s="2">
        <v>1.65</v>
      </c>
      <c r="D90" s="2">
        <v>65</v>
      </c>
      <c r="E90" t="s">
        <v>25</v>
      </c>
      <c r="F90" t="s">
        <v>25</v>
      </c>
      <c r="G90">
        <v>2</v>
      </c>
      <c r="H90">
        <v>3</v>
      </c>
      <c r="I90" t="s">
        <v>11</v>
      </c>
      <c r="J90" t="s">
        <v>24</v>
      </c>
      <c r="K90">
        <v>2</v>
      </c>
      <c r="L90" t="s">
        <v>25</v>
      </c>
      <c r="M90">
        <v>1</v>
      </c>
      <c r="N90">
        <v>0</v>
      </c>
      <c r="O90" t="s">
        <v>27</v>
      </c>
      <c r="P90" t="s">
        <v>15</v>
      </c>
      <c r="Q90" t="s">
        <v>9</v>
      </c>
    </row>
    <row r="91" spans="1:17" x14ac:dyDescent="0.3">
      <c r="A91" t="s">
        <v>5</v>
      </c>
      <c r="B91" s="3">
        <v>29</v>
      </c>
      <c r="C91" s="2">
        <v>1.7</v>
      </c>
      <c r="D91" s="2">
        <v>78</v>
      </c>
      <c r="E91" t="s">
        <v>25</v>
      </c>
      <c r="F91" t="s">
        <v>25</v>
      </c>
      <c r="G91">
        <v>3</v>
      </c>
      <c r="H91">
        <v>3</v>
      </c>
      <c r="I91" t="s">
        <v>7</v>
      </c>
      <c r="J91" t="s">
        <v>24</v>
      </c>
      <c r="K91">
        <v>1</v>
      </c>
      <c r="L91" t="s">
        <v>24</v>
      </c>
      <c r="M91">
        <v>2</v>
      </c>
      <c r="N91">
        <v>1</v>
      </c>
      <c r="O91" t="s">
        <v>11</v>
      </c>
      <c r="P91" t="s">
        <v>15</v>
      </c>
      <c r="Q91" t="s">
        <v>14</v>
      </c>
    </row>
    <row r="92" spans="1:17" hidden="1" x14ac:dyDescent="0.3">
      <c r="A92" t="s">
        <v>5</v>
      </c>
      <c r="B92" s="3">
        <v>25</v>
      </c>
      <c r="C92" s="2">
        <v>1.63</v>
      </c>
      <c r="D92" s="2">
        <v>93</v>
      </c>
      <c r="E92" t="s">
        <v>24</v>
      </c>
      <c r="F92" t="s">
        <v>24</v>
      </c>
      <c r="G92">
        <v>3</v>
      </c>
      <c r="H92">
        <v>4</v>
      </c>
      <c r="I92" t="s">
        <v>18</v>
      </c>
      <c r="J92" t="s">
        <v>24</v>
      </c>
      <c r="K92">
        <v>1</v>
      </c>
      <c r="L92" t="s">
        <v>24</v>
      </c>
      <c r="M92">
        <v>2</v>
      </c>
      <c r="N92">
        <v>0</v>
      </c>
      <c r="O92" t="s">
        <v>27</v>
      </c>
      <c r="P92" t="s">
        <v>8</v>
      </c>
      <c r="Q92" t="s">
        <v>20</v>
      </c>
    </row>
    <row r="93" spans="1:17" hidden="1" x14ac:dyDescent="0.3">
      <c r="A93" t="s">
        <v>5</v>
      </c>
      <c r="B93" s="3">
        <v>20</v>
      </c>
      <c r="C93" s="2">
        <v>1.61</v>
      </c>
      <c r="D93" s="2">
        <v>64</v>
      </c>
      <c r="E93" t="s">
        <v>25</v>
      </c>
      <c r="F93" t="s">
        <v>24</v>
      </c>
      <c r="G93">
        <v>3</v>
      </c>
      <c r="H93">
        <v>3</v>
      </c>
      <c r="I93" t="s">
        <v>18</v>
      </c>
      <c r="J93" t="s">
        <v>24</v>
      </c>
      <c r="K93">
        <v>2</v>
      </c>
      <c r="L93" t="s">
        <v>25</v>
      </c>
      <c r="M93">
        <v>0</v>
      </c>
      <c r="N93">
        <v>1</v>
      </c>
      <c r="O93" t="s">
        <v>11</v>
      </c>
      <c r="P93" t="s">
        <v>8</v>
      </c>
      <c r="Q93" t="s">
        <v>9</v>
      </c>
    </row>
    <row r="94" spans="1:17" hidden="1" x14ac:dyDescent="0.3">
      <c r="A94" t="s">
        <v>10</v>
      </c>
      <c r="B94" s="3">
        <v>55</v>
      </c>
      <c r="C94" s="2">
        <v>1.78</v>
      </c>
      <c r="D94" s="2">
        <v>84</v>
      </c>
      <c r="E94" t="s">
        <v>25</v>
      </c>
      <c r="F94" t="s">
        <v>24</v>
      </c>
      <c r="G94">
        <v>3</v>
      </c>
      <c r="H94">
        <v>4</v>
      </c>
      <c r="I94" t="s">
        <v>11</v>
      </c>
      <c r="J94" t="s">
        <v>24</v>
      </c>
      <c r="K94">
        <v>3</v>
      </c>
      <c r="L94" t="s">
        <v>25</v>
      </c>
      <c r="M94">
        <v>3</v>
      </c>
      <c r="N94">
        <v>0</v>
      </c>
      <c r="O94" t="s">
        <v>11</v>
      </c>
      <c r="P94" t="s">
        <v>12</v>
      </c>
      <c r="Q94" t="s">
        <v>13</v>
      </c>
    </row>
    <row r="95" spans="1:17" hidden="1" x14ac:dyDescent="0.3">
      <c r="A95" t="s">
        <v>5</v>
      </c>
      <c r="B95" s="3">
        <v>20</v>
      </c>
      <c r="C95" s="2">
        <v>1.6</v>
      </c>
      <c r="D95" s="2">
        <v>57</v>
      </c>
      <c r="E95" t="s">
        <v>24</v>
      </c>
      <c r="F95" t="s">
        <v>24</v>
      </c>
      <c r="G95">
        <v>3</v>
      </c>
      <c r="H95">
        <v>3</v>
      </c>
      <c r="I95" t="s">
        <v>18</v>
      </c>
      <c r="J95" t="s">
        <v>24</v>
      </c>
      <c r="K95">
        <v>2</v>
      </c>
      <c r="L95" t="s">
        <v>24</v>
      </c>
      <c r="M95">
        <v>1</v>
      </c>
      <c r="N95">
        <v>0</v>
      </c>
      <c r="O95" t="s">
        <v>27</v>
      </c>
      <c r="P95" t="s">
        <v>12</v>
      </c>
      <c r="Q95" t="s">
        <v>9</v>
      </c>
    </row>
    <row r="96" spans="1:17" hidden="1" x14ac:dyDescent="0.3">
      <c r="A96" t="s">
        <v>5</v>
      </c>
      <c r="B96" s="3">
        <v>24</v>
      </c>
      <c r="C96" s="2">
        <v>1.6</v>
      </c>
      <c r="D96" s="2">
        <v>48</v>
      </c>
      <c r="E96" t="s">
        <v>24</v>
      </c>
      <c r="F96" t="s">
        <v>25</v>
      </c>
      <c r="G96">
        <v>3</v>
      </c>
      <c r="H96">
        <v>3</v>
      </c>
      <c r="I96" t="s">
        <v>7</v>
      </c>
      <c r="J96" t="s">
        <v>24</v>
      </c>
      <c r="K96">
        <v>2</v>
      </c>
      <c r="L96" t="s">
        <v>24</v>
      </c>
      <c r="M96">
        <v>2</v>
      </c>
      <c r="N96">
        <v>0</v>
      </c>
      <c r="O96" t="s">
        <v>27</v>
      </c>
      <c r="P96" t="s">
        <v>8</v>
      </c>
      <c r="Q96" t="s">
        <v>9</v>
      </c>
    </row>
    <row r="97" spans="1:17" hidden="1" x14ac:dyDescent="0.3">
      <c r="A97" t="s">
        <v>10</v>
      </c>
      <c r="B97" s="3">
        <v>26</v>
      </c>
      <c r="C97" s="2">
        <v>1.7</v>
      </c>
      <c r="D97" s="2">
        <v>70</v>
      </c>
      <c r="E97" t="s">
        <v>25</v>
      </c>
      <c r="F97" t="s">
        <v>24</v>
      </c>
      <c r="G97">
        <v>3</v>
      </c>
      <c r="H97">
        <v>1</v>
      </c>
      <c r="I97" t="s">
        <v>11</v>
      </c>
      <c r="J97" t="s">
        <v>24</v>
      </c>
      <c r="K97">
        <v>2</v>
      </c>
      <c r="L97" t="s">
        <v>24</v>
      </c>
      <c r="M97">
        <v>2</v>
      </c>
      <c r="N97">
        <v>0</v>
      </c>
      <c r="O97" t="s">
        <v>11</v>
      </c>
      <c r="P97" t="s">
        <v>8</v>
      </c>
      <c r="Q97" t="s">
        <v>9</v>
      </c>
    </row>
    <row r="98" spans="1:17" hidden="1" x14ac:dyDescent="0.3">
      <c r="A98" t="s">
        <v>5</v>
      </c>
      <c r="B98" s="3">
        <v>23</v>
      </c>
      <c r="C98" s="2">
        <v>1.66</v>
      </c>
      <c r="D98" s="2">
        <v>60</v>
      </c>
      <c r="E98" t="s">
        <v>25</v>
      </c>
      <c r="F98" t="s">
        <v>24</v>
      </c>
      <c r="G98">
        <v>2</v>
      </c>
      <c r="H98">
        <v>3</v>
      </c>
      <c r="I98" t="s">
        <v>7</v>
      </c>
      <c r="J98" t="s">
        <v>24</v>
      </c>
      <c r="K98">
        <v>2</v>
      </c>
      <c r="L98" t="s">
        <v>24</v>
      </c>
      <c r="M98">
        <v>3</v>
      </c>
      <c r="N98">
        <v>0</v>
      </c>
      <c r="O98" t="s">
        <v>7</v>
      </c>
      <c r="P98" t="s">
        <v>8</v>
      </c>
      <c r="Q98" t="s">
        <v>9</v>
      </c>
    </row>
    <row r="99" spans="1:17" hidden="1" x14ac:dyDescent="0.3">
      <c r="A99" t="s">
        <v>5</v>
      </c>
      <c r="B99" s="3">
        <v>21</v>
      </c>
      <c r="C99" s="2">
        <v>1.52</v>
      </c>
      <c r="D99" s="2">
        <v>42</v>
      </c>
      <c r="E99" t="s">
        <v>24</v>
      </c>
      <c r="F99" t="s">
        <v>24</v>
      </c>
      <c r="G99">
        <v>3</v>
      </c>
      <c r="H99">
        <v>1</v>
      </c>
      <c r="I99" t="s">
        <v>11</v>
      </c>
      <c r="J99" t="s">
        <v>24</v>
      </c>
      <c r="K99">
        <v>1</v>
      </c>
      <c r="L99" t="s">
        <v>24</v>
      </c>
      <c r="M99">
        <v>0</v>
      </c>
      <c r="N99">
        <v>0</v>
      </c>
      <c r="O99" t="s">
        <v>7</v>
      </c>
      <c r="P99" t="s">
        <v>8</v>
      </c>
      <c r="Q99" t="s">
        <v>19</v>
      </c>
    </row>
    <row r="100" spans="1:17" hidden="1" x14ac:dyDescent="0.3">
      <c r="A100" t="s">
        <v>10</v>
      </c>
      <c r="B100" s="3">
        <v>23</v>
      </c>
      <c r="C100" s="2">
        <v>1.72</v>
      </c>
      <c r="D100" s="2">
        <v>70</v>
      </c>
      <c r="E100" t="s">
        <v>24</v>
      </c>
      <c r="F100" t="s">
        <v>24</v>
      </c>
      <c r="G100">
        <v>2</v>
      </c>
      <c r="H100">
        <v>3</v>
      </c>
      <c r="I100" t="s">
        <v>7</v>
      </c>
      <c r="J100" t="s">
        <v>24</v>
      </c>
      <c r="K100">
        <v>2</v>
      </c>
      <c r="L100" t="s">
        <v>24</v>
      </c>
      <c r="M100">
        <v>3</v>
      </c>
      <c r="N100">
        <v>1</v>
      </c>
      <c r="O100" t="s">
        <v>11</v>
      </c>
      <c r="P100" t="s">
        <v>8</v>
      </c>
      <c r="Q100" t="s">
        <v>9</v>
      </c>
    </row>
    <row r="101" spans="1:17" hidden="1" x14ac:dyDescent="0.3">
      <c r="A101" t="s">
        <v>5</v>
      </c>
      <c r="B101" s="3">
        <v>21</v>
      </c>
      <c r="C101" s="2">
        <v>1.69</v>
      </c>
      <c r="D101" s="2">
        <v>63</v>
      </c>
      <c r="E101" t="s">
        <v>24</v>
      </c>
      <c r="F101" t="s">
        <v>25</v>
      </c>
      <c r="G101">
        <v>3</v>
      </c>
      <c r="H101">
        <v>1</v>
      </c>
      <c r="I101" t="s">
        <v>7</v>
      </c>
      <c r="J101" t="s">
        <v>24</v>
      </c>
      <c r="K101">
        <v>1</v>
      </c>
      <c r="L101" t="s">
        <v>24</v>
      </c>
      <c r="M101">
        <v>0</v>
      </c>
      <c r="N101">
        <v>0</v>
      </c>
      <c r="O101" t="s">
        <v>7</v>
      </c>
      <c r="P101" t="s">
        <v>8</v>
      </c>
      <c r="Q101" t="s">
        <v>9</v>
      </c>
    </row>
    <row r="102" spans="1:17" hidden="1" x14ac:dyDescent="0.3">
      <c r="A102" t="s">
        <v>10</v>
      </c>
      <c r="B102" s="3">
        <v>22</v>
      </c>
      <c r="C102" s="2">
        <v>1.7</v>
      </c>
      <c r="D102" s="2">
        <v>66.400000000000006</v>
      </c>
      <c r="E102" t="s">
        <v>25</v>
      </c>
      <c r="F102" t="s">
        <v>24</v>
      </c>
      <c r="G102">
        <v>2</v>
      </c>
      <c r="H102">
        <v>3</v>
      </c>
      <c r="I102" t="s">
        <v>11</v>
      </c>
      <c r="J102" t="s">
        <v>24</v>
      </c>
      <c r="K102">
        <v>2</v>
      </c>
      <c r="L102" t="s">
        <v>24</v>
      </c>
      <c r="M102">
        <v>0</v>
      </c>
      <c r="N102">
        <v>0</v>
      </c>
      <c r="O102" t="s">
        <v>27</v>
      </c>
      <c r="P102" t="s">
        <v>8</v>
      </c>
      <c r="Q102" t="s">
        <v>9</v>
      </c>
    </row>
    <row r="103" spans="1:17" hidden="1" x14ac:dyDescent="0.3">
      <c r="A103" t="s">
        <v>5</v>
      </c>
      <c r="B103" s="3">
        <v>21</v>
      </c>
      <c r="C103" s="2">
        <v>1.55</v>
      </c>
      <c r="D103" s="2">
        <v>57</v>
      </c>
      <c r="E103" t="s">
        <v>24</v>
      </c>
      <c r="F103" t="s">
        <v>25</v>
      </c>
      <c r="G103">
        <v>2</v>
      </c>
      <c r="H103">
        <v>4</v>
      </c>
      <c r="I103" t="s">
        <v>11</v>
      </c>
      <c r="J103" t="s">
        <v>24</v>
      </c>
      <c r="K103">
        <v>2</v>
      </c>
      <c r="L103" t="s">
        <v>25</v>
      </c>
      <c r="M103">
        <v>2</v>
      </c>
      <c r="N103">
        <v>0</v>
      </c>
      <c r="O103" t="s">
        <v>7</v>
      </c>
      <c r="P103" t="s">
        <v>15</v>
      </c>
      <c r="Q103" t="s">
        <v>9</v>
      </c>
    </row>
    <row r="104" spans="1:17" hidden="1" x14ac:dyDescent="0.3">
      <c r="A104" t="s">
        <v>5</v>
      </c>
      <c r="B104" s="3">
        <v>22</v>
      </c>
      <c r="C104" s="2">
        <v>1.65</v>
      </c>
      <c r="D104" s="2">
        <v>58</v>
      </c>
      <c r="E104" t="s">
        <v>25</v>
      </c>
      <c r="F104" t="s">
        <v>25</v>
      </c>
      <c r="G104">
        <v>3</v>
      </c>
      <c r="H104">
        <v>4</v>
      </c>
      <c r="I104" t="s">
        <v>11</v>
      </c>
      <c r="J104" t="s">
        <v>24</v>
      </c>
      <c r="K104">
        <v>2</v>
      </c>
      <c r="L104" t="s">
        <v>24</v>
      </c>
      <c r="M104">
        <v>1</v>
      </c>
      <c r="N104">
        <v>0</v>
      </c>
      <c r="O104" t="s">
        <v>7</v>
      </c>
      <c r="P104" t="s">
        <v>8</v>
      </c>
      <c r="Q104" t="s">
        <v>9</v>
      </c>
    </row>
    <row r="105" spans="1:17" hidden="1" x14ac:dyDescent="0.3">
      <c r="A105" t="s">
        <v>5</v>
      </c>
      <c r="B105" s="3">
        <v>38</v>
      </c>
      <c r="C105" s="2">
        <v>1.56</v>
      </c>
      <c r="D105" s="2">
        <v>80</v>
      </c>
      <c r="E105" t="s">
        <v>25</v>
      </c>
      <c r="F105" t="s">
        <v>25</v>
      </c>
      <c r="G105">
        <v>2</v>
      </c>
      <c r="H105">
        <v>3</v>
      </c>
      <c r="I105" t="s">
        <v>7</v>
      </c>
      <c r="J105" t="s">
        <v>24</v>
      </c>
      <c r="K105">
        <v>2</v>
      </c>
      <c r="L105" t="s">
        <v>24</v>
      </c>
      <c r="M105">
        <v>0</v>
      </c>
      <c r="N105">
        <v>0</v>
      </c>
      <c r="O105" t="s">
        <v>7</v>
      </c>
      <c r="P105" t="s">
        <v>15</v>
      </c>
      <c r="Q105" t="s">
        <v>17</v>
      </c>
    </row>
    <row r="106" spans="1:17" hidden="1" x14ac:dyDescent="0.3">
      <c r="A106" t="s">
        <v>5</v>
      </c>
      <c r="B106" s="3">
        <v>25</v>
      </c>
      <c r="C106" s="2">
        <v>1.57</v>
      </c>
      <c r="D106" s="2">
        <v>55</v>
      </c>
      <c r="E106" t="s">
        <v>24</v>
      </c>
      <c r="F106" t="s">
        <v>25</v>
      </c>
      <c r="G106">
        <v>2</v>
      </c>
      <c r="H106">
        <v>1</v>
      </c>
      <c r="I106" t="s">
        <v>7</v>
      </c>
      <c r="J106" t="s">
        <v>24</v>
      </c>
      <c r="K106">
        <v>2</v>
      </c>
      <c r="L106" t="s">
        <v>24</v>
      </c>
      <c r="M106">
        <v>2</v>
      </c>
      <c r="N106">
        <v>0</v>
      </c>
      <c r="O106" t="s">
        <v>7</v>
      </c>
      <c r="P106" t="s">
        <v>8</v>
      </c>
      <c r="Q106" t="s">
        <v>9</v>
      </c>
    </row>
    <row r="107" spans="1:17" hidden="1" x14ac:dyDescent="0.3">
      <c r="A107" t="s">
        <v>10</v>
      </c>
      <c r="B107" s="3">
        <v>22</v>
      </c>
      <c r="C107" s="2">
        <v>1.88</v>
      </c>
      <c r="D107" s="2">
        <v>90</v>
      </c>
      <c r="E107" t="s">
        <v>25</v>
      </c>
      <c r="F107" t="s">
        <v>25</v>
      </c>
      <c r="G107">
        <v>2</v>
      </c>
      <c r="H107">
        <v>3</v>
      </c>
      <c r="I107" t="s">
        <v>18</v>
      </c>
      <c r="J107" t="s">
        <v>24</v>
      </c>
      <c r="K107">
        <v>1</v>
      </c>
      <c r="L107" t="s">
        <v>24</v>
      </c>
      <c r="M107">
        <v>0</v>
      </c>
      <c r="N107">
        <v>1</v>
      </c>
      <c r="O107" t="s">
        <v>7</v>
      </c>
      <c r="P107" t="s">
        <v>15</v>
      </c>
      <c r="Q107" t="s">
        <v>13</v>
      </c>
    </row>
    <row r="108" spans="1:17" hidden="1" x14ac:dyDescent="0.3">
      <c r="A108" t="s">
        <v>10</v>
      </c>
      <c r="B108" s="3">
        <v>22</v>
      </c>
      <c r="C108" s="2">
        <v>1.75</v>
      </c>
      <c r="D108" s="2">
        <v>95</v>
      </c>
      <c r="E108" t="s">
        <v>25</v>
      </c>
      <c r="F108" t="s">
        <v>24</v>
      </c>
      <c r="G108">
        <v>2</v>
      </c>
      <c r="H108">
        <v>3</v>
      </c>
      <c r="I108" t="s">
        <v>7</v>
      </c>
      <c r="J108" t="s">
        <v>24</v>
      </c>
      <c r="K108">
        <v>3</v>
      </c>
      <c r="L108" t="s">
        <v>24</v>
      </c>
      <c r="M108">
        <v>3</v>
      </c>
      <c r="N108">
        <v>2</v>
      </c>
      <c r="O108" t="s">
        <v>27</v>
      </c>
      <c r="P108" t="s">
        <v>12</v>
      </c>
      <c r="Q108" t="s">
        <v>17</v>
      </c>
    </row>
    <row r="109" spans="1:17" hidden="1" x14ac:dyDescent="0.3">
      <c r="A109" t="s">
        <v>5</v>
      </c>
      <c r="B109" s="3">
        <v>21</v>
      </c>
      <c r="C109" s="2">
        <v>1.65</v>
      </c>
      <c r="D109" s="2">
        <v>88</v>
      </c>
      <c r="E109" t="s">
        <v>25</v>
      </c>
      <c r="F109" t="s">
        <v>25</v>
      </c>
      <c r="G109">
        <v>3</v>
      </c>
      <c r="H109">
        <v>1</v>
      </c>
      <c r="I109" t="s">
        <v>7</v>
      </c>
      <c r="J109" t="s">
        <v>24</v>
      </c>
      <c r="K109">
        <v>3</v>
      </c>
      <c r="L109" t="s">
        <v>24</v>
      </c>
      <c r="M109">
        <v>2</v>
      </c>
      <c r="N109">
        <v>1</v>
      </c>
      <c r="O109" t="s">
        <v>27</v>
      </c>
      <c r="P109" t="s">
        <v>8</v>
      </c>
      <c r="Q109" t="s">
        <v>17</v>
      </c>
    </row>
    <row r="110" spans="1:17" hidden="1" x14ac:dyDescent="0.3">
      <c r="A110" t="s">
        <v>10</v>
      </c>
      <c r="B110" s="3">
        <v>21</v>
      </c>
      <c r="C110" s="2">
        <v>1.75</v>
      </c>
      <c r="D110" s="2">
        <v>75</v>
      </c>
      <c r="E110" t="s">
        <v>25</v>
      </c>
      <c r="F110" t="s">
        <v>25</v>
      </c>
      <c r="G110">
        <v>3</v>
      </c>
      <c r="H110">
        <v>3</v>
      </c>
      <c r="I110" t="s">
        <v>7</v>
      </c>
      <c r="J110" t="s">
        <v>24</v>
      </c>
      <c r="K110">
        <v>2</v>
      </c>
      <c r="L110" t="s">
        <v>24</v>
      </c>
      <c r="M110">
        <v>0</v>
      </c>
      <c r="N110">
        <v>1</v>
      </c>
      <c r="O110" t="s">
        <v>7</v>
      </c>
      <c r="P110" t="s">
        <v>8</v>
      </c>
      <c r="Q110" t="s">
        <v>9</v>
      </c>
    </row>
    <row r="111" spans="1:17" hidden="1" x14ac:dyDescent="0.3">
      <c r="A111" t="s">
        <v>5</v>
      </c>
      <c r="B111" s="3">
        <v>22</v>
      </c>
      <c r="C111" s="2">
        <v>1.58</v>
      </c>
      <c r="D111" s="2">
        <v>58</v>
      </c>
      <c r="E111" t="s">
        <v>25</v>
      </c>
      <c r="F111" t="s">
        <v>25</v>
      </c>
      <c r="G111">
        <v>2</v>
      </c>
      <c r="H111">
        <v>1</v>
      </c>
      <c r="I111" t="s">
        <v>7</v>
      </c>
      <c r="J111" t="s">
        <v>24</v>
      </c>
      <c r="K111">
        <v>1</v>
      </c>
      <c r="L111" t="s">
        <v>24</v>
      </c>
      <c r="M111">
        <v>0</v>
      </c>
      <c r="N111">
        <v>0</v>
      </c>
      <c r="O111" t="s">
        <v>27</v>
      </c>
      <c r="P111" t="s">
        <v>8</v>
      </c>
      <c r="Q111" t="s">
        <v>9</v>
      </c>
    </row>
    <row r="112" spans="1:17" hidden="1" x14ac:dyDescent="0.3">
      <c r="A112" t="s">
        <v>5</v>
      </c>
      <c r="B112" s="3">
        <v>18</v>
      </c>
      <c r="C112" s="2">
        <v>1.56</v>
      </c>
      <c r="D112" s="2">
        <v>51</v>
      </c>
      <c r="E112" t="s">
        <v>25</v>
      </c>
      <c r="F112" t="s">
        <v>25</v>
      </c>
      <c r="G112">
        <v>2</v>
      </c>
      <c r="H112">
        <v>4</v>
      </c>
      <c r="I112" t="s">
        <v>11</v>
      </c>
      <c r="J112" t="s">
        <v>24</v>
      </c>
      <c r="K112">
        <v>2</v>
      </c>
      <c r="L112" t="s">
        <v>24</v>
      </c>
      <c r="M112">
        <v>1</v>
      </c>
      <c r="N112">
        <v>0</v>
      </c>
      <c r="O112" t="s">
        <v>7</v>
      </c>
      <c r="P112" t="s">
        <v>8</v>
      </c>
      <c r="Q112" t="s">
        <v>9</v>
      </c>
    </row>
    <row r="113" spans="1:17" hidden="1" x14ac:dyDescent="0.3">
      <c r="A113" t="s">
        <v>5</v>
      </c>
      <c r="B113" s="3">
        <v>22</v>
      </c>
      <c r="C113" s="2">
        <v>1.5</v>
      </c>
      <c r="D113" s="2">
        <v>49</v>
      </c>
      <c r="E113" t="s">
        <v>25</v>
      </c>
      <c r="F113" t="s">
        <v>24</v>
      </c>
      <c r="G113">
        <v>2</v>
      </c>
      <c r="H113">
        <v>1</v>
      </c>
      <c r="I113" t="s">
        <v>7</v>
      </c>
      <c r="J113" t="s">
        <v>24</v>
      </c>
      <c r="K113">
        <v>2</v>
      </c>
      <c r="L113" t="s">
        <v>24</v>
      </c>
      <c r="M113">
        <v>3</v>
      </c>
      <c r="N113">
        <v>0</v>
      </c>
      <c r="O113" t="s">
        <v>27</v>
      </c>
      <c r="P113" t="s">
        <v>12</v>
      </c>
      <c r="Q113" t="s">
        <v>9</v>
      </c>
    </row>
    <row r="114" spans="1:17" hidden="1" x14ac:dyDescent="0.3">
      <c r="A114" t="s">
        <v>5</v>
      </c>
      <c r="B114" s="3">
        <v>19</v>
      </c>
      <c r="C114" s="2">
        <v>1.61</v>
      </c>
      <c r="D114" s="2">
        <v>62</v>
      </c>
      <c r="E114" t="s">
        <v>25</v>
      </c>
      <c r="F114" t="s">
        <v>25</v>
      </c>
      <c r="G114">
        <v>3</v>
      </c>
      <c r="H114">
        <v>1</v>
      </c>
      <c r="I114" t="s">
        <v>11</v>
      </c>
      <c r="J114" t="s">
        <v>24</v>
      </c>
      <c r="K114">
        <v>2</v>
      </c>
      <c r="L114" t="s">
        <v>24</v>
      </c>
      <c r="M114">
        <v>1</v>
      </c>
      <c r="N114">
        <v>0</v>
      </c>
      <c r="O114" t="s">
        <v>11</v>
      </c>
      <c r="P114" t="s">
        <v>8</v>
      </c>
      <c r="Q114" t="s">
        <v>9</v>
      </c>
    </row>
    <row r="115" spans="1:17" hidden="1" x14ac:dyDescent="0.3">
      <c r="A115" t="s">
        <v>5</v>
      </c>
      <c r="B115" s="3">
        <v>17</v>
      </c>
      <c r="C115" s="2">
        <v>1.75</v>
      </c>
      <c r="D115" s="2">
        <v>57</v>
      </c>
      <c r="E115" t="s">
        <v>25</v>
      </c>
      <c r="F115" t="s">
        <v>25</v>
      </c>
      <c r="G115">
        <v>3</v>
      </c>
      <c r="H115">
        <v>3</v>
      </c>
      <c r="I115" t="s">
        <v>11</v>
      </c>
      <c r="J115" t="s">
        <v>24</v>
      </c>
      <c r="K115">
        <v>2</v>
      </c>
      <c r="L115" t="s">
        <v>24</v>
      </c>
      <c r="M115">
        <v>0</v>
      </c>
      <c r="N115">
        <v>1</v>
      </c>
      <c r="O115" t="s">
        <v>27</v>
      </c>
      <c r="P115" t="s">
        <v>8</v>
      </c>
      <c r="Q115" t="s">
        <v>9</v>
      </c>
    </row>
    <row r="116" spans="1:17" hidden="1" x14ac:dyDescent="0.3">
      <c r="A116" t="s">
        <v>5</v>
      </c>
      <c r="B116" s="3">
        <v>15</v>
      </c>
      <c r="C116" s="2">
        <v>1.65</v>
      </c>
      <c r="D116" s="2">
        <v>86</v>
      </c>
      <c r="E116" t="s">
        <v>25</v>
      </c>
      <c r="F116" t="s">
        <v>25</v>
      </c>
      <c r="G116">
        <v>3</v>
      </c>
      <c r="H116">
        <v>3</v>
      </c>
      <c r="I116" t="s">
        <v>7</v>
      </c>
      <c r="J116" t="s">
        <v>24</v>
      </c>
      <c r="K116">
        <v>1</v>
      </c>
      <c r="L116" t="s">
        <v>24</v>
      </c>
      <c r="M116">
        <v>3</v>
      </c>
      <c r="N116">
        <v>2</v>
      </c>
      <c r="O116" t="s">
        <v>27</v>
      </c>
      <c r="P116" t="s">
        <v>12</v>
      </c>
      <c r="Q116" t="s">
        <v>17</v>
      </c>
    </row>
    <row r="117" spans="1:17" x14ac:dyDescent="0.3">
      <c r="A117" t="s">
        <v>5</v>
      </c>
      <c r="B117" s="3">
        <v>17</v>
      </c>
      <c r="C117" s="2">
        <v>1.7</v>
      </c>
      <c r="D117" s="2">
        <v>85</v>
      </c>
      <c r="E117" t="s">
        <v>25</v>
      </c>
      <c r="F117" t="s">
        <v>24</v>
      </c>
      <c r="G117">
        <v>2</v>
      </c>
      <c r="H117">
        <v>3</v>
      </c>
      <c r="I117" t="s">
        <v>11</v>
      </c>
      <c r="J117" t="s">
        <v>24</v>
      </c>
      <c r="K117">
        <v>2</v>
      </c>
      <c r="L117" t="s">
        <v>24</v>
      </c>
      <c r="M117">
        <v>1</v>
      </c>
      <c r="N117">
        <v>1</v>
      </c>
      <c r="O117" t="s">
        <v>27</v>
      </c>
      <c r="P117" t="s">
        <v>8</v>
      </c>
      <c r="Q117" t="s">
        <v>14</v>
      </c>
    </row>
    <row r="118" spans="1:17" hidden="1" x14ac:dyDescent="0.3">
      <c r="A118" t="s">
        <v>10</v>
      </c>
      <c r="B118" s="3">
        <v>23</v>
      </c>
      <c r="C118" s="2">
        <v>1.62</v>
      </c>
      <c r="D118" s="2">
        <v>53</v>
      </c>
      <c r="E118" t="s">
        <v>25</v>
      </c>
      <c r="F118" t="s">
        <v>25</v>
      </c>
      <c r="G118">
        <v>2</v>
      </c>
      <c r="H118">
        <v>3</v>
      </c>
      <c r="I118" t="s">
        <v>7</v>
      </c>
      <c r="J118" t="s">
        <v>24</v>
      </c>
      <c r="K118">
        <v>2</v>
      </c>
      <c r="L118" t="s">
        <v>24</v>
      </c>
      <c r="M118">
        <v>1</v>
      </c>
      <c r="N118">
        <v>1</v>
      </c>
      <c r="O118" t="s">
        <v>7</v>
      </c>
      <c r="P118" t="s">
        <v>8</v>
      </c>
      <c r="Q118" t="s">
        <v>9</v>
      </c>
    </row>
    <row r="119" spans="1:17" x14ac:dyDescent="0.3">
      <c r="A119" t="s">
        <v>5</v>
      </c>
      <c r="B119" s="3">
        <v>19</v>
      </c>
      <c r="C119" s="2">
        <v>1.63</v>
      </c>
      <c r="D119" s="2">
        <v>76</v>
      </c>
      <c r="E119" t="s">
        <v>25</v>
      </c>
      <c r="F119" t="s">
        <v>24</v>
      </c>
      <c r="G119">
        <v>3</v>
      </c>
      <c r="H119">
        <v>3</v>
      </c>
      <c r="I119" t="s">
        <v>11</v>
      </c>
      <c r="J119" t="s">
        <v>25</v>
      </c>
      <c r="K119">
        <v>3</v>
      </c>
      <c r="L119" t="s">
        <v>24</v>
      </c>
      <c r="M119">
        <v>2</v>
      </c>
      <c r="N119">
        <v>1</v>
      </c>
      <c r="O119" t="s">
        <v>7</v>
      </c>
      <c r="P119" t="s">
        <v>15</v>
      </c>
      <c r="Q119" t="s">
        <v>14</v>
      </c>
    </row>
    <row r="120" spans="1:17" hidden="1" x14ac:dyDescent="0.3">
      <c r="A120" t="s">
        <v>5</v>
      </c>
      <c r="B120" s="3">
        <v>23</v>
      </c>
      <c r="C120" s="2">
        <v>1.67</v>
      </c>
      <c r="D120" s="2">
        <v>75</v>
      </c>
      <c r="E120" t="s">
        <v>25</v>
      </c>
      <c r="F120" t="s">
        <v>25</v>
      </c>
      <c r="G120">
        <v>2</v>
      </c>
      <c r="H120">
        <v>3</v>
      </c>
      <c r="I120" t="s">
        <v>11</v>
      </c>
      <c r="J120" t="s">
        <v>25</v>
      </c>
      <c r="K120">
        <v>2</v>
      </c>
      <c r="L120" t="s">
        <v>24</v>
      </c>
      <c r="M120">
        <v>0</v>
      </c>
      <c r="N120">
        <v>2</v>
      </c>
      <c r="O120" t="s">
        <v>27</v>
      </c>
      <c r="P120" t="s">
        <v>12</v>
      </c>
      <c r="Q120" t="s">
        <v>13</v>
      </c>
    </row>
    <row r="121" spans="1:17" x14ac:dyDescent="0.3">
      <c r="A121" t="s">
        <v>10</v>
      </c>
      <c r="B121" s="3">
        <v>23</v>
      </c>
      <c r="C121" s="2">
        <v>1.87</v>
      </c>
      <c r="D121" s="2">
        <v>95</v>
      </c>
      <c r="E121" t="s">
        <v>25</v>
      </c>
      <c r="F121" t="s">
        <v>25</v>
      </c>
      <c r="G121">
        <v>1</v>
      </c>
      <c r="H121">
        <v>3</v>
      </c>
      <c r="I121" t="s">
        <v>11</v>
      </c>
      <c r="J121" t="s">
        <v>24</v>
      </c>
      <c r="K121">
        <v>2</v>
      </c>
      <c r="L121" t="s">
        <v>24</v>
      </c>
      <c r="M121">
        <v>0</v>
      </c>
      <c r="N121">
        <v>2</v>
      </c>
      <c r="O121" t="s">
        <v>11</v>
      </c>
      <c r="P121" t="s">
        <v>8</v>
      </c>
      <c r="Q121" t="s">
        <v>14</v>
      </c>
    </row>
    <row r="122" spans="1:17" hidden="1" x14ac:dyDescent="0.3">
      <c r="A122" t="s">
        <v>10</v>
      </c>
      <c r="B122" s="3">
        <v>21</v>
      </c>
      <c r="C122" s="2">
        <v>1.75</v>
      </c>
      <c r="D122" s="2">
        <v>50</v>
      </c>
      <c r="E122" t="s">
        <v>25</v>
      </c>
      <c r="F122" t="s">
        <v>24</v>
      </c>
      <c r="G122">
        <v>3</v>
      </c>
      <c r="H122">
        <v>4</v>
      </c>
      <c r="I122" t="s">
        <v>11</v>
      </c>
      <c r="J122" t="s">
        <v>24</v>
      </c>
      <c r="K122">
        <v>1</v>
      </c>
      <c r="L122" t="s">
        <v>24</v>
      </c>
      <c r="M122">
        <v>1</v>
      </c>
      <c r="N122">
        <v>0</v>
      </c>
      <c r="O122" t="s">
        <v>27</v>
      </c>
      <c r="P122" t="s">
        <v>12</v>
      </c>
      <c r="Q122" t="s">
        <v>19</v>
      </c>
    </row>
    <row r="123" spans="1:17" hidden="1" x14ac:dyDescent="0.3">
      <c r="A123" t="s">
        <v>10</v>
      </c>
      <c r="B123" s="3">
        <v>24</v>
      </c>
      <c r="C123" s="2">
        <v>1.66</v>
      </c>
      <c r="D123" s="2">
        <v>67</v>
      </c>
      <c r="E123" t="s">
        <v>25</v>
      </c>
      <c r="F123" t="s">
        <v>25</v>
      </c>
      <c r="G123">
        <v>3</v>
      </c>
      <c r="H123">
        <v>1</v>
      </c>
      <c r="I123" t="s">
        <v>7</v>
      </c>
      <c r="J123" t="s">
        <v>24</v>
      </c>
      <c r="K123">
        <v>2</v>
      </c>
      <c r="L123" t="s">
        <v>24</v>
      </c>
      <c r="M123">
        <v>1</v>
      </c>
      <c r="N123">
        <v>0</v>
      </c>
      <c r="O123" t="s">
        <v>27</v>
      </c>
      <c r="P123" t="s">
        <v>8</v>
      </c>
      <c r="Q123" t="s">
        <v>9</v>
      </c>
    </row>
    <row r="124" spans="1:17" x14ac:dyDescent="0.3">
      <c r="A124" t="s">
        <v>10</v>
      </c>
      <c r="B124" s="3">
        <v>23</v>
      </c>
      <c r="C124" s="2">
        <v>1.76</v>
      </c>
      <c r="D124" s="2">
        <v>90</v>
      </c>
      <c r="E124" t="s">
        <v>24</v>
      </c>
      <c r="F124" t="s">
        <v>25</v>
      </c>
      <c r="G124">
        <v>3</v>
      </c>
      <c r="H124">
        <v>3</v>
      </c>
      <c r="I124" t="s">
        <v>7</v>
      </c>
      <c r="J124" t="s">
        <v>24</v>
      </c>
      <c r="K124">
        <v>1</v>
      </c>
      <c r="L124" t="s">
        <v>24</v>
      </c>
      <c r="M124">
        <v>0</v>
      </c>
      <c r="N124">
        <v>0</v>
      </c>
      <c r="O124" t="s">
        <v>27</v>
      </c>
      <c r="P124" t="s">
        <v>8</v>
      </c>
      <c r="Q124" t="s">
        <v>14</v>
      </c>
    </row>
    <row r="125" spans="1:17" hidden="1" x14ac:dyDescent="0.3">
      <c r="A125" t="s">
        <v>10</v>
      </c>
      <c r="B125" s="3">
        <v>18</v>
      </c>
      <c r="C125" s="2">
        <v>1.75</v>
      </c>
      <c r="D125" s="2">
        <v>80</v>
      </c>
      <c r="E125" t="s">
        <v>25</v>
      </c>
      <c r="F125" t="s">
        <v>25</v>
      </c>
      <c r="G125">
        <v>2</v>
      </c>
      <c r="H125">
        <v>3</v>
      </c>
      <c r="I125" t="s">
        <v>18</v>
      </c>
      <c r="J125" t="s">
        <v>24</v>
      </c>
      <c r="K125">
        <v>2</v>
      </c>
      <c r="L125" t="s">
        <v>24</v>
      </c>
      <c r="M125">
        <v>0</v>
      </c>
      <c r="N125">
        <v>0</v>
      </c>
      <c r="O125" t="s">
        <v>11</v>
      </c>
      <c r="P125" t="s">
        <v>8</v>
      </c>
      <c r="Q125" t="s">
        <v>13</v>
      </c>
    </row>
    <row r="126" spans="1:17" hidden="1" x14ac:dyDescent="0.3">
      <c r="A126" t="s">
        <v>10</v>
      </c>
      <c r="B126" s="3">
        <v>19</v>
      </c>
      <c r="C126" s="2">
        <v>1.67</v>
      </c>
      <c r="D126" s="2">
        <v>68</v>
      </c>
      <c r="E126" t="s">
        <v>24</v>
      </c>
      <c r="F126" t="s">
        <v>25</v>
      </c>
      <c r="G126">
        <v>2</v>
      </c>
      <c r="H126">
        <v>3</v>
      </c>
      <c r="I126" t="s">
        <v>7</v>
      </c>
      <c r="J126" t="s">
        <v>24</v>
      </c>
      <c r="K126">
        <v>2</v>
      </c>
      <c r="L126" t="s">
        <v>24</v>
      </c>
      <c r="M126">
        <v>1</v>
      </c>
      <c r="N126">
        <v>0</v>
      </c>
      <c r="O126" t="s">
        <v>7</v>
      </c>
      <c r="P126" t="s">
        <v>8</v>
      </c>
      <c r="Q126" t="s">
        <v>9</v>
      </c>
    </row>
    <row r="127" spans="1:17" hidden="1" x14ac:dyDescent="0.3">
      <c r="A127" t="s">
        <v>5</v>
      </c>
      <c r="B127" s="3">
        <v>19</v>
      </c>
      <c r="C127" s="2">
        <v>1.65</v>
      </c>
      <c r="D127" s="2">
        <v>61</v>
      </c>
      <c r="E127" t="s">
        <v>24</v>
      </c>
      <c r="F127" t="s">
        <v>25</v>
      </c>
      <c r="G127">
        <v>3</v>
      </c>
      <c r="H127">
        <v>1</v>
      </c>
      <c r="I127" t="s">
        <v>7</v>
      </c>
      <c r="J127" t="s">
        <v>24</v>
      </c>
      <c r="K127">
        <v>3</v>
      </c>
      <c r="L127" t="s">
        <v>25</v>
      </c>
      <c r="M127">
        <v>1</v>
      </c>
      <c r="N127">
        <v>0</v>
      </c>
      <c r="O127" t="s">
        <v>7</v>
      </c>
      <c r="P127" t="s">
        <v>8</v>
      </c>
      <c r="Q127" t="s">
        <v>9</v>
      </c>
    </row>
    <row r="128" spans="1:17" hidden="1" x14ac:dyDescent="0.3">
      <c r="A128" t="s">
        <v>10</v>
      </c>
      <c r="B128" s="3">
        <v>20</v>
      </c>
      <c r="C128" s="2">
        <v>1.72</v>
      </c>
      <c r="D128" s="2">
        <v>70</v>
      </c>
      <c r="E128" t="s">
        <v>25</v>
      </c>
      <c r="F128" t="s">
        <v>25</v>
      </c>
      <c r="G128">
        <v>3</v>
      </c>
      <c r="H128">
        <v>3</v>
      </c>
      <c r="I128" t="s">
        <v>11</v>
      </c>
      <c r="J128" t="s">
        <v>24</v>
      </c>
      <c r="K128">
        <v>1</v>
      </c>
      <c r="L128" t="s">
        <v>24</v>
      </c>
      <c r="M128">
        <v>0</v>
      </c>
      <c r="N128">
        <v>0</v>
      </c>
      <c r="O128" t="s">
        <v>7</v>
      </c>
      <c r="P128" t="s">
        <v>8</v>
      </c>
      <c r="Q128" t="s">
        <v>9</v>
      </c>
    </row>
    <row r="129" spans="1:17" x14ac:dyDescent="0.3">
      <c r="A129" t="s">
        <v>10</v>
      </c>
      <c r="B129" s="3">
        <v>27</v>
      </c>
      <c r="C129" s="2">
        <v>1.7</v>
      </c>
      <c r="D129" s="2">
        <v>78</v>
      </c>
      <c r="E129" t="s">
        <v>24</v>
      </c>
      <c r="F129" t="s">
        <v>25</v>
      </c>
      <c r="G129">
        <v>3</v>
      </c>
      <c r="H129">
        <v>3</v>
      </c>
      <c r="I129" t="s">
        <v>7</v>
      </c>
      <c r="J129" t="s">
        <v>24</v>
      </c>
      <c r="K129">
        <v>3</v>
      </c>
      <c r="L129" t="s">
        <v>24</v>
      </c>
      <c r="M129">
        <v>1</v>
      </c>
      <c r="N129">
        <v>1</v>
      </c>
      <c r="O129" t="s">
        <v>11</v>
      </c>
      <c r="P129" t="s">
        <v>8</v>
      </c>
      <c r="Q129" t="s">
        <v>14</v>
      </c>
    </row>
    <row r="130" spans="1:17" hidden="1" x14ac:dyDescent="0.3">
      <c r="A130" t="s">
        <v>5</v>
      </c>
      <c r="B130" s="3">
        <v>20</v>
      </c>
      <c r="C130" s="2">
        <v>1.58</v>
      </c>
      <c r="D130" s="2">
        <v>53</v>
      </c>
      <c r="E130" t="s">
        <v>25</v>
      </c>
      <c r="F130" t="s">
        <v>25</v>
      </c>
      <c r="G130">
        <v>2</v>
      </c>
      <c r="H130">
        <v>4</v>
      </c>
      <c r="I130" t="s">
        <v>11</v>
      </c>
      <c r="J130" t="s">
        <v>24</v>
      </c>
      <c r="K130">
        <v>2</v>
      </c>
      <c r="L130" t="s">
        <v>24</v>
      </c>
      <c r="M130">
        <v>1</v>
      </c>
      <c r="N130">
        <v>1</v>
      </c>
      <c r="O130" t="s">
        <v>27</v>
      </c>
      <c r="P130" t="s">
        <v>8</v>
      </c>
      <c r="Q130" t="s">
        <v>9</v>
      </c>
    </row>
    <row r="131" spans="1:17" hidden="1" x14ac:dyDescent="0.3">
      <c r="A131" t="s">
        <v>10</v>
      </c>
      <c r="B131" s="3">
        <v>23</v>
      </c>
      <c r="C131" s="2">
        <v>1.62</v>
      </c>
      <c r="D131" s="2">
        <v>58</v>
      </c>
      <c r="E131" t="s">
        <v>24</v>
      </c>
      <c r="F131" t="s">
        <v>24</v>
      </c>
      <c r="G131">
        <v>2</v>
      </c>
      <c r="H131">
        <v>3</v>
      </c>
      <c r="I131" t="s">
        <v>7</v>
      </c>
      <c r="J131" t="s">
        <v>24</v>
      </c>
      <c r="K131">
        <v>1</v>
      </c>
      <c r="L131" t="s">
        <v>24</v>
      </c>
      <c r="M131">
        <v>1</v>
      </c>
      <c r="N131">
        <v>0</v>
      </c>
      <c r="O131" t="s">
        <v>27</v>
      </c>
      <c r="P131" t="s">
        <v>8</v>
      </c>
      <c r="Q131" t="s">
        <v>9</v>
      </c>
    </row>
    <row r="132" spans="1:17" hidden="1" x14ac:dyDescent="0.3">
      <c r="A132" t="s">
        <v>5</v>
      </c>
      <c r="B132" s="3">
        <v>19</v>
      </c>
      <c r="C132" s="2">
        <v>1.65</v>
      </c>
      <c r="D132" s="2">
        <v>56</v>
      </c>
      <c r="E132" t="s">
        <v>25</v>
      </c>
      <c r="F132" t="s">
        <v>25</v>
      </c>
      <c r="G132">
        <v>3</v>
      </c>
      <c r="H132">
        <v>3</v>
      </c>
      <c r="I132" t="s">
        <v>11</v>
      </c>
      <c r="J132" t="s">
        <v>25</v>
      </c>
      <c r="K132">
        <v>3</v>
      </c>
      <c r="L132" t="s">
        <v>25</v>
      </c>
      <c r="M132">
        <v>1</v>
      </c>
      <c r="N132">
        <v>2</v>
      </c>
      <c r="O132" t="s">
        <v>11</v>
      </c>
      <c r="P132" t="s">
        <v>8</v>
      </c>
      <c r="Q132" t="s">
        <v>9</v>
      </c>
    </row>
    <row r="133" spans="1:17" hidden="1" x14ac:dyDescent="0.3">
      <c r="A133" t="s">
        <v>5</v>
      </c>
      <c r="B133" s="3">
        <v>61</v>
      </c>
      <c r="C133" s="2">
        <v>1.65</v>
      </c>
      <c r="D133" s="2">
        <v>66</v>
      </c>
      <c r="E133" t="s">
        <v>24</v>
      </c>
      <c r="F133" t="s">
        <v>25</v>
      </c>
      <c r="G133">
        <v>3</v>
      </c>
      <c r="H133">
        <v>3</v>
      </c>
      <c r="I133" t="s">
        <v>18</v>
      </c>
      <c r="J133" t="s">
        <v>24</v>
      </c>
      <c r="K133">
        <v>2</v>
      </c>
      <c r="L133" t="s">
        <v>24</v>
      </c>
      <c r="M133">
        <v>1</v>
      </c>
      <c r="N133">
        <v>1</v>
      </c>
      <c r="O133" t="s">
        <v>11</v>
      </c>
      <c r="P133" t="s">
        <v>8</v>
      </c>
      <c r="Q133" t="s">
        <v>9</v>
      </c>
    </row>
    <row r="134" spans="1:17" hidden="1" x14ac:dyDescent="0.3">
      <c r="A134" t="s">
        <v>10</v>
      </c>
      <c r="B134" s="3">
        <v>30</v>
      </c>
      <c r="C134" s="2">
        <v>1.77</v>
      </c>
      <c r="D134" s="2">
        <v>109</v>
      </c>
      <c r="E134" t="s">
        <v>25</v>
      </c>
      <c r="F134" t="s">
        <v>25</v>
      </c>
      <c r="G134">
        <v>3</v>
      </c>
      <c r="H134">
        <v>3</v>
      </c>
      <c r="I134" t="s">
        <v>7</v>
      </c>
      <c r="J134" t="s">
        <v>24</v>
      </c>
      <c r="K134">
        <v>1</v>
      </c>
      <c r="L134" t="s">
        <v>24</v>
      </c>
      <c r="M134">
        <v>2</v>
      </c>
      <c r="N134">
        <v>0</v>
      </c>
      <c r="O134" t="s">
        <v>7</v>
      </c>
      <c r="P134" t="s">
        <v>15</v>
      </c>
      <c r="Q134" t="s">
        <v>17</v>
      </c>
    </row>
    <row r="135" spans="1:17" hidden="1" x14ac:dyDescent="0.3">
      <c r="A135" t="s">
        <v>10</v>
      </c>
      <c r="B135" s="3">
        <v>24</v>
      </c>
      <c r="C135" s="2">
        <v>1.7</v>
      </c>
      <c r="D135" s="2">
        <v>75</v>
      </c>
      <c r="E135" t="s">
        <v>25</v>
      </c>
      <c r="F135" t="s">
        <v>25</v>
      </c>
      <c r="G135">
        <v>2</v>
      </c>
      <c r="H135">
        <v>3</v>
      </c>
      <c r="I135" t="s">
        <v>7</v>
      </c>
      <c r="J135" t="s">
        <v>24</v>
      </c>
      <c r="K135">
        <v>2</v>
      </c>
      <c r="L135" t="s">
        <v>24</v>
      </c>
      <c r="M135">
        <v>1</v>
      </c>
      <c r="N135">
        <v>0</v>
      </c>
      <c r="O135" t="s">
        <v>7</v>
      </c>
      <c r="P135" t="s">
        <v>15</v>
      </c>
      <c r="Q135" t="s">
        <v>13</v>
      </c>
    </row>
    <row r="136" spans="1:17" hidden="1" x14ac:dyDescent="0.3">
      <c r="A136" t="s">
        <v>10</v>
      </c>
      <c r="B136" s="3">
        <v>25</v>
      </c>
      <c r="C136" s="2">
        <v>1.79</v>
      </c>
      <c r="D136" s="2">
        <v>72</v>
      </c>
      <c r="E136" t="s">
        <v>25</v>
      </c>
      <c r="F136" t="s">
        <v>25</v>
      </c>
      <c r="G136">
        <v>2</v>
      </c>
      <c r="H136">
        <v>3</v>
      </c>
      <c r="I136" t="s">
        <v>7</v>
      </c>
      <c r="J136" t="s">
        <v>24</v>
      </c>
      <c r="K136">
        <v>2</v>
      </c>
      <c r="L136" t="s">
        <v>24</v>
      </c>
      <c r="M136">
        <v>1</v>
      </c>
      <c r="N136">
        <v>1</v>
      </c>
      <c r="O136" t="s">
        <v>7</v>
      </c>
      <c r="P136" t="s">
        <v>8</v>
      </c>
      <c r="Q136" t="s">
        <v>9</v>
      </c>
    </row>
    <row r="137" spans="1:17" hidden="1" x14ac:dyDescent="0.3">
      <c r="A137" t="s">
        <v>10</v>
      </c>
      <c r="B137" s="3">
        <v>44</v>
      </c>
      <c r="C137" s="2">
        <v>1.6</v>
      </c>
      <c r="D137" s="2">
        <v>80</v>
      </c>
      <c r="E137" t="s">
        <v>25</v>
      </c>
      <c r="F137" t="s">
        <v>24</v>
      </c>
      <c r="G137">
        <v>2</v>
      </c>
      <c r="H137">
        <v>3</v>
      </c>
      <c r="I137" t="s">
        <v>7</v>
      </c>
      <c r="J137" t="s">
        <v>25</v>
      </c>
      <c r="K137">
        <v>3</v>
      </c>
      <c r="L137" t="s">
        <v>24</v>
      </c>
      <c r="M137">
        <v>0</v>
      </c>
      <c r="N137">
        <v>0</v>
      </c>
      <c r="O137" t="s">
        <v>27</v>
      </c>
      <c r="P137" t="s">
        <v>16</v>
      </c>
      <c r="Q137" t="s">
        <v>17</v>
      </c>
    </row>
    <row r="138" spans="1:17" hidden="1" x14ac:dyDescent="0.3">
      <c r="A138" t="s">
        <v>10</v>
      </c>
      <c r="B138" s="3">
        <v>31</v>
      </c>
      <c r="C138" s="2">
        <v>1.76</v>
      </c>
      <c r="D138" s="2">
        <v>75</v>
      </c>
      <c r="E138" t="s">
        <v>25</v>
      </c>
      <c r="F138" t="s">
        <v>24</v>
      </c>
      <c r="G138">
        <v>3</v>
      </c>
      <c r="H138">
        <v>3</v>
      </c>
      <c r="I138" t="s">
        <v>18</v>
      </c>
      <c r="J138" t="s">
        <v>24</v>
      </c>
      <c r="K138">
        <v>3</v>
      </c>
      <c r="L138" t="s">
        <v>25</v>
      </c>
      <c r="M138">
        <v>3</v>
      </c>
      <c r="N138">
        <v>0</v>
      </c>
      <c r="O138" t="s">
        <v>27</v>
      </c>
      <c r="P138" t="s">
        <v>21</v>
      </c>
      <c r="Q138" t="s">
        <v>9</v>
      </c>
    </row>
    <row r="139" spans="1:17" hidden="1" x14ac:dyDescent="0.3">
      <c r="A139" t="s">
        <v>10</v>
      </c>
      <c r="B139" s="3">
        <v>25</v>
      </c>
      <c r="C139" s="2">
        <v>1.7</v>
      </c>
      <c r="D139" s="2">
        <v>68</v>
      </c>
      <c r="E139" t="s">
        <v>24</v>
      </c>
      <c r="F139" t="s">
        <v>25</v>
      </c>
      <c r="G139">
        <v>2</v>
      </c>
      <c r="H139">
        <v>3</v>
      </c>
      <c r="I139" t="s">
        <v>11</v>
      </c>
      <c r="J139" t="s">
        <v>24</v>
      </c>
      <c r="K139">
        <v>2</v>
      </c>
      <c r="L139" t="s">
        <v>24</v>
      </c>
      <c r="M139">
        <v>0</v>
      </c>
      <c r="N139">
        <v>1</v>
      </c>
      <c r="O139" t="s">
        <v>27</v>
      </c>
      <c r="P139" t="s">
        <v>8</v>
      </c>
      <c r="Q139" t="s">
        <v>9</v>
      </c>
    </row>
    <row r="140" spans="1:17" hidden="1" x14ac:dyDescent="0.3">
      <c r="A140" t="s">
        <v>10</v>
      </c>
      <c r="B140" s="3">
        <v>23</v>
      </c>
      <c r="C140" s="2">
        <v>1.89</v>
      </c>
      <c r="D140" s="2">
        <v>65</v>
      </c>
      <c r="E140" t="s">
        <v>25</v>
      </c>
      <c r="F140" t="s">
        <v>25</v>
      </c>
      <c r="G140">
        <v>3</v>
      </c>
      <c r="H140">
        <v>3</v>
      </c>
      <c r="I140" t="s">
        <v>11</v>
      </c>
      <c r="J140" t="s">
        <v>24</v>
      </c>
      <c r="K140">
        <v>3</v>
      </c>
      <c r="L140" t="s">
        <v>24</v>
      </c>
      <c r="M140">
        <v>1</v>
      </c>
      <c r="N140">
        <v>1</v>
      </c>
      <c r="O140" t="s">
        <v>7</v>
      </c>
      <c r="P140" t="s">
        <v>8</v>
      </c>
      <c r="Q140" t="s">
        <v>19</v>
      </c>
    </row>
    <row r="141" spans="1:17" hidden="1" x14ac:dyDescent="0.3">
      <c r="A141" t="s">
        <v>10</v>
      </c>
      <c r="B141" s="3">
        <v>25</v>
      </c>
      <c r="C141" s="2">
        <v>1.87</v>
      </c>
      <c r="D141" s="2">
        <v>66</v>
      </c>
      <c r="E141" t="s">
        <v>24</v>
      </c>
      <c r="F141" t="s">
        <v>25</v>
      </c>
      <c r="G141">
        <v>3</v>
      </c>
      <c r="H141">
        <v>3</v>
      </c>
      <c r="I141" t="s">
        <v>18</v>
      </c>
      <c r="J141" t="s">
        <v>24</v>
      </c>
      <c r="K141">
        <v>2</v>
      </c>
      <c r="L141" t="s">
        <v>24</v>
      </c>
      <c r="M141">
        <v>2</v>
      </c>
      <c r="N141">
        <v>0</v>
      </c>
      <c r="O141" t="s">
        <v>11</v>
      </c>
      <c r="P141" t="s">
        <v>8</v>
      </c>
      <c r="Q141" t="s">
        <v>9</v>
      </c>
    </row>
    <row r="142" spans="1:17" hidden="1" x14ac:dyDescent="0.3">
      <c r="A142" t="s">
        <v>10</v>
      </c>
      <c r="B142" s="3">
        <v>23</v>
      </c>
      <c r="C142" s="2">
        <v>1.74</v>
      </c>
      <c r="D142" s="2">
        <v>93.5</v>
      </c>
      <c r="E142" t="s">
        <v>24</v>
      </c>
      <c r="F142" t="s">
        <v>25</v>
      </c>
      <c r="G142">
        <v>2</v>
      </c>
      <c r="H142">
        <v>3</v>
      </c>
      <c r="I142" t="s">
        <v>11</v>
      </c>
      <c r="J142" t="s">
        <v>25</v>
      </c>
      <c r="K142">
        <v>1</v>
      </c>
      <c r="L142" t="s">
        <v>24</v>
      </c>
      <c r="M142">
        <v>1</v>
      </c>
      <c r="N142">
        <v>1</v>
      </c>
      <c r="O142" t="s">
        <v>11</v>
      </c>
      <c r="P142" t="s">
        <v>15</v>
      </c>
      <c r="Q142" t="s">
        <v>17</v>
      </c>
    </row>
    <row r="143" spans="1:17" hidden="1" x14ac:dyDescent="0.3">
      <c r="A143" t="s">
        <v>5</v>
      </c>
      <c r="B143" s="3">
        <v>34</v>
      </c>
      <c r="C143" s="2">
        <v>1.68</v>
      </c>
      <c r="D143" s="2">
        <v>75</v>
      </c>
      <c r="E143" t="s">
        <v>24</v>
      </c>
      <c r="F143" t="s">
        <v>25</v>
      </c>
      <c r="G143">
        <v>3</v>
      </c>
      <c r="H143">
        <v>1</v>
      </c>
      <c r="I143" t="s">
        <v>7</v>
      </c>
      <c r="J143" t="s">
        <v>24</v>
      </c>
      <c r="K143">
        <v>1</v>
      </c>
      <c r="L143" t="s">
        <v>24</v>
      </c>
      <c r="M143">
        <v>0</v>
      </c>
      <c r="N143">
        <v>0</v>
      </c>
      <c r="O143" t="s">
        <v>7</v>
      </c>
      <c r="P143" t="s">
        <v>15</v>
      </c>
      <c r="Q143" t="s">
        <v>13</v>
      </c>
    </row>
    <row r="144" spans="1:17" hidden="1" x14ac:dyDescent="0.3">
      <c r="A144" t="s">
        <v>10</v>
      </c>
      <c r="B144" s="3">
        <v>22</v>
      </c>
      <c r="C144" s="2">
        <v>1.61</v>
      </c>
      <c r="D144" s="2">
        <v>67</v>
      </c>
      <c r="E144" t="s">
        <v>25</v>
      </c>
      <c r="F144" t="s">
        <v>24</v>
      </c>
      <c r="G144">
        <v>2</v>
      </c>
      <c r="H144">
        <v>4</v>
      </c>
      <c r="I144" t="s">
        <v>7</v>
      </c>
      <c r="J144" t="s">
        <v>24</v>
      </c>
      <c r="K144">
        <v>3</v>
      </c>
      <c r="L144" t="s">
        <v>25</v>
      </c>
      <c r="M144">
        <v>2</v>
      </c>
      <c r="N144">
        <v>2</v>
      </c>
      <c r="O144" t="s">
        <v>7</v>
      </c>
      <c r="P144" t="s">
        <v>8</v>
      </c>
      <c r="Q144" t="s">
        <v>13</v>
      </c>
    </row>
    <row r="145" spans="1:17" hidden="1" x14ac:dyDescent="0.3">
      <c r="A145" t="s">
        <v>10</v>
      </c>
      <c r="B145" s="3">
        <v>21</v>
      </c>
      <c r="C145" s="2">
        <v>1.62</v>
      </c>
      <c r="D145" s="2">
        <v>70</v>
      </c>
      <c r="E145" t="s">
        <v>24</v>
      </c>
      <c r="F145" t="s">
        <v>25</v>
      </c>
      <c r="G145">
        <v>2</v>
      </c>
      <c r="H145">
        <v>1</v>
      </c>
      <c r="I145" t="s">
        <v>6</v>
      </c>
      <c r="J145" t="s">
        <v>24</v>
      </c>
      <c r="K145">
        <v>3</v>
      </c>
      <c r="L145" t="s">
        <v>24</v>
      </c>
      <c r="M145">
        <v>1</v>
      </c>
      <c r="N145">
        <v>0</v>
      </c>
      <c r="O145" t="s">
        <v>7</v>
      </c>
      <c r="P145" t="s">
        <v>8</v>
      </c>
      <c r="Q145" t="s">
        <v>13</v>
      </c>
    </row>
    <row r="146" spans="1:17" hidden="1" x14ac:dyDescent="0.3">
      <c r="A146" t="s">
        <v>5</v>
      </c>
      <c r="B146" s="3">
        <v>24</v>
      </c>
      <c r="C146" s="2">
        <v>1.56</v>
      </c>
      <c r="D146" s="2">
        <v>51</v>
      </c>
      <c r="E146" t="s">
        <v>24</v>
      </c>
      <c r="F146" t="s">
        <v>24</v>
      </c>
      <c r="G146">
        <v>3</v>
      </c>
      <c r="H146">
        <v>3</v>
      </c>
      <c r="I146" t="s">
        <v>11</v>
      </c>
      <c r="J146" t="s">
        <v>24</v>
      </c>
      <c r="K146">
        <v>2</v>
      </c>
      <c r="L146" t="s">
        <v>24</v>
      </c>
      <c r="M146">
        <v>2</v>
      </c>
      <c r="N146">
        <v>2</v>
      </c>
      <c r="O146" t="s">
        <v>11</v>
      </c>
      <c r="P146" t="s">
        <v>8</v>
      </c>
      <c r="Q146" t="s">
        <v>9</v>
      </c>
    </row>
    <row r="147" spans="1:17" hidden="1" x14ac:dyDescent="0.3">
      <c r="A147" t="s">
        <v>5</v>
      </c>
      <c r="B147" s="3">
        <v>36</v>
      </c>
      <c r="C147" s="2">
        <v>1.63</v>
      </c>
      <c r="D147" s="2">
        <v>80</v>
      </c>
      <c r="E147" t="s">
        <v>25</v>
      </c>
      <c r="F147" t="s">
        <v>24</v>
      </c>
      <c r="G147">
        <v>3</v>
      </c>
      <c r="H147">
        <v>3</v>
      </c>
      <c r="I147" t="s">
        <v>7</v>
      </c>
      <c r="J147" t="s">
        <v>24</v>
      </c>
      <c r="K147">
        <v>1</v>
      </c>
      <c r="L147" t="s">
        <v>24</v>
      </c>
      <c r="M147">
        <v>0</v>
      </c>
      <c r="N147">
        <v>0</v>
      </c>
      <c r="O147" t="s">
        <v>7</v>
      </c>
      <c r="P147" t="s">
        <v>15</v>
      </c>
      <c r="Q147" t="s">
        <v>17</v>
      </c>
    </row>
    <row r="148" spans="1:17" hidden="1" x14ac:dyDescent="0.3">
      <c r="A148" t="s">
        <v>5</v>
      </c>
      <c r="B148" s="3">
        <v>27</v>
      </c>
      <c r="C148" s="2">
        <v>1.6</v>
      </c>
      <c r="D148" s="2">
        <v>61</v>
      </c>
      <c r="E148" t="s">
        <v>24</v>
      </c>
      <c r="F148" t="s">
        <v>25</v>
      </c>
      <c r="G148">
        <v>3</v>
      </c>
      <c r="H148">
        <v>3</v>
      </c>
      <c r="I148" t="s">
        <v>18</v>
      </c>
      <c r="J148" t="s">
        <v>24</v>
      </c>
      <c r="K148">
        <v>2</v>
      </c>
      <c r="L148" t="s">
        <v>24</v>
      </c>
      <c r="M148">
        <v>0</v>
      </c>
      <c r="N148">
        <v>0</v>
      </c>
      <c r="O148" t="s">
        <v>7</v>
      </c>
      <c r="P148" t="s">
        <v>15</v>
      </c>
      <c r="Q148" t="s">
        <v>9</v>
      </c>
    </row>
    <row r="149" spans="1:17" hidden="1" x14ac:dyDescent="0.3">
      <c r="A149" t="s">
        <v>5</v>
      </c>
      <c r="B149" s="3">
        <v>32</v>
      </c>
      <c r="C149" s="2">
        <v>1.67</v>
      </c>
      <c r="D149" s="2">
        <v>90</v>
      </c>
      <c r="E149" t="s">
        <v>25</v>
      </c>
      <c r="F149" t="s">
        <v>25</v>
      </c>
      <c r="G149">
        <v>3</v>
      </c>
      <c r="H149">
        <v>1</v>
      </c>
      <c r="I149" t="s">
        <v>7</v>
      </c>
      <c r="J149" t="s">
        <v>24</v>
      </c>
      <c r="K149">
        <v>2</v>
      </c>
      <c r="L149" t="s">
        <v>24</v>
      </c>
      <c r="M149">
        <v>2</v>
      </c>
      <c r="N149">
        <v>0</v>
      </c>
      <c r="O149" t="s">
        <v>7</v>
      </c>
      <c r="P149" t="s">
        <v>15</v>
      </c>
      <c r="Q149" t="s">
        <v>17</v>
      </c>
    </row>
    <row r="150" spans="1:17" hidden="1" x14ac:dyDescent="0.3">
      <c r="A150" t="s">
        <v>10</v>
      </c>
      <c r="B150" s="3">
        <v>25</v>
      </c>
      <c r="C150" s="2">
        <v>1.78</v>
      </c>
      <c r="D150" s="2">
        <v>78</v>
      </c>
      <c r="E150" t="s">
        <v>25</v>
      </c>
      <c r="F150" t="s">
        <v>25</v>
      </c>
      <c r="G150">
        <v>2</v>
      </c>
      <c r="H150">
        <v>1</v>
      </c>
      <c r="I150" t="s">
        <v>7</v>
      </c>
      <c r="J150" t="s">
        <v>24</v>
      </c>
      <c r="K150">
        <v>2</v>
      </c>
      <c r="L150" t="s">
        <v>24</v>
      </c>
      <c r="M150">
        <v>2</v>
      </c>
      <c r="N150">
        <v>1</v>
      </c>
      <c r="O150" t="s">
        <v>7</v>
      </c>
      <c r="P150" t="s">
        <v>8</v>
      </c>
      <c r="Q150" t="s">
        <v>9</v>
      </c>
    </row>
    <row r="151" spans="1:17" hidden="1" x14ac:dyDescent="0.3">
      <c r="A151" t="s">
        <v>5</v>
      </c>
      <c r="B151" s="3">
        <v>30</v>
      </c>
      <c r="C151" s="2">
        <v>1.62</v>
      </c>
      <c r="D151" s="2">
        <v>59</v>
      </c>
      <c r="E151" t="s">
        <v>25</v>
      </c>
      <c r="F151" t="s">
        <v>25</v>
      </c>
      <c r="G151">
        <v>3</v>
      </c>
      <c r="H151">
        <v>3</v>
      </c>
      <c r="I151" t="s">
        <v>7</v>
      </c>
      <c r="J151" t="s">
        <v>24</v>
      </c>
      <c r="K151">
        <v>2</v>
      </c>
      <c r="L151" t="s">
        <v>24</v>
      </c>
      <c r="M151">
        <v>2</v>
      </c>
      <c r="N151">
        <v>0</v>
      </c>
      <c r="O151" t="s">
        <v>7</v>
      </c>
      <c r="P151" t="s">
        <v>15</v>
      </c>
      <c r="Q151" t="s">
        <v>9</v>
      </c>
    </row>
    <row r="152" spans="1:17" hidden="1" x14ac:dyDescent="0.3">
      <c r="A152" t="s">
        <v>5</v>
      </c>
      <c r="B152" s="3">
        <v>38</v>
      </c>
      <c r="C152" s="2">
        <v>1.5</v>
      </c>
      <c r="D152" s="2">
        <v>60</v>
      </c>
      <c r="E152" t="s">
        <v>25</v>
      </c>
      <c r="F152" t="s">
        <v>25</v>
      </c>
      <c r="G152">
        <v>2</v>
      </c>
      <c r="H152">
        <v>1</v>
      </c>
      <c r="I152" t="s">
        <v>18</v>
      </c>
      <c r="J152" t="s">
        <v>25</v>
      </c>
      <c r="K152">
        <v>2</v>
      </c>
      <c r="L152" t="s">
        <v>24</v>
      </c>
      <c r="M152">
        <v>0</v>
      </c>
      <c r="N152">
        <v>0</v>
      </c>
      <c r="O152" t="s">
        <v>7</v>
      </c>
      <c r="P152" t="s">
        <v>15</v>
      </c>
      <c r="Q152" t="s">
        <v>13</v>
      </c>
    </row>
    <row r="153" spans="1:17" x14ac:dyDescent="0.3">
      <c r="A153" t="s">
        <v>10</v>
      </c>
      <c r="B153" s="3">
        <v>34</v>
      </c>
      <c r="C153" s="2">
        <v>1.69</v>
      </c>
      <c r="D153" s="2">
        <v>84</v>
      </c>
      <c r="E153" t="s">
        <v>25</v>
      </c>
      <c r="F153" t="s">
        <v>24</v>
      </c>
      <c r="G153">
        <v>2</v>
      </c>
      <c r="H153">
        <v>3</v>
      </c>
      <c r="I153" t="s">
        <v>7</v>
      </c>
      <c r="J153" t="s">
        <v>24</v>
      </c>
      <c r="K153">
        <v>3</v>
      </c>
      <c r="L153" t="s">
        <v>24</v>
      </c>
      <c r="M153">
        <v>2</v>
      </c>
      <c r="N153">
        <v>0</v>
      </c>
      <c r="O153" t="s">
        <v>27</v>
      </c>
      <c r="P153" t="s">
        <v>15</v>
      </c>
      <c r="Q153" t="s">
        <v>14</v>
      </c>
    </row>
    <row r="154" spans="1:17" hidden="1" x14ac:dyDescent="0.3">
      <c r="A154" t="s">
        <v>10</v>
      </c>
      <c r="B154" s="3">
        <v>22</v>
      </c>
      <c r="C154" s="2">
        <v>1.74</v>
      </c>
      <c r="D154" s="2">
        <v>94</v>
      </c>
      <c r="E154" t="s">
        <v>25</v>
      </c>
      <c r="F154" t="s">
        <v>25</v>
      </c>
      <c r="G154">
        <v>2</v>
      </c>
      <c r="H154">
        <v>3</v>
      </c>
      <c r="I154" t="s">
        <v>7</v>
      </c>
      <c r="J154" t="s">
        <v>24</v>
      </c>
      <c r="K154">
        <v>2</v>
      </c>
      <c r="L154" t="s">
        <v>24</v>
      </c>
      <c r="M154">
        <v>0</v>
      </c>
      <c r="N154">
        <v>0</v>
      </c>
      <c r="O154" t="s">
        <v>7</v>
      </c>
      <c r="P154" t="s">
        <v>8</v>
      </c>
      <c r="Q154" t="s">
        <v>17</v>
      </c>
    </row>
    <row r="155" spans="1:17" hidden="1" x14ac:dyDescent="0.3">
      <c r="A155" t="s">
        <v>5</v>
      </c>
      <c r="B155" s="3">
        <v>31</v>
      </c>
      <c r="C155" s="2">
        <v>1.68</v>
      </c>
      <c r="D155" s="2">
        <v>63</v>
      </c>
      <c r="E155" t="s">
        <v>25</v>
      </c>
      <c r="F155" t="s">
        <v>25</v>
      </c>
      <c r="G155">
        <v>3</v>
      </c>
      <c r="H155">
        <v>1</v>
      </c>
      <c r="I155" t="s">
        <v>11</v>
      </c>
      <c r="J155" t="s">
        <v>24</v>
      </c>
      <c r="K155">
        <v>2</v>
      </c>
      <c r="L155" t="s">
        <v>24</v>
      </c>
      <c r="M155">
        <v>1</v>
      </c>
      <c r="N155">
        <v>1</v>
      </c>
      <c r="O155" t="s">
        <v>7</v>
      </c>
      <c r="P155" t="s">
        <v>15</v>
      </c>
      <c r="Q155" t="s">
        <v>9</v>
      </c>
    </row>
    <row r="156" spans="1:17" hidden="1" x14ac:dyDescent="0.3">
      <c r="A156" t="s">
        <v>5</v>
      </c>
      <c r="B156" s="3">
        <v>35</v>
      </c>
      <c r="C156" s="2">
        <v>1.53</v>
      </c>
      <c r="D156" s="2">
        <v>45</v>
      </c>
      <c r="E156" t="s">
        <v>25</v>
      </c>
      <c r="F156" t="s">
        <v>24</v>
      </c>
      <c r="G156">
        <v>3</v>
      </c>
      <c r="H156">
        <v>3</v>
      </c>
      <c r="I156" t="s">
        <v>11</v>
      </c>
      <c r="J156" t="s">
        <v>24</v>
      </c>
      <c r="K156">
        <v>1</v>
      </c>
      <c r="L156" t="s">
        <v>24</v>
      </c>
      <c r="M156">
        <v>0</v>
      </c>
      <c r="N156">
        <v>1</v>
      </c>
      <c r="O156" t="s">
        <v>27</v>
      </c>
      <c r="P156" t="s">
        <v>15</v>
      </c>
      <c r="Q156" t="s">
        <v>9</v>
      </c>
    </row>
    <row r="157" spans="1:17" hidden="1" x14ac:dyDescent="0.3">
      <c r="A157" t="s">
        <v>10</v>
      </c>
      <c r="B157" s="3">
        <v>21</v>
      </c>
      <c r="C157" s="2">
        <v>1.67</v>
      </c>
      <c r="D157" s="2">
        <v>60</v>
      </c>
      <c r="E157" t="s">
        <v>25</v>
      </c>
      <c r="F157" t="s">
        <v>25</v>
      </c>
      <c r="G157">
        <v>2</v>
      </c>
      <c r="H157">
        <v>3</v>
      </c>
      <c r="I157" t="s">
        <v>11</v>
      </c>
      <c r="J157" t="s">
        <v>24</v>
      </c>
      <c r="K157">
        <v>2</v>
      </c>
      <c r="L157" t="s">
        <v>24</v>
      </c>
      <c r="M157">
        <v>2</v>
      </c>
      <c r="N157">
        <v>1</v>
      </c>
      <c r="O157" t="s">
        <v>7</v>
      </c>
      <c r="P157" t="s">
        <v>8</v>
      </c>
      <c r="Q157" t="s">
        <v>9</v>
      </c>
    </row>
    <row r="158" spans="1:17" hidden="1" x14ac:dyDescent="0.3">
      <c r="A158" t="s">
        <v>5</v>
      </c>
      <c r="B158" s="3">
        <v>40</v>
      </c>
      <c r="C158" s="2">
        <v>1.55</v>
      </c>
      <c r="D158" s="2">
        <v>62</v>
      </c>
      <c r="E158" t="s">
        <v>25</v>
      </c>
      <c r="F158" t="s">
        <v>24</v>
      </c>
      <c r="G158">
        <v>3</v>
      </c>
      <c r="H158">
        <v>3</v>
      </c>
      <c r="I158" t="s">
        <v>7</v>
      </c>
      <c r="J158" t="s">
        <v>24</v>
      </c>
      <c r="K158">
        <v>3</v>
      </c>
      <c r="L158" t="s">
        <v>24</v>
      </c>
      <c r="M158">
        <v>0</v>
      </c>
      <c r="N158">
        <v>0</v>
      </c>
      <c r="O158" t="s">
        <v>7</v>
      </c>
      <c r="P158" t="s">
        <v>15</v>
      </c>
      <c r="Q158" t="s">
        <v>13</v>
      </c>
    </row>
    <row r="159" spans="1:17" x14ac:dyDescent="0.3">
      <c r="A159" t="s">
        <v>10</v>
      </c>
      <c r="B159" s="3">
        <v>27</v>
      </c>
      <c r="C159" s="2">
        <v>1.64</v>
      </c>
      <c r="D159" s="2">
        <v>78</v>
      </c>
      <c r="E159" t="s">
        <v>25</v>
      </c>
      <c r="F159" t="s">
        <v>25</v>
      </c>
      <c r="G159">
        <v>2</v>
      </c>
      <c r="H159">
        <v>1</v>
      </c>
      <c r="I159" t="s">
        <v>7</v>
      </c>
      <c r="J159" t="s">
        <v>24</v>
      </c>
      <c r="K159">
        <v>2</v>
      </c>
      <c r="L159" t="s">
        <v>24</v>
      </c>
      <c r="M159">
        <v>0</v>
      </c>
      <c r="N159">
        <v>0</v>
      </c>
      <c r="O159" t="s">
        <v>11</v>
      </c>
      <c r="P159" t="s">
        <v>15</v>
      </c>
      <c r="Q159" t="s">
        <v>14</v>
      </c>
    </row>
    <row r="160" spans="1:17" hidden="1" x14ac:dyDescent="0.3">
      <c r="A160" t="s">
        <v>10</v>
      </c>
      <c r="B160" s="3">
        <v>20</v>
      </c>
      <c r="C160" s="2">
        <v>1.83</v>
      </c>
      <c r="D160" s="2">
        <v>72</v>
      </c>
      <c r="E160" t="s">
        <v>25</v>
      </c>
      <c r="F160" t="s">
        <v>24</v>
      </c>
      <c r="G160">
        <v>3</v>
      </c>
      <c r="H160">
        <v>3</v>
      </c>
      <c r="I160" t="s">
        <v>7</v>
      </c>
      <c r="J160" t="s">
        <v>25</v>
      </c>
      <c r="K160">
        <v>1</v>
      </c>
      <c r="L160" t="s">
        <v>24</v>
      </c>
      <c r="M160">
        <v>2</v>
      </c>
      <c r="N160">
        <v>1</v>
      </c>
      <c r="O160" t="s">
        <v>7</v>
      </c>
      <c r="P160" t="s">
        <v>8</v>
      </c>
      <c r="Q160" t="s">
        <v>9</v>
      </c>
    </row>
    <row r="161" spans="1:17" x14ac:dyDescent="0.3">
      <c r="A161" t="s">
        <v>10</v>
      </c>
      <c r="B161" s="3">
        <v>55</v>
      </c>
      <c r="C161" s="2">
        <v>1.65</v>
      </c>
      <c r="D161" s="2">
        <v>80</v>
      </c>
      <c r="E161" t="s">
        <v>24</v>
      </c>
      <c r="F161" t="s">
        <v>25</v>
      </c>
      <c r="G161">
        <v>2</v>
      </c>
      <c r="H161">
        <v>3</v>
      </c>
      <c r="I161" t="s">
        <v>7</v>
      </c>
      <c r="J161" t="s">
        <v>24</v>
      </c>
      <c r="K161">
        <v>2</v>
      </c>
      <c r="L161" t="s">
        <v>24</v>
      </c>
      <c r="M161">
        <v>1</v>
      </c>
      <c r="N161">
        <v>0</v>
      </c>
      <c r="O161" t="s">
        <v>27</v>
      </c>
      <c r="P161" t="s">
        <v>15</v>
      </c>
      <c r="Q161" t="s">
        <v>14</v>
      </c>
    </row>
    <row r="162" spans="1:17" hidden="1" x14ac:dyDescent="0.3">
      <c r="A162" t="s">
        <v>5</v>
      </c>
      <c r="B162" s="3">
        <v>21</v>
      </c>
      <c r="C162" s="2">
        <v>1.63</v>
      </c>
      <c r="D162" s="2">
        <v>60</v>
      </c>
      <c r="E162" t="s">
        <v>25</v>
      </c>
      <c r="F162" t="s">
        <v>25</v>
      </c>
      <c r="G162">
        <v>3</v>
      </c>
      <c r="H162">
        <v>3</v>
      </c>
      <c r="I162" t="s">
        <v>18</v>
      </c>
      <c r="J162" t="s">
        <v>25</v>
      </c>
      <c r="K162">
        <v>2</v>
      </c>
      <c r="L162" t="s">
        <v>24</v>
      </c>
      <c r="M162">
        <v>2</v>
      </c>
      <c r="N162">
        <v>0</v>
      </c>
      <c r="O162" t="s">
        <v>7</v>
      </c>
      <c r="P162" t="s">
        <v>8</v>
      </c>
      <c r="Q162" t="s">
        <v>9</v>
      </c>
    </row>
    <row r="163" spans="1:17" hidden="1" x14ac:dyDescent="0.3">
      <c r="A163" t="s">
        <v>10</v>
      </c>
      <c r="B163" s="3">
        <v>25</v>
      </c>
      <c r="C163" s="2">
        <v>1.89</v>
      </c>
      <c r="D163" s="2">
        <v>75</v>
      </c>
      <c r="E163" t="s">
        <v>24</v>
      </c>
      <c r="F163" t="s">
        <v>24</v>
      </c>
      <c r="G163">
        <v>3</v>
      </c>
      <c r="H163">
        <v>3</v>
      </c>
      <c r="I163" t="s">
        <v>11</v>
      </c>
      <c r="J163" t="s">
        <v>24</v>
      </c>
      <c r="K163">
        <v>2</v>
      </c>
      <c r="L163" t="s">
        <v>25</v>
      </c>
      <c r="M163">
        <v>3</v>
      </c>
      <c r="N163">
        <v>0</v>
      </c>
      <c r="O163" t="s">
        <v>27</v>
      </c>
      <c r="P163" t="s">
        <v>8</v>
      </c>
      <c r="Q163" t="s">
        <v>9</v>
      </c>
    </row>
    <row r="164" spans="1:17" x14ac:dyDescent="0.3">
      <c r="A164" t="s">
        <v>10</v>
      </c>
      <c r="B164" s="3">
        <v>35</v>
      </c>
      <c r="C164" s="2">
        <v>1.77</v>
      </c>
      <c r="D164" s="2">
        <v>85</v>
      </c>
      <c r="E164" t="s">
        <v>25</v>
      </c>
      <c r="F164" t="s">
        <v>24</v>
      </c>
      <c r="G164">
        <v>3</v>
      </c>
      <c r="H164">
        <v>3</v>
      </c>
      <c r="I164" t="s">
        <v>11</v>
      </c>
      <c r="J164" t="s">
        <v>24</v>
      </c>
      <c r="K164">
        <v>3</v>
      </c>
      <c r="L164" t="s">
        <v>24</v>
      </c>
      <c r="M164">
        <v>2</v>
      </c>
      <c r="N164">
        <v>1</v>
      </c>
      <c r="O164" t="s">
        <v>7</v>
      </c>
      <c r="P164" t="s">
        <v>15</v>
      </c>
      <c r="Q164" t="s">
        <v>14</v>
      </c>
    </row>
    <row r="165" spans="1:17" hidden="1" x14ac:dyDescent="0.3">
      <c r="A165" t="s">
        <v>10</v>
      </c>
      <c r="B165" s="3">
        <v>30</v>
      </c>
      <c r="C165" s="2">
        <v>1.92</v>
      </c>
      <c r="D165" s="2">
        <v>130</v>
      </c>
      <c r="E165" t="s">
        <v>25</v>
      </c>
      <c r="F165" t="s">
        <v>24</v>
      </c>
      <c r="G165">
        <v>2</v>
      </c>
      <c r="H165">
        <v>3</v>
      </c>
      <c r="I165" t="s">
        <v>7</v>
      </c>
      <c r="J165" t="s">
        <v>25</v>
      </c>
      <c r="K165">
        <v>1</v>
      </c>
      <c r="L165" t="s">
        <v>24</v>
      </c>
      <c r="M165">
        <v>1</v>
      </c>
      <c r="N165">
        <v>0</v>
      </c>
      <c r="O165" t="s">
        <v>7</v>
      </c>
      <c r="P165" t="s">
        <v>8</v>
      </c>
      <c r="Q165" t="s">
        <v>20</v>
      </c>
    </row>
    <row r="166" spans="1:17" hidden="1" x14ac:dyDescent="0.3">
      <c r="A166" t="s">
        <v>5</v>
      </c>
      <c r="B166" s="3">
        <v>29</v>
      </c>
      <c r="C166" s="2">
        <v>1.74</v>
      </c>
      <c r="D166" s="2">
        <v>72</v>
      </c>
      <c r="E166" t="s">
        <v>25</v>
      </c>
      <c r="F166" t="s">
        <v>24</v>
      </c>
      <c r="G166">
        <v>3</v>
      </c>
      <c r="H166">
        <v>3</v>
      </c>
      <c r="I166" t="s">
        <v>18</v>
      </c>
      <c r="J166" t="s">
        <v>24</v>
      </c>
      <c r="K166">
        <v>2</v>
      </c>
      <c r="L166" t="s">
        <v>24</v>
      </c>
      <c r="M166">
        <v>0</v>
      </c>
      <c r="N166">
        <v>0</v>
      </c>
      <c r="O166" t="s">
        <v>7</v>
      </c>
      <c r="P166" t="s">
        <v>15</v>
      </c>
      <c r="Q166" t="s">
        <v>9</v>
      </c>
    </row>
    <row r="167" spans="1:17" x14ac:dyDescent="0.3">
      <c r="A167" t="s">
        <v>10</v>
      </c>
      <c r="B167" s="3">
        <v>20</v>
      </c>
      <c r="C167" s="2">
        <v>1.65</v>
      </c>
      <c r="D167" s="2">
        <v>80</v>
      </c>
      <c r="E167" t="s">
        <v>25</v>
      </c>
      <c r="F167" t="s">
        <v>24</v>
      </c>
      <c r="G167">
        <v>2</v>
      </c>
      <c r="H167">
        <v>3</v>
      </c>
      <c r="I167" t="s">
        <v>7</v>
      </c>
      <c r="J167" t="s">
        <v>24</v>
      </c>
      <c r="K167">
        <v>2</v>
      </c>
      <c r="L167" t="s">
        <v>24</v>
      </c>
      <c r="M167">
        <v>1</v>
      </c>
      <c r="N167">
        <v>2</v>
      </c>
      <c r="O167" t="s">
        <v>27</v>
      </c>
      <c r="P167" t="s">
        <v>12</v>
      </c>
      <c r="Q167" t="s">
        <v>14</v>
      </c>
    </row>
    <row r="168" spans="1:17" hidden="1" x14ac:dyDescent="0.3">
      <c r="A168" t="s">
        <v>5</v>
      </c>
      <c r="B168" s="3">
        <v>22</v>
      </c>
      <c r="C168" s="2">
        <v>1.73</v>
      </c>
      <c r="D168" s="2">
        <v>79</v>
      </c>
      <c r="E168" t="s">
        <v>25</v>
      </c>
      <c r="F168" t="s">
        <v>25</v>
      </c>
      <c r="G168">
        <v>2</v>
      </c>
      <c r="H168">
        <v>1</v>
      </c>
      <c r="I168" t="s">
        <v>7</v>
      </c>
      <c r="J168" t="s">
        <v>24</v>
      </c>
      <c r="K168">
        <v>2</v>
      </c>
      <c r="L168" t="s">
        <v>24</v>
      </c>
      <c r="M168">
        <v>1</v>
      </c>
      <c r="N168">
        <v>0</v>
      </c>
      <c r="O168" t="s">
        <v>7</v>
      </c>
      <c r="P168" t="s">
        <v>8</v>
      </c>
      <c r="Q168" t="s">
        <v>13</v>
      </c>
    </row>
    <row r="169" spans="1:17" x14ac:dyDescent="0.3">
      <c r="A169" t="s">
        <v>5</v>
      </c>
      <c r="B169" s="3">
        <v>45</v>
      </c>
      <c r="C169" s="2">
        <v>1.63</v>
      </c>
      <c r="D169" s="2">
        <v>77</v>
      </c>
      <c r="E169" t="s">
        <v>25</v>
      </c>
      <c r="F169" t="s">
        <v>25</v>
      </c>
      <c r="G169">
        <v>2</v>
      </c>
      <c r="H169">
        <v>3</v>
      </c>
      <c r="I169" t="s">
        <v>11</v>
      </c>
      <c r="J169" t="s">
        <v>24</v>
      </c>
      <c r="K169">
        <v>1</v>
      </c>
      <c r="L169" t="s">
        <v>24</v>
      </c>
      <c r="M169">
        <v>0</v>
      </c>
      <c r="N169">
        <v>0</v>
      </c>
      <c r="O169" t="s">
        <v>27</v>
      </c>
      <c r="P169" t="s">
        <v>15</v>
      </c>
      <c r="Q169" t="s">
        <v>14</v>
      </c>
    </row>
    <row r="170" spans="1:17" x14ac:dyDescent="0.3">
      <c r="A170" t="s">
        <v>10</v>
      </c>
      <c r="B170" s="3">
        <v>22</v>
      </c>
      <c r="C170" s="2">
        <v>1.72</v>
      </c>
      <c r="D170" s="2">
        <v>82</v>
      </c>
      <c r="E170" t="s">
        <v>24</v>
      </c>
      <c r="F170" t="s">
        <v>25</v>
      </c>
      <c r="G170">
        <v>2</v>
      </c>
      <c r="H170">
        <v>1</v>
      </c>
      <c r="I170" t="s">
        <v>7</v>
      </c>
      <c r="J170" t="s">
        <v>24</v>
      </c>
      <c r="K170">
        <v>2</v>
      </c>
      <c r="L170" t="s">
        <v>24</v>
      </c>
      <c r="M170">
        <v>2</v>
      </c>
      <c r="N170">
        <v>1</v>
      </c>
      <c r="O170" t="s">
        <v>7</v>
      </c>
      <c r="P170" t="s">
        <v>8</v>
      </c>
      <c r="Q170" t="s">
        <v>14</v>
      </c>
    </row>
    <row r="171" spans="1:17" hidden="1" x14ac:dyDescent="0.3">
      <c r="A171" t="s">
        <v>10</v>
      </c>
      <c r="B171" s="3">
        <v>18</v>
      </c>
      <c r="C171" s="2">
        <v>1.6</v>
      </c>
      <c r="D171" s="2">
        <v>58</v>
      </c>
      <c r="E171" t="s">
        <v>25</v>
      </c>
      <c r="F171" t="s">
        <v>25</v>
      </c>
      <c r="G171">
        <v>2</v>
      </c>
      <c r="H171">
        <v>3</v>
      </c>
      <c r="I171" t="s">
        <v>11</v>
      </c>
      <c r="J171" t="s">
        <v>24</v>
      </c>
      <c r="K171">
        <v>2</v>
      </c>
      <c r="L171" t="s">
        <v>24</v>
      </c>
      <c r="M171">
        <v>1</v>
      </c>
      <c r="N171">
        <v>0</v>
      </c>
      <c r="O171" t="s">
        <v>7</v>
      </c>
      <c r="P171" t="s">
        <v>8</v>
      </c>
      <c r="Q171" t="s">
        <v>9</v>
      </c>
    </row>
    <row r="172" spans="1:17" hidden="1" x14ac:dyDescent="0.3">
      <c r="A172" t="s">
        <v>5</v>
      </c>
      <c r="B172" s="3">
        <v>23</v>
      </c>
      <c r="C172" s="2">
        <v>1.65</v>
      </c>
      <c r="D172" s="2">
        <v>59</v>
      </c>
      <c r="E172" t="s">
        <v>24</v>
      </c>
      <c r="F172" t="s">
        <v>24</v>
      </c>
      <c r="G172">
        <v>3</v>
      </c>
      <c r="H172">
        <v>1</v>
      </c>
      <c r="I172" t="s">
        <v>7</v>
      </c>
      <c r="J172" t="s">
        <v>24</v>
      </c>
      <c r="K172">
        <v>2</v>
      </c>
      <c r="L172" t="s">
        <v>24</v>
      </c>
      <c r="M172">
        <v>1</v>
      </c>
      <c r="N172">
        <v>2</v>
      </c>
      <c r="O172" t="s">
        <v>7</v>
      </c>
      <c r="P172" t="s">
        <v>8</v>
      </c>
      <c r="Q172" t="s">
        <v>9</v>
      </c>
    </row>
    <row r="173" spans="1:17" hidden="1" x14ac:dyDescent="0.3">
      <c r="A173" t="s">
        <v>10</v>
      </c>
      <c r="B173" s="3">
        <v>18</v>
      </c>
      <c r="C173" s="2">
        <v>1.74</v>
      </c>
      <c r="D173" s="2">
        <v>64</v>
      </c>
      <c r="E173" t="s">
        <v>24</v>
      </c>
      <c r="F173" t="s">
        <v>24</v>
      </c>
      <c r="G173">
        <v>3</v>
      </c>
      <c r="H173">
        <v>3</v>
      </c>
      <c r="I173" t="s">
        <v>7</v>
      </c>
      <c r="J173" t="s">
        <v>24</v>
      </c>
      <c r="K173">
        <v>2</v>
      </c>
      <c r="L173" t="s">
        <v>25</v>
      </c>
      <c r="M173">
        <v>0</v>
      </c>
      <c r="N173">
        <v>1</v>
      </c>
      <c r="O173" t="s">
        <v>27</v>
      </c>
      <c r="P173" t="s">
        <v>8</v>
      </c>
      <c r="Q173" t="s">
        <v>9</v>
      </c>
    </row>
    <row r="174" spans="1:17" hidden="1" x14ac:dyDescent="0.3">
      <c r="A174" t="s">
        <v>5</v>
      </c>
      <c r="B174" s="3">
        <v>38</v>
      </c>
      <c r="C174" s="2">
        <v>1.64</v>
      </c>
      <c r="D174" s="2">
        <v>59.8</v>
      </c>
      <c r="E174" t="s">
        <v>25</v>
      </c>
      <c r="F174" t="s">
        <v>25</v>
      </c>
      <c r="G174">
        <v>2</v>
      </c>
      <c r="H174">
        <v>3</v>
      </c>
      <c r="I174" t="s">
        <v>7</v>
      </c>
      <c r="J174" t="s">
        <v>24</v>
      </c>
      <c r="K174">
        <v>2</v>
      </c>
      <c r="L174" t="s">
        <v>24</v>
      </c>
      <c r="M174">
        <v>2</v>
      </c>
      <c r="N174">
        <v>0</v>
      </c>
      <c r="O174" t="s">
        <v>27</v>
      </c>
      <c r="P174" t="s">
        <v>8</v>
      </c>
      <c r="Q174" t="s">
        <v>9</v>
      </c>
    </row>
    <row r="175" spans="1:17" hidden="1" x14ac:dyDescent="0.3">
      <c r="A175" t="s">
        <v>5</v>
      </c>
      <c r="B175" s="3">
        <v>18</v>
      </c>
      <c r="C175" s="2">
        <v>1.57</v>
      </c>
      <c r="D175" s="2">
        <v>48</v>
      </c>
      <c r="E175" t="s">
        <v>25</v>
      </c>
      <c r="F175" t="s">
        <v>25</v>
      </c>
      <c r="G175">
        <v>3</v>
      </c>
      <c r="H175">
        <v>1</v>
      </c>
      <c r="I175" t="s">
        <v>18</v>
      </c>
      <c r="J175" t="s">
        <v>24</v>
      </c>
      <c r="K175">
        <v>1</v>
      </c>
      <c r="L175" t="s">
        <v>24</v>
      </c>
      <c r="M175">
        <v>1</v>
      </c>
      <c r="N175">
        <v>0</v>
      </c>
      <c r="O175" t="s">
        <v>27</v>
      </c>
      <c r="P175" t="s">
        <v>8</v>
      </c>
      <c r="Q175" t="s">
        <v>9</v>
      </c>
    </row>
    <row r="176" spans="1:17" hidden="1" x14ac:dyDescent="0.3">
      <c r="A176" t="s">
        <v>10</v>
      </c>
      <c r="B176" s="3">
        <v>22</v>
      </c>
      <c r="C176" s="2">
        <v>1.84</v>
      </c>
      <c r="D176" s="2">
        <v>84</v>
      </c>
      <c r="E176" t="s">
        <v>25</v>
      </c>
      <c r="F176" t="s">
        <v>25</v>
      </c>
      <c r="G176">
        <v>3</v>
      </c>
      <c r="H176">
        <v>3</v>
      </c>
      <c r="I176" t="s">
        <v>11</v>
      </c>
      <c r="J176" t="s">
        <v>24</v>
      </c>
      <c r="K176">
        <v>2</v>
      </c>
      <c r="L176" t="s">
        <v>25</v>
      </c>
      <c r="M176">
        <v>3</v>
      </c>
      <c r="N176">
        <v>0</v>
      </c>
      <c r="O176" t="s">
        <v>7</v>
      </c>
      <c r="P176" t="s">
        <v>8</v>
      </c>
      <c r="Q176" t="s">
        <v>9</v>
      </c>
    </row>
    <row r="177" spans="1:17" hidden="1" x14ac:dyDescent="0.3">
      <c r="A177" t="s">
        <v>10</v>
      </c>
      <c r="B177" s="3">
        <v>26</v>
      </c>
      <c r="C177" s="2">
        <v>1.91</v>
      </c>
      <c r="D177" s="2">
        <v>84</v>
      </c>
      <c r="E177" t="s">
        <v>25</v>
      </c>
      <c r="F177" t="s">
        <v>25</v>
      </c>
      <c r="G177">
        <v>3</v>
      </c>
      <c r="H177">
        <v>3</v>
      </c>
      <c r="I177" t="s">
        <v>11</v>
      </c>
      <c r="J177" t="s">
        <v>25</v>
      </c>
      <c r="K177">
        <v>2</v>
      </c>
      <c r="L177" t="s">
        <v>24</v>
      </c>
      <c r="M177">
        <v>2</v>
      </c>
      <c r="N177">
        <v>2</v>
      </c>
      <c r="O177" t="s">
        <v>11</v>
      </c>
      <c r="P177" t="s">
        <v>8</v>
      </c>
      <c r="Q177" t="s">
        <v>9</v>
      </c>
    </row>
    <row r="178" spans="1:17" hidden="1" x14ac:dyDescent="0.3">
      <c r="A178" t="s">
        <v>5</v>
      </c>
      <c r="B178" s="3">
        <v>18</v>
      </c>
      <c r="C178" s="2">
        <v>1.58</v>
      </c>
      <c r="D178" s="2">
        <v>48</v>
      </c>
      <c r="E178" t="s">
        <v>24</v>
      </c>
      <c r="F178" t="s">
        <v>25</v>
      </c>
      <c r="G178">
        <v>2</v>
      </c>
      <c r="H178">
        <v>3</v>
      </c>
      <c r="I178" t="s">
        <v>7</v>
      </c>
      <c r="J178" t="s">
        <v>24</v>
      </c>
      <c r="K178">
        <v>2</v>
      </c>
      <c r="L178" t="s">
        <v>24</v>
      </c>
      <c r="M178">
        <v>1</v>
      </c>
      <c r="N178">
        <v>0</v>
      </c>
      <c r="O178" t="s">
        <v>27</v>
      </c>
      <c r="P178" t="s">
        <v>8</v>
      </c>
      <c r="Q178" t="s">
        <v>9</v>
      </c>
    </row>
    <row r="179" spans="1:17" hidden="1" x14ac:dyDescent="0.3">
      <c r="A179" t="s">
        <v>5</v>
      </c>
      <c r="B179" s="3">
        <v>23</v>
      </c>
      <c r="C179" s="2">
        <v>1.68</v>
      </c>
      <c r="D179" s="2">
        <v>67</v>
      </c>
      <c r="E179" t="s">
        <v>25</v>
      </c>
      <c r="F179" t="s">
        <v>25</v>
      </c>
      <c r="G179">
        <v>2</v>
      </c>
      <c r="H179">
        <v>3</v>
      </c>
      <c r="I179" t="s">
        <v>11</v>
      </c>
      <c r="J179" t="s">
        <v>24</v>
      </c>
      <c r="K179">
        <v>1</v>
      </c>
      <c r="L179" t="s">
        <v>24</v>
      </c>
      <c r="M179">
        <v>0</v>
      </c>
      <c r="N179">
        <v>0</v>
      </c>
      <c r="O179" t="s">
        <v>7</v>
      </c>
      <c r="P179" t="s">
        <v>8</v>
      </c>
      <c r="Q179" t="s">
        <v>9</v>
      </c>
    </row>
    <row r="180" spans="1:17" hidden="1" x14ac:dyDescent="0.3">
      <c r="A180" t="s">
        <v>5</v>
      </c>
      <c r="B180" s="3">
        <v>22</v>
      </c>
      <c r="C180" s="2">
        <v>1.68</v>
      </c>
      <c r="D180" s="2">
        <v>52</v>
      </c>
      <c r="E180" t="s">
        <v>24</v>
      </c>
      <c r="F180" t="s">
        <v>25</v>
      </c>
      <c r="G180">
        <v>3</v>
      </c>
      <c r="H180">
        <v>3</v>
      </c>
      <c r="I180" t="s">
        <v>11</v>
      </c>
      <c r="J180" t="s">
        <v>24</v>
      </c>
      <c r="K180">
        <v>2</v>
      </c>
      <c r="L180" t="s">
        <v>24</v>
      </c>
      <c r="M180">
        <v>0</v>
      </c>
      <c r="N180">
        <v>1</v>
      </c>
      <c r="O180" t="s">
        <v>27</v>
      </c>
      <c r="P180" t="s">
        <v>8</v>
      </c>
      <c r="Q180" t="s">
        <v>19</v>
      </c>
    </row>
    <row r="181" spans="1:17" x14ac:dyDescent="0.3">
      <c r="A181" t="s">
        <v>5</v>
      </c>
      <c r="B181" s="3">
        <v>23</v>
      </c>
      <c r="C181" s="2">
        <v>1.48</v>
      </c>
      <c r="D181" s="2">
        <v>60</v>
      </c>
      <c r="E181" t="s">
        <v>25</v>
      </c>
      <c r="F181" t="s">
        <v>25</v>
      </c>
      <c r="G181">
        <v>2</v>
      </c>
      <c r="H181">
        <v>1</v>
      </c>
      <c r="I181" t="s">
        <v>7</v>
      </c>
      <c r="J181" t="s">
        <v>25</v>
      </c>
      <c r="K181">
        <v>1</v>
      </c>
      <c r="L181" t="s">
        <v>24</v>
      </c>
      <c r="M181">
        <v>0</v>
      </c>
      <c r="N181">
        <v>0</v>
      </c>
      <c r="O181" t="s">
        <v>7</v>
      </c>
      <c r="P181" t="s">
        <v>8</v>
      </c>
      <c r="Q181" t="s">
        <v>14</v>
      </c>
    </row>
    <row r="182" spans="1:17" hidden="1" x14ac:dyDescent="0.3">
      <c r="A182" t="s">
        <v>5</v>
      </c>
      <c r="B182" s="3">
        <v>31</v>
      </c>
      <c r="C182" s="2">
        <v>1.62</v>
      </c>
      <c r="D182" s="2">
        <v>68</v>
      </c>
      <c r="E182" t="s">
        <v>24</v>
      </c>
      <c r="F182" t="s">
        <v>24</v>
      </c>
      <c r="G182">
        <v>3</v>
      </c>
      <c r="H182">
        <v>3</v>
      </c>
      <c r="I182" t="s">
        <v>7</v>
      </c>
      <c r="J182" t="s">
        <v>24</v>
      </c>
      <c r="K182">
        <v>2</v>
      </c>
      <c r="L182" t="s">
        <v>24</v>
      </c>
      <c r="M182">
        <v>1</v>
      </c>
      <c r="N182">
        <v>0</v>
      </c>
      <c r="O182" t="s">
        <v>7</v>
      </c>
      <c r="P182" t="s">
        <v>15</v>
      </c>
      <c r="Q182" t="s">
        <v>13</v>
      </c>
    </row>
    <row r="183" spans="1:17" hidden="1" x14ac:dyDescent="0.3">
      <c r="A183" t="s">
        <v>10</v>
      </c>
      <c r="B183" s="3">
        <v>39</v>
      </c>
      <c r="C183" s="2">
        <v>1.78</v>
      </c>
      <c r="D183" s="2">
        <v>96</v>
      </c>
      <c r="E183" t="s">
        <v>25</v>
      </c>
      <c r="F183" t="s">
        <v>24</v>
      </c>
      <c r="G183">
        <v>2</v>
      </c>
      <c r="H183">
        <v>3</v>
      </c>
      <c r="I183" t="s">
        <v>7</v>
      </c>
      <c r="J183" t="s">
        <v>24</v>
      </c>
      <c r="K183">
        <v>3</v>
      </c>
      <c r="L183" t="s">
        <v>24</v>
      </c>
      <c r="M183">
        <v>1</v>
      </c>
      <c r="N183">
        <v>0</v>
      </c>
      <c r="O183" t="s">
        <v>11</v>
      </c>
      <c r="P183" t="s">
        <v>15</v>
      </c>
      <c r="Q183" t="s">
        <v>17</v>
      </c>
    </row>
    <row r="184" spans="1:17" hidden="1" x14ac:dyDescent="0.3">
      <c r="A184" t="s">
        <v>10</v>
      </c>
      <c r="B184" s="3">
        <v>25</v>
      </c>
      <c r="C184" s="2">
        <v>1.78</v>
      </c>
      <c r="D184" s="2">
        <v>98</v>
      </c>
      <c r="E184" t="s">
        <v>25</v>
      </c>
      <c r="F184" t="s">
        <v>24</v>
      </c>
      <c r="G184">
        <v>2</v>
      </c>
      <c r="H184">
        <v>3</v>
      </c>
      <c r="I184" t="s">
        <v>7</v>
      </c>
      <c r="J184" t="s">
        <v>24</v>
      </c>
      <c r="K184">
        <v>3</v>
      </c>
      <c r="L184" t="s">
        <v>24</v>
      </c>
      <c r="M184">
        <v>3</v>
      </c>
      <c r="N184">
        <v>2</v>
      </c>
      <c r="O184" t="s">
        <v>27</v>
      </c>
      <c r="P184" t="s">
        <v>8</v>
      </c>
      <c r="Q184" t="s">
        <v>17</v>
      </c>
    </row>
    <row r="185" spans="1:17" hidden="1" x14ac:dyDescent="0.3">
      <c r="A185" t="s">
        <v>10</v>
      </c>
      <c r="B185" s="3">
        <v>35</v>
      </c>
      <c r="C185" s="2">
        <v>1.78</v>
      </c>
      <c r="D185" s="2">
        <v>105</v>
      </c>
      <c r="E185" t="s">
        <v>25</v>
      </c>
      <c r="F185" t="s">
        <v>25</v>
      </c>
      <c r="G185">
        <v>3</v>
      </c>
      <c r="H185">
        <v>1</v>
      </c>
      <c r="I185" t="s">
        <v>6</v>
      </c>
      <c r="J185" t="s">
        <v>24</v>
      </c>
      <c r="K185">
        <v>3</v>
      </c>
      <c r="L185" t="s">
        <v>24</v>
      </c>
      <c r="M185">
        <v>3</v>
      </c>
      <c r="N185">
        <v>1</v>
      </c>
      <c r="O185" t="s">
        <v>11</v>
      </c>
      <c r="P185" t="s">
        <v>15</v>
      </c>
      <c r="Q185" t="s">
        <v>17</v>
      </c>
    </row>
    <row r="186" spans="1:17" hidden="1" x14ac:dyDescent="0.3">
      <c r="A186" t="s">
        <v>5</v>
      </c>
      <c r="B186" s="3">
        <v>33</v>
      </c>
      <c r="C186" s="2">
        <v>1.63</v>
      </c>
      <c r="D186" s="2">
        <v>62</v>
      </c>
      <c r="E186" t="s">
        <v>25</v>
      </c>
      <c r="F186" t="s">
        <v>25</v>
      </c>
      <c r="G186">
        <v>2</v>
      </c>
      <c r="H186">
        <v>3</v>
      </c>
      <c r="I186" t="s">
        <v>7</v>
      </c>
      <c r="J186" t="s">
        <v>24</v>
      </c>
      <c r="K186">
        <v>2</v>
      </c>
      <c r="L186" t="s">
        <v>24</v>
      </c>
      <c r="M186">
        <v>1</v>
      </c>
      <c r="N186">
        <v>1</v>
      </c>
      <c r="O186" t="s">
        <v>27</v>
      </c>
      <c r="P186" t="s">
        <v>8</v>
      </c>
      <c r="Q186" t="s">
        <v>9</v>
      </c>
    </row>
    <row r="187" spans="1:17" hidden="1" x14ac:dyDescent="0.3">
      <c r="A187" t="s">
        <v>10</v>
      </c>
      <c r="B187" s="3">
        <v>20</v>
      </c>
      <c r="C187" s="2">
        <v>1.6</v>
      </c>
      <c r="D187" s="2">
        <v>56</v>
      </c>
      <c r="E187" t="s">
        <v>24</v>
      </c>
      <c r="F187" t="s">
        <v>25</v>
      </c>
      <c r="G187">
        <v>2</v>
      </c>
      <c r="H187">
        <v>3</v>
      </c>
      <c r="I187" t="s">
        <v>7</v>
      </c>
      <c r="J187" t="s">
        <v>24</v>
      </c>
      <c r="K187">
        <v>2</v>
      </c>
      <c r="L187" t="s">
        <v>24</v>
      </c>
      <c r="M187">
        <v>1</v>
      </c>
      <c r="N187">
        <v>0</v>
      </c>
      <c r="O187" t="s">
        <v>7</v>
      </c>
      <c r="P187" t="s">
        <v>8</v>
      </c>
      <c r="Q187" t="s">
        <v>9</v>
      </c>
    </row>
    <row r="188" spans="1:17" hidden="1" x14ac:dyDescent="0.3">
      <c r="A188" t="s">
        <v>10</v>
      </c>
      <c r="B188" s="3">
        <v>26</v>
      </c>
      <c r="C188" s="2">
        <v>1.75</v>
      </c>
      <c r="D188" s="2">
        <v>80</v>
      </c>
      <c r="E188" t="s">
        <v>25</v>
      </c>
      <c r="F188" t="s">
        <v>25</v>
      </c>
      <c r="G188">
        <v>3</v>
      </c>
      <c r="H188">
        <v>1</v>
      </c>
      <c r="I188" t="s">
        <v>11</v>
      </c>
      <c r="J188" t="s">
        <v>25</v>
      </c>
      <c r="K188">
        <v>2</v>
      </c>
      <c r="L188" t="s">
        <v>25</v>
      </c>
      <c r="M188">
        <v>2</v>
      </c>
      <c r="N188">
        <v>0</v>
      </c>
      <c r="O188" t="s">
        <v>7</v>
      </c>
      <c r="P188" t="s">
        <v>8</v>
      </c>
      <c r="Q188" t="s">
        <v>13</v>
      </c>
    </row>
    <row r="189" spans="1:17" hidden="1" x14ac:dyDescent="0.3">
      <c r="A189" t="s">
        <v>10</v>
      </c>
      <c r="B189" s="3">
        <v>20</v>
      </c>
      <c r="C189" s="2">
        <v>1.83</v>
      </c>
      <c r="D189" s="2">
        <v>85</v>
      </c>
      <c r="E189" t="s">
        <v>25</v>
      </c>
      <c r="F189" t="s">
        <v>24</v>
      </c>
      <c r="G189">
        <v>3</v>
      </c>
      <c r="H189">
        <v>3</v>
      </c>
      <c r="I189" t="s">
        <v>7</v>
      </c>
      <c r="J189" t="s">
        <v>24</v>
      </c>
      <c r="K189">
        <v>3</v>
      </c>
      <c r="L189" t="s">
        <v>25</v>
      </c>
      <c r="M189">
        <v>3</v>
      </c>
      <c r="N189">
        <v>0</v>
      </c>
      <c r="O189" t="s">
        <v>7</v>
      </c>
      <c r="P189" t="s">
        <v>15</v>
      </c>
      <c r="Q189" t="s">
        <v>13</v>
      </c>
    </row>
    <row r="190" spans="1:17" hidden="1" x14ac:dyDescent="0.3">
      <c r="A190" t="s">
        <v>10</v>
      </c>
      <c r="B190" s="3">
        <v>20</v>
      </c>
      <c r="C190" s="2">
        <v>1.78</v>
      </c>
      <c r="D190" s="2">
        <v>68</v>
      </c>
      <c r="E190" t="s">
        <v>24</v>
      </c>
      <c r="F190" t="s">
        <v>24</v>
      </c>
      <c r="G190">
        <v>2</v>
      </c>
      <c r="H190">
        <v>1</v>
      </c>
      <c r="I190" t="s">
        <v>11</v>
      </c>
      <c r="J190" t="s">
        <v>24</v>
      </c>
      <c r="K190">
        <v>3</v>
      </c>
      <c r="L190" t="s">
        <v>25</v>
      </c>
      <c r="M190">
        <v>2</v>
      </c>
      <c r="N190">
        <v>1</v>
      </c>
      <c r="O190" t="s">
        <v>27</v>
      </c>
      <c r="P190" t="s">
        <v>8</v>
      </c>
      <c r="Q190" t="s">
        <v>9</v>
      </c>
    </row>
    <row r="191" spans="1:17" hidden="1" x14ac:dyDescent="0.3">
      <c r="A191" t="s">
        <v>5</v>
      </c>
      <c r="B191" s="3">
        <v>23</v>
      </c>
      <c r="C191" s="2">
        <v>1.6</v>
      </c>
      <c r="D191" s="2">
        <v>83</v>
      </c>
      <c r="E191" t="s">
        <v>25</v>
      </c>
      <c r="F191" t="s">
        <v>25</v>
      </c>
      <c r="G191">
        <v>3</v>
      </c>
      <c r="H191">
        <v>3</v>
      </c>
      <c r="I191" t="s">
        <v>11</v>
      </c>
      <c r="J191" t="s">
        <v>24</v>
      </c>
      <c r="K191">
        <v>3</v>
      </c>
      <c r="L191" t="s">
        <v>24</v>
      </c>
      <c r="M191">
        <v>3</v>
      </c>
      <c r="N191">
        <v>0</v>
      </c>
      <c r="O191" t="s">
        <v>27</v>
      </c>
      <c r="P191" t="s">
        <v>8</v>
      </c>
      <c r="Q191" t="s">
        <v>17</v>
      </c>
    </row>
    <row r="192" spans="1:17" hidden="1" x14ac:dyDescent="0.3">
      <c r="A192" t="s">
        <v>10</v>
      </c>
      <c r="B192" s="3">
        <v>19</v>
      </c>
      <c r="C192" s="2">
        <v>1.8</v>
      </c>
      <c r="D192" s="2">
        <v>85</v>
      </c>
      <c r="E192" t="s">
        <v>25</v>
      </c>
      <c r="F192" t="s">
        <v>25</v>
      </c>
      <c r="G192">
        <v>3</v>
      </c>
      <c r="H192">
        <v>3</v>
      </c>
      <c r="I192" t="s">
        <v>7</v>
      </c>
      <c r="J192" t="s">
        <v>24</v>
      </c>
      <c r="K192">
        <v>2</v>
      </c>
      <c r="L192" t="s">
        <v>24</v>
      </c>
      <c r="M192">
        <v>1</v>
      </c>
      <c r="N192">
        <v>1</v>
      </c>
      <c r="O192" t="s">
        <v>7</v>
      </c>
      <c r="P192" t="s">
        <v>12</v>
      </c>
      <c r="Q192" t="s">
        <v>13</v>
      </c>
    </row>
    <row r="193" spans="1:17" hidden="1" x14ac:dyDescent="0.3">
      <c r="A193" t="s">
        <v>10</v>
      </c>
      <c r="B193" s="3">
        <v>22</v>
      </c>
      <c r="C193" s="2">
        <v>1.75</v>
      </c>
      <c r="D193" s="2">
        <v>74</v>
      </c>
      <c r="E193" t="s">
        <v>25</v>
      </c>
      <c r="F193" t="s">
        <v>24</v>
      </c>
      <c r="G193">
        <v>2</v>
      </c>
      <c r="H193">
        <v>3</v>
      </c>
      <c r="I193" t="s">
        <v>7</v>
      </c>
      <c r="J193" t="s">
        <v>24</v>
      </c>
      <c r="K193">
        <v>2</v>
      </c>
      <c r="L193" t="s">
        <v>24</v>
      </c>
      <c r="M193">
        <v>1</v>
      </c>
      <c r="N193">
        <v>2</v>
      </c>
      <c r="O193" t="s">
        <v>7</v>
      </c>
      <c r="P193" t="s">
        <v>21</v>
      </c>
      <c r="Q193" t="s">
        <v>9</v>
      </c>
    </row>
    <row r="194" spans="1:17" hidden="1" x14ac:dyDescent="0.3">
      <c r="A194" t="s">
        <v>10</v>
      </c>
      <c r="B194" s="3">
        <v>41</v>
      </c>
      <c r="C194" s="2">
        <v>1.75</v>
      </c>
      <c r="D194" s="2">
        <v>118</v>
      </c>
      <c r="E194" t="s">
        <v>25</v>
      </c>
      <c r="F194" t="s">
        <v>25</v>
      </c>
      <c r="G194">
        <v>2</v>
      </c>
      <c r="H194">
        <v>3</v>
      </c>
      <c r="I194" t="s">
        <v>7</v>
      </c>
      <c r="J194" t="s">
        <v>24</v>
      </c>
      <c r="K194">
        <v>2</v>
      </c>
      <c r="L194" t="s">
        <v>24</v>
      </c>
      <c r="M194">
        <v>0</v>
      </c>
      <c r="N194">
        <v>0</v>
      </c>
      <c r="O194" t="s">
        <v>7</v>
      </c>
      <c r="P194" t="s">
        <v>21</v>
      </c>
      <c r="Q194" t="s">
        <v>20</v>
      </c>
    </row>
    <row r="195" spans="1:17" hidden="1" x14ac:dyDescent="0.3">
      <c r="A195" t="s">
        <v>5</v>
      </c>
      <c r="B195" s="3">
        <v>18</v>
      </c>
      <c r="C195" s="2">
        <v>1.59</v>
      </c>
      <c r="D195" s="2">
        <v>40</v>
      </c>
      <c r="E195" t="s">
        <v>25</v>
      </c>
      <c r="F195" t="s">
        <v>25</v>
      </c>
      <c r="G195">
        <v>2</v>
      </c>
      <c r="H195">
        <v>1</v>
      </c>
      <c r="I195" t="s">
        <v>11</v>
      </c>
      <c r="J195" t="s">
        <v>24</v>
      </c>
      <c r="K195">
        <v>1</v>
      </c>
      <c r="L195" t="s">
        <v>24</v>
      </c>
      <c r="M195">
        <v>0</v>
      </c>
      <c r="N195">
        <v>2</v>
      </c>
      <c r="O195" t="s">
        <v>27</v>
      </c>
      <c r="P195" t="s">
        <v>8</v>
      </c>
      <c r="Q195" t="s">
        <v>19</v>
      </c>
    </row>
    <row r="196" spans="1:17" hidden="1" x14ac:dyDescent="0.3">
      <c r="A196" t="s">
        <v>5</v>
      </c>
      <c r="B196" s="3">
        <v>23</v>
      </c>
      <c r="C196" s="2">
        <v>1.66</v>
      </c>
      <c r="D196" s="2">
        <v>60</v>
      </c>
      <c r="E196" t="s">
        <v>25</v>
      </c>
      <c r="F196" t="s">
        <v>25</v>
      </c>
      <c r="G196">
        <v>2</v>
      </c>
      <c r="H196">
        <v>1</v>
      </c>
      <c r="I196" t="s">
        <v>7</v>
      </c>
      <c r="J196" t="s">
        <v>24</v>
      </c>
      <c r="K196">
        <v>1</v>
      </c>
      <c r="L196" t="s">
        <v>24</v>
      </c>
      <c r="M196">
        <v>1</v>
      </c>
      <c r="N196">
        <v>1</v>
      </c>
      <c r="O196" t="s">
        <v>7</v>
      </c>
      <c r="P196" t="s">
        <v>8</v>
      </c>
      <c r="Q196" t="s">
        <v>9</v>
      </c>
    </row>
    <row r="197" spans="1:17" hidden="1" x14ac:dyDescent="0.3">
      <c r="A197" t="s">
        <v>5</v>
      </c>
      <c r="B197" s="3">
        <v>23</v>
      </c>
      <c r="C197" s="2">
        <v>1.63</v>
      </c>
      <c r="D197" s="2">
        <v>83</v>
      </c>
      <c r="E197" t="s">
        <v>25</v>
      </c>
      <c r="F197" t="s">
        <v>24</v>
      </c>
      <c r="G197">
        <v>3</v>
      </c>
      <c r="H197">
        <v>1</v>
      </c>
      <c r="I197" t="s">
        <v>7</v>
      </c>
      <c r="J197" t="s">
        <v>25</v>
      </c>
      <c r="K197">
        <v>3</v>
      </c>
      <c r="L197" t="s">
        <v>24</v>
      </c>
      <c r="M197">
        <v>1</v>
      </c>
      <c r="N197">
        <v>2</v>
      </c>
      <c r="O197" t="s">
        <v>7</v>
      </c>
      <c r="P197" t="s">
        <v>8</v>
      </c>
      <c r="Q197" t="s">
        <v>17</v>
      </c>
    </row>
    <row r="198" spans="1:17" hidden="1" x14ac:dyDescent="0.3">
      <c r="A198" t="s">
        <v>5</v>
      </c>
      <c r="B198" s="3">
        <v>41</v>
      </c>
      <c r="C198" s="2">
        <v>1.54</v>
      </c>
      <c r="D198" s="2">
        <v>80</v>
      </c>
      <c r="E198" t="s">
        <v>25</v>
      </c>
      <c r="F198" t="s">
        <v>25</v>
      </c>
      <c r="G198">
        <v>2</v>
      </c>
      <c r="H198">
        <v>3</v>
      </c>
      <c r="I198" t="s">
        <v>18</v>
      </c>
      <c r="J198" t="s">
        <v>24</v>
      </c>
      <c r="K198">
        <v>1</v>
      </c>
      <c r="L198" t="s">
        <v>24</v>
      </c>
      <c r="M198">
        <v>0</v>
      </c>
      <c r="N198">
        <v>0</v>
      </c>
      <c r="O198" t="s">
        <v>7</v>
      </c>
      <c r="P198" t="s">
        <v>15</v>
      </c>
      <c r="Q198" t="s">
        <v>17</v>
      </c>
    </row>
    <row r="199" spans="1:17" x14ac:dyDescent="0.3">
      <c r="A199" t="s">
        <v>5</v>
      </c>
      <c r="B199" s="3">
        <v>26</v>
      </c>
      <c r="C199" s="2">
        <v>1.56</v>
      </c>
      <c r="D199" s="2">
        <v>102</v>
      </c>
      <c r="E199" t="s">
        <v>25</v>
      </c>
      <c r="F199" t="s">
        <v>25</v>
      </c>
      <c r="G199">
        <v>3</v>
      </c>
      <c r="H199">
        <v>3</v>
      </c>
      <c r="I199" t="s">
        <v>7</v>
      </c>
      <c r="J199" t="s">
        <v>25</v>
      </c>
      <c r="K199">
        <v>1</v>
      </c>
      <c r="L199" t="s">
        <v>24</v>
      </c>
      <c r="M199">
        <v>0</v>
      </c>
      <c r="N199">
        <v>1</v>
      </c>
      <c r="O199" t="s">
        <v>7</v>
      </c>
      <c r="P199" t="s">
        <v>8</v>
      </c>
      <c r="Q199" t="s">
        <v>22</v>
      </c>
    </row>
    <row r="200" spans="1:17" hidden="1" x14ac:dyDescent="0.3">
      <c r="A200" t="s">
        <v>10</v>
      </c>
      <c r="B200" s="3">
        <v>29</v>
      </c>
      <c r="C200" s="2">
        <v>1.69</v>
      </c>
      <c r="D200" s="2">
        <v>90</v>
      </c>
      <c r="E200" t="s">
        <v>25</v>
      </c>
      <c r="F200" t="s">
        <v>24</v>
      </c>
      <c r="G200">
        <v>2</v>
      </c>
      <c r="H200">
        <v>3</v>
      </c>
      <c r="I200" t="s">
        <v>7</v>
      </c>
      <c r="J200" t="s">
        <v>24</v>
      </c>
      <c r="K200">
        <v>3</v>
      </c>
      <c r="L200" t="s">
        <v>24</v>
      </c>
      <c r="M200">
        <v>1</v>
      </c>
      <c r="N200">
        <v>0</v>
      </c>
      <c r="O200" t="s">
        <v>7</v>
      </c>
      <c r="P200" t="s">
        <v>15</v>
      </c>
      <c r="Q200" t="s">
        <v>17</v>
      </c>
    </row>
    <row r="201" spans="1:17" hidden="1" x14ac:dyDescent="0.3">
      <c r="A201" t="s">
        <v>10</v>
      </c>
      <c r="B201" s="3">
        <v>27</v>
      </c>
      <c r="C201" s="2">
        <v>1.83</v>
      </c>
      <c r="D201" s="2">
        <v>71</v>
      </c>
      <c r="E201" t="s">
        <v>25</v>
      </c>
      <c r="F201" t="s">
        <v>25</v>
      </c>
      <c r="G201">
        <v>2</v>
      </c>
      <c r="H201">
        <v>3</v>
      </c>
      <c r="I201" t="s">
        <v>7</v>
      </c>
      <c r="J201" t="s">
        <v>24</v>
      </c>
      <c r="K201">
        <v>2</v>
      </c>
      <c r="L201" t="s">
        <v>24</v>
      </c>
      <c r="M201">
        <v>3</v>
      </c>
      <c r="N201">
        <v>2</v>
      </c>
      <c r="O201" t="s">
        <v>27</v>
      </c>
      <c r="P201" t="s">
        <v>15</v>
      </c>
      <c r="Q201" t="s">
        <v>9</v>
      </c>
    </row>
    <row r="202" spans="1:17" hidden="1" x14ac:dyDescent="0.3">
      <c r="A202" t="s">
        <v>5</v>
      </c>
      <c r="B202" s="3">
        <v>23</v>
      </c>
      <c r="C202" s="2">
        <v>1.6</v>
      </c>
      <c r="D202" s="2">
        <v>78</v>
      </c>
      <c r="E202" t="s">
        <v>25</v>
      </c>
      <c r="F202" t="s">
        <v>25</v>
      </c>
      <c r="G202">
        <v>2</v>
      </c>
      <c r="H202">
        <v>1</v>
      </c>
      <c r="I202" t="s">
        <v>7</v>
      </c>
      <c r="J202" t="s">
        <v>25</v>
      </c>
      <c r="K202">
        <v>2</v>
      </c>
      <c r="L202" t="s">
        <v>24</v>
      </c>
      <c r="M202">
        <v>1</v>
      </c>
      <c r="N202">
        <v>0</v>
      </c>
      <c r="O202" t="s">
        <v>11</v>
      </c>
      <c r="P202" t="s">
        <v>8</v>
      </c>
      <c r="Q202" t="s">
        <v>17</v>
      </c>
    </row>
    <row r="203" spans="1:17" hidden="1" x14ac:dyDescent="0.3">
      <c r="A203" t="s">
        <v>10</v>
      </c>
      <c r="B203" s="3">
        <v>19</v>
      </c>
      <c r="C203" s="2">
        <v>1.75</v>
      </c>
      <c r="D203" s="2">
        <v>100</v>
      </c>
      <c r="E203" t="s">
        <v>25</v>
      </c>
      <c r="F203" t="s">
        <v>25</v>
      </c>
      <c r="G203">
        <v>2</v>
      </c>
      <c r="H203">
        <v>3</v>
      </c>
      <c r="I203" t="s">
        <v>11</v>
      </c>
      <c r="J203" t="s">
        <v>24</v>
      </c>
      <c r="K203">
        <v>2</v>
      </c>
      <c r="L203" t="s">
        <v>24</v>
      </c>
      <c r="M203">
        <v>2</v>
      </c>
      <c r="N203">
        <v>0</v>
      </c>
      <c r="O203" t="s">
        <v>27</v>
      </c>
      <c r="P203" t="s">
        <v>8</v>
      </c>
      <c r="Q203" t="s">
        <v>17</v>
      </c>
    </row>
    <row r="204" spans="1:17" hidden="1" x14ac:dyDescent="0.3">
      <c r="A204" t="s">
        <v>10</v>
      </c>
      <c r="B204" s="3">
        <v>30</v>
      </c>
      <c r="C204" s="2">
        <v>1.75</v>
      </c>
      <c r="D204" s="2">
        <v>73</v>
      </c>
      <c r="E204" t="s">
        <v>25</v>
      </c>
      <c r="F204" t="s">
        <v>24</v>
      </c>
      <c r="G204">
        <v>2</v>
      </c>
      <c r="H204">
        <v>3</v>
      </c>
      <c r="I204" t="s">
        <v>6</v>
      </c>
      <c r="J204" t="s">
        <v>24</v>
      </c>
      <c r="K204">
        <v>2</v>
      </c>
      <c r="L204" t="s">
        <v>25</v>
      </c>
      <c r="M204">
        <v>1</v>
      </c>
      <c r="N204">
        <v>0</v>
      </c>
      <c r="O204" t="s">
        <v>7</v>
      </c>
      <c r="P204" t="s">
        <v>12</v>
      </c>
      <c r="Q204" t="s">
        <v>9</v>
      </c>
    </row>
    <row r="205" spans="1:17" hidden="1" x14ac:dyDescent="0.3">
      <c r="A205" t="s">
        <v>5</v>
      </c>
      <c r="B205" s="3">
        <v>22</v>
      </c>
      <c r="C205" s="2">
        <v>1.69</v>
      </c>
      <c r="D205" s="2">
        <v>65</v>
      </c>
      <c r="E205" t="s">
        <v>25</v>
      </c>
      <c r="F205" t="s">
        <v>25</v>
      </c>
      <c r="G205">
        <v>2</v>
      </c>
      <c r="H205">
        <v>3</v>
      </c>
      <c r="I205" t="s">
        <v>7</v>
      </c>
      <c r="J205" t="s">
        <v>24</v>
      </c>
      <c r="K205">
        <v>2</v>
      </c>
      <c r="L205" t="s">
        <v>24</v>
      </c>
      <c r="M205">
        <v>1</v>
      </c>
      <c r="N205">
        <v>1</v>
      </c>
      <c r="O205" t="s">
        <v>7</v>
      </c>
      <c r="P205" t="s">
        <v>8</v>
      </c>
      <c r="Q205" t="s">
        <v>9</v>
      </c>
    </row>
    <row r="206" spans="1:17" hidden="1" x14ac:dyDescent="0.3">
      <c r="A206" t="s">
        <v>10</v>
      </c>
      <c r="B206" s="3">
        <v>20</v>
      </c>
      <c r="C206" s="2">
        <v>1.8</v>
      </c>
      <c r="D206" s="2">
        <v>114</v>
      </c>
      <c r="E206" t="s">
        <v>25</v>
      </c>
      <c r="F206" t="s">
        <v>25</v>
      </c>
      <c r="G206">
        <v>2</v>
      </c>
      <c r="H206">
        <v>3</v>
      </c>
      <c r="I206" t="s">
        <v>11</v>
      </c>
      <c r="J206" t="s">
        <v>24</v>
      </c>
      <c r="K206">
        <v>2</v>
      </c>
      <c r="L206" t="s">
        <v>24</v>
      </c>
      <c r="M206">
        <v>0</v>
      </c>
      <c r="N206">
        <v>1</v>
      </c>
      <c r="O206" t="s">
        <v>27</v>
      </c>
      <c r="P206" t="s">
        <v>8</v>
      </c>
      <c r="Q206" t="s">
        <v>20</v>
      </c>
    </row>
    <row r="207" spans="1:17" hidden="1" x14ac:dyDescent="0.3">
      <c r="A207" t="s">
        <v>5</v>
      </c>
      <c r="B207" s="3">
        <v>21</v>
      </c>
      <c r="C207" s="2">
        <v>1.63</v>
      </c>
      <c r="D207" s="2">
        <v>51</v>
      </c>
      <c r="E207" t="s">
        <v>24</v>
      </c>
      <c r="F207" t="s">
        <v>25</v>
      </c>
      <c r="G207">
        <v>2</v>
      </c>
      <c r="H207">
        <v>1</v>
      </c>
      <c r="I207" t="s">
        <v>7</v>
      </c>
      <c r="J207" t="s">
        <v>24</v>
      </c>
      <c r="K207">
        <v>1</v>
      </c>
      <c r="L207" t="s">
        <v>24</v>
      </c>
      <c r="M207">
        <v>1</v>
      </c>
      <c r="N207">
        <v>1</v>
      </c>
      <c r="O207" t="s">
        <v>27</v>
      </c>
      <c r="P207" t="s">
        <v>8</v>
      </c>
      <c r="Q207" t="s">
        <v>9</v>
      </c>
    </row>
    <row r="208" spans="1:17" x14ac:dyDescent="0.3">
      <c r="A208" t="s">
        <v>5</v>
      </c>
      <c r="B208" s="3">
        <v>24</v>
      </c>
      <c r="C208" s="2">
        <v>1.5</v>
      </c>
      <c r="D208" s="2">
        <v>63</v>
      </c>
      <c r="E208" t="s">
        <v>25</v>
      </c>
      <c r="F208" t="s">
        <v>24</v>
      </c>
      <c r="G208">
        <v>2</v>
      </c>
      <c r="H208">
        <v>1</v>
      </c>
      <c r="I208" t="s">
        <v>7</v>
      </c>
      <c r="J208" t="s">
        <v>24</v>
      </c>
      <c r="K208">
        <v>2</v>
      </c>
      <c r="L208" t="s">
        <v>24</v>
      </c>
      <c r="M208">
        <v>0</v>
      </c>
      <c r="N208">
        <v>0</v>
      </c>
      <c r="O208" t="s">
        <v>27</v>
      </c>
      <c r="P208" t="s">
        <v>8</v>
      </c>
      <c r="Q208" t="s">
        <v>14</v>
      </c>
    </row>
    <row r="209" spans="1:17" hidden="1" x14ac:dyDescent="0.3">
      <c r="A209" t="s">
        <v>10</v>
      </c>
      <c r="B209" s="3">
        <v>21</v>
      </c>
      <c r="C209" s="2">
        <v>1.8</v>
      </c>
      <c r="D209" s="2">
        <v>62</v>
      </c>
      <c r="E209" t="s">
        <v>25</v>
      </c>
      <c r="F209" t="s">
        <v>25</v>
      </c>
      <c r="G209">
        <v>3</v>
      </c>
      <c r="H209">
        <v>3</v>
      </c>
      <c r="I209" t="s">
        <v>7</v>
      </c>
      <c r="J209" t="s">
        <v>24</v>
      </c>
      <c r="K209">
        <v>2</v>
      </c>
      <c r="L209" t="s">
        <v>24</v>
      </c>
      <c r="M209">
        <v>1</v>
      </c>
      <c r="N209">
        <v>0</v>
      </c>
      <c r="O209" t="s">
        <v>27</v>
      </c>
      <c r="P209" t="s">
        <v>8</v>
      </c>
      <c r="Q209" t="s">
        <v>9</v>
      </c>
    </row>
    <row r="210" spans="1:17" hidden="1" x14ac:dyDescent="0.3">
      <c r="A210" t="s">
        <v>10</v>
      </c>
      <c r="B210" s="3">
        <v>21</v>
      </c>
      <c r="C210" s="2">
        <v>1.65</v>
      </c>
      <c r="D210" s="2">
        <v>53</v>
      </c>
      <c r="E210" t="s">
        <v>25</v>
      </c>
      <c r="F210" t="s">
        <v>25</v>
      </c>
      <c r="G210">
        <v>2</v>
      </c>
      <c r="H210">
        <v>3</v>
      </c>
      <c r="I210" t="s">
        <v>7</v>
      </c>
      <c r="J210" t="s">
        <v>24</v>
      </c>
      <c r="K210">
        <v>2</v>
      </c>
      <c r="L210" t="s">
        <v>24</v>
      </c>
      <c r="M210">
        <v>1</v>
      </c>
      <c r="N210">
        <v>0</v>
      </c>
      <c r="O210" t="s">
        <v>7</v>
      </c>
      <c r="P210" t="s">
        <v>8</v>
      </c>
      <c r="Q210" t="s">
        <v>9</v>
      </c>
    </row>
    <row r="211" spans="1:17" hidden="1" x14ac:dyDescent="0.3">
      <c r="A211" t="s">
        <v>10</v>
      </c>
      <c r="B211" s="3">
        <v>21</v>
      </c>
      <c r="C211" s="2">
        <v>1.68</v>
      </c>
      <c r="D211" s="2">
        <v>70</v>
      </c>
      <c r="E211" t="s">
        <v>25</v>
      </c>
      <c r="F211" t="s">
        <v>25</v>
      </c>
      <c r="G211">
        <v>3</v>
      </c>
      <c r="H211">
        <v>3</v>
      </c>
      <c r="I211" t="s">
        <v>7</v>
      </c>
      <c r="J211" t="s">
        <v>24</v>
      </c>
      <c r="K211">
        <v>3</v>
      </c>
      <c r="L211" t="s">
        <v>24</v>
      </c>
      <c r="M211">
        <v>0</v>
      </c>
      <c r="N211">
        <v>2</v>
      </c>
      <c r="O211" t="s">
        <v>7</v>
      </c>
      <c r="P211" t="s">
        <v>8</v>
      </c>
      <c r="Q211" t="s">
        <v>9</v>
      </c>
    </row>
    <row r="212" spans="1:17" hidden="1" x14ac:dyDescent="0.3">
      <c r="A212" t="s">
        <v>5</v>
      </c>
      <c r="B212" s="3">
        <v>23</v>
      </c>
      <c r="C212" s="2">
        <v>1.6</v>
      </c>
      <c r="D212" s="2">
        <v>63</v>
      </c>
      <c r="E212" t="s">
        <v>25</v>
      </c>
      <c r="F212" t="s">
        <v>24</v>
      </c>
      <c r="G212">
        <v>3</v>
      </c>
      <c r="H212">
        <v>3</v>
      </c>
      <c r="I212" t="s">
        <v>11</v>
      </c>
      <c r="J212" t="s">
        <v>24</v>
      </c>
      <c r="K212">
        <v>2</v>
      </c>
      <c r="L212" t="s">
        <v>24</v>
      </c>
      <c r="M212">
        <v>3</v>
      </c>
      <c r="N212">
        <v>0</v>
      </c>
      <c r="O212" t="s">
        <v>7</v>
      </c>
      <c r="P212" t="s">
        <v>12</v>
      </c>
      <c r="Q212" t="s">
        <v>9</v>
      </c>
    </row>
    <row r="213" spans="1:17" hidden="1" x14ac:dyDescent="0.3">
      <c r="A213" t="s">
        <v>10</v>
      </c>
      <c r="B213" s="3">
        <v>21</v>
      </c>
      <c r="C213" s="2">
        <v>1.71</v>
      </c>
      <c r="D213" s="2">
        <v>75</v>
      </c>
      <c r="E213" t="s">
        <v>24</v>
      </c>
      <c r="F213" t="s">
        <v>24</v>
      </c>
      <c r="G213">
        <v>2</v>
      </c>
      <c r="H213">
        <v>3</v>
      </c>
      <c r="I213" t="s">
        <v>11</v>
      </c>
      <c r="J213" t="s">
        <v>24</v>
      </c>
      <c r="K213">
        <v>3</v>
      </c>
      <c r="L213" t="s">
        <v>25</v>
      </c>
      <c r="M213">
        <v>3</v>
      </c>
      <c r="N213">
        <v>1</v>
      </c>
      <c r="O213" t="s">
        <v>11</v>
      </c>
      <c r="P213" t="s">
        <v>15</v>
      </c>
      <c r="Q213" t="s">
        <v>13</v>
      </c>
    </row>
    <row r="214" spans="1:17" hidden="1" x14ac:dyDescent="0.3">
      <c r="A214" t="s">
        <v>5</v>
      </c>
      <c r="B214" s="3">
        <v>21</v>
      </c>
      <c r="C214" s="2">
        <v>1.5</v>
      </c>
      <c r="D214" s="2">
        <v>42.3</v>
      </c>
      <c r="E214" t="s">
        <v>25</v>
      </c>
      <c r="F214" t="s">
        <v>24</v>
      </c>
      <c r="G214">
        <v>1</v>
      </c>
      <c r="H214">
        <v>1</v>
      </c>
      <c r="I214" t="s">
        <v>7</v>
      </c>
      <c r="J214" t="s">
        <v>24</v>
      </c>
      <c r="K214">
        <v>2</v>
      </c>
      <c r="L214" t="s">
        <v>24</v>
      </c>
      <c r="M214">
        <v>3</v>
      </c>
      <c r="N214">
        <v>0</v>
      </c>
      <c r="O214" t="s">
        <v>27</v>
      </c>
      <c r="P214" t="s">
        <v>8</v>
      </c>
      <c r="Q214" t="s">
        <v>9</v>
      </c>
    </row>
    <row r="215" spans="1:17" hidden="1" x14ac:dyDescent="0.3">
      <c r="A215" t="s">
        <v>5</v>
      </c>
      <c r="B215" s="3">
        <v>21</v>
      </c>
      <c r="C215" s="2">
        <v>1.6</v>
      </c>
      <c r="D215" s="2">
        <v>68</v>
      </c>
      <c r="E215" t="s">
        <v>25</v>
      </c>
      <c r="F215" t="s">
        <v>25</v>
      </c>
      <c r="G215">
        <v>2</v>
      </c>
      <c r="H215">
        <v>3</v>
      </c>
      <c r="I215" t="s">
        <v>7</v>
      </c>
      <c r="J215" t="s">
        <v>24</v>
      </c>
      <c r="K215">
        <v>3</v>
      </c>
      <c r="L215" t="s">
        <v>24</v>
      </c>
      <c r="M215">
        <v>1</v>
      </c>
      <c r="N215">
        <v>0</v>
      </c>
      <c r="O215" t="s">
        <v>7</v>
      </c>
      <c r="P215" t="s">
        <v>8</v>
      </c>
      <c r="Q215" t="s">
        <v>13</v>
      </c>
    </row>
    <row r="216" spans="1:17" hidden="1" x14ac:dyDescent="0.3">
      <c r="A216" t="s">
        <v>5</v>
      </c>
      <c r="B216" s="3">
        <v>21</v>
      </c>
      <c r="C216" s="2">
        <v>1.75</v>
      </c>
      <c r="D216" s="2">
        <v>78</v>
      </c>
      <c r="E216" t="s">
        <v>25</v>
      </c>
      <c r="F216" t="s">
        <v>24</v>
      </c>
      <c r="G216">
        <v>2</v>
      </c>
      <c r="H216">
        <v>3</v>
      </c>
      <c r="I216" t="s">
        <v>11</v>
      </c>
      <c r="J216" t="s">
        <v>24</v>
      </c>
      <c r="K216">
        <v>2</v>
      </c>
      <c r="L216" t="s">
        <v>25</v>
      </c>
      <c r="M216">
        <v>0</v>
      </c>
      <c r="N216">
        <v>2</v>
      </c>
      <c r="O216" t="s">
        <v>11</v>
      </c>
      <c r="P216" t="s">
        <v>8</v>
      </c>
      <c r="Q216" t="s">
        <v>13</v>
      </c>
    </row>
    <row r="217" spans="1:17" x14ac:dyDescent="0.3">
      <c r="A217" t="s">
        <v>10</v>
      </c>
      <c r="B217" s="3">
        <v>23</v>
      </c>
      <c r="C217" s="2">
        <v>1.72</v>
      </c>
      <c r="D217" s="2">
        <v>82</v>
      </c>
      <c r="E217" t="s">
        <v>25</v>
      </c>
      <c r="F217" t="s">
        <v>25</v>
      </c>
      <c r="G217">
        <v>2</v>
      </c>
      <c r="H217">
        <v>1</v>
      </c>
      <c r="I217" t="s">
        <v>7</v>
      </c>
      <c r="J217" t="s">
        <v>24</v>
      </c>
      <c r="K217">
        <v>1</v>
      </c>
      <c r="L217" t="s">
        <v>24</v>
      </c>
      <c r="M217">
        <v>1</v>
      </c>
      <c r="N217">
        <v>1</v>
      </c>
      <c r="O217" t="s">
        <v>7</v>
      </c>
      <c r="P217" t="s">
        <v>8</v>
      </c>
      <c r="Q217" t="s">
        <v>14</v>
      </c>
    </row>
    <row r="218" spans="1:17" hidden="1" x14ac:dyDescent="0.3">
      <c r="A218" t="s">
        <v>5</v>
      </c>
      <c r="B218" s="3">
        <v>21</v>
      </c>
      <c r="C218" s="2">
        <v>1.72</v>
      </c>
      <c r="D218" s="2">
        <v>66.5</v>
      </c>
      <c r="E218" t="s">
        <v>25</v>
      </c>
      <c r="F218" t="s">
        <v>25</v>
      </c>
      <c r="G218">
        <v>3</v>
      </c>
      <c r="H218">
        <v>4</v>
      </c>
      <c r="I218" t="s">
        <v>18</v>
      </c>
      <c r="J218" t="s">
        <v>24</v>
      </c>
      <c r="K218">
        <v>3</v>
      </c>
      <c r="L218" t="s">
        <v>24</v>
      </c>
      <c r="M218">
        <v>0</v>
      </c>
      <c r="N218">
        <v>2</v>
      </c>
      <c r="O218" t="s">
        <v>27</v>
      </c>
      <c r="P218" t="s">
        <v>8</v>
      </c>
      <c r="Q218" t="s">
        <v>9</v>
      </c>
    </row>
    <row r="219" spans="1:17" hidden="1" x14ac:dyDescent="0.3">
      <c r="A219" t="s">
        <v>5</v>
      </c>
      <c r="B219" s="3">
        <v>22</v>
      </c>
      <c r="C219" s="2">
        <v>1.61</v>
      </c>
      <c r="D219" s="2">
        <v>63</v>
      </c>
      <c r="E219" t="s">
        <v>25</v>
      </c>
      <c r="F219" t="s">
        <v>25</v>
      </c>
      <c r="G219">
        <v>3</v>
      </c>
      <c r="H219">
        <v>3</v>
      </c>
      <c r="I219" t="s">
        <v>11</v>
      </c>
      <c r="J219" t="s">
        <v>24</v>
      </c>
      <c r="K219">
        <v>3</v>
      </c>
      <c r="L219" t="s">
        <v>24</v>
      </c>
      <c r="M219">
        <v>1</v>
      </c>
      <c r="N219">
        <v>0</v>
      </c>
      <c r="O219" t="s">
        <v>27</v>
      </c>
      <c r="P219" t="s">
        <v>8</v>
      </c>
      <c r="Q219" t="s">
        <v>9</v>
      </c>
    </row>
    <row r="220" spans="1:17" hidden="1" x14ac:dyDescent="0.3">
      <c r="A220" t="s">
        <v>5</v>
      </c>
      <c r="B220" s="3">
        <v>23</v>
      </c>
      <c r="C220" s="2">
        <v>1.63</v>
      </c>
      <c r="D220" s="2">
        <v>82</v>
      </c>
      <c r="E220" t="s">
        <v>25</v>
      </c>
      <c r="F220" t="s">
        <v>25</v>
      </c>
      <c r="G220">
        <v>2</v>
      </c>
      <c r="H220">
        <v>1</v>
      </c>
      <c r="I220" t="s">
        <v>7</v>
      </c>
      <c r="J220" t="s">
        <v>24</v>
      </c>
      <c r="K220">
        <v>2</v>
      </c>
      <c r="L220" t="s">
        <v>24</v>
      </c>
      <c r="M220">
        <v>0</v>
      </c>
      <c r="N220">
        <v>0</v>
      </c>
      <c r="O220" t="s">
        <v>27</v>
      </c>
      <c r="P220" t="s">
        <v>8</v>
      </c>
      <c r="Q220" t="s">
        <v>17</v>
      </c>
    </row>
    <row r="221" spans="1:17" hidden="1" x14ac:dyDescent="0.3">
      <c r="A221" t="s">
        <v>10</v>
      </c>
      <c r="B221" s="3">
        <v>25</v>
      </c>
      <c r="C221" s="2">
        <v>1.83</v>
      </c>
      <c r="D221" s="2">
        <v>121</v>
      </c>
      <c r="E221" t="s">
        <v>25</v>
      </c>
      <c r="F221" t="s">
        <v>24</v>
      </c>
      <c r="G221">
        <v>3</v>
      </c>
      <c r="H221">
        <v>3</v>
      </c>
      <c r="I221" t="s">
        <v>7</v>
      </c>
      <c r="J221" t="s">
        <v>24</v>
      </c>
      <c r="K221">
        <v>3</v>
      </c>
      <c r="L221" t="s">
        <v>24</v>
      </c>
      <c r="M221">
        <v>2</v>
      </c>
      <c r="N221">
        <v>0</v>
      </c>
      <c r="O221" t="s">
        <v>7</v>
      </c>
      <c r="P221" t="s">
        <v>12</v>
      </c>
      <c r="Q221" t="s">
        <v>20</v>
      </c>
    </row>
    <row r="222" spans="1:17" hidden="1" x14ac:dyDescent="0.3">
      <c r="A222" t="s">
        <v>5</v>
      </c>
      <c r="B222" s="3">
        <v>20</v>
      </c>
      <c r="C222" s="2">
        <v>1.6</v>
      </c>
      <c r="D222" s="2">
        <v>50</v>
      </c>
      <c r="E222" t="s">
        <v>24</v>
      </c>
      <c r="F222" t="s">
        <v>25</v>
      </c>
      <c r="G222">
        <v>2</v>
      </c>
      <c r="H222">
        <v>3</v>
      </c>
      <c r="I222" t="s">
        <v>7</v>
      </c>
      <c r="J222" t="s">
        <v>24</v>
      </c>
      <c r="K222">
        <v>1</v>
      </c>
      <c r="L222" t="s">
        <v>24</v>
      </c>
      <c r="M222">
        <v>0</v>
      </c>
      <c r="N222">
        <v>1</v>
      </c>
      <c r="O222" t="s">
        <v>27</v>
      </c>
      <c r="P222" t="s">
        <v>15</v>
      </c>
      <c r="Q222" t="s">
        <v>9</v>
      </c>
    </row>
    <row r="223" spans="1:17" hidden="1" x14ac:dyDescent="0.3">
      <c r="A223" t="s">
        <v>5</v>
      </c>
      <c r="B223" s="3">
        <v>24</v>
      </c>
      <c r="C223" s="2">
        <v>1.62</v>
      </c>
      <c r="D223" s="2">
        <v>58</v>
      </c>
      <c r="E223" t="s">
        <v>24</v>
      </c>
      <c r="F223" t="s">
        <v>25</v>
      </c>
      <c r="G223">
        <v>3</v>
      </c>
      <c r="H223">
        <v>3</v>
      </c>
      <c r="I223" t="s">
        <v>7</v>
      </c>
      <c r="J223" t="s">
        <v>24</v>
      </c>
      <c r="K223">
        <v>2</v>
      </c>
      <c r="L223" t="s">
        <v>24</v>
      </c>
      <c r="M223">
        <v>1</v>
      </c>
      <c r="N223">
        <v>1</v>
      </c>
      <c r="O223" t="s">
        <v>7</v>
      </c>
      <c r="P223" t="s">
        <v>8</v>
      </c>
      <c r="Q223" t="s">
        <v>9</v>
      </c>
    </row>
    <row r="224" spans="1:17" x14ac:dyDescent="0.3">
      <c r="A224" t="s">
        <v>5</v>
      </c>
      <c r="B224" s="3">
        <v>40</v>
      </c>
      <c r="C224" s="2">
        <v>1.68</v>
      </c>
      <c r="D224" s="2">
        <v>80</v>
      </c>
      <c r="E224" t="s">
        <v>24</v>
      </c>
      <c r="F224" t="s">
        <v>24</v>
      </c>
      <c r="G224">
        <v>3</v>
      </c>
      <c r="H224">
        <v>3</v>
      </c>
      <c r="I224" t="s">
        <v>7</v>
      </c>
      <c r="J224" t="s">
        <v>24</v>
      </c>
      <c r="K224">
        <v>3</v>
      </c>
      <c r="L224" t="s">
        <v>24</v>
      </c>
      <c r="M224">
        <v>0</v>
      </c>
      <c r="N224">
        <v>0</v>
      </c>
      <c r="O224" t="s">
        <v>27</v>
      </c>
      <c r="P224" t="s">
        <v>15</v>
      </c>
      <c r="Q224" t="s">
        <v>14</v>
      </c>
    </row>
    <row r="225" spans="1:17" hidden="1" x14ac:dyDescent="0.3">
      <c r="A225" t="s">
        <v>10</v>
      </c>
      <c r="B225" s="3">
        <v>32</v>
      </c>
      <c r="C225" s="2">
        <v>1.75</v>
      </c>
      <c r="D225" s="2">
        <v>120</v>
      </c>
      <c r="E225" t="s">
        <v>25</v>
      </c>
      <c r="F225" t="s">
        <v>24</v>
      </c>
      <c r="G225">
        <v>3</v>
      </c>
      <c r="H225">
        <v>3</v>
      </c>
      <c r="I225" t="s">
        <v>7</v>
      </c>
      <c r="J225" t="s">
        <v>24</v>
      </c>
      <c r="K225">
        <v>3</v>
      </c>
      <c r="L225" t="s">
        <v>24</v>
      </c>
      <c r="M225">
        <v>0</v>
      </c>
      <c r="N225">
        <v>2</v>
      </c>
      <c r="O225" t="s">
        <v>27</v>
      </c>
      <c r="P225" t="s">
        <v>15</v>
      </c>
      <c r="Q225" t="s">
        <v>20</v>
      </c>
    </row>
    <row r="226" spans="1:17" hidden="1" x14ac:dyDescent="0.3">
      <c r="A226" t="s">
        <v>10</v>
      </c>
      <c r="B226" s="3">
        <v>20</v>
      </c>
      <c r="C226" s="2">
        <v>1.9</v>
      </c>
      <c r="D226" s="2">
        <v>91</v>
      </c>
      <c r="E226" t="s">
        <v>25</v>
      </c>
      <c r="F226" t="s">
        <v>25</v>
      </c>
      <c r="G226">
        <v>3</v>
      </c>
      <c r="H226">
        <v>4</v>
      </c>
      <c r="I226" t="s">
        <v>7</v>
      </c>
      <c r="J226" t="s">
        <v>24</v>
      </c>
      <c r="K226">
        <v>3</v>
      </c>
      <c r="L226" t="s">
        <v>24</v>
      </c>
      <c r="M226">
        <v>2</v>
      </c>
      <c r="N226">
        <v>0</v>
      </c>
      <c r="O226" t="s">
        <v>7</v>
      </c>
      <c r="P226" t="s">
        <v>12</v>
      </c>
      <c r="Q226" t="s">
        <v>13</v>
      </c>
    </row>
    <row r="227" spans="1:17" hidden="1" x14ac:dyDescent="0.3">
      <c r="A227" t="s">
        <v>5</v>
      </c>
      <c r="B227" s="3">
        <v>21</v>
      </c>
      <c r="C227" s="2">
        <v>1.63</v>
      </c>
      <c r="D227" s="2">
        <v>66</v>
      </c>
      <c r="E227" t="s">
        <v>25</v>
      </c>
      <c r="F227" t="s">
        <v>25</v>
      </c>
      <c r="G227">
        <v>3</v>
      </c>
      <c r="H227">
        <v>1</v>
      </c>
      <c r="I227" t="s">
        <v>7</v>
      </c>
      <c r="J227" t="s">
        <v>25</v>
      </c>
      <c r="K227">
        <v>3</v>
      </c>
      <c r="L227" t="s">
        <v>24</v>
      </c>
      <c r="M227">
        <v>0</v>
      </c>
      <c r="N227">
        <v>0</v>
      </c>
      <c r="O227" t="s">
        <v>7</v>
      </c>
      <c r="P227" t="s">
        <v>8</v>
      </c>
      <c r="Q227" t="s">
        <v>9</v>
      </c>
    </row>
    <row r="228" spans="1:17" hidden="1" x14ac:dyDescent="0.3">
      <c r="A228" t="s">
        <v>5</v>
      </c>
      <c r="B228" s="3">
        <v>51</v>
      </c>
      <c r="C228" s="2">
        <v>1.59</v>
      </c>
      <c r="D228" s="2">
        <v>50</v>
      </c>
      <c r="E228" t="s">
        <v>25</v>
      </c>
      <c r="F228" t="s">
        <v>24</v>
      </c>
      <c r="G228">
        <v>3</v>
      </c>
      <c r="H228">
        <v>3</v>
      </c>
      <c r="I228" t="s">
        <v>7</v>
      </c>
      <c r="J228" t="s">
        <v>25</v>
      </c>
      <c r="K228">
        <v>3</v>
      </c>
      <c r="L228" t="s">
        <v>25</v>
      </c>
      <c r="M228">
        <v>2</v>
      </c>
      <c r="N228">
        <v>0</v>
      </c>
      <c r="O228" t="s">
        <v>27</v>
      </c>
      <c r="P228" t="s">
        <v>8</v>
      </c>
      <c r="Q228" t="s">
        <v>9</v>
      </c>
    </row>
    <row r="229" spans="1:17" x14ac:dyDescent="0.3">
      <c r="A229" t="s">
        <v>5</v>
      </c>
      <c r="B229" s="3">
        <v>34</v>
      </c>
      <c r="C229" s="2">
        <v>1.68</v>
      </c>
      <c r="D229" s="2">
        <v>77</v>
      </c>
      <c r="E229" t="s">
        <v>25</v>
      </c>
      <c r="F229" t="s">
        <v>24</v>
      </c>
      <c r="G229">
        <v>3</v>
      </c>
      <c r="H229">
        <v>1</v>
      </c>
      <c r="I229" t="s">
        <v>7</v>
      </c>
      <c r="J229" t="s">
        <v>24</v>
      </c>
      <c r="K229">
        <v>2</v>
      </c>
      <c r="L229" t="s">
        <v>24</v>
      </c>
      <c r="M229">
        <v>1</v>
      </c>
      <c r="N229">
        <v>0</v>
      </c>
      <c r="O229" t="s">
        <v>7</v>
      </c>
      <c r="P229" t="s">
        <v>15</v>
      </c>
      <c r="Q229" t="s">
        <v>14</v>
      </c>
    </row>
    <row r="230" spans="1:17" hidden="1" x14ac:dyDescent="0.3">
      <c r="A230" t="s">
        <v>5</v>
      </c>
      <c r="B230" s="3">
        <v>19</v>
      </c>
      <c r="C230" s="2">
        <v>1.59</v>
      </c>
      <c r="D230" s="2">
        <v>49</v>
      </c>
      <c r="E230" t="s">
        <v>25</v>
      </c>
      <c r="F230" t="s">
        <v>25</v>
      </c>
      <c r="G230">
        <v>2</v>
      </c>
      <c r="H230">
        <v>1</v>
      </c>
      <c r="I230" t="s">
        <v>6</v>
      </c>
      <c r="J230" t="s">
        <v>24</v>
      </c>
      <c r="K230">
        <v>2</v>
      </c>
      <c r="L230" t="s">
        <v>24</v>
      </c>
      <c r="M230">
        <v>2</v>
      </c>
      <c r="N230">
        <v>0</v>
      </c>
      <c r="O230" t="s">
        <v>27</v>
      </c>
      <c r="P230" t="s">
        <v>8</v>
      </c>
      <c r="Q230" t="s">
        <v>9</v>
      </c>
    </row>
    <row r="231" spans="1:17" hidden="1" x14ac:dyDescent="0.3">
      <c r="A231" t="s">
        <v>5</v>
      </c>
      <c r="B231" s="3">
        <v>19</v>
      </c>
      <c r="C231" s="2">
        <v>1.69</v>
      </c>
      <c r="D231" s="2">
        <v>70</v>
      </c>
      <c r="E231" t="s">
        <v>25</v>
      </c>
      <c r="F231" t="s">
        <v>24</v>
      </c>
      <c r="G231">
        <v>2</v>
      </c>
      <c r="H231">
        <v>1</v>
      </c>
      <c r="I231" t="s">
        <v>6</v>
      </c>
      <c r="J231" t="s">
        <v>24</v>
      </c>
      <c r="K231">
        <v>2</v>
      </c>
      <c r="L231" t="s">
        <v>24</v>
      </c>
      <c r="M231">
        <v>2</v>
      </c>
      <c r="N231">
        <v>0</v>
      </c>
      <c r="O231" t="s">
        <v>27</v>
      </c>
      <c r="P231" t="s">
        <v>8</v>
      </c>
      <c r="Q231" t="s">
        <v>9</v>
      </c>
    </row>
    <row r="232" spans="1:17" hidden="1" x14ac:dyDescent="0.3">
      <c r="A232" t="s">
        <v>5</v>
      </c>
      <c r="B232" s="3">
        <v>21</v>
      </c>
      <c r="C232" s="2">
        <v>1.66</v>
      </c>
      <c r="D232" s="2">
        <v>59</v>
      </c>
      <c r="E232" t="s">
        <v>24</v>
      </c>
      <c r="F232" t="s">
        <v>25</v>
      </c>
      <c r="G232">
        <v>1</v>
      </c>
      <c r="H232">
        <v>3</v>
      </c>
      <c r="I232" t="s">
        <v>18</v>
      </c>
      <c r="J232" t="s">
        <v>24</v>
      </c>
      <c r="K232">
        <v>2</v>
      </c>
      <c r="L232" t="s">
        <v>25</v>
      </c>
      <c r="M232">
        <v>3</v>
      </c>
      <c r="N232">
        <v>0</v>
      </c>
      <c r="O232" t="s">
        <v>27</v>
      </c>
      <c r="P232" t="s">
        <v>15</v>
      </c>
      <c r="Q232" t="s">
        <v>9</v>
      </c>
    </row>
    <row r="233" spans="1:17" hidden="1" x14ac:dyDescent="0.3">
      <c r="A233" t="s">
        <v>5</v>
      </c>
      <c r="B233" s="3">
        <v>19</v>
      </c>
      <c r="C233" s="2">
        <v>1.64</v>
      </c>
      <c r="D233" s="2">
        <v>53</v>
      </c>
      <c r="E233" t="s">
        <v>25</v>
      </c>
      <c r="F233" t="s">
        <v>25</v>
      </c>
      <c r="G233">
        <v>3</v>
      </c>
      <c r="H233">
        <v>3</v>
      </c>
      <c r="I233" t="s">
        <v>7</v>
      </c>
      <c r="J233" t="s">
        <v>24</v>
      </c>
      <c r="K233">
        <v>1</v>
      </c>
      <c r="L233" t="s">
        <v>24</v>
      </c>
      <c r="M233">
        <v>1</v>
      </c>
      <c r="N233">
        <v>1</v>
      </c>
      <c r="O233" t="s">
        <v>27</v>
      </c>
      <c r="P233" t="s">
        <v>8</v>
      </c>
      <c r="Q233" t="s">
        <v>9</v>
      </c>
    </row>
    <row r="234" spans="1:17" hidden="1" x14ac:dyDescent="0.3">
      <c r="A234" t="s">
        <v>5</v>
      </c>
      <c r="B234" s="3">
        <v>20</v>
      </c>
      <c r="C234" s="2">
        <v>1.62</v>
      </c>
      <c r="D234" s="2">
        <v>53</v>
      </c>
      <c r="E234" t="s">
        <v>24</v>
      </c>
      <c r="F234" t="s">
        <v>25</v>
      </c>
      <c r="G234">
        <v>3</v>
      </c>
      <c r="H234">
        <v>1</v>
      </c>
      <c r="I234" t="s">
        <v>7</v>
      </c>
      <c r="J234" t="s">
        <v>24</v>
      </c>
      <c r="K234">
        <v>3</v>
      </c>
      <c r="L234" t="s">
        <v>24</v>
      </c>
      <c r="M234">
        <v>1</v>
      </c>
      <c r="N234">
        <v>1</v>
      </c>
      <c r="O234" t="s">
        <v>27</v>
      </c>
      <c r="P234" t="s">
        <v>8</v>
      </c>
      <c r="Q234" t="s">
        <v>9</v>
      </c>
    </row>
    <row r="235" spans="1:17" hidden="1" x14ac:dyDescent="0.3">
      <c r="A235" t="s">
        <v>5</v>
      </c>
      <c r="B235" s="3">
        <v>19</v>
      </c>
      <c r="C235" s="2">
        <v>1.7</v>
      </c>
      <c r="D235" s="2">
        <v>64</v>
      </c>
      <c r="E235" t="s">
        <v>25</v>
      </c>
      <c r="F235" t="s">
        <v>25</v>
      </c>
      <c r="G235">
        <v>3</v>
      </c>
      <c r="H235">
        <v>3</v>
      </c>
      <c r="I235" t="s">
        <v>6</v>
      </c>
      <c r="J235" t="s">
        <v>24</v>
      </c>
      <c r="K235">
        <v>3</v>
      </c>
      <c r="L235" t="s">
        <v>25</v>
      </c>
      <c r="M235">
        <v>3</v>
      </c>
      <c r="N235">
        <v>1</v>
      </c>
      <c r="O235" t="s">
        <v>27</v>
      </c>
      <c r="P235" t="s">
        <v>8</v>
      </c>
      <c r="Q235" t="s">
        <v>9</v>
      </c>
    </row>
    <row r="236" spans="1:17" hidden="1" x14ac:dyDescent="0.3">
      <c r="A236" t="s">
        <v>5</v>
      </c>
      <c r="B236" s="3">
        <v>17</v>
      </c>
      <c r="C236" s="2">
        <v>1.63</v>
      </c>
      <c r="D236" s="2">
        <v>65</v>
      </c>
      <c r="E236" t="s">
        <v>24</v>
      </c>
      <c r="F236" t="s">
        <v>25</v>
      </c>
      <c r="G236">
        <v>2</v>
      </c>
      <c r="H236">
        <v>1</v>
      </c>
      <c r="I236" t="s">
        <v>7</v>
      </c>
      <c r="J236" t="s">
        <v>24</v>
      </c>
      <c r="K236">
        <v>3</v>
      </c>
      <c r="L236" t="s">
        <v>24</v>
      </c>
      <c r="M236">
        <v>1</v>
      </c>
      <c r="N236">
        <v>1</v>
      </c>
      <c r="O236" t="s">
        <v>27</v>
      </c>
      <c r="P236" t="s">
        <v>8</v>
      </c>
      <c r="Q236" t="s">
        <v>9</v>
      </c>
    </row>
    <row r="237" spans="1:17" hidden="1" x14ac:dyDescent="0.3">
      <c r="A237" t="s">
        <v>10</v>
      </c>
      <c r="B237" s="3">
        <v>22</v>
      </c>
      <c r="C237" s="2">
        <v>1.6</v>
      </c>
      <c r="D237" s="2">
        <v>66</v>
      </c>
      <c r="E237" t="s">
        <v>24</v>
      </c>
      <c r="F237" t="s">
        <v>25</v>
      </c>
      <c r="G237">
        <v>3</v>
      </c>
      <c r="H237">
        <v>3</v>
      </c>
      <c r="I237" t="s">
        <v>7</v>
      </c>
      <c r="J237" t="s">
        <v>24</v>
      </c>
      <c r="K237">
        <v>2</v>
      </c>
      <c r="L237" t="s">
        <v>24</v>
      </c>
      <c r="M237">
        <v>3</v>
      </c>
      <c r="N237">
        <v>0</v>
      </c>
      <c r="O237" t="s">
        <v>27</v>
      </c>
      <c r="P237" t="s">
        <v>21</v>
      </c>
      <c r="Q237" t="s">
        <v>13</v>
      </c>
    </row>
    <row r="238" spans="1:17" hidden="1" x14ac:dyDescent="0.3">
      <c r="A238" t="s">
        <v>5</v>
      </c>
      <c r="B238" s="3">
        <v>20</v>
      </c>
      <c r="C238" s="2">
        <v>1.63</v>
      </c>
      <c r="D238" s="2">
        <v>64</v>
      </c>
      <c r="E238" t="s">
        <v>25</v>
      </c>
      <c r="F238" t="s">
        <v>25</v>
      </c>
      <c r="G238">
        <v>1</v>
      </c>
      <c r="H238">
        <v>3</v>
      </c>
      <c r="I238" t="s">
        <v>18</v>
      </c>
      <c r="J238" t="s">
        <v>24</v>
      </c>
      <c r="K238">
        <v>2</v>
      </c>
      <c r="L238" t="s">
        <v>24</v>
      </c>
      <c r="M238">
        <v>0</v>
      </c>
      <c r="N238">
        <v>2</v>
      </c>
      <c r="O238" t="s">
        <v>27</v>
      </c>
      <c r="P238" t="s">
        <v>15</v>
      </c>
      <c r="Q238" t="s">
        <v>9</v>
      </c>
    </row>
    <row r="239" spans="1:17" x14ac:dyDescent="0.3">
      <c r="A239" t="s">
        <v>10</v>
      </c>
      <c r="B239" s="3">
        <v>33</v>
      </c>
      <c r="C239" s="2">
        <v>1.85</v>
      </c>
      <c r="D239" s="2">
        <v>99</v>
      </c>
      <c r="E239" t="s">
        <v>25</v>
      </c>
      <c r="F239" t="s">
        <v>25</v>
      </c>
      <c r="G239">
        <v>2</v>
      </c>
      <c r="H239">
        <v>3</v>
      </c>
      <c r="I239" t="s">
        <v>7</v>
      </c>
      <c r="J239" t="s">
        <v>25</v>
      </c>
      <c r="K239">
        <v>3</v>
      </c>
      <c r="L239" t="s">
        <v>24</v>
      </c>
      <c r="M239">
        <v>1</v>
      </c>
      <c r="N239">
        <v>0</v>
      </c>
      <c r="O239" t="s">
        <v>7</v>
      </c>
      <c r="P239" t="s">
        <v>15</v>
      </c>
      <c r="Q239" t="s">
        <v>14</v>
      </c>
    </row>
    <row r="240" spans="1:17" hidden="1" x14ac:dyDescent="0.3">
      <c r="A240" t="s">
        <v>5</v>
      </c>
      <c r="B240" s="3">
        <v>21</v>
      </c>
      <c r="C240" s="2">
        <v>1.54</v>
      </c>
      <c r="D240" s="2">
        <v>49</v>
      </c>
      <c r="E240" t="s">
        <v>25</v>
      </c>
      <c r="F240" t="s">
        <v>24</v>
      </c>
      <c r="G240">
        <v>2</v>
      </c>
      <c r="H240">
        <v>1</v>
      </c>
      <c r="I240" t="s">
        <v>7</v>
      </c>
      <c r="J240" t="s">
        <v>24</v>
      </c>
      <c r="K240">
        <v>2</v>
      </c>
      <c r="L240" t="s">
        <v>25</v>
      </c>
      <c r="M240">
        <v>2</v>
      </c>
      <c r="N240">
        <v>0</v>
      </c>
      <c r="O240" t="s">
        <v>7</v>
      </c>
      <c r="P240" t="s">
        <v>8</v>
      </c>
      <c r="Q240" t="s">
        <v>9</v>
      </c>
    </row>
    <row r="241" spans="1:17" hidden="1" x14ac:dyDescent="0.3">
      <c r="A241" t="s">
        <v>5</v>
      </c>
      <c r="B241" s="3">
        <v>20</v>
      </c>
      <c r="C241" s="2">
        <v>1.64</v>
      </c>
      <c r="D241" s="2">
        <v>49</v>
      </c>
      <c r="E241" t="s">
        <v>24</v>
      </c>
      <c r="F241" t="s">
        <v>24</v>
      </c>
      <c r="G241">
        <v>3</v>
      </c>
      <c r="H241">
        <v>3</v>
      </c>
      <c r="I241" t="s">
        <v>7</v>
      </c>
      <c r="J241" t="s">
        <v>25</v>
      </c>
      <c r="K241">
        <v>2</v>
      </c>
      <c r="L241" t="s">
        <v>24</v>
      </c>
      <c r="M241">
        <v>2</v>
      </c>
      <c r="N241">
        <v>1</v>
      </c>
      <c r="O241" t="s">
        <v>7</v>
      </c>
      <c r="P241" t="s">
        <v>15</v>
      </c>
      <c r="Q241" t="s">
        <v>19</v>
      </c>
    </row>
    <row r="242" spans="1:17" hidden="1" x14ac:dyDescent="0.3">
      <c r="A242" t="s">
        <v>5</v>
      </c>
      <c r="B242" s="3">
        <v>20</v>
      </c>
      <c r="C242" s="2">
        <v>1.57</v>
      </c>
      <c r="D242" s="2">
        <v>60</v>
      </c>
      <c r="E242" t="s">
        <v>24</v>
      </c>
      <c r="F242" t="s">
        <v>25</v>
      </c>
      <c r="G242">
        <v>3</v>
      </c>
      <c r="H242">
        <v>3</v>
      </c>
      <c r="I242" t="s">
        <v>7</v>
      </c>
      <c r="J242" t="s">
        <v>24</v>
      </c>
      <c r="K242">
        <v>3</v>
      </c>
      <c r="L242" t="s">
        <v>24</v>
      </c>
      <c r="M242">
        <v>0</v>
      </c>
      <c r="N242">
        <v>1</v>
      </c>
      <c r="O242" t="s">
        <v>7</v>
      </c>
      <c r="P242" t="s">
        <v>8</v>
      </c>
      <c r="Q242" t="s">
        <v>9</v>
      </c>
    </row>
    <row r="243" spans="1:17" hidden="1" x14ac:dyDescent="0.3">
      <c r="A243" t="s">
        <v>5</v>
      </c>
      <c r="B243" s="3">
        <v>20</v>
      </c>
      <c r="C243" s="2">
        <v>1.62</v>
      </c>
      <c r="D243" s="2">
        <v>52</v>
      </c>
      <c r="E243" t="s">
        <v>24</v>
      </c>
      <c r="F243" t="s">
        <v>25</v>
      </c>
      <c r="G243">
        <v>3</v>
      </c>
      <c r="H243">
        <v>3</v>
      </c>
      <c r="I243" t="s">
        <v>11</v>
      </c>
      <c r="J243" t="s">
        <v>24</v>
      </c>
      <c r="K243">
        <v>1</v>
      </c>
      <c r="L243" t="s">
        <v>24</v>
      </c>
      <c r="M243">
        <v>3</v>
      </c>
      <c r="N243">
        <v>1</v>
      </c>
      <c r="O243" t="s">
        <v>27</v>
      </c>
      <c r="P243" t="s">
        <v>15</v>
      </c>
      <c r="Q243" t="s">
        <v>9</v>
      </c>
    </row>
    <row r="244" spans="1:17" hidden="1" x14ac:dyDescent="0.3">
      <c r="A244" t="s">
        <v>10</v>
      </c>
      <c r="B244" s="3">
        <v>21</v>
      </c>
      <c r="C244" s="2">
        <v>1.72</v>
      </c>
      <c r="D244" s="2">
        <v>72</v>
      </c>
      <c r="E244" t="s">
        <v>25</v>
      </c>
      <c r="F244" t="s">
        <v>25</v>
      </c>
      <c r="G244">
        <v>3</v>
      </c>
      <c r="H244">
        <v>3</v>
      </c>
      <c r="I244" t="s">
        <v>18</v>
      </c>
      <c r="J244" t="s">
        <v>24</v>
      </c>
      <c r="K244">
        <v>3</v>
      </c>
      <c r="L244" t="s">
        <v>25</v>
      </c>
      <c r="M244">
        <v>3</v>
      </c>
      <c r="N244">
        <v>0</v>
      </c>
      <c r="O244" t="s">
        <v>7</v>
      </c>
      <c r="P244" t="s">
        <v>15</v>
      </c>
      <c r="Q244" t="s">
        <v>9</v>
      </c>
    </row>
    <row r="245" spans="1:17" hidden="1" x14ac:dyDescent="0.3">
      <c r="A245" t="s">
        <v>10</v>
      </c>
      <c r="B245" s="3">
        <v>21</v>
      </c>
      <c r="C245" s="2">
        <v>1.76</v>
      </c>
      <c r="D245" s="2">
        <v>78</v>
      </c>
      <c r="E245" t="s">
        <v>25</v>
      </c>
      <c r="F245" t="s">
        <v>25</v>
      </c>
      <c r="G245">
        <v>3</v>
      </c>
      <c r="H245">
        <v>1</v>
      </c>
      <c r="I245" t="s">
        <v>7</v>
      </c>
      <c r="J245" t="s">
        <v>24</v>
      </c>
      <c r="K245">
        <v>2</v>
      </c>
      <c r="L245" t="s">
        <v>24</v>
      </c>
      <c r="M245">
        <v>3</v>
      </c>
      <c r="N245">
        <v>0</v>
      </c>
      <c r="O245" t="s">
        <v>7</v>
      </c>
      <c r="P245" t="s">
        <v>12</v>
      </c>
      <c r="Q245" t="s">
        <v>13</v>
      </c>
    </row>
    <row r="246" spans="1:17" x14ac:dyDescent="0.3">
      <c r="A246" t="s">
        <v>5</v>
      </c>
      <c r="B246" s="3">
        <v>20</v>
      </c>
      <c r="C246" s="2">
        <v>1.65</v>
      </c>
      <c r="D246" s="2">
        <v>75</v>
      </c>
      <c r="E246" t="s">
        <v>25</v>
      </c>
      <c r="F246" t="s">
        <v>25</v>
      </c>
      <c r="G246">
        <v>3</v>
      </c>
      <c r="H246">
        <v>1</v>
      </c>
      <c r="I246" t="s">
        <v>7</v>
      </c>
      <c r="J246" t="s">
        <v>24</v>
      </c>
      <c r="K246">
        <v>2</v>
      </c>
      <c r="L246" t="s">
        <v>24</v>
      </c>
      <c r="M246">
        <v>1</v>
      </c>
      <c r="N246">
        <v>1</v>
      </c>
      <c r="O246" t="s">
        <v>27</v>
      </c>
      <c r="P246" t="s">
        <v>8</v>
      </c>
      <c r="Q246" t="s">
        <v>14</v>
      </c>
    </row>
    <row r="247" spans="1:17" x14ac:dyDescent="0.3">
      <c r="A247" t="s">
        <v>10</v>
      </c>
      <c r="B247" s="3">
        <v>20</v>
      </c>
      <c r="C247" s="2">
        <v>1.67</v>
      </c>
      <c r="D247" s="2">
        <v>78</v>
      </c>
      <c r="E247" t="s">
        <v>25</v>
      </c>
      <c r="F247" t="s">
        <v>24</v>
      </c>
      <c r="G247">
        <v>2</v>
      </c>
      <c r="H247">
        <v>1</v>
      </c>
      <c r="I247" t="s">
        <v>7</v>
      </c>
      <c r="J247" t="s">
        <v>24</v>
      </c>
      <c r="K247">
        <v>3</v>
      </c>
      <c r="L247" t="s">
        <v>24</v>
      </c>
      <c r="M247">
        <v>0</v>
      </c>
      <c r="N247">
        <v>0</v>
      </c>
      <c r="O247" t="s">
        <v>11</v>
      </c>
      <c r="P247" t="s">
        <v>15</v>
      </c>
      <c r="Q247" t="s">
        <v>14</v>
      </c>
    </row>
    <row r="248" spans="1:17" x14ac:dyDescent="0.3">
      <c r="A248" t="s">
        <v>10</v>
      </c>
      <c r="B248" s="3">
        <v>56</v>
      </c>
      <c r="C248" s="2">
        <v>1.79</v>
      </c>
      <c r="D248" s="2">
        <v>90</v>
      </c>
      <c r="E248" t="s">
        <v>25</v>
      </c>
      <c r="F248" t="s">
        <v>24</v>
      </c>
      <c r="G248">
        <v>2</v>
      </c>
      <c r="H248">
        <v>3</v>
      </c>
      <c r="I248" t="s">
        <v>7</v>
      </c>
      <c r="J248" t="s">
        <v>25</v>
      </c>
      <c r="K248">
        <v>2</v>
      </c>
      <c r="L248" t="s">
        <v>24</v>
      </c>
      <c r="M248">
        <v>1</v>
      </c>
      <c r="N248">
        <v>0</v>
      </c>
      <c r="O248" t="s">
        <v>11</v>
      </c>
      <c r="P248" t="s">
        <v>15</v>
      </c>
      <c r="Q248" t="s">
        <v>14</v>
      </c>
    </row>
    <row r="249" spans="1:17" hidden="1" x14ac:dyDescent="0.3">
      <c r="A249" t="s">
        <v>5</v>
      </c>
      <c r="B249" s="3">
        <v>26</v>
      </c>
      <c r="C249" s="2">
        <v>1.59</v>
      </c>
      <c r="D249" s="2">
        <v>47</v>
      </c>
      <c r="E249" t="s">
        <v>25</v>
      </c>
      <c r="F249" t="s">
        <v>25</v>
      </c>
      <c r="G249">
        <v>2</v>
      </c>
      <c r="H249">
        <v>1</v>
      </c>
      <c r="I249" t="s">
        <v>7</v>
      </c>
      <c r="J249" t="s">
        <v>24</v>
      </c>
      <c r="K249">
        <v>2</v>
      </c>
      <c r="L249" t="s">
        <v>24</v>
      </c>
      <c r="M249">
        <v>0</v>
      </c>
      <c r="N249">
        <v>2</v>
      </c>
      <c r="O249" t="s">
        <v>7</v>
      </c>
      <c r="P249" t="s">
        <v>8</v>
      </c>
      <c r="Q249" t="s">
        <v>9</v>
      </c>
    </row>
    <row r="250" spans="1:17" hidden="1" x14ac:dyDescent="0.3">
      <c r="A250" t="s">
        <v>5</v>
      </c>
      <c r="B250" s="3">
        <v>22</v>
      </c>
      <c r="C250" s="2">
        <v>1.64</v>
      </c>
      <c r="D250" s="2">
        <v>56</v>
      </c>
      <c r="E250" t="s">
        <v>25</v>
      </c>
      <c r="F250" t="s">
        <v>24</v>
      </c>
      <c r="G250">
        <v>3</v>
      </c>
      <c r="H250">
        <v>3</v>
      </c>
      <c r="I250" t="s">
        <v>7</v>
      </c>
      <c r="J250" t="s">
        <v>24</v>
      </c>
      <c r="K250">
        <v>2</v>
      </c>
      <c r="L250" t="s">
        <v>24</v>
      </c>
      <c r="M250">
        <v>0</v>
      </c>
      <c r="N250">
        <v>0</v>
      </c>
      <c r="O250" t="s">
        <v>27</v>
      </c>
      <c r="P250" t="s">
        <v>8</v>
      </c>
      <c r="Q250" t="s">
        <v>9</v>
      </c>
    </row>
    <row r="251" spans="1:17" hidden="1" x14ac:dyDescent="0.3">
      <c r="A251" t="s">
        <v>10</v>
      </c>
      <c r="B251" s="3">
        <v>19</v>
      </c>
      <c r="C251" s="2">
        <v>1.78</v>
      </c>
      <c r="D251" s="2">
        <v>81</v>
      </c>
      <c r="E251" t="s">
        <v>25</v>
      </c>
      <c r="F251" t="s">
        <v>24</v>
      </c>
      <c r="G251">
        <v>1</v>
      </c>
      <c r="H251">
        <v>3</v>
      </c>
      <c r="I251" t="s">
        <v>7</v>
      </c>
      <c r="J251" t="s">
        <v>24</v>
      </c>
      <c r="K251">
        <v>2</v>
      </c>
      <c r="L251" t="s">
        <v>24</v>
      </c>
      <c r="M251">
        <v>3</v>
      </c>
      <c r="N251">
        <v>0</v>
      </c>
      <c r="O251" t="s">
        <v>27</v>
      </c>
      <c r="P251" t="s">
        <v>21</v>
      </c>
      <c r="Q251" t="s">
        <v>13</v>
      </c>
    </row>
    <row r="252" spans="1:17" x14ac:dyDescent="0.3">
      <c r="A252" t="s">
        <v>10</v>
      </c>
      <c r="B252" s="3">
        <v>18</v>
      </c>
      <c r="C252" s="2">
        <v>1.75</v>
      </c>
      <c r="D252" s="2">
        <v>85</v>
      </c>
      <c r="E252" t="s">
        <v>25</v>
      </c>
      <c r="F252" t="s">
        <v>24</v>
      </c>
      <c r="G252">
        <v>2</v>
      </c>
      <c r="H252">
        <v>3</v>
      </c>
      <c r="I252" t="s">
        <v>7</v>
      </c>
      <c r="J252" t="s">
        <v>24</v>
      </c>
      <c r="K252">
        <v>3</v>
      </c>
      <c r="L252" t="s">
        <v>24</v>
      </c>
      <c r="M252">
        <v>1</v>
      </c>
      <c r="N252">
        <v>0</v>
      </c>
      <c r="O252" t="s">
        <v>7</v>
      </c>
      <c r="P252" t="s">
        <v>8</v>
      </c>
      <c r="Q252" t="s">
        <v>14</v>
      </c>
    </row>
    <row r="253" spans="1:17" hidden="1" x14ac:dyDescent="0.3">
      <c r="A253" t="s">
        <v>10</v>
      </c>
      <c r="B253" s="3">
        <v>19</v>
      </c>
      <c r="C253" s="2">
        <v>1.85</v>
      </c>
      <c r="D253" s="2">
        <v>115</v>
      </c>
      <c r="E253" t="s">
        <v>24</v>
      </c>
      <c r="F253" t="s">
        <v>24</v>
      </c>
      <c r="G253">
        <v>2</v>
      </c>
      <c r="H253">
        <v>3</v>
      </c>
      <c r="I253" t="s">
        <v>7</v>
      </c>
      <c r="J253" t="s">
        <v>24</v>
      </c>
      <c r="K253">
        <v>3</v>
      </c>
      <c r="L253" t="s">
        <v>25</v>
      </c>
      <c r="M253">
        <v>1</v>
      </c>
      <c r="N253">
        <v>2</v>
      </c>
      <c r="O253" t="s">
        <v>27</v>
      </c>
      <c r="P253" t="s">
        <v>8</v>
      </c>
      <c r="Q253" t="s">
        <v>17</v>
      </c>
    </row>
    <row r="254" spans="1:17" x14ac:dyDescent="0.3">
      <c r="A254" t="s">
        <v>10</v>
      </c>
      <c r="B254" s="3">
        <v>18</v>
      </c>
      <c r="C254" s="2">
        <v>1.7</v>
      </c>
      <c r="D254" s="2">
        <v>80</v>
      </c>
      <c r="E254" t="s">
        <v>24</v>
      </c>
      <c r="F254" t="s">
        <v>24</v>
      </c>
      <c r="G254">
        <v>3</v>
      </c>
      <c r="H254">
        <v>1</v>
      </c>
      <c r="I254" t="s">
        <v>7</v>
      </c>
      <c r="J254" t="s">
        <v>24</v>
      </c>
      <c r="K254">
        <v>1</v>
      </c>
      <c r="L254" t="s">
        <v>24</v>
      </c>
      <c r="M254">
        <v>1</v>
      </c>
      <c r="N254">
        <v>0</v>
      </c>
      <c r="O254" t="s">
        <v>27</v>
      </c>
      <c r="P254" t="s">
        <v>8</v>
      </c>
      <c r="Q254" t="s">
        <v>14</v>
      </c>
    </row>
    <row r="255" spans="1:17" hidden="1" x14ac:dyDescent="0.3">
      <c r="A255" t="s">
        <v>5</v>
      </c>
      <c r="B255" s="3">
        <v>18</v>
      </c>
      <c r="C255" s="2">
        <v>1.67</v>
      </c>
      <c r="D255" s="2">
        <v>91</v>
      </c>
      <c r="E255" t="s">
        <v>25</v>
      </c>
      <c r="F255" t="s">
        <v>25</v>
      </c>
      <c r="G255">
        <v>1</v>
      </c>
      <c r="H255">
        <v>3</v>
      </c>
      <c r="I255" t="s">
        <v>11</v>
      </c>
      <c r="J255" t="s">
        <v>24</v>
      </c>
      <c r="K255">
        <v>1</v>
      </c>
      <c r="L255" t="s">
        <v>24</v>
      </c>
      <c r="M255">
        <v>0</v>
      </c>
      <c r="N255">
        <v>1</v>
      </c>
      <c r="O255" t="s">
        <v>7</v>
      </c>
      <c r="P255" t="s">
        <v>8</v>
      </c>
      <c r="Q255" t="s">
        <v>17</v>
      </c>
    </row>
    <row r="256" spans="1:17" hidden="1" x14ac:dyDescent="0.3">
      <c r="A256" t="s">
        <v>10</v>
      </c>
      <c r="B256" s="3">
        <v>21</v>
      </c>
      <c r="C256" s="2">
        <v>1.72</v>
      </c>
      <c r="D256" s="2">
        <v>75</v>
      </c>
      <c r="E256" t="s">
        <v>24</v>
      </c>
      <c r="F256" t="s">
        <v>25</v>
      </c>
      <c r="G256">
        <v>2</v>
      </c>
      <c r="H256">
        <v>3</v>
      </c>
      <c r="I256" t="s">
        <v>7</v>
      </c>
      <c r="J256" t="s">
        <v>24</v>
      </c>
      <c r="K256">
        <v>1</v>
      </c>
      <c r="L256" t="s">
        <v>24</v>
      </c>
      <c r="M256">
        <v>1</v>
      </c>
      <c r="N256">
        <v>0</v>
      </c>
      <c r="O256" t="s">
        <v>27</v>
      </c>
      <c r="P256" t="s">
        <v>8</v>
      </c>
      <c r="Q256" t="s">
        <v>13</v>
      </c>
    </row>
    <row r="257" spans="1:17" hidden="1" x14ac:dyDescent="0.3">
      <c r="A257" t="s">
        <v>5</v>
      </c>
      <c r="B257" s="3">
        <v>28</v>
      </c>
      <c r="C257" s="2">
        <v>1.7</v>
      </c>
      <c r="D257" s="2">
        <v>73</v>
      </c>
      <c r="E257" t="s">
        <v>25</v>
      </c>
      <c r="F257" t="s">
        <v>24</v>
      </c>
      <c r="G257">
        <v>2</v>
      </c>
      <c r="H257">
        <v>3</v>
      </c>
      <c r="I257" t="s">
        <v>11</v>
      </c>
      <c r="J257" t="s">
        <v>24</v>
      </c>
      <c r="K257">
        <v>2</v>
      </c>
      <c r="L257" t="s">
        <v>25</v>
      </c>
      <c r="M257">
        <v>2</v>
      </c>
      <c r="N257">
        <v>0</v>
      </c>
      <c r="O257" t="s">
        <v>7</v>
      </c>
      <c r="P257" t="s">
        <v>12</v>
      </c>
      <c r="Q257" t="s">
        <v>13</v>
      </c>
    </row>
    <row r="258" spans="1:17" hidden="1" x14ac:dyDescent="0.3">
      <c r="A258" t="s">
        <v>10</v>
      </c>
      <c r="B258" s="3">
        <v>18</v>
      </c>
      <c r="C258" s="2">
        <v>1.74</v>
      </c>
      <c r="D258" s="2">
        <v>70</v>
      </c>
      <c r="E258" t="s">
        <v>24</v>
      </c>
      <c r="F258" t="s">
        <v>25</v>
      </c>
      <c r="G258">
        <v>2</v>
      </c>
      <c r="H258">
        <v>3</v>
      </c>
      <c r="I258" t="s">
        <v>7</v>
      </c>
      <c r="J258" t="s">
        <v>24</v>
      </c>
      <c r="K258">
        <v>2</v>
      </c>
      <c r="L258" t="s">
        <v>24</v>
      </c>
      <c r="M258">
        <v>1</v>
      </c>
      <c r="N258">
        <v>1</v>
      </c>
      <c r="O258" t="s">
        <v>7</v>
      </c>
      <c r="P258" t="s">
        <v>8</v>
      </c>
      <c r="Q258" t="s">
        <v>9</v>
      </c>
    </row>
    <row r="259" spans="1:17" hidden="1" x14ac:dyDescent="0.3">
      <c r="A259" t="s">
        <v>10</v>
      </c>
      <c r="B259" s="3">
        <v>23</v>
      </c>
      <c r="C259" s="2">
        <v>1.74</v>
      </c>
      <c r="D259" s="2">
        <v>53</v>
      </c>
      <c r="E259" t="s">
        <v>24</v>
      </c>
      <c r="F259" t="s">
        <v>25</v>
      </c>
      <c r="G259">
        <v>2</v>
      </c>
      <c r="H259">
        <v>3</v>
      </c>
      <c r="I259" t="s">
        <v>11</v>
      </c>
      <c r="J259" t="s">
        <v>24</v>
      </c>
      <c r="K259">
        <v>1</v>
      </c>
      <c r="L259" t="s">
        <v>24</v>
      </c>
      <c r="M259">
        <v>3</v>
      </c>
      <c r="N259">
        <v>2</v>
      </c>
      <c r="O259" t="s">
        <v>27</v>
      </c>
      <c r="P259" t="s">
        <v>8</v>
      </c>
      <c r="Q259" t="s">
        <v>19</v>
      </c>
    </row>
    <row r="260" spans="1:17" hidden="1" x14ac:dyDescent="0.3">
      <c r="A260" t="s">
        <v>10</v>
      </c>
      <c r="B260" s="3">
        <v>18</v>
      </c>
      <c r="C260" s="2">
        <v>1.87</v>
      </c>
      <c r="D260" s="2">
        <v>67</v>
      </c>
      <c r="E260" t="s">
        <v>25</v>
      </c>
      <c r="F260" t="s">
        <v>25</v>
      </c>
      <c r="G260">
        <v>3</v>
      </c>
      <c r="H260">
        <v>3</v>
      </c>
      <c r="I260" t="s">
        <v>11</v>
      </c>
      <c r="J260" t="s">
        <v>24</v>
      </c>
      <c r="K260">
        <v>3</v>
      </c>
      <c r="L260" t="s">
        <v>25</v>
      </c>
      <c r="M260">
        <v>1</v>
      </c>
      <c r="N260">
        <v>1</v>
      </c>
      <c r="O260" t="s">
        <v>7</v>
      </c>
      <c r="P260" t="s">
        <v>15</v>
      </c>
      <c r="Q260" t="s">
        <v>9</v>
      </c>
    </row>
    <row r="261" spans="1:17" hidden="1" x14ac:dyDescent="0.3">
      <c r="A261" t="s">
        <v>10</v>
      </c>
      <c r="B261" s="3">
        <v>18</v>
      </c>
      <c r="C261" s="2">
        <v>1.7</v>
      </c>
      <c r="D261" s="2">
        <v>50</v>
      </c>
      <c r="E261" t="s">
        <v>24</v>
      </c>
      <c r="F261" t="s">
        <v>25</v>
      </c>
      <c r="G261">
        <v>1</v>
      </c>
      <c r="H261">
        <v>3</v>
      </c>
      <c r="I261" t="s">
        <v>11</v>
      </c>
      <c r="J261" t="s">
        <v>24</v>
      </c>
      <c r="K261">
        <v>1</v>
      </c>
      <c r="L261" t="s">
        <v>24</v>
      </c>
      <c r="M261">
        <v>2</v>
      </c>
      <c r="N261">
        <v>1</v>
      </c>
      <c r="O261" t="s">
        <v>7</v>
      </c>
      <c r="P261" t="s">
        <v>8</v>
      </c>
      <c r="Q261" t="s">
        <v>19</v>
      </c>
    </row>
    <row r="262" spans="1:17" hidden="1" x14ac:dyDescent="0.3">
      <c r="A262" t="s">
        <v>5</v>
      </c>
      <c r="B262" s="3">
        <v>39</v>
      </c>
      <c r="C262" s="2">
        <v>1.65</v>
      </c>
      <c r="D262" s="2">
        <v>50</v>
      </c>
      <c r="E262" t="s">
        <v>24</v>
      </c>
      <c r="F262" t="s">
        <v>25</v>
      </c>
      <c r="G262">
        <v>3</v>
      </c>
      <c r="H262">
        <v>4</v>
      </c>
      <c r="I262" t="s">
        <v>11</v>
      </c>
      <c r="J262" t="s">
        <v>24</v>
      </c>
      <c r="K262">
        <v>2</v>
      </c>
      <c r="L262" t="s">
        <v>24</v>
      </c>
      <c r="M262">
        <v>0</v>
      </c>
      <c r="N262">
        <v>0</v>
      </c>
      <c r="O262" t="s">
        <v>7</v>
      </c>
      <c r="P262" t="s">
        <v>8</v>
      </c>
      <c r="Q262" t="s">
        <v>19</v>
      </c>
    </row>
    <row r="263" spans="1:17" x14ac:dyDescent="0.3">
      <c r="A263" t="s">
        <v>10</v>
      </c>
      <c r="B263" s="3">
        <v>38</v>
      </c>
      <c r="C263" s="2">
        <v>1.7</v>
      </c>
      <c r="D263" s="2">
        <v>78</v>
      </c>
      <c r="E263" t="s">
        <v>24</v>
      </c>
      <c r="F263" t="s">
        <v>25</v>
      </c>
      <c r="G263">
        <v>3</v>
      </c>
      <c r="H263">
        <v>3</v>
      </c>
      <c r="I263" t="s">
        <v>11</v>
      </c>
      <c r="J263" t="s">
        <v>24</v>
      </c>
      <c r="K263">
        <v>2</v>
      </c>
      <c r="L263" t="s">
        <v>24</v>
      </c>
      <c r="M263">
        <v>0</v>
      </c>
      <c r="N263">
        <v>0</v>
      </c>
      <c r="O263" t="s">
        <v>11</v>
      </c>
      <c r="P263" t="s">
        <v>15</v>
      </c>
      <c r="Q263" t="s">
        <v>14</v>
      </c>
    </row>
    <row r="264" spans="1:17" hidden="1" x14ac:dyDescent="0.3">
      <c r="A264" t="s">
        <v>10</v>
      </c>
      <c r="B264" s="3">
        <v>17</v>
      </c>
      <c r="C264" s="2">
        <v>1.67</v>
      </c>
      <c r="D264" s="2">
        <v>60</v>
      </c>
      <c r="E264" t="s">
        <v>24</v>
      </c>
      <c r="F264" t="s">
        <v>24</v>
      </c>
      <c r="G264">
        <v>2</v>
      </c>
      <c r="H264">
        <v>4</v>
      </c>
      <c r="I264" t="s">
        <v>18</v>
      </c>
      <c r="J264" t="s">
        <v>24</v>
      </c>
      <c r="K264">
        <v>2</v>
      </c>
      <c r="L264" t="s">
        <v>24</v>
      </c>
      <c r="M264">
        <v>0</v>
      </c>
      <c r="N264">
        <v>2</v>
      </c>
      <c r="O264" t="s">
        <v>27</v>
      </c>
      <c r="P264" t="s">
        <v>8</v>
      </c>
      <c r="Q264" t="s">
        <v>9</v>
      </c>
    </row>
    <row r="265" spans="1:17" hidden="1" x14ac:dyDescent="0.3">
      <c r="A265" t="s">
        <v>10</v>
      </c>
      <c r="B265" s="3">
        <v>23</v>
      </c>
      <c r="C265" s="2">
        <v>1.72</v>
      </c>
      <c r="D265" s="2">
        <v>66</v>
      </c>
      <c r="E265" t="s">
        <v>25</v>
      </c>
      <c r="F265" t="s">
        <v>25</v>
      </c>
      <c r="G265">
        <v>2</v>
      </c>
      <c r="H265">
        <v>3</v>
      </c>
      <c r="I265" t="s">
        <v>7</v>
      </c>
      <c r="J265" t="s">
        <v>24</v>
      </c>
      <c r="K265">
        <v>2</v>
      </c>
      <c r="L265" t="s">
        <v>24</v>
      </c>
      <c r="M265">
        <v>0</v>
      </c>
      <c r="N265">
        <v>1</v>
      </c>
      <c r="O265" t="s">
        <v>7</v>
      </c>
      <c r="P265" t="s">
        <v>12</v>
      </c>
      <c r="Q265" t="s">
        <v>9</v>
      </c>
    </row>
    <row r="266" spans="1:17" hidden="1" x14ac:dyDescent="0.3">
      <c r="A266" t="s">
        <v>10</v>
      </c>
      <c r="B266" s="3">
        <v>23</v>
      </c>
      <c r="C266" s="2">
        <v>1.82</v>
      </c>
      <c r="D266" s="2">
        <v>107</v>
      </c>
      <c r="E266" t="s">
        <v>24</v>
      </c>
      <c r="F266" t="s">
        <v>25</v>
      </c>
      <c r="G266">
        <v>2</v>
      </c>
      <c r="H266">
        <v>3</v>
      </c>
      <c r="I266" t="s">
        <v>7</v>
      </c>
      <c r="J266" t="s">
        <v>24</v>
      </c>
      <c r="K266">
        <v>3</v>
      </c>
      <c r="L266" t="s">
        <v>24</v>
      </c>
      <c r="M266">
        <v>0</v>
      </c>
      <c r="N266">
        <v>1</v>
      </c>
      <c r="O266" t="s">
        <v>7</v>
      </c>
      <c r="P266" t="s">
        <v>8</v>
      </c>
      <c r="Q266" t="s">
        <v>17</v>
      </c>
    </row>
    <row r="267" spans="1:17" hidden="1" x14ac:dyDescent="0.3">
      <c r="A267" t="s">
        <v>5</v>
      </c>
      <c r="B267" s="3">
        <v>19</v>
      </c>
      <c r="C267" s="2">
        <v>1.5</v>
      </c>
      <c r="D267" s="2">
        <v>50</v>
      </c>
      <c r="E267" t="s">
        <v>24</v>
      </c>
      <c r="F267" t="s">
        <v>25</v>
      </c>
      <c r="G267">
        <v>2</v>
      </c>
      <c r="H267">
        <v>3</v>
      </c>
      <c r="I267" t="s">
        <v>11</v>
      </c>
      <c r="J267" t="s">
        <v>24</v>
      </c>
      <c r="K267">
        <v>1</v>
      </c>
      <c r="L267" t="s">
        <v>24</v>
      </c>
      <c r="M267">
        <v>0</v>
      </c>
      <c r="N267">
        <v>2</v>
      </c>
      <c r="O267" t="s">
        <v>7</v>
      </c>
      <c r="P267" t="s">
        <v>8</v>
      </c>
      <c r="Q267" t="s">
        <v>9</v>
      </c>
    </row>
    <row r="268" spans="1:17" hidden="1" x14ac:dyDescent="0.3">
      <c r="A268" t="s">
        <v>10</v>
      </c>
      <c r="B268" s="3">
        <v>18</v>
      </c>
      <c r="C268" s="2">
        <v>1.7</v>
      </c>
      <c r="D268" s="2">
        <v>60</v>
      </c>
      <c r="E268" t="s">
        <v>24</v>
      </c>
      <c r="F268" t="s">
        <v>25</v>
      </c>
      <c r="G268">
        <v>2</v>
      </c>
      <c r="H268">
        <v>3</v>
      </c>
      <c r="I268" t="s">
        <v>7</v>
      </c>
      <c r="J268" t="s">
        <v>24</v>
      </c>
      <c r="K268">
        <v>2</v>
      </c>
      <c r="L268" t="s">
        <v>24</v>
      </c>
      <c r="M268">
        <v>2</v>
      </c>
      <c r="N268">
        <v>1</v>
      </c>
      <c r="O268" t="s">
        <v>27</v>
      </c>
      <c r="P268" t="s">
        <v>8</v>
      </c>
      <c r="Q268" t="s">
        <v>9</v>
      </c>
    </row>
    <row r="269" spans="1:17" hidden="1" x14ac:dyDescent="0.3">
      <c r="A269" t="s">
        <v>10</v>
      </c>
      <c r="B269" s="3">
        <v>25</v>
      </c>
      <c r="C269" s="2">
        <v>1.71</v>
      </c>
      <c r="D269" s="2">
        <v>71</v>
      </c>
      <c r="E269" t="s">
        <v>25</v>
      </c>
      <c r="F269" t="s">
        <v>25</v>
      </c>
      <c r="G269">
        <v>2</v>
      </c>
      <c r="H269">
        <v>3</v>
      </c>
      <c r="I269" t="s">
        <v>11</v>
      </c>
      <c r="J269" t="s">
        <v>24</v>
      </c>
      <c r="K269">
        <v>2</v>
      </c>
      <c r="L269" t="s">
        <v>24</v>
      </c>
      <c r="M269">
        <v>0</v>
      </c>
      <c r="N269">
        <v>0</v>
      </c>
      <c r="O269" t="s">
        <v>7</v>
      </c>
      <c r="P269" t="s">
        <v>16</v>
      </c>
      <c r="Q269" t="s">
        <v>9</v>
      </c>
    </row>
    <row r="270" spans="1:17" hidden="1" x14ac:dyDescent="0.3">
      <c r="A270" t="s">
        <v>5</v>
      </c>
      <c r="B270" s="3">
        <v>25</v>
      </c>
      <c r="C270" s="2">
        <v>1.61</v>
      </c>
      <c r="D270" s="2">
        <v>61</v>
      </c>
      <c r="E270" t="s">
        <v>24</v>
      </c>
      <c r="F270" t="s">
        <v>24</v>
      </c>
      <c r="G270">
        <v>2</v>
      </c>
      <c r="H270">
        <v>3</v>
      </c>
      <c r="I270" t="s">
        <v>7</v>
      </c>
      <c r="J270" t="s">
        <v>24</v>
      </c>
      <c r="K270">
        <v>1</v>
      </c>
      <c r="L270" t="s">
        <v>24</v>
      </c>
      <c r="M270">
        <v>2</v>
      </c>
      <c r="N270">
        <v>1</v>
      </c>
      <c r="O270" t="s">
        <v>7</v>
      </c>
      <c r="P270" t="s">
        <v>8</v>
      </c>
      <c r="Q270" t="s">
        <v>9</v>
      </c>
    </row>
    <row r="271" spans="1:17" hidden="1" x14ac:dyDescent="0.3">
      <c r="A271" t="s">
        <v>5</v>
      </c>
      <c r="B271" s="3">
        <v>18</v>
      </c>
      <c r="C271" s="2">
        <v>1.5</v>
      </c>
      <c r="D271" s="2">
        <v>50</v>
      </c>
      <c r="E271" t="s">
        <v>25</v>
      </c>
      <c r="F271" t="s">
        <v>25</v>
      </c>
      <c r="G271">
        <v>3</v>
      </c>
      <c r="H271">
        <v>3</v>
      </c>
      <c r="I271" t="s">
        <v>11</v>
      </c>
      <c r="J271" t="s">
        <v>24</v>
      </c>
      <c r="K271">
        <v>2</v>
      </c>
      <c r="L271" t="s">
        <v>24</v>
      </c>
      <c r="M271">
        <v>0</v>
      </c>
      <c r="N271">
        <v>1</v>
      </c>
      <c r="O271" t="s">
        <v>7</v>
      </c>
      <c r="P271" t="s">
        <v>8</v>
      </c>
      <c r="Q271" t="s">
        <v>9</v>
      </c>
    </row>
    <row r="272" spans="1:17" hidden="1" x14ac:dyDescent="0.3">
      <c r="A272" t="s">
        <v>10</v>
      </c>
      <c r="B272" s="3">
        <v>16</v>
      </c>
      <c r="C272" s="2">
        <v>1.67</v>
      </c>
      <c r="D272" s="2">
        <v>50</v>
      </c>
      <c r="E272" t="s">
        <v>25</v>
      </c>
      <c r="F272" t="s">
        <v>25</v>
      </c>
      <c r="G272">
        <v>2</v>
      </c>
      <c r="H272">
        <v>1</v>
      </c>
      <c r="I272" t="s">
        <v>11</v>
      </c>
      <c r="J272" t="s">
        <v>24</v>
      </c>
      <c r="K272">
        <v>3</v>
      </c>
      <c r="L272" t="s">
        <v>24</v>
      </c>
      <c r="M272">
        <v>1</v>
      </c>
      <c r="N272">
        <v>0</v>
      </c>
      <c r="O272" t="s">
        <v>27</v>
      </c>
      <c r="P272" t="s">
        <v>8</v>
      </c>
      <c r="Q272" t="s">
        <v>19</v>
      </c>
    </row>
    <row r="273" spans="1:17" hidden="1" x14ac:dyDescent="0.3">
      <c r="A273" t="s">
        <v>10</v>
      </c>
      <c r="B273" s="3">
        <v>21</v>
      </c>
      <c r="C273" s="2">
        <v>1.82</v>
      </c>
      <c r="D273" s="2">
        <v>67</v>
      </c>
      <c r="E273" t="s">
        <v>24</v>
      </c>
      <c r="F273" t="s">
        <v>25</v>
      </c>
      <c r="G273">
        <v>2</v>
      </c>
      <c r="H273">
        <v>4</v>
      </c>
      <c r="I273" t="s">
        <v>18</v>
      </c>
      <c r="J273" t="s">
        <v>25</v>
      </c>
      <c r="K273">
        <v>3</v>
      </c>
      <c r="L273" t="s">
        <v>24</v>
      </c>
      <c r="M273">
        <v>3</v>
      </c>
      <c r="N273">
        <v>2</v>
      </c>
      <c r="O273" t="s">
        <v>7</v>
      </c>
      <c r="P273" t="s">
        <v>12</v>
      </c>
      <c r="Q273" t="s">
        <v>9</v>
      </c>
    </row>
    <row r="274" spans="1:17" hidden="1" x14ac:dyDescent="0.3">
      <c r="A274" t="s">
        <v>5</v>
      </c>
      <c r="B274" s="3">
        <v>32</v>
      </c>
      <c r="C274" s="2">
        <v>1.57</v>
      </c>
      <c r="D274" s="2">
        <v>57</v>
      </c>
      <c r="E274" t="s">
        <v>25</v>
      </c>
      <c r="F274" t="s">
        <v>25</v>
      </c>
      <c r="G274">
        <v>3</v>
      </c>
      <c r="H274">
        <v>3</v>
      </c>
      <c r="I274" t="s">
        <v>7</v>
      </c>
      <c r="J274" t="s">
        <v>24</v>
      </c>
      <c r="K274">
        <v>2</v>
      </c>
      <c r="L274" t="s">
        <v>24</v>
      </c>
      <c r="M274">
        <v>0</v>
      </c>
      <c r="N274">
        <v>0</v>
      </c>
      <c r="O274" t="s">
        <v>7</v>
      </c>
      <c r="P274" t="s">
        <v>15</v>
      </c>
      <c r="Q274" t="s">
        <v>9</v>
      </c>
    </row>
    <row r="275" spans="1:17" hidden="1" x14ac:dyDescent="0.3">
      <c r="A275" t="s">
        <v>10</v>
      </c>
      <c r="B275" s="3">
        <v>18</v>
      </c>
      <c r="C275" s="2">
        <v>1.79</v>
      </c>
      <c r="D275" s="2">
        <v>52</v>
      </c>
      <c r="E275" t="s">
        <v>24</v>
      </c>
      <c r="F275" t="s">
        <v>24</v>
      </c>
      <c r="G275">
        <v>3</v>
      </c>
      <c r="H275">
        <v>3</v>
      </c>
      <c r="I275" t="s">
        <v>7</v>
      </c>
      <c r="J275" t="s">
        <v>24</v>
      </c>
      <c r="K275">
        <v>2</v>
      </c>
      <c r="L275" t="s">
        <v>24</v>
      </c>
      <c r="M275">
        <v>1</v>
      </c>
      <c r="N275">
        <v>1</v>
      </c>
      <c r="O275" t="s">
        <v>7</v>
      </c>
      <c r="P275" t="s">
        <v>8</v>
      </c>
      <c r="Q275" t="s">
        <v>19</v>
      </c>
    </row>
    <row r="276" spans="1:17" hidden="1" x14ac:dyDescent="0.3">
      <c r="A276" t="s">
        <v>10</v>
      </c>
      <c r="B276" s="3">
        <v>21</v>
      </c>
      <c r="C276" s="2">
        <v>1.75</v>
      </c>
      <c r="D276" s="2">
        <v>62</v>
      </c>
      <c r="E276" t="s">
        <v>24</v>
      </c>
      <c r="F276" t="s">
        <v>25</v>
      </c>
      <c r="G276">
        <v>3</v>
      </c>
      <c r="H276">
        <v>4</v>
      </c>
      <c r="I276" t="s">
        <v>11</v>
      </c>
      <c r="J276" t="s">
        <v>25</v>
      </c>
      <c r="K276">
        <v>2</v>
      </c>
      <c r="L276" t="s">
        <v>24</v>
      </c>
      <c r="M276">
        <v>0</v>
      </c>
      <c r="N276">
        <v>0</v>
      </c>
      <c r="O276" t="s">
        <v>7</v>
      </c>
      <c r="P276" t="s">
        <v>8</v>
      </c>
      <c r="Q276" t="s">
        <v>9</v>
      </c>
    </row>
    <row r="277" spans="1:17" hidden="1" x14ac:dyDescent="0.3">
      <c r="A277" t="s">
        <v>10</v>
      </c>
      <c r="B277" s="3">
        <v>18</v>
      </c>
      <c r="C277" s="2">
        <v>1.7</v>
      </c>
      <c r="D277" s="2">
        <v>55</v>
      </c>
      <c r="E277" t="s">
        <v>25</v>
      </c>
      <c r="F277" t="s">
        <v>25</v>
      </c>
      <c r="G277">
        <v>2</v>
      </c>
      <c r="H277">
        <v>3</v>
      </c>
      <c r="I277" t="s">
        <v>11</v>
      </c>
      <c r="J277" t="s">
        <v>24</v>
      </c>
      <c r="K277">
        <v>2</v>
      </c>
      <c r="L277" t="s">
        <v>24</v>
      </c>
      <c r="M277">
        <v>0</v>
      </c>
      <c r="N277">
        <v>0</v>
      </c>
      <c r="O277" t="s">
        <v>7</v>
      </c>
      <c r="P277" t="s">
        <v>8</v>
      </c>
      <c r="Q277" t="s">
        <v>9</v>
      </c>
    </row>
    <row r="278" spans="1:17" hidden="1" x14ac:dyDescent="0.3">
      <c r="A278" t="s">
        <v>5</v>
      </c>
      <c r="B278" s="3">
        <v>18</v>
      </c>
      <c r="C278" s="2">
        <v>1.62</v>
      </c>
      <c r="D278" s="2">
        <v>55</v>
      </c>
      <c r="E278" t="s">
        <v>25</v>
      </c>
      <c r="F278" t="s">
        <v>25</v>
      </c>
      <c r="G278">
        <v>2</v>
      </c>
      <c r="H278">
        <v>3</v>
      </c>
      <c r="I278" t="s">
        <v>11</v>
      </c>
      <c r="J278" t="s">
        <v>24</v>
      </c>
      <c r="K278">
        <v>1</v>
      </c>
      <c r="L278" t="s">
        <v>24</v>
      </c>
      <c r="M278">
        <v>1</v>
      </c>
      <c r="N278">
        <v>1</v>
      </c>
      <c r="O278" t="s">
        <v>27</v>
      </c>
      <c r="P278" t="s">
        <v>8</v>
      </c>
      <c r="Q278" t="s">
        <v>9</v>
      </c>
    </row>
    <row r="279" spans="1:17" hidden="1" x14ac:dyDescent="0.3">
      <c r="A279" t="s">
        <v>10</v>
      </c>
      <c r="B279" s="3">
        <v>17</v>
      </c>
      <c r="C279" s="2">
        <v>1.69</v>
      </c>
      <c r="D279" s="2">
        <v>60</v>
      </c>
      <c r="E279" t="s">
        <v>24</v>
      </c>
      <c r="F279" t="s">
        <v>24</v>
      </c>
      <c r="G279">
        <v>2</v>
      </c>
      <c r="H279">
        <v>3</v>
      </c>
      <c r="I279" t="s">
        <v>7</v>
      </c>
      <c r="J279" t="s">
        <v>24</v>
      </c>
      <c r="K279">
        <v>3</v>
      </c>
      <c r="L279" t="s">
        <v>24</v>
      </c>
      <c r="M279">
        <v>2</v>
      </c>
      <c r="N279">
        <v>1</v>
      </c>
      <c r="O279" t="s">
        <v>7</v>
      </c>
      <c r="P279" t="s">
        <v>12</v>
      </c>
      <c r="Q279" t="s">
        <v>9</v>
      </c>
    </row>
    <row r="280" spans="1:17" hidden="1" x14ac:dyDescent="0.3">
      <c r="A280" t="s">
        <v>10</v>
      </c>
      <c r="B280" s="3">
        <v>20</v>
      </c>
      <c r="C280" s="2">
        <v>1.77</v>
      </c>
      <c r="D280" s="2">
        <v>70</v>
      </c>
      <c r="E280" t="s">
        <v>25</v>
      </c>
      <c r="F280" t="s">
        <v>25</v>
      </c>
      <c r="G280">
        <v>1</v>
      </c>
      <c r="H280">
        <v>1</v>
      </c>
      <c r="I280" t="s">
        <v>7</v>
      </c>
      <c r="J280" t="s">
        <v>24</v>
      </c>
      <c r="K280">
        <v>2</v>
      </c>
      <c r="L280" t="s">
        <v>24</v>
      </c>
      <c r="M280">
        <v>1</v>
      </c>
      <c r="N280">
        <v>1</v>
      </c>
      <c r="O280" t="s">
        <v>7</v>
      </c>
      <c r="P280" t="s">
        <v>8</v>
      </c>
      <c r="Q280" t="s">
        <v>9</v>
      </c>
    </row>
    <row r="281" spans="1:17" hidden="1" x14ac:dyDescent="0.3">
      <c r="A281" t="s">
        <v>10</v>
      </c>
      <c r="B281" s="3">
        <v>21</v>
      </c>
      <c r="C281" s="2">
        <v>1.79</v>
      </c>
      <c r="D281" s="2">
        <v>105</v>
      </c>
      <c r="E281" t="s">
        <v>25</v>
      </c>
      <c r="F281" t="s">
        <v>25</v>
      </c>
      <c r="G281">
        <v>2</v>
      </c>
      <c r="H281">
        <v>3</v>
      </c>
      <c r="I281" t="s">
        <v>18</v>
      </c>
      <c r="J281" t="s">
        <v>24</v>
      </c>
      <c r="K281">
        <v>1</v>
      </c>
      <c r="L281" t="s">
        <v>24</v>
      </c>
      <c r="M281">
        <v>0</v>
      </c>
      <c r="N281">
        <v>0</v>
      </c>
      <c r="O281" t="s">
        <v>7</v>
      </c>
      <c r="P281" t="s">
        <v>8</v>
      </c>
      <c r="Q281" t="s">
        <v>17</v>
      </c>
    </row>
    <row r="282" spans="1:17" hidden="1" x14ac:dyDescent="0.3">
      <c r="A282" t="s">
        <v>5</v>
      </c>
      <c r="B282" s="3">
        <v>21</v>
      </c>
      <c r="C282" s="2">
        <v>1.6</v>
      </c>
      <c r="D282" s="2">
        <v>61</v>
      </c>
      <c r="E282" t="s">
        <v>24</v>
      </c>
      <c r="F282" t="s">
        <v>25</v>
      </c>
      <c r="G282">
        <v>2</v>
      </c>
      <c r="H282">
        <v>3</v>
      </c>
      <c r="I282" t="s">
        <v>7</v>
      </c>
      <c r="J282" t="s">
        <v>24</v>
      </c>
      <c r="K282">
        <v>1</v>
      </c>
      <c r="L282" t="s">
        <v>24</v>
      </c>
      <c r="M282">
        <v>1</v>
      </c>
      <c r="N282">
        <v>1</v>
      </c>
      <c r="O282" t="s">
        <v>7</v>
      </c>
      <c r="P282" t="s">
        <v>8</v>
      </c>
      <c r="Q282" t="s">
        <v>9</v>
      </c>
    </row>
    <row r="283" spans="1:17" hidden="1" x14ac:dyDescent="0.3">
      <c r="A283" t="s">
        <v>5</v>
      </c>
      <c r="B283" s="3">
        <v>18</v>
      </c>
      <c r="C283" s="2">
        <v>1.6</v>
      </c>
      <c r="D283" s="2">
        <v>58</v>
      </c>
      <c r="E283" t="s">
        <v>25</v>
      </c>
      <c r="F283" t="s">
        <v>25</v>
      </c>
      <c r="G283">
        <v>2</v>
      </c>
      <c r="H283">
        <v>3</v>
      </c>
      <c r="I283" t="s">
        <v>7</v>
      </c>
      <c r="J283" t="s">
        <v>24</v>
      </c>
      <c r="K283">
        <v>3</v>
      </c>
      <c r="L283" t="s">
        <v>24</v>
      </c>
      <c r="M283">
        <v>3</v>
      </c>
      <c r="N283">
        <v>0</v>
      </c>
      <c r="O283" t="s">
        <v>27</v>
      </c>
      <c r="P283" t="s">
        <v>8</v>
      </c>
      <c r="Q283" t="s">
        <v>9</v>
      </c>
    </row>
    <row r="284" spans="1:17" hidden="1" x14ac:dyDescent="0.3">
      <c r="A284" t="s">
        <v>5</v>
      </c>
      <c r="B284" s="3">
        <v>17</v>
      </c>
      <c r="C284" s="2">
        <v>1.56</v>
      </c>
      <c r="D284" s="2">
        <v>51</v>
      </c>
      <c r="E284" t="s">
        <v>24</v>
      </c>
      <c r="F284" t="s">
        <v>25</v>
      </c>
      <c r="G284">
        <v>3</v>
      </c>
      <c r="H284">
        <v>3</v>
      </c>
      <c r="I284" t="s">
        <v>7</v>
      </c>
      <c r="J284" t="s">
        <v>24</v>
      </c>
      <c r="K284">
        <v>1</v>
      </c>
      <c r="L284" t="s">
        <v>24</v>
      </c>
      <c r="M284">
        <v>0</v>
      </c>
      <c r="N284">
        <v>2</v>
      </c>
      <c r="O284" t="s">
        <v>27</v>
      </c>
      <c r="P284" t="s">
        <v>8</v>
      </c>
      <c r="Q284" t="s">
        <v>9</v>
      </c>
    </row>
    <row r="285" spans="1:17" hidden="1" x14ac:dyDescent="0.3">
      <c r="A285" t="s">
        <v>10</v>
      </c>
      <c r="B285" s="3">
        <v>19</v>
      </c>
      <c r="C285" s="2">
        <v>1.88</v>
      </c>
      <c r="D285" s="2">
        <v>79</v>
      </c>
      <c r="E285" t="s">
        <v>24</v>
      </c>
      <c r="F285" t="s">
        <v>24</v>
      </c>
      <c r="G285">
        <v>2</v>
      </c>
      <c r="H285">
        <v>3</v>
      </c>
      <c r="I285" t="s">
        <v>7</v>
      </c>
      <c r="J285" t="s">
        <v>24</v>
      </c>
      <c r="K285">
        <v>3</v>
      </c>
      <c r="L285" t="s">
        <v>24</v>
      </c>
      <c r="M285">
        <v>3</v>
      </c>
      <c r="N285">
        <v>0</v>
      </c>
      <c r="O285" t="s">
        <v>7</v>
      </c>
      <c r="P285" t="s">
        <v>15</v>
      </c>
      <c r="Q285" t="s">
        <v>9</v>
      </c>
    </row>
    <row r="286" spans="1:17" hidden="1" x14ac:dyDescent="0.3">
      <c r="A286" t="s">
        <v>10</v>
      </c>
      <c r="B286" s="3">
        <v>16</v>
      </c>
      <c r="C286" s="2">
        <v>1.82</v>
      </c>
      <c r="D286" s="2">
        <v>71</v>
      </c>
      <c r="E286" t="s">
        <v>25</v>
      </c>
      <c r="F286" t="s">
        <v>25</v>
      </c>
      <c r="G286">
        <v>2</v>
      </c>
      <c r="H286">
        <v>3</v>
      </c>
      <c r="I286" t="s">
        <v>11</v>
      </c>
      <c r="J286" t="s">
        <v>24</v>
      </c>
      <c r="K286">
        <v>2</v>
      </c>
      <c r="L286" t="s">
        <v>24</v>
      </c>
      <c r="M286">
        <v>2</v>
      </c>
      <c r="N286">
        <v>1</v>
      </c>
      <c r="O286" t="s">
        <v>7</v>
      </c>
      <c r="P286" t="s">
        <v>8</v>
      </c>
      <c r="Q286" t="s">
        <v>9</v>
      </c>
    </row>
    <row r="287" spans="1:17" hidden="1" x14ac:dyDescent="0.3">
      <c r="A287" t="s">
        <v>10</v>
      </c>
      <c r="B287" s="3">
        <v>17</v>
      </c>
      <c r="C287" s="2">
        <v>1.8</v>
      </c>
      <c r="D287" s="2">
        <v>58</v>
      </c>
      <c r="E287" t="s">
        <v>24</v>
      </c>
      <c r="F287" t="s">
        <v>25</v>
      </c>
      <c r="G287">
        <v>2</v>
      </c>
      <c r="H287">
        <v>3</v>
      </c>
      <c r="I287" t="s">
        <v>11</v>
      </c>
      <c r="J287" t="s">
        <v>24</v>
      </c>
      <c r="K287">
        <v>2</v>
      </c>
      <c r="L287" t="s">
        <v>24</v>
      </c>
      <c r="M287">
        <v>2</v>
      </c>
      <c r="N287">
        <v>1</v>
      </c>
      <c r="O287" t="s">
        <v>27</v>
      </c>
      <c r="P287" t="s">
        <v>12</v>
      </c>
      <c r="Q287" t="s">
        <v>19</v>
      </c>
    </row>
    <row r="288" spans="1:17" hidden="1" x14ac:dyDescent="0.3">
      <c r="A288" t="s">
        <v>10</v>
      </c>
      <c r="B288" s="3">
        <v>21</v>
      </c>
      <c r="C288" s="2">
        <v>1.7</v>
      </c>
      <c r="D288" s="2">
        <v>65</v>
      </c>
      <c r="E288" t="s">
        <v>25</v>
      </c>
      <c r="F288" t="s">
        <v>25</v>
      </c>
      <c r="G288">
        <v>2</v>
      </c>
      <c r="H288">
        <v>3</v>
      </c>
      <c r="I288" t="s">
        <v>11</v>
      </c>
      <c r="J288" t="s">
        <v>24</v>
      </c>
      <c r="K288">
        <v>1</v>
      </c>
      <c r="L288" t="s">
        <v>24</v>
      </c>
      <c r="M288">
        <v>1</v>
      </c>
      <c r="N288">
        <v>1</v>
      </c>
      <c r="O288" t="s">
        <v>27</v>
      </c>
      <c r="P288" t="s">
        <v>8</v>
      </c>
      <c r="Q288" t="s">
        <v>9</v>
      </c>
    </row>
    <row r="289" spans="1:17" hidden="1" x14ac:dyDescent="0.3">
      <c r="A289" t="s">
        <v>10</v>
      </c>
      <c r="B289" s="3">
        <v>19</v>
      </c>
      <c r="C289" s="2">
        <v>1.82</v>
      </c>
      <c r="D289" s="2">
        <v>75</v>
      </c>
      <c r="E289" t="s">
        <v>25</v>
      </c>
      <c r="F289" t="s">
        <v>24</v>
      </c>
      <c r="G289">
        <v>2</v>
      </c>
      <c r="H289">
        <v>3</v>
      </c>
      <c r="I289" t="s">
        <v>11</v>
      </c>
      <c r="J289" t="s">
        <v>24</v>
      </c>
      <c r="K289">
        <v>2</v>
      </c>
      <c r="L289" t="s">
        <v>24</v>
      </c>
      <c r="M289">
        <v>1</v>
      </c>
      <c r="N289">
        <v>0</v>
      </c>
      <c r="O289" t="s">
        <v>27</v>
      </c>
      <c r="P289" t="s">
        <v>8</v>
      </c>
      <c r="Q289" t="s">
        <v>9</v>
      </c>
    </row>
    <row r="290" spans="1:17" hidden="1" x14ac:dyDescent="0.3">
      <c r="A290" t="s">
        <v>10</v>
      </c>
      <c r="B290" s="3">
        <v>18</v>
      </c>
      <c r="C290" s="2">
        <v>1.86</v>
      </c>
      <c r="D290" s="2">
        <v>110</v>
      </c>
      <c r="E290" t="s">
        <v>25</v>
      </c>
      <c r="F290" t="s">
        <v>25</v>
      </c>
      <c r="G290">
        <v>2</v>
      </c>
      <c r="H290">
        <v>1</v>
      </c>
      <c r="I290" t="s">
        <v>7</v>
      </c>
      <c r="J290" t="s">
        <v>25</v>
      </c>
      <c r="K290">
        <v>2</v>
      </c>
      <c r="L290" t="s">
        <v>24</v>
      </c>
      <c r="M290">
        <v>1</v>
      </c>
      <c r="N290">
        <v>2</v>
      </c>
      <c r="O290" t="s">
        <v>7</v>
      </c>
      <c r="P290" t="s">
        <v>8</v>
      </c>
      <c r="Q290" t="s">
        <v>17</v>
      </c>
    </row>
    <row r="291" spans="1:17" hidden="1" x14ac:dyDescent="0.3">
      <c r="A291" t="s">
        <v>5</v>
      </c>
      <c r="B291" s="3">
        <v>16</v>
      </c>
      <c r="C291" s="2">
        <v>1.66</v>
      </c>
      <c r="D291" s="2">
        <v>58</v>
      </c>
      <c r="E291" t="s">
        <v>24</v>
      </c>
      <c r="F291" t="s">
        <v>24</v>
      </c>
      <c r="G291">
        <v>2</v>
      </c>
      <c r="H291">
        <v>1</v>
      </c>
      <c r="I291" t="s">
        <v>7</v>
      </c>
      <c r="J291" t="s">
        <v>24</v>
      </c>
      <c r="K291">
        <v>1</v>
      </c>
      <c r="L291" t="s">
        <v>24</v>
      </c>
      <c r="M291">
        <v>0</v>
      </c>
      <c r="N291">
        <v>1</v>
      </c>
      <c r="O291" t="s">
        <v>27</v>
      </c>
      <c r="P291" t="s">
        <v>12</v>
      </c>
      <c r="Q291" t="s">
        <v>9</v>
      </c>
    </row>
    <row r="292" spans="1:17" hidden="1" x14ac:dyDescent="0.3">
      <c r="A292" t="s">
        <v>5</v>
      </c>
      <c r="B292" s="3">
        <v>21</v>
      </c>
      <c r="C292" s="2">
        <v>1.53</v>
      </c>
      <c r="D292" s="2">
        <v>53</v>
      </c>
      <c r="E292" t="s">
        <v>24</v>
      </c>
      <c r="F292" t="s">
        <v>25</v>
      </c>
      <c r="G292">
        <v>3</v>
      </c>
      <c r="H292">
        <v>3</v>
      </c>
      <c r="I292" t="s">
        <v>7</v>
      </c>
      <c r="J292" t="s">
        <v>24</v>
      </c>
      <c r="K292">
        <v>2</v>
      </c>
      <c r="L292" t="s">
        <v>24</v>
      </c>
      <c r="M292">
        <v>2</v>
      </c>
      <c r="N292">
        <v>1</v>
      </c>
      <c r="O292" t="s">
        <v>7</v>
      </c>
      <c r="P292" t="s">
        <v>8</v>
      </c>
      <c r="Q292" t="s">
        <v>9</v>
      </c>
    </row>
    <row r="293" spans="1:17" hidden="1" x14ac:dyDescent="0.3">
      <c r="A293" t="s">
        <v>10</v>
      </c>
      <c r="B293" s="3">
        <v>26</v>
      </c>
      <c r="C293" s="2">
        <v>1.74</v>
      </c>
      <c r="D293" s="2">
        <v>80</v>
      </c>
      <c r="E293" t="s">
        <v>24</v>
      </c>
      <c r="F293" t="s">
        <v>24</v>
      </c>
      <c r="G293">
        <v>2</v>
      </c>
      <c r="H293">
        <v>3</v>
      </c>
      <c r="I293" t="s">
        <v>7</v>
      </c>
      <c r="J293" t="s">
        <v>24</v>
      </c>
      <c r="K293">
        <v>2</v>
      </c>
      <c r="L293" t="s">
        <v>24</v>
      </c>
      <c r="M293">
        <v>2</v>
      </c>
      <c r="N293">
        <v>0</v>
      </c>
      <c r="O293" t="s">
        <v>27</v>
      </c>
      <c r="P293" t="s">
        <v>15</v>
      </c>
      <c r="Q293" t="s">
        <v>13</v>
      </c>
    </row>
    <row r="294" spans="1:17" hidden="1" x14ac:dyDescent="0.3">
      <c r="A294" t="s">
        <v>10</v>
      </c>
      <c r="B294" s="3">
        <v>18</v>
      </c>
      <c r="C294" s="2">
        <v>1.8</v>
      </c>
      <c r="D294" s="2">
        <v>80</v>
      </c>
      <c r="E294" t="s">
        <v>25</v>
      </c>
      <c r="F294" t="s">
        <v>25</v>
      </c>
      <c r="G294">
        <v>2</v>
      </c>
      <c r="H294">
        <v>3</v>
      </c>
      <c r="I294" t="s">
        <v>11</v>
      </c>
      <c r="J294" t="s">
        <v>24</v>
      </c>
      <c r="K294">
        <v>1</v>
      </c>
      <c r="L294" t="s">
        <v>24</v>
      </c>
      <c r="M294">
        <v>0</v>
      </c>
      <c r="N294">
        <v>1</v>
      </c>
      <c r="O294" t="s">
        <v>11</v>
      </c>
      <c r="P294" t="s">
        <v>8</v>
      </c>
      <c r="Q294" t="s">
        <v>9</v>
      </c>
    </row>
    <row r="295" spans="1:17" hidden="1" x14ac:dyDescent="0.3">
      <c r="A295" t="s">
        <v>10</v>
      </c>
      <c r="B295" s="3">
        <v>23</v>
      </c>
      <c r="C295" s="2">
        <v>1.7</v>
      </c>
      <c r="D295" s="2">
        <v>75</v>
      </c>
      <c r="E295" t="s">
        <v>24</v>
      </c>
      <c r="F295" t="s">
        <v>25</v>
      </c>
      <c r="G295">
        <v>3</v>
      </c>
      <c r="H295">
        <v>3</v>
      </c>
      <c r="I295" t="s">
        <v>7</v>
      </c>
      <c r="J295" t="s">
        <v>24</v>
      </c>
      <c r="K295">
        <v>3</v>
      </c>
      <c r="L295" t="s">
        <v>24</v>
      </c>
      <c r="M295">
        <v>1</v>
      </c>
      <c r="N295">
        <v>2</v>
      </c>
      <c r="O295" t="s">
        <v>7</v>
      </c>
      <c r="P295" t="s">
        <v>8</v>
      </c>
      <c r="Q295" t="s">
        <v>13</v>
      </c>
    </row>
    <row r="296" spans="1:17" hidden="1" x14ac:dyDescent="0.3">
      <c r="A296" t="s">
        <v>10</v>
      </c>
      <c r="B296" s="3">
        <v>26</v>
      </c>
      <c r="C296" s="2">
        <v>1.7</v>
      </c>
      <c r="D296" s="2">
        <v>70</v>
      </c>
      <c r="E296" t="s">
        <v>24</v>
      </c>
      <c r="F296" t="s">
        <v>25</v>
      </c>
      <c r="G296">
        <v>2</v>
      </c>
      <c r="H296">
        <v>3</v>
      </c>
      <c r="I296" t="s">
        <v>7</v>
      </c>
      <c r="J296" t="s">
        <v>25</v>
      </c>
      <c r="K296">
        <v>1</v>
      </c>
      <c r="L296" t="s">
        <v>24</v>
      </c>
      <c r="M296">
        <v>0</v>
      </c>
      <c r="N296">
        <v>0</v>
      </c>
      <c r="O296" t="s">
        <v>7</v>
      </c>
      <c r="P296" t="s">
        <v>8</v>
      </c>
      <c r="Q296" t="s">
        <v>9</v>
      </c>
    </row>
    <row r="297" spans="1:17" hidden="1" x14ac:dyDescent="0.3">
      <c r="A297" t="s">
        <v>10</v>
      </c>
      <c r="B297" s="3">
        <v>18</v>
      </c>
      <c r="C297" s="2">
        <v>1.72</v>
      </c>
      <c r="D297" s="2">
        <v>55</v>
      </c>
      <c r="E297" t="s">
        <v>24</v>
      </c>
      <c r="F297" t="s">
        <v>25</v>
      </c>
      <c r="G297">
        <v>2</v>
      </c>
      <c r="H297">
        <v>4</v>
      </c>
      <c r="I297" t="s">
        <v>7</v>
      </c>
      <c r="J297" t="s">
        <v>24</v>
      </c>
      <c r="K297">
        <v>2</v>
      </c>
      <c r="L297" t="s">
        <v>24</v>
      </c>
      <c r="M297">
        <v>2</v>
      </c>
      <c r="N297">
        <v>1</v>
      </c>
      <c r="O297" t="s">
        <v>7</v>
      </c>
      <c r="P297" t="s">
        <v>8</v>
      </c>
      <c r="Q297" t="s">
        <v>9</v>
      </c>
    </row>
    <row r="298" spans="1:17" hidden="1" x14ac:dyDescent="0.3">
      <c r="A298" t="s">
        <v>10</v>
      </c>
      <c r="B298" s="3">
        <v>16</v>
      </c>
      <c r="C298" s="2">
        <v>1.84</v>
      </c>
      <c r="D298" s="2">
        <v>45</v>
      </c>
      <c r="E298" t="s">
        <v>25</v>
      </c>
      <c r="F298" t="s">
        <v>25</v>
      </c>
      <c r="G298">
        <v>3</v>
      </c>
      <c r="H298">
        <v>3</v>
      </c>
      <c r="I298" t="s">
        <v>18</v>
      </c>
      <c r="J298" t="s">
        <v>24</v>
      </c>
      <c r="K298">
        <v>3</v>
      </c>
      <c r="L298" t="s">
        <v>24</v>
      </c>
      <c r="M298">
        <v>3</v>
      </c>
      <c r="N298">
        <v>2</v>
      </c>
      <c r="O298" t="s">
        <v>7</v>
      </c>
      <c r="P298" t="s">
        <v>12</v>
      </c>
      <c r="Q298" t="s">
        <v>19</v>
      </c>
    </row>
    <row r="299" spans="1:17" hidden="1" x14ac:dyDescent="0.3">
      <c r="A299" t="s">
        <v>5</v>
      </c>
      <c r="B299" s="3">
        <v>16</v>
      </c>
      <c r="C299" s="2">
        <v>1.57</v>
      </c>
      <c r="D299" s="2">
        <v>49</v>
      </c>
      <c r="E299" t="s">
        <v>24</v>
      </c>
      <c r="F299" t="s">
        <v>25</v>
      </c>
      <c r="G299">
        <v>2</v>
      </c>
      <c r="H299">
        <v>4</v>
      </c>
      <c r="I299" t="s">
        <v>18</v>
      </c>
      <c r="J299" t="s">
        <v>24</v>
      </c>
      <c r="K299">
        <v>2</v>
      </c>
      <c r="L299" t="s">
        <v>24</v>
      </c>
      <c r="M299">
        <v>0</v>
      </c>
      <c r="N299">
        <v>1</v>
      </c>
      <c r="O299" t="s">
        <v>7</v>
      </c>
      <c r="P299" t="s">
        <v>8</v>
      </c>
      <c r="Q299" t="s">
        <v>9</v>
      </c>
    </row>
    <row r="300" spans="1:17" hidden="1" x14ac:dyDescent="0.3">
      <c r="A300" t="s">
        <v>10</v>
      </c>
      <c r="B300" s="3">
        <v>20</v>
      </c>
      <c r="C300" s="2">
        <v>1.8</v>
      </c>
      <c r="D300" s="2">
        <v>85</v>
      </c>
      <c r="E300" t="s">
        <v>25</v>
      </c>
      <c r="F300" t="s">
        <v>24</v>
      </c>
      <c r="G300">
        <v>2</v>
      </c>
      <c r="H300">
        <v>3</v>
      </c>
      <c r="I300" t="s">
        <v>7</v>
      </c>
      <c r="J300" t="s">
        <v>24</v>
      </c>
      <c r="K300">
        <v>3</v>
      </c>
      <c r="L300" t="s">
        <v>24</v>
      </c>
      <c r="M300">
        <v>2</v>
      </c>
      <c r="N300">
        <v>1</v>
      </c>
      <c r="O300" t="s">
        <v>7</v>
      </c>
      <c r="P300" t="s">
        <v>8</v>
      </c>
      <c r="Q300" t="s">
        <v>13</v>
      </c>
    </row>
    <row r="301" spans="1:17" hidden="1" x14ac:dyDescent="0.3">
      <c r="A301" t="s">
        <v>10</v>
      </c>
      <c r="B301" s="3">
        <v>23</v>
      </c>
      <c r="C301" s="2">
        <v>1.75</v>
      </c>
      <c r="D301" s="2">
        <v>120</v>
      </c>
      <c r="E301" t="s">
        <v>25</v>
      </c>
      <c r="F301" t="s">
        <v>25</v>
      </c>
      <c r="G301">
        <v>2</v>
      </c>
      <c r="H301">
        <v>3</v>
      </c>
      <c r="I301" t="s">
        <v>7</v>
      </c>
      <c r="J301" t="s">
        <v>25</v>
      </c>
      <c r="K301">
        <v>2</v>
      </c>
      <c r="L301" t="s">
        <v>24</v>
      </c>
      <c r="M301">
        <v>2</v>
      </c>
      <c r="N301">
        <v>1</v>
      </c>
      <c r="O301" t="s">
        <v>7</v>
      </c>
      <c r="P301" t="s">
        <v>8</v>
      </c>
      <c r="Q301" t="s">
        <v>20</v>
      </c>
    </row>
    <row r="302" spans="1:17" hidden="1" x14ac:dyDescent="0.3">
      <c r="A302" t="s">
        <v>5</v>
      </c>
      <c r="B302" s="3">
        <v>24</v>
      </c>
      <c r="C302" s="2">
        <v>1.56</v>
      </c>
      <c r="D302" s="2">
        <v>60</v>
      </c>
      <c r="E302" t="s">
        <v>25</v>
      </c>
      <c r="F302" t="s">
        <v>25</v>
      </c>
      <c r="G302">
        <v>1</v>
      </c>
      <c r="H302">
        <v>3</v>
      </c>
      <c r="I302" t="s">
        <v>18</v>
      </c>
      <c r="J302" t="s">
        <v>24</v>
      </c>
      <c r="K302">
        <v>2</v>
      </c>
      <c r="L302" t="s">
        <v>24</v>
      </c>
      <c r="M302">
        <v>0</v>
      </c>
      <c r="N302">
        <v>2</v>
      </c>
      <c r="O302" t="s">
        <v>7</v>
      </c>
      <c r="P302" t="s">
        <v>8</v>
      </c>
      <c r="Q302" t="s">
        <v>9</v>
      </c>
    </row>
    <row r="303" spans="1:17" hidden="1" x14ac:dyDescent="0.3">
      <c r="A303" t="s">
        <v>5</v>
      </c>
      <c r="B303" s="3">
        <v>23</v>
      </c>
      <c r="C303" s="2">
        <v>1.59</v>
      </c>
      <c r="D303" s="2">
        <v>48</v>
      </c>
      <c r="E303" t="s">
        <v>25</v>
      </c>
      <c r="F303" t="s">
        <v>25</v>
      </c>
      <c r="G303">
        <v>2</v>
      </c>
      <c r="H303">
        <v>1</v>
      </c>
      <c r="I303" t="s">
        <v>11</v>
      </c>
      <c r="J303" t="s">
        <v>24</v>
      </c>
      <c r="K303">
        <v>1</v>
      </c>
      <c r="L303" t="s">
        <v>24</v>
      </c>
      <c r="M303">
        <v>0</v>
      </c>
      <c r="N303">
        <v>2</v>
      </c>
      <c r="O303" t="s">
        <v>7</v>
      </c>
      <c r="P303" t="s">
        <v>8</v>
      </c>
      <c r="Q303" t="s">
        <v>9</v>
      </c>
    </row>
    <row r="304" spans="1:17" hidden="1" x14ac:dyDescent="0.3">
      <c r="A304" t="s">
        <v>10</v>
      </c>
      <c r="B304" s="3">
        <v>20</v>
      </c>
      <c r="C304" s="2">
        <v>1.8</v>
      </c>
      <c r="D304" s="2">
        <v>75</v>
      </c>
      <c r="E304" t="s">
        <v>24</v>
      </c>
      <c r="F304" t="s">
        <v>25</v>
      </c>
      <c r="G304">
        <v>3</v>
      </c>
      <c r="H304">
        <v>4</v>
      </c>
      <c r="I304" t="s">
        <v>18</v>
      </c>
      <c r="J304" t="s">
        <v>24</v>
      </c>
      <c r="K304">
        <v>3</v>
      </c>
      <c r="L304" t="s">
        <v>24</v>
      </c>
      <c r="M304">
        <v>2</v>
      </c>
      <c r="N304">
        <v>0</v>
      </c>
      <c r="O304" t="s">
        <v>7</v>
      </c>
      <c r="P304" t="s">
        <v>8</v>
      </c>
      <c r="Q304" t="s">
        <v>9</v>
      </c>
    </row>
    <row r="305" spans="1:17" hidden="1" x14ac:dyDescent="0.3">
      <c r="A305" t="s">
        <v>10</v>
      </c>
      <c r="B305" s="3">
        <v>17</v>
      </c>
      <c r="C305" s="2">
        <v>1.79</v>
      </c>
      <c r="D305" s="2">
        <v>57</v>
      </c>
      <c r="E305" t="s">
        <v>25</v>
      </c>
      <c r="F305" t="s">
        <v>25</v>
      </c>
      <c r="G305">
        <v>2</v>
      </c>
      <c r="H305">
        <v>4</v>
      </c>
      <c r="I305" t="s">
        <v>11</v>
      </c>
      <c r="J305" t="s">
        <v>24</v>
      </c>
      <c r="K305">
        <v>2</v>
      </c>
      <c r="L305" t="s">
        <v>24</v>
      </c>
      <c r="M305">
        <v>2</v>
      </c>
      <c r="N305">
        <v>1</v>
      </c>
      <c r="O305" t="s">
        <v>27</v>
      </c>
      <c r="P305" t="s">
        <v>8</v>
      </c>
      <c r="Q305" t="s">
        <v>19</v>
      </c>
    </row>
    <row r="306" spans="1:17" hidden="1" x14ac:dyDescent="0.3">
      <c r="A306" t="s">
        <v>10</v>
      </c>
      <c r="B306" s="3">
        <v>17</v>
      </c>
      <c r="C306" s="2">
        <v>1.72</v>
      </c>
      <c r="D306" s="2">
        <v>62</v>
      </c>
      <c r="E306" t="s">
        <v>24</v>
      </c>
      <c r="F306" t="s">
        <v>25</v>
      </c>
      <c r="G306">
        <v>2</v>
      </c>
      <c r="H306">
        <v>3</v>
      </c>
      <c r="I306" t="s">
        <v>18</v>
      </c>
      <c r="J306" t="s">
        <v>24</v>
      </c>
      <c r="K306">
        <v>2</v>
      </c>
      <c r="L306" t="s">
        <v>24</v>
      </c>
      <c r="M306">
        <v>3</v>
      </c>
      <c r="N306">
        <v>1</v>
      </c>
      <c r="O306" t="s">
        <v>27</v>
      </c>
      <c r="P306" t="s">
        <v>8</v>
      </c>
      <c r="Q306" t="s">
        <v>9</v>
      </c>
    </row>
    <row r="307" spans="1:17" hidden="1" x14ac:dyDescent="0.3">
      <c r="A307" t="s">
        <v>5</v>
      </c>
      <c r="B307" s="3">
        <v>16</v>
      </c>
      <c r="C307" s="2">
        <v>1.6</v>
      </c>
      <c r="D307" s="2">
        <v>57</v>
      </c>
      <c r="E307" t="s">
        <v>24</v>
      </c>
      <c r="F307" t="s">
        <v>25</v>
      </c>
      <c r="G307">
        <v>3</v>
      </c>
      <c r="H307">
        <v>3</v>
      </c>
      <c r="I307" t="s">
        <v>7</v>
      </c>
      <c r="J307" t="s">
        <v>24</v>
      </c>
      <c r="K307">
        <v>1</v>
      </c>
      <c r="L307" t="s">
        <v>24</v>
      </c>
      <c r="M307">
        <v>3</v>
      </c>
      <c r="N307">
        <v>0</v>
      </c>
      <c r="O307" t="s">
        <v>27</v>
      </c>
      <c r="P307" t="s">
        <v>8</v>
      </c>
      <c r="Q307" t="s">
        <v>9</v>
      </c>
    </row>
    <row r="308" spans="1:17" hidden="1" x14ac:dyDescent="0.3">
      <c r="A308" t="s">
        <v>10</v>
      </c>
      <c r="B308" s="3">
        <v>17</v>
      </c>
      <c r="C308" s="2">
        <v>1.66</v>
      </c>
      <c r="D308" s="2">
        <v>56</v>
      </c>
      <c r="E308" t="s">
        <v>25</v>
      </c>
      <c r="F308" t="s">
        <v>25</v>
      </c>
      <c r="G308">
        <v>1</v>
      </c>
      <c r="H308">
        <v>3</v>
      </c>
      <c r="I308" t="s">
        <v>18</v>
      </c>
      <c r="J308" t="s">
        <v>24</v>
      </c>
      <c r="K308">
        <v>2</v>
      </c>
      <c r="L308" t="s">
        <v>24</v>
      </c>
      <c r="M308">
        <v>1</v>
      </c>
      <c r="N308">
        <v>1</v>
      </c>
      <c r="O308" t="s">
        <v>7</v>
      </c>
      <c r="P308" t="s">
        <v>8</v>
      </c>
      <c r="Q308" t="s">
        <v>9</v>
      </c>
    </row>
    <row r="309" spans="1:17" hidden="1" x14ac:dyDescent="0.3">
      <c r="A309" t="s">
        <v>5</v>
      </c>
      <c r="B309" s="3">
        <v>26</v>
      </c>
      <c r="C309" s="2">
        <v>1.65</v>
      </c>
      <c r="D309" s="2">
        <v>63</v>
      </c>
      <c r="E309" t="s">
        <v>24</v>
      </c>
      <c r="F309" t="s">
        <v>25</v>
      </c>
      <c r="G309">
        <v>3</v>
      </c>
      <c r="H309">
        <v>3</v>
      </c>
      <c r="I309" t="s">
        <v>7</v>
      </c>
      <c r="J309" t="s">
        <v>24</v>
      </c>
      <c r="K309">
        <v>1</v>
      </c>
      <c r="L309" t="s">
        <v>24</v>
      </c>
      <c r="M309">
        <v>1</v>
      </c>
      <c r="N309">
        <v>0</v>
      </c>
      <c r="O309" t="s">
        <v>27</v>
      </c>
      <c r="P309" t="s">
        <v>12</v>
      </c>
      <c r="Q309" t="s">
        <v>9</v>
      </c>
    </row>
    <row r="310" spans="1:17" hidden="1" x14ac:dyDescent="0.3">
      <c r="A310" t="s">
        <v>10</v>
      </c>
      <c r="B310" s="3">
        <v>26</v>
      </c>
      <c r="C310" s="2">
        <v>1.7</v>
      </c>
      <c r="D310" s="2">
        <v>72</v>
      </c>
      <c r="E310" t="s">
        <v>24</v>
      </c>
      <c r="F310" t="s">
        <v>25</v>
      </c>
      <c r="G310">
        <v>2</v>
      </c>
      <c r="H310">
        <v>3</v>
      </c>
      <c r="I310" t="s">
        <v>18</v>
      </c>
      <c r="J310" t="s">
        <v>24</v>
      </c>
      <c r="K310">
        <v>2</v>
      </c>
      <c r="L310" t="s">
        <v>24</v>
      </c>
      <c r="M310">
        <v>0</v>
      </c>
      <c r="N310">
        <v>0</v>
      </c>
      <c r="O310" t="s">
        <v>7</v>
      </c>
      <c r="P310" t="s">
        <v>8</v>
      </c>
      <c r="Q310" t="s">
        <v>9</v>
      </c>
    </row>
    <row r="311" spans="1:17" hidden="1" x14ac:dyDescent="0.3">
      <c r="A311" t="s">
        <v>10</v>
      </c>
      <c r="B311" s="3">
        <v>38</v>
      </c>
      <c r="C311" s="2">
        <v>1.75</v>
      </c>
      <c r="D311" s="2">
        <v>75</v>
      </c>
      <c r="E311" t="s">
        <v>25</v>
      </c>
      <c r="F311" t="s">
        <v>24</v>
      </c>
      <c r="G311">
        <v>3</v>
      </c>
      <c r="H311">
        <v>3</v>
      </c>
      <c r="I311" t="s">
        <v>11</v>
      </c>
      <c r="J311" t="s">
        <v>24</v>
      </c>
      <c r="K311">
        <v>1</v>
      </c>
      <c r="L311" t="s">
        <v>24</v>
      </c>
      <c r="M311">
        <v>2</v>
      </c>
      <c r="N311">
        <v>1</v>
      </c>
      <c r="O311" t="s">
        <v>27</v>
      </c>
      <c r="P311" t="s">
        <v>15</v>
      </c>
      <c r="Q311" t="s">
        <v>9</v>
      </c>
    </row>
    <row r="312" spans="1:17" hidden="1" x14ac:dyDescent="0.3">
      <c r="A312" t="s">
        <v>10</v>
      </c>
      <c r="B312" s="3">
        <v>18</v>
      </c>
      <c r="C312" s="2">
        <v>1.75</v>
      </c>
      <c r="D312" s="2">
        <v>70</v>
      </c>
      <c r="E312" t="s">
        <v>24</v>
      </c>
      <c r="F312" t="s">
        <v>25</v>
      </c>
      <c r="G312">
        <v>3</v>
      </c>
      <c r="H312">
        <v>4</v>
      </c>
      <c r="I312" t="s">
        <v>7</v>
      </c>
      <c r="J312" t="s">
        <v>24</v>
      </c>
      <c r="K312">
        <v>2</v>
      </c>
      <c r="L312" t="s">
        <v>24</v>
      </c>
      <c r="M312">
        <v>1</v>
      </c>
      <c r="N312">
        <v>1</v>
      </c>
      <c r="O312" t="s">
        <v>27</v>
      </c>
      <c r="P312" t="s">
        <v>8</v>
      </c>
      <c r="Q312" t="s">
        <v>9</v>
      </c>
    </row>
    <row r="313" spans="1:17" hidden="1" x14ac:dyDescent="0.3">
      <c r="A313" t="s">
        <v>5</v>
      </c>
      <c r="B313" s="3">
        <v>25</v>
      </c>
      <c r="C313" s="2">
        <v>1.56</v>
      </c>
      <c r="D313" s="2">
        <v>45</v>
      </c>
      <c r="E313" t="s">
        <v>24</v>
      </c>
      <c r="F313" t="s">
        <v>25</v>
      </c>
      <c r="G313">
        <v>2</v>
      </c>
      <c r="H313">
        <v>3</v>
      </c>
      <c r="I313" t="s">
        <v>7</v>
      </c>
      <c r="J313" t="s">
        <v>24</v>
      </c>
      <c r="K313">
        <v>1</v>
      </c>
      <c r="L313" t="s">
        <v>24</v>
      </c>
      <c r="M313">
        <v>0</v>
      </c>
      <c r="N313">
        <v>0</v>
      </c>
      <c r="O313" t="s">
        <v>7</v>
      </c>
      <c r="P313" t="s">
        <v>8</v>
      </c>
      <c r="Q313" t="s">
        <v>9</v>
      </c>
    </row>
    <row r="314" spans="1:17" hidden="1" x14ac:dyDescent="0.3">
      <c r="A314" t="s">
        <v>5</v>
      </c>
      <c r="B314" s="3">
        <v>27</v>
      </c>
      <c r="C314" s="2">
        <v>1.55</v>
      </c>
      <c r="D314" s="2">
        <v>63</v>
      </c>
      <c r="E314" t="s">
        <v>24</v>
      </c>
      <c r="F314" t="s">
        <v>25</v>
      </c>
      <c r="G314">
        <v>2</v>
      </c>
      <c r="H314">
        <v>3</v>
      </c>
      <c r="I314" t="s">
        <v>7</v>
      </c>
      <c r="J314" t="s">
        <v>24</v>
      </c>
      <c r="K314">
        <v>1</v>
      </c>
      <c r="L314" t="s">
        <v>24</v>
      </c>
      <c r="M314">
        <v>0</v>
      </c>
      <c r="N314">
        <v>1</v>
      </c>
      <c r="O314" t="s">
        <v>7</v>
      </c>
      <c r="P314" t="s">
        <v>15</v>
      </c>
      <c r="Q314" t="s">
        <v>13</v>
      </c>
    </row>
    <row r="315" spans="1:17" hidden="1" x14ac:dyDescent="0.3">
      <c r="A315" t="s">
        <v>10</v>
      </c>
      <c r="B315" s="3">
        <v>21</v>
      </c>
      <c r="C315" s="2">
        <v>1.67</v>
      </c>
      <c r="D315" s="2">
        <v>67</v>
      </c>
      <c r="E315" t="s">
        <v>25</v>
      </c>
      <c r="F315" t="s">
        <v>25</v>
      </c>
      <c r="G315">
        <v>3</v>
      </c>
      <c r="H315">
        <v>1</v>
      </c>
      <c r="I315" t="s">
        <v>18</v>
      </c>
      <c r="J315" t="s">
        <v>24</v>
      </c>
      <c r="K315">
        <v>2</v>
      </c>
      <c r="L315" t="s">
        <v>24</v>
      </c>
      <c r="M315">
        <v>1</v>
      </c>
      <c r="N315">
        <v>1</v>
      </c>
      <c r="O315" t="s">
        <v>27</v>
      </c>
      <c r="P315" t="s">
        <v>8</v>
      </c>
      <c r="Q315" t="s">
        <v>9</v>
      </c>
    </row>
    <row r="316" spans="1:17" hidden="1" x14ac:dyDescent="0.3">
      <c r="A316" t="s">
        <v>10</v>
      </c>
      <c r="B316" s="3">
        <v>38</v>
      </c>
      <c r="C316" s="2">
        <v>1.75</v>
      </c>
      <c r="D316" s="2">
        <v>75</v>
      </c>
      <c r="E316" t="s">
        <v>25</v>
      </c>
      <c r="F316" t="s">
        <v>24</v>
      </c>
      <c r="G316">
        <v>3</v>
      </c>
      <c r="H316">
        <v>3</v>
      </c>
      <c r="I316" t="s">
        <v>11</v>
      </c>
      <c r="J316" t="s">
        <v>24</v>
      </c>
      <c r="K316">
        <v>1</v>
      </c>
      <c r="L316" t="s">
        <v>24</v>
      </c>
      <c r="M316">
        <v>3</v>
      </c>
      <c r="N316">
        <v>1</v>
      </c>
      <c r="O316" t="s">
        <v>27</v>
      </c>
      <c r="P316" t="s">
        <v>15</v>
      </c>
      <c r="Q316" t="s">
        <v>9</v>
      </c>
    </row>
    <row r="317" spans="1:17" hidden="1" x14ac:dyDescent="0.3">
      <c r="A317" t="s">
        <v>5</v>
      </c>
      <c r="B317" s="3">
        <v>23</v>
      </c>
      <c r="C317" s="2">
        <v>1.75</v>
      </c>
      <c r="D317" s="2">
        <v>56</v>
      </c>
      <c r="E317" t="s">
        <v>24</v>
      </c>
      <c r="F317" t="s">
        <v>24</v>
      </c>
      <c r="G317">
        <v>3</v>
      </c>
      <c r="H317">
        <v>3</v>
      </c>
      <c r="I317" t="s">
        <v>11</v>
      </c>
      <c r="J317" t="s">
        <v>24</v>
      </c>
      <c r="K317">
        <v>2</v>
      </c>
      <c r="L317" t="s">
        <v>24</v>
      </c>
      <c r="M317">
        <v>2</v>
      </c>
      <c r="N317">
        <v>0</v>
      </c>
      <c r="O317" t="s">
        <v>7</v>
      </c>
      <c r="P317" t="s">
        <v>8</v>
      </c>
      <c r="Q317" t="s">
        <v>19</v>
      </c>
    </row>
    <row r="318" spans="1:17" hidden="1" x14ac:dyDescent="0.3">
      <c r="A318" t="s">
        <v>10</v>
      </c>
      <c r="B318" s="3">
        <v>18</v>
      </c>
      <c r="C318" s="2">
        <v>1.8</v>
      </c>
      <c r="D318" s="2">
        <v>72</v>
      </c>
      <c r="E318" t="s">
        <v>25</v>
      </c>
      <c r="F318" t="s">
        <v>25</v>
      </c>
      <c r="G318">
        <v>2</v>
      </c>
      <c r="H318">
        <v>3</v>
      </c>
      <c r="I318" t="s">
        <v>7</v>
      </c>
      <c r="J318" t="s">
        <v>24</v>
      </c>
      <c r="K318">
        <v>2</v>
      </c>
      <c r="L318" t="s">
        <v>24</v>
      </c>
      <c r="M318">
        <v>3</v>
      </c>
      <c r="N318">
        <v>0</v>
      </c>
      <c r="O318" t="s">
        <v>7</v>
      </c>
      <c r="P318" t="s">
        <v>15</v>
      </c>
      <c r="Q318" t="s">
        <v>9</v>
      </c>
    </row>
    <row r="319" spans="1:17" hidden="1" x14ac:dyDescent="0.3">
      <c r="A319" t="s">
        <v>5</v>
      </c>
      <c r="B319" s="3">
        <v>30</v>
      </c>
      <c r="C319" s="2">
        <v>1.65</v>
      </c>
      <c r="D319" s="2">
        <v>71</v>
      </c>
      <c r="E319" t="s">
        <v>25</v>
      </c>
      <c r="F319" t="s">
        <v>25</v>
      </c>
      <c r="G319">
        <v>2</v>
      </c>
      <c r="H319">
        <v>3</v>
      </c>
      <c r="I319" t="s">
        <v>7</v>
      </c>
      <c r="J319" t="s">
        <v>24</v>
      </c>
      <c r="K319">
        <v>1</v>
      </c>
      <c r="L319" t="s">
        <v>24</v>
      </c>
      <c r="M319">
        <v>0</v>
      </c>
      <c r="N319">
        <v>0</v>
      </c>
      <c r="O319" t="s">
        <v>7</v>
      </c>
      <c r="P319" t="s">
        <v>8</v>
      </c>
      <c r="Q319" t="s">
        <v>13</v>
      </c>
    </row>
    <row r="320" spans="1:17" hidden="1" x14ac:dyDescent="0.3">
      <c r="A320" t="s">
        <v>5</v>
      </c>
      <c r="B320" s="3">
        <v>21</v>
      </c>
      <c r="C320" s="2">
        <v>1.55</v>
      </c>
      <c r="D320" s="2">
        <v>58</v>
      </c>
      <c r="E320" t="s">
        <v>24</v>
      </c>
      <c r="F320" t="s">
        <v>25</v>
      </c>
      <c r="G320">
        <v>2</v>
      </c>
      <c r="H320">
        <v>1</v>
      </c>
      <c r="I320" t="s">
        <v>7</v>
      </c>
      <c r="J320" t="s">
        <v>24</v>
      </c>
      <c r="K320">
        <v>1</v>
      </c>
      <c r="L320" t="s">
        <v>24</v>
      </c>
      <c r="M320">
        <v>1</v>
      </c>
      <c r="N320">
        <v>0</v>
      </c>
      <c r="O320" t="s">
        <v>7</v>
      </c>
      <c r="P320" t="s">
        <v>8</v>
      </c>
      <c r="Q320" t="s">
        <v>9</v>
      </c>
    </row>
    <row r="321" spans="1:17" hidden="1" x14ac:dyDescent="0.3">
      <c r="A321" t="s">
        <v>10</v>
      </c>
      <c r="B321" s="3">
        <v>18</v>
      </c>
      <c r="C321" s="2">
        <v>1.7</v>
      </c>
      <c r="D321" s="2">
        <v>55.3</v>
      </c>
      <c r="E321" t="s">
        <v>25</v>
      </c>
      <c r="F321" t="s">
        <v>25</v>
      </c>
      <c r="G321">
        <v>3</v>
      </c>
      <c r="H321">
        <v>3</v>
      </c>
      <c r="I321" t="s">
        <v>7</v>
      </c>
      <c r="J321" t="s">
        <v>24</v>
      </c>
      <c r="K321">
        <v>2</v>
      </c>
      <c r="L321" t="s">
        <v>24</v>
      </c>
      <c r="M321">
        <v>3</v>
      </c>
      <c r="N321">
        <v>0</v>
      </c>
      <c r="O321" t="s">
        <v>7</v>
      </c>
      <c r="P321" t="s">
        <v>8</v>
      </c>
      <c r="Q321" t="s">
        <v>9</v>
      </c>
    </row>
    <row r="322" spans="1:17" hidden="1" x14ac:dyDescent="0.3">
      <c r="A322" t="s">
        <v>10</v>
      </c>
      <c r="B322" s="3">
        <v>23</v>
      </c>
      <c r="C322" s="2">
        <v>1.72</v>
      </c>
      <c r="D322" s="2">
        <v>76</v>
      </c>
      <c r="E322" t="s">
        <v>25</v>
      </c>
      <c r="F322" t="s">
        <v>24</v>
      </c>
      <c r="G322">
        <v>3</v>
      </c>
      <c r="H322">
        <v>4</v>
      </c>
      <c r="I322" t="s">
        <v>11</v>
      </c>
      <c r="J322" t="s">
        <v>24</v>
      </c>
      <c r="K322">
        <v>1</v>
      </c>
      <c r="L322" t="s">
        <v>24</v>
      </c>
      <c r="M322">
        <v>0</v>
      </c>
      <c r="N322">
        <v>0</v>
      </c>
      <c r="O322" t="s">
        <v>7</v>
      </c>
      <c r="P322" t="s">
        <v>8</v>
      </c>
      <c r="Q322" t="s">
        <v>13</v>
      </c>
    </row>
    <row r="323" spans="1:17" hidden="1" x14ac:dyDescent="0.3">
      <c r="A323" t="s">
        <v>10</v>
      </c>
      <c r="B323" s="3">
        <v>19</v>
      </c>
      <c r="C323" s="2">
        <v>1.74</v>
      </c>
      <c r="D323" s="2">
        <v>74</v>
      </c>
      <c r="E323" t="s">
        <v>25</v>
      </c>
      <c r="F323" t="s">
        <v>24</v>
      </c>
      <c r="G323">
        <v>3</v>
      </c>
      <c r="H323">
        <v>1</v>
      </c>
      <c r="I323" t="s">
        <v>7</v>
      </c>
      <c r="J323" t="s">
        <v>24</v>
      </c>
      <c r="K323">
        <v>3</v>
      </c>
      <c r="L323" t="s">
        <v>24</v>
      </c>
      <c r="M323">
        <v>3</v>
      </c>
      <c r="N323">
        <v>1</v>
      </c>
      <c r="O323" t="s">
        <v>7</v>
      </c>
      <c r="P323" t="s">
        <v>12</v>
      </c>
      <c r="Q323" t="s">
        <v>9</v>
      </c>
    </row>
    <row r="324" spans="1:17" hidden="1" x14ac:dyDescent="0.3">
      <c r="A324" t="s">
        <v>5</v>
      </c>
      <c r="B324" s="3">
        <v>19</v>
      </c>
      <c r="C324" s="2">
        <v>1.65</v>
      </c>
      <c r="D324" s="2">
        <v>82</v>
      </c>
      <c r="E324" t="s">
        <v>25</v>
      </c>
      <c r="F324" t="s">
        <v>25</v>
      </c>
      <c r="G324">
        <v>3</v>
      </c>
      <c r="H324">
        <v>3</v>
      </c>
      <c r="I324" t="s">
        <v>7</v>
      </c>
      <c r="J324" t="s">
        <v>24</v>
      </c>
      <c r="K324">
        <v>1</v>
      </c>
      <c r="L324" t="s">
        <v>24</v>
      </c>
      <c r="M324">
        <v>0</v>
      </c>
      <c r="N324">
        <v>1</v>
      </c>
      <c r="O324" t="s">
        <v>7</v>
      </c>
      <c r="P324" t="s">
        <v>8</v>
      </c>
      <c r="Q324" t="s">
        <v>17</v>
      </c>
    </row>
    <row r="325" spans="1:17" hidden="1" x14ac:dyDescent="0.3">
      <c r="A325" t="s">
        <v>5</v>
      </c>
      <c r="B325" s="3">
        <v>17</v>
      </c>
      <c r="C325" s="2">
        <v>1.8</v>
      </c>
      <c r="D325" s="2">
        <v>50</v>
      </c>
      <c r="E325" t="s">
        <v>24</v>
      </c>
      <c r="F325" t="s">
        <v>25</v>
      </c>
      <c r="G325">
        <v>3</v>
      </c>
      <c r="H325">
        <v>4</v>
      </c>
      <c r="I325" t="s">
        <v>11</v>
      </c>
      <c r="J325" t="s">
        <v>24</v>
      </c>
      <c r="K325">
        <v>1</v>
      </c>
      <c r="L325" t="s">
        <v>24</v>
      </c>
      <c r="M325">
        <v>2</v>
      </c>
      <c r="N325">
        <v>1</v>
      </c>
      <c r="O325" t="s">
        <v>7</v>
      </c>
      <c r="P325" t="s">
        <v>8</v>
      </c>
      <c r="Q325" t="s">
        <v>19</v>
      </c>
    </row>
    <row r="326" spans="1:17" hidden="1" x14ac:dyDescent="0.3">
      <c r="A326" t="s">
        <v>10</v>
      </c>
      <c r="B326" s="3">
        <v>17</v>
      </c>
      <c r="C326" s="2">
        <v>1.74</v>
      </c>
      <c r="D326" s="2">
        <v>56</v>
      </c>
      <c r="E326" t="s">
        <v>25</v>
      </c>
      <c r="F326" t="s">
        <v>25</v>
      </c>
      <c r="G326">
        <v>2</v>
      </c>
      <c r="H326">
        <v>3</v>
      </c>
      <c r="I326" t="s">
        <v>7</v>
      </c>
      <c r="J326" t="s">
        <v>24</v>
      </c>
      <c r="K326">
        <v>2</v>
      </c>
      <c r="L326" t="s">
        <v>24</v>
      </c>
      <c r="M326">
        <v>2</v>
      </c>
      <c r="N326">
        <v>1</v>
      </c>
      <c r="O326" t="s">
        <v>27</v>
      </c>
      <c r="P326" t="s">
        <v>8</v>
      </c>
      <c r="Q326" t="s">
        <v>9</v>
      </c>
    </row>
    <row r="327" spans="1:17" hidden="1" x14ac:dyDescent="0.3">
      <c r="A327" t="s">
        <v>10</v>
      </c>
      <c r="B327" s="3">
        <v>27</v>
      </c>
      <c r="C327" s="2">
        <v>1.85</v>
      </c>
      <c r="D327" s="2">
        <v>75</v>
      </c>
      <c r="E327" t="s">
        <v>25</v>
      </c>
      <c r="F327" t="s">
        <v>25</v>
      </c>
      <c r="G327">
        <v>2</v>
      </c>
      <c r="H327">
        <v>1</v>
      </c>
      <c r="I327" t="s">
        <v>7</v>
      </c>
      <c r="J327" t="s">
        <v>24</v>
      </c>
      <c r="K327">
        <v>2</v>
      </c>
      <c r="L327" t="s">
        <v>24</v>
      </c>
      <c r="M327">
        <v>1</v>
      </c>
      <c r="N327">
        <v>0</v>
      </c>
      <c r="O327" t="s">
        <v>27</v>
      </c>
      <c r="P327" t="s">
        <v>12</v>
      </c>
      <c r="Q327" t="s">
        <v>9</v>
      </c>
    </row>
    <row r="328" spans="1:17" hidden="1" x14ac:dyDescent="0.3">
      <c r="A328" t="s">
        <v>5</v>
      </c>
      <c r="B328" s="3">
        <v>23</v>
      </c>
      <c r="C328" s="2">
        <v>1.7</v>
      </c>
      <c r="D328" s="2">
        <v>56</v>
      </c>
      <c r="E328" t="s">
        <v>24</v>
      </c>
      <c r="F328" t="s">
        <v>24</v>
      </c>
      <c r="G328">
        <v>3</v>
      </c>
      <c r="H328">
        <v>4</v>
      </c>
      <c r="I328" t="s">
        <v>18</v>
      </c>
      <c r="J328" t="s">
        <v>24</v>
      </c>
      <c r="K328">
        <v>3</v>
      </c>
      <c r="L328" t="s">
        <v>25</v>
      </c>
      <c r="M328">
        <v>3</v>
      </c>
      <c r="N328">
        <v>0</v>
      </c>
      <c r="O328" t="s">
        <v>27</v>
      </c>
      <c r="P328" t="s">
        <v>15</v>
      </c>
      <c r="Q328" t="s">
        <v>9</v>
      </c>
    </row>
    <row r="329" spans="1:17" hidden="1" x14ac:dyDescent="0.3">
      <c r="A329" t="s">
        <v>5</v>
      </c>
      <c r="B329" s="3">
        <v>18</v>
      </c>
      <c r="C329" s="2">
        <v>1.45</v>
      </c>
      <c r="D329" s="2">
        <v>53</v>
      </c>
      <c r="E329" t="s">
        <v>24</v>
      </c>
      <c r="F329" t="s">
        <v>25</v>
      </c>
      <c r="G329">
        <v>2</v>
      </c>
      <c r="H329">
        <v>3</v>
      </c>
      <c r="I329" t="s">
        <v>11</v>
      </c>
      <c r="J329" t="s">
        <v>24</v>
      </c>
      <c r="K329">
        <v>2</v>
      </c>
      <c r="L329" t="s">
        <v>25</v>
      </c>
      <c r="M329">
        <v>1</v>
      </c>
      <c r="N329">
        <v>2</v>
      </c>
      <c r="O329" t="s">
        <v>11</v>
      </c>
      <c r="P329" t="s">
        <v>8</v>
      </c>
      <c r="Q329" t="s">
        <v>13</v>
      </c>
    </row>
    <row r="330" spans="1:17" hidden="1" x14ac:dyDescent="0.3">
      <c r="A330" t="s">
        <v>10</v>
      </c>
      <c r="B330" s="3">
        <v>19</v>
      </c>
      <c r="C330" s="2">
        <v>1.7</v>
      </c>
      <c r="D330" s="2">
        <v>50</v>
      </c>
      <c r="E330" t="s">
        <v>24</v>
      </c>
      <c r="F330" t="s">
        <v>25</v>
      </c>
      <c r="G330">
        <v>1</v>
      </c>
      <c r="H330">
        <v>4</v>
      </c>
      <c r="I330" t="s">
        <v>11</v>
      </c>
      <c r="J330" t="s">
        <v>24</v>
      </c>
      <c r="K330">
        <v>1</v>
      </c>
      <c r="L330" t="s">
        <v>24</v>
      </c>
      <c r="M330">
        <v>2</v>
      </c>
      <c r="N330">
        <v>1</v>
      </c>
      <c r="O330" t="s">
        <v>7</v>
      </c>
      <c r="P330" t="s">
        <v>8</v>
      </c>
      <c r="Q330" t="s">
        <v>19</v>
      </c>
    </row>
    <row r="331" spans="1:17" hidden="1" x14ac:dyDescent="0.3">
      <c r="A331" t="s">
        <v>10</v>
      </c>
      <c r="B331" s="3">
        <v>20</v>
      </c>
      <c r="C331" s="2">
        <v>1.7</v>
      </c>
      <c r="D331" s="2">
        <v>65</v>
      </c>
      <c r="E331" t="s">
        <v>24</v>
      </c>
      <c r="F331" t="s">
        <v>25</v>
      </c>
      <c r="G331">
        <v>2</v>
      </c>
      <c r="H331">
        <v>3</v>
      </c>
      <c r="I331" t="s">
        <v>7</v>
      </c>
      <c r="J331" t="s">
        <v>24</v>
      </c>
      <c r="K331">
        <v>2</v>
      </c>
      <c r="L331" t="s">
        <v>24</v>
      </c>
      <c r="M331">
        <v>0</v>
      </c>
      <c r="N331">
        <v>1</v>
      </c>
      <c r="O331" t="s">
        <v>27</v>
      </c>
      <c r="P331" t="s">
        <v>8</v>
      </c>
      <c r="Q331" t="s">
        <v>9</v>
      </c>
    </row>
    <row r="332" spans="1:17" hidden="1" x14ac:dyDescent="0.3">
      <c r="A332" t="s">
        <v>10</v>
      </c>
      <c r="B332" s="3">
        <v>18</v>
      </c>
      <c r="C332" s="2">
        <v>1.78</v>
      </c>
      <c r="D332" s="2">
        <v>64.400000000000006</v>
      </c>
      <c r="E332" t="s">
        <v>25</v>
      </c>
      <c r="F332" t="s">
        <v>25</v>
      </c>
      <c r="G332">
        <v>3</v>
      </c>
      <c r="H332">
        <v>3</v>
      </c>
      <c r="I332" t="s">
        <v>11</v>
      </c>
      <c r="J332" t="s">
        <v>24</v>
      </c>
      <c r="K332">
        <v>2</v>
      </c>
      <c r="L332" t="s">
        <v>24</v>
      </c>
      <c r="M332">
        <v>3</v>
      </c>
      <c r="N332">
        <v>2</v>
      </c>
      <c r="O332" t="s">
        <v>27</v>
      </c>
      <c r="P332" t="s">
        <v>12</v>
      </c>
      <c r="Q332" t="s">
        <v>9</v>
      </c>
    </row>
    <row r="333" spans="1:17" hidden="1" x14ac:dyDescent="0.3">
      <c r="A333" t="s">
        <v>5</v>
      </c>
      <c r="B333" s="3">
        <v>17</v>
      </c>
      <c r="C333" s="2">
        <v>1.6</v>
      </c>
      <c r="D333" s="2">
        <v>65</v>
      </c>
      <c r="E333" t="s">
        <v>24</v>
      </c>
      <c r="F333" t="s">
        <v>25</v>
      </c>
      <c r="G333">
        <v>3</v>
      </c>
      <c r="H333">
        <v>1</v>
      </c>
      <c r="I333" t="s">
        <v>7</v>
      </c>
      <c r="J333" t="s">
        <v>24</v>
      </c>
      <c r="K333">
        <v>2</v>
      </c>
      <c r="L333" t="s">
        <v>25</v>
      </c>
      <c r="M333">
        <v>1</v>
      </c>
      <c r="N333">
        <v>2</v>
      </c>
      <c r="O333" t="s">
        <v>7</v>
      </c>
      <c r="P333" t="s">
        <v>8</v>
      </c>
      <c r="Q333" t="s">
        <v>13</v>
      </c>
    </row>
    <row r="334" spans="1:17" hidden="1" x14ac:dyDescent="0.3">
      <c r="A334" t="s">
        <v>5</v>
      </c>
      <c r="B334" s="3">
        <v>19</v>
      </c>
      <c r="C334" s="2">
        <v>1.53</v>
      </c>
      <c r="D334" s="2">
        <v>42</v>
      </c>
      <c r="E334" t="s">
        <v>24</v>
      </c>
      <c r="F334" t="s">
        <v>24</v>
      </c>
      <c r="G334">
        <v>2</v>
      </c>
      <c r="H334">
        <v>3</v>
      </c>
      <c r="I334" t="s">
        <v>7</v>
      </c>
      <c r="J334" t="s">
        <v>24</v>
      </c>
      <c r="K334">
        <v>1</v>
      </c>
      <c r="L334" t="s">
        <v>25</v>
      </c>
      <c r="M334">
        <v>2</v>
      </c>
      <c r="N334">
        <v>0</v>
      </c>
      <c r="O334" t="s">
        <v>11</v>
      </c>
      <c r="P334" t="s">
        <v>8</v>
      </c>
      <c r="Q334" t="s">
        <v>19</v>
      </c>
    </row>
    <row r="335" spans="1:17" hidden="1" x14ac:dyDescent="0.3">
      <c r="A335" t="s">
        <v>10</v>
      </c>
      <c r="B335" s="3">
        <v>21</v>
      </c>
      <c r="C335" s="2">
        <v>1.8</v>
      </c>
      <c r="D335" s="2">
        <v>72</v>
      </c>
      <c r="E335" t="s">
        <v>24</v>
      </c>
      <c r="F335" t="s">
        <v>25</v>
      </c>
      <c r="G335">
        <v>3</v>
      </c>
      <c r="H335">
        <v>3</v>
      </c>
      <c r="I335" t="s">
        <v>7</v>
      </c>
      <c r="J335" t="s">
        <v>24</v>
      </c>
      <c r="K335">
        <v>2</v>
      </c>
      <c r="L335" t="s">
        <v>24</v>
      </c>
      <c r="M335">
        <v>1</v>
      </c>
      <c r="N335">
        <v>1</v>
      </c>
      <c r="O335" t="s">
        <v>27</v>
      </c>
      <c r="P335" t="s">
        <v>8</v>
      </c>
      <c r="Q335" t="s">
        <v>9</v>
      </c>
    </row>
    <row r="336" spans="1:17" hidden="1" x14ac:dyDescent="0.3">
      <c r="A336" t="s">
        <v>10</v>
      </c>
      <c r="B336" s="3">
        <v>20</v>
      </c>
      <c r="C336" s="2">
        <v>1.6</v>
      </c>
      <c r="D336" s="2">
        <v>50</v>
      </c>
      <c r="E336" t="s">
        <v>24</v>
      </c>
      <c r="F336" t="s">
        <v>24</v>
      </c>
      <c r="G336">
        <v>2</v>
      </c>
      <c r="H336">
        <v>3</v>
      </c>
      <c r="I336" t="s">
        <v>7</v>
      </c>
      <c r="J336" t="s">
        <v>24</v>
      </c>
      <c r="K336">
        <v>1</v>
      </c>
      <c r="L336" t="s">
        <v>24</v>
      </c>
      <c r="M336">
        <v>0</v>
      </c>
      <c r="N336">
        <v>0</v>
      </c>
      <c r="O336" t="s">
        <v>7</v>
      </c>
      <c r="P336" t="s">
        <v>8</v>
      </c>
      <c r="Q336" t="s">
        <v>9</v>
      </c>
    </row>
    <row r="337" spans="1:17" hidden="1" x14ac:dyDescent="0.3">
      <c r="A337" t="s">
        <v>10</v>
      </c>
      <c r="B337" s="3">
        <v>23</v>
      </c>
      <c r="C337" s="2">
        <v>1.74</v>
      </c>
      <c r="D337" s="2">
        <v>105</v>
      </c>
      <c r="E337" t="s">
        <v>25</v>
      </c>
      <c r="F337" t="s">
        <v>25</v>
      </c>
      <c r="G337">
        <v>3</v>
      </c>
      <c r="H337">
        <v>3</v>
      </c>
      <c r="I337" t="s">
        <v>7</v>
      </c>
      <c r="J337" t="s">
        <v>24</v>
      </c>
      <c r="K337">
        <v>2</v>
      </c>
      <c r="L337" t="s">
        <v>24</v>
      </c>
      <c r="M337">
        <v>1</v>
      </c>
      <c r="N337">
        <v>0</v>
      </c>
      <c r="O337" t="s">
        <v>7</v>
      </c>
      <c r="P337" t="s">
        <v>8</v>
      </c>
      <c r="Q337" t="s">
        <v>17</v>
      </c>
    </row>
    <row r="338" spans="1:17" hidden="1" x14ac:dyDescent="0.3">
      <c r="A338" t="s">
        <v>10</v>
      </c>
      <c r="B338" s="3">
        <v>23</v>
      </c>
      <c r="C338" s="2">
        <v>1.65</v>
      </c>
      <c r="D338" s="2">
        <v>66</v>
      </c>
      <c r="E338" t="s">
        <v>24</v>
      </c>
      <c r="F338" t="s">
        <v>24</v>
      </c>
      <c r="G338">
        <v>3</v>
      </c>
      <c r="H338">
        <v>3</v>
      </c>
      <c r="I338" t="s">
        <v>7</v>
      </c>
      <c r="J338" t="s">
        <v>24</v>
      </c>
      <c r="K338">
        <v>2</v>
      </c>
      <c r="L338" t="s">
        <v>24</v>
      </c>
      <c r="M338">
        <v>3</v>
      </c>
      <c r="N338">
        <v>0</v>
      </c>
      <c r="O338" t="s">
        <v>27</v>
      </c>
      <c r="P338" t="s">
        <v>8</v>
      </c>
      <c r="Q338" t="s">
        <v>9</v>
      </c>
    </row>
    <row r="339" spans="1:17" x14ac:dyDescent="0.3">
      <c r="A339" t="s">
        <v>10</v>
      </c>
      <c r="B339" s="3">
        <v>18</v>
      </c>
      <c r="C339" s="2">
        <v>1.87</v>
      </c>
      <c r="D339" s="2">
        <v>173</v>
      </c>
      <c r="E339" t="s">
        <v>25</v>
      </c>
      <c r="F339" t="s">
        <v>25</v>
      </c>
      <c r="G339">
        <v>3</v>
      </c>
      <c r="H339">
        <v>3</v>
      </c>
      <c r="I339" t="s">
        <v>11</v>
      </c>
      <c r="J339" t="s">
        <v>24</v>
      </c>
      <c r="K339">
        <v>2</v>
      </c>
      <c r="L339" t="s">
        <v>24</v>
      </c>
      <c r="M339">
        <v>2</v>
      </c>
      <c r="N339">
        <v>1</v>
      </c>
      <c r="O339" t="s">
        <v>7</v>
      </c>
      <c r="P339" t="s">
        <v>8</v>
      </c>
      <c r="Q339" t="s">
        <v>22</v>
      </c>
    </row>
    <row r="340" spans="1:17" hidden="1" x14ac:dyDescent="0.3">
      <c r="A340" t="s">
        <v>10</v>
      </c>
      <c r="B340" s="3">
        <v>17</v>
      </c>
      <c r="C340" s="2">
        <v>1.7</v>
      </c>
      <c r="D340" s="2">
        <v>55</v>
      </c>
      <c r="E340" t="s">
        <v>24</v>
      </c>
      <c r="F340" t="s">
        <v>25</v>
      </c>
      <c r="G340">
        <v>3</v>
      </c>
      <c r="H340">
        <v>3</v>
      </c>
      <c r="I340" t="s">
        <v>18</v>
      </c>
      <c r="J340" t="s">
        <v>24</v>
      </c>
      <c r="K340">
        <v>2</v>
      </c>
      <c r="L340" t="s">
        <v>24</v>
      </c>
      <c r="M340">
        <v>3</v>
      </c>
      <c r="N340">
        <v>1</v>
      </c>
      <c r="O340" t="s">
        <v>7</v>
      </c>
      <c r="P340" t="s">
        <v>8</v>
      </c>
      <c r="Q340" t="s">
        <v>9</v>
      </c>
    </row>
    <row r="341" spans="1:17" hidden="1" x14ac:dyDescent="0.3">
      <c r="A341" t="s">
        <v>5</v>
      </c>
      <c r="B341" s="3">
        <v>21</v>
      </c>
      <c r="C341" s="2">
        <v>1.54</v>
      </c>
      <c r="D341" s="2">
        <v>47</v>
      </c>
      <c r="E341" t="s">
        <v>25</v>
      </c>
      <c r="F341" t="s">
        <v>24</v>
      </c>
      <c r="G341">
        <v>3</v>
      </c>
      <c r="H341">
        <v>3</v>
      </c>
      <c r="I341" t="s">
        <v>18</v>
      </c>
      <c r="J341" t="s">
        <v>24</v>
      </c>
      <c r="K341">
        <v>1</v>
      </c>
      <c r="L341" t="s">
        <v>24</v>
      </c>
      <c r="M341">
        <v>2</v>
      </c>
      <c r="N341">
        <v>0</v>
      </c>
      <c r="O341" t="s">
        <v>27</v>
      </c>
      <c r="P341" t="s">
        <v>8</v>
      </c>
      <c r="Q341" t="s">
        <v>9</v>
      </c>
    </row>
    <row r="342" spans="1:17" x14ac:dyDescent="0.3">
      <c r="A342" t="s">
        <v>10</v>
      </c>
      <c r="B342" s="3">
        <v>17</v>
      </c>
      <c r="C342" s="2">
        <v>1.8</v>
      </c>
      <c r="D342" s="2">
        <v>97</v>
      </c>
      <c r="E342" t="s">
        <v>25</v>
      </c>
      <c r="F342" t="s">
        <v>25</v>
      </c>
      <c r="G342">
        <v>2</v>
      </c>
      <c r="H342">
        <v>3</v>
      </c>
      <c r="I342" t="s">
        <v>7</v>
      </c>
      <c r="J342" t="s">
        <v>24</v>
      </c>
      <c r="K342">
        <v>3</v>
      </c>
      <c r="L342" t="s">
        <v>24</v>
      </c>
      <c r="M342">
        <v>1</v>
      </c>
      <c r="N342">
        <v>1</v>
      </c>
      <c r="O342" t="s">
        <v>7</v>
      </c>
      <c r="P342" t="s">
        <v>12</v>
      </c>
      <c r="Q342" t="s">
        <v>14</v>
      </c>
    </row>
    <row r="343" spans="1:17" hidden="1" x14ac:dyDescent="0.3">
      <c r="A343" t="s">
        <v>10</v>
      </c>
      <c r="B343" s="3">
        <v>18</v>
      </c>
      <c r="C343" s="2">
        <v>1.82</v>
      </c>
      <c r="D343" s="2">
        <v>80</v>
      </c>
      <c r="E343" t="s">
        <v>25</v>
      </c>
      <c r="F343" t="s">
        <v>25</v>
      </c>
      <c r="G343">
        <v>2</v>
      </c>
      <c r="H343">
        <v>3</v>
      </c>
      <c r="I343" t="s">
        <v>7</v>
      </c>
      <c r="J343" t="s">
        <v>24</v>
      </c>
      <c r="K343">
        <v>2</v>
      </c>
      <c r="L343" t="s">
        <v>24</v>
      </c>
      <c r="M343">
        <v>3</v>
      </c>
      <c r="N343">
        <v>2</v>
      </c>
      <c r="O343" t="s">
        <v>27</v>
      </c>
      <c r="P343" t="s">
        <v>12</v>
      </c>
      <c r="Q343" t="s">
        <v>9</v>
      </c>
    </row>
    <row r="344" spans="1:17" hidden="1" x14ac:dyDescent="0.3">
      <c r="A344" t="s">
        <v>10</v>
      </c>
      <c r="B344" s="3">
        <v>20</v>
      </c>
      <c r="C344" s="2">
        <v>1.98</v>
      </c>
      <c r="D344" s="2">
        <v>125</v>
      </c>
      <c r="E344" t="s">
        <v>25</v>
      </c>
      <c r="F344" t="s">
        <v>25</v>
      </c>
      <c r="G344">
        <v>2</v>
      </c>
      <c r="H344">
        <v>3</v>
      </c>
      <c r="I344" t="s">
        <v>18</v>
      </c>
      <c r="J344" t="s">
        <v>24</v>
      </c>
      <c r="K344">
        <v>3</v>
      </c>
      <c r="L344" t="s">
        <v>24</v>
      </c>
      <c r="M344">
        <v>1</v>
      </c>
      <c r="N344">
        <v>1</v>
      </c>
      <c r="O344" t="s">
        <v>7</v>
      </c>
      <c r="P344" t="s">
        <v>8</v>
      </c>
      <c r="Q344" t="s">
        <v>17</v>
      </c>
    </row>
    <row r="345" spans="1:17" hidden="1" x14ac:dyDescent="0.3">
      <c r="A345" t="s">
        <v>10</v>
      </c>
      <c r="B345" s="3">
        <v>17</v>
      </c>
      <c r="C345" s="2">
        <v>1.75</v>
      </c>
      <c r="D345" s="2">
        <v>70</v>
      </c>
      <c r="E345" t="s">
        <v>25</v>
      </c>
      <c r="F345" t="s">
        <v>24</v>
      </c>
      <c r="G345">
        <v>2</v>
      </c>
      <c r="H345">
        <v>3</v>
      </c>
      <c r="I345" t="s">
        <v>7</v>
      </c>
      <c r="J345" t="s">
        <v>24</v>
      </c>
      <c r="K345">
        <v>1</v>
      </c>
      <c r="L345" t="s">
        <v>24</v>
      </c>
      <c r="M345">
        <v>3</v>
      </c>
      <c r="N345">
        <v>2</v>
      </c>
      <c r="O345" t="s">
        <v>7</v>
      </c>
      <c r="P345" t="s">
        <v>12</v>
      </c>
      <c r="Q345" t="s">
        <v>9</v>
      </c>
    </row>
    <row r="346" spans="1:17" hidden="1" x14ac:dyDescent="0.3">
      <c r="A346" t="s">
        <v>5</v>
      </c>
      <c r="B346" s="3">
        <v>26</v>
      </c>
      <c r="C346" s="2">
        <v>1.65</v>
      </c>
      <c r="D346" s="2">
        <v>60</v>
      </c>
      <c r="E346" t="s">
        <v>24</v>
      </c>
      <c r="F346" t="s">
        <v>24</v>
      </c>
      <c r="G346">
        <v>3</v>
      </c>
      <c r="H346">
        <v>4</v>
      </c>
      <c r="I346" t="s">
        <v>18</v>
      </c>
      <c r="J346" t="s">
        <v>24</v>
      </c>
      <c r="K346">
        <v>2</v>
      </c>
      <c r="L346" t="s">
        <v>24</v>
      </c>
      <c r="M346">
        <v>2</v>
      </c>
      <c r="N346">
        <v>0</v>
      </c>
      <c r="O346" t="s">
        <v>27</v>
      </c>
      <c r="P346" t="s">
        <v>12</v>
      </c>
      <c r="Q346" t="s">
        <v>9</v>
      </c>
    </row>
    <row r="347" spans="1:17" hidden="1" x14ac:dyDescent="0.3">
      <c r="A347" t="s">
        <v>5</v>
      </c>
      <c r="B347" s="3">
        <v>17</v>
      </c>
      <c r="C347" s="2">
        <v>1.6</v>
      </c>
      <c r="D347" s="2">
        <v>53</v>
      </c>
      <c r="E347" t="s">
        <v>24</v>
      </c>
      <c r="F347" t="s">
        <v>25</v>
      </c>
      <c r="G347">
        <v>1</v>
      </c>
      <c r="H347">
        <v>3</v>
      </c>
      <c r="I347" t="s">
        <v>7</v>
      </c>
      <c r="J347" t="s">
        <v>24</v>
      </c>
      <c r="K347">
        <v>1</v>
      </c>
      <c r="L347" t="s">
        <v>24</v>
      </c>
      <c r="M347">
        <v>2</v>
      </c>
      <c r="N347">
        <v>2</v>
      </c>
      <c r="O347" t="s">
        <v>7</v>
      </c>
      <c r="P347" t="s">
        <v>12</v>
      </c>
      <c r="Q347" t="s">
        <v>9</v>
      </c>
    </row>
    <row r="348" spans="1:17" hidden="1" x14ac:dyDescent="0.3">
      <c r="A348" t="s">
        <v>5</v>
      </c>
      <c r="B348" s="3">
        <v>24</v>
      </c>
      <c r="C348" s="2">
        <v>1.6</v>
      </c>
      <c r="D348" s="2">
        <v>51</v>
      </c>
      <c r="E348" t="s">
        <v>25</v>
      </c>
      <c r="F348" t="s">
        <v>25</v>
      </c>
      <c r="G348">
        <v>1</v>
      </c>
      <c r="H348">
        <v>3</v>
      </c>
      <c r="I348" t="s">
        <v>7</v>
      </c>
      <c r="J348" t="s">
        <v>24</v>
      </c>
      <c r="K348">
        <v>2</v>
      </c>
      <c r="L348" t="s">
        <v>24</v>
      </c>
      <c r="M348">
        <v>0</v>
      </c>
      <c r="N348">
        <v>1</v>
      </c>
      <c r="O348" t="s">
        <v>7</v>
      </c>
      <c r="P348" t="s">
        <v>15</v>
      </c>
      <c r="Q348" t="s">
        <v>9</v>
      </c>
    </row>
    <row r="349" spans="1:17" hidden="1" x14ac:dyDescent="0.3">
      <c r="A349" t="s">
        <v>5</v>
      </c>
      <c r="B349" s="3">
        <v>17</v>
      </c>
      <c r="C349" s="2">
        <v>1.6</v>
      </c>
      <c r="D349" s="2">
        <v>59</v>
      </c>
      <c r="E349" t="s">
        <v>24</v>
      </c>
      <c r="F349" t="s">
        <v>25</v>
      </c>
      <c r="G349">
        <v>2</v>
      </c>
      <c r="H349">
        <v>3</v>
      </c>
      <c r="I349" t="s">
        <v>7</v>
      </c>
      <c r="J349" t="s">
        <v>24</v>
      </c>
      <c r="K349">
        <v>2</v>
      </c>
      <c r="L349" t="s">
        <v>24</v>
      </c>
      <c r="M349">
        <v>1</v>
      </c>
      <c r="N349">
        <v>2</v>
      </c>
      <c r="O349" t="s">
        <v>27</v>
      </c>
      <c r="P349" t="s">
        <v>8</v>
      </c>
      <c r="Q349" t="s">
        <v>9</v>
      </c>
    </row>
    <row r="350" spans="1:17" hidden="1" x14ac:dyDescent="0.3">
      <c r="A350" t="s">
        <v>5</v>
      </c>
      <c r="B350" s="3">
        <v>27</v>
      </c>
      <c r="C350" s="2">
        <v>1.55</v>
      </c>
      <c r="D350" s="2">
        <v>62</v>
      </c>
      <c r="E350" t="s">
        <v>24</v>
      </c>
      <c r="F350" t="s">
        <v>25</v>
      </c>
      <c r="G350">
        <v>3</v>
      </c>
      <c r="H350">
        <v>1</v>
      </c>
      <c r="I350" t="s">
        <v>7</v>
      </c>
      <c r="J350" t="s">
        <v>24</v>
      </c>
      <c r="K350">
        <v>1</v>
      </c>
      <c r="L350" t="s">
        <v>24</v>
      </c>
      <c r="M350">
        <v>1</v>
      </c>
      <c r="N350">
        <v>0</v>
      </c>
      <c r="O350" t="s">
        <v>7</v>
      </c>
      <c r="P350" t="s">
        <v>8</v>
      </c>
      <c r="Q350" t="s">
        <v>13</v>
      </c>
    </row>
    <row r="351" spans="1:17" hidden="1" x14ac:dyDescent="0.3">
      <c r="A351" t="s">
        <v>10</v>
      </c>
      <c r="B351" s="3">
        <v>17</v>
      </c>
      <c r="C351" s="2">
        <v>1.9</v>
      </c>
      <c r="D351" s="2">
        <v>60</v>
      </c>
      <c r="E351" t="s">
        <v>24</v>
      </c>
      <c r="F351" t="s">
        <v>24</v>
      </c>
      <c r="G351">
        <v>3</v>
      </c>
      <c r="H351">
        <v>3</v>
      </c>
      <c r="I351" t="s">
        <v>7</v>
      </c>
      <c r="J351" t="s">
        <v>24</v>
      </c>
      <c r="K351">
        <v>2</v>
      </c>
      <c r="L351" t="s">
        <v>24</v>
      </c>
      <c r="M351">
        <v>3</v>
      </c>
      <c r="N351">
        <v>1</v>
      </c>
      <c r="O351" t="s">
        <v>27</v>
      </c>
      <c r="P351" t="s">
        <v>12</v>
      </c>
      <c r="Q351" t="s">
        <v>19</v>
      </c>
    </row>
    <row r="352" spans="1:17" hidden="1" x14ac:dyDescent="0.3">
      <c r="A352" t="s">
        <v>5</v>
      </c>
      <c r="B352" s="3">
        <v>17</v>
      </c>
      <c r="C352" s="2">
        <v>1.7</v>
      </c>
      <c r="D352" s="2">
        <v>56</v>
      </c>
      <c r="E352" t="s">
        <v>25</v>
      </c>
      <c r="F352" t="s">
        <v>25</v>
      </c>
      <c r="G352">
        <v>1</v>
      </c>
      <c r="H352">
        <v>3</v>
      </c>
      <c r="I352" t="s">
        <v>7</v>
      </c>
      <c r="J352" t="s">
        <v>24</v>
      </c>
      <c r="K352">
        <v>1</v>
      </c>
      <c r="L352" t="s">
        <v>24</v>
      </c>
      <c r="M352">
        <v>1</v>
      </c>
      <c r="N352">
        <v>1</v>
      </c>
      <c r="O352" t="s">
        <v>27</v>
      </c>
      <c r="P352" t="s">
        <v>15</v>
      </c>
      <c r="Q352" t="s">
        <v>9</v>
      </c>
    </row>
    <row r="353" spans="1:17" hidden="1" x14ac:dyDescent="0.3">
      <c r="A353" t="s">
        <v>10</v>
      </c>
      <c r="B353" s="3">
        <v>41</v>
      </c>
      <c r="C353" s="2">
        <v>1.75</v>
      </c>
      <c r="D353" s="2">
        <v>110</v>
      </c>
      <c r="E353" t="s">
        <v>25</v>
      </c>
      <c r="F353" t="s">
        <v>24</v>
      </c>
      <c r="G353">
        <v>2</v>
      </c>
      <c r="H353">
        <v>1</v>
      </c>
      <c r="I353" t="s">
        <v>7</v>
      </c>
      <c r="J353" t="s">
        <v>24</v>
      </c>
      <c r="K353">
        <v>1</v>
      </c>
      <c r="L353" t="s">
        <v>24</v>
      </c>
      <c r="M353">
        <v>1</v>
      </c>
      <c r="N353">
        <v>0</v>
      </c>
      <c r="O353" t="s">
        <v>11</v>
      </c>
      <c r="P353" t="s">
        <v>15</v>
      </c>
      <c r="Q353" t="s">
        <v>20</v>
      </c>
    </row>
    <row r="354" spans="1:17" hidden="1" x14ac:dyDescent="0.3">
      <c r="A354" t="s">
        <v>5</v>
      </c>
      <c r="B354" s="3">
        <v>33</v>
      </c>
      <c r="C354" s="2">
        <v>1.56</v>
      </c>
      <c r="D354" s="2">
        <v>48</v>
      </c>
      <c r="E354" t="s">
        <v>25</v>
      </c>
      <c r="F354" t="s">
        <v>24</v>
      </c>
      <c r="G354">
        <v>2</v>
      </c>
      <c r="H354">
        <v>3</v>
      </c>
      <c r="I354" t="s">
        <v>7</v>
      </c>
      <c r="J354" t="s">
        <v>24</v>
      </c>
      <c r="K354">
        <v>2</v>
      </c>
      <c r="L354" t="s">
        <v>24</v>
      </c>
      <c r="M354">
        <v>1</v>
      </c>
      <c r="N354">
        <v>0</v>
      </c>
      <c r="O354" t="s">
        <v>7</v>
      </c>
      <c r="P354" t="s">
        <v>8</v>
      </c>
      <c r="Q354" t="s">
        <v>9</v>
      </c>
    </row>
    <row r="355" spans="1:17" hidden="1" x14ac:dyDescent="0.3">
      <c r="A355" t="s">
        <v>10</v>
      </c>
      <c r="B355" s="3">
        <v>20</v>
      </c>
      <c r="C355" s="2">
        <v>1.87</v>
      </c>
      <c r="D355" s="2">
        <v>75</v>
      </c>
      <c r="E355" t="s">
        <v>24</v>
      </c>
      <c r="F355" t="s">
        <v>25</v>
      </c>
      <c r="G355">
        <v>2</v>
      </c>
      <c r="H355">
        <v>3</v>
      </c>
      <c r="I355" t="s">
        <v>11</v>
      </c>
      <c r="J355" t="s">
        <v>24</v>
      </c>
      <c r="K355">
        <v>1</v>
      </c>
      <c r="L355" t="s">
        <v>24</v>
      </c>
      <c r="M355">
        <v>1</v>
      </c>
      <c r="N355">
        <v>1</v>
      </c>
      <c r="O355" t="s">
        <v>7</v>
      </c>
      <c r="P355" t="s">
        <v>8</v>
      </c>
      <c r="Q355" t="s">
        <v>9</v>
      </c>
    </row>
    <row r="356" spans="1:17" hidden="1" x14ac:dyDescent="0.3">
      <c r="A356" t="s">
        <v>5</v>
      </c>
      <c r="B356" s="3">
        <v>40</v>
      </c>
      <c r="C356" s="2">
        <v>1.56</v>
      </c>
      <c r="D356" s="2">
        <v>80</v>
      </c>
      <c r="E356" t="s">
        <v>25</v>
      </c>
      <c r="F356" t="s">
        <v>25</v>
      </c>
      <c r="G356">
        <v>2</v>
      </c>
      <c r="H356">
        <v>1</v>
      </c>
      <c r="I356" t="s">
        <v>7</v>
      </c>
      <c r="J356" t="s">
        <v>24</v>
      </c>
      <c r="K356">
        <v>2</v>
      </c>
      <c r="L356" t="s">
        <v>24</v>
      </c>
      <c r="M356">
        <v>2</v>
      </c>
      <c r="N356">
        <v>0</v>
      </c>
      <c r="O356" t="s">
        <v>27</v>
      </c>
      <c r="P356" t="s">
        <v>8</v>
      </c>
      <c r="Q356" t="s">
        <v>17</v>
      </c>
    </row>
    <row r="357" spans="1:17" hidden="1" x14ac:dyDescent="0.3">
      <c r="A357" t="s">
        <v>5</v>
      </c>
      <c r="B357" s="3">
        <v>37</v>
      </c>
      <c r="C357" s="2">
        <v>1.65</v>
      </c>
      <c r="D357" s="2">
        <v>73</v>
      </c>
      <c r="E357" t="s">
        <v>25</v>
      </c>
      <c r="F357" t="s">
        <v>24</v>
      </c>
      <c r="G357">
        <v>3</v>
      </c>
      <c r="H357">
        <v>3</v>
      </c>
      <c r="I357" t="s">
        <v>7</v>
      </c>
      <c r="J357" t="s">
        <v>24</v>
      </c>
      <c r="K357">
        <v>2</v>
      </c>
      <c r="L357" t="s">
        <v>24</v>
      </c>
      <c r="M357">
        <v>1</v>
      </c>
      <c r="N357">
        <v>0</v>
      </c>
      <c r="O357" t="s">
        <v>7</v>
      </c>
      <c r="P357" t="s">
        <v>15</v>
      </c>
      <c r="Q357" t="s">
        <v>13</v>
      </c>
    </row>
    <row r="358" spans="1:17" hidden="1" x14ac:dyDescent="0.3">
      <c r="A358" t="s">
        <v>10</v>
      </c>
      <c r="B358" s="3">
        <v>19</v>
      </c>
      <c r="C358" s="2">
        <v>1.8</v>
      </c>
      <c r="D358" s="2">
        <v>80</v>
      </c>
      <c r="E358" t="s">
        <v>24</v>
      </c>
      <c r="F358" t="s">
        <v>25</v>
      </c>
      <c r="G358">
        <v>2</v>
      </c>
      <c r="H358">
        <v>1</v>
      </c>
      <c r="I358" t="s">
        <v>7</v>
      </c>
      <c r="J358" t="s">
        <v>24</v>
      </c>
      <c r="K358">
        <v>2</v>
      </c>
      <c r="L358" t="s">
        <v>24</v>
      </c>
      <c r="M358">
        <v>2</v>
      </c>
      <c r="N358">
        <v>1</v>
      </c>
      <c r="O358" t="s">
        <v>7</v>
      </c>
      <c r="P358" t="s">
        <v>8</v>
      </c>
      <c r="Q358" t="s">
        <v>9</v>
      </c>
    </row>
    <row r="359" spans="1:17" hidden="1" x14ac:dyDescent="0.3">
      <c r="A359" t="s">
        <v>10</v>
      </c>
      <c r="B359" s="3">
        <v>24</v>
      </c>
      <c r="C359" s="2">
        <v>1.84</v>
      </c>
      <c r="D359" s="2">
        <v>86</v>
      </c>
      <c r="E359" t="s">
        <v>25</v>
      </c>
      <c r="F359" t="s">
        <v>25</v>
      </c>
      <c r="G359">
        <v>2</v>
      </c>
      <c r="H359">
        <v>1</v>
      </c>
      <c r="I359" t="s">
        <v>18</v>
      </c>
      <c r="J359" t="s">
        <v>24</v>
      </c>
      <c r="K359">
        <v>2</v>
      </c>
      <c r="L359" t="s">
        <v>24</v>
      </c>
      <c r="M359">
        <v>2</v>
      </c>
      <c r="N359">
        <v>1</v>
      </c>
      <c r="O359" t="s">
        <v>7</v>
      </c>
      <c r="P359" t="s">
        <v>8</v>
      </c>
      <c r="Q359" t="s">
        <v>13</v>
      </c>
    </row>
    <row r="360" spans="1:17" hidden="1" x14ac:dyDescent="0.3">
      <c r="A360" t="s">
        <v>10</v>
      </c>
      <c r="B360" s="3">
        <v>24</v>
      </c>
      <c r="C360" s="2">
        <v>1.7</v>
      </c>
      <c r="D360" s="2">
        <v>68</v>
      </c>
      <c r="E360" t="s">
        <v>24</v>
      </c>
      <c r="F360" t="s">
        <v>25</v>
      </c>
      <c r="G360">
        <v>3</v>
      </c>
      <c r="H360">
        <v>3</v>
      </c>
      <c r="I360" t="s">
        <v>7</v>
      </c>
      <c r="J360" t="s">
        <v>24</v>
      </c>
      <c r="K360">
        <v>2</v>
      </c>
      <c r="L360" t="s">
        <v>24</v>
      </c>
      <c r="M360">
        <v>0</v>
      </c>
      <c r="N360">
        <v>0</v>
      </c>
      <c r="O360" t="s">
        <v>7</v>
      </c>
      <c r="P360" t="s">
        <v>16</v>
      </c>
      <c r="Q360" t="s">
        <v>9</v>
      </c>
    </row>
    <row r="361" spans="1:17" x14ac:dyDescent="0.3">
      <c r="A361" t="s">
        <v>10</v>
      </c>
      <c r="B361" s="3">
        <v>33</v>
      </c>
      <c r="C361" s="2">
        <v>1.72</v>
      </c>
      <c r="D361" s="2">
        <v>83</v>
      </c>
      <c r="E361" t="s">
        <v>25</v>
      </c>
      <c r="F361" t="s">
        <v>25</v>
      </c>
      <c r="G361">
        <v>2</v>
      </c>
      <c r="H361">
        <v>1</v>
      </c>
      <c r="I361" t="s">
        <v>7</v>
      </c>
      <c r="J361" t="s">
        <v>24</v>
      </c>
      <c r="K361">
        <v>2</v>
      </c>
      <c r="L361" t="s">
        <v>24</v>
      </c>
      <c r="M361">
        <v>3</v>
      </c>
      <c r="N361">
        <v>0</v>
      </c>
      <c r="O361" t="s">
        <v>7</v>
      </c>
      <c r="P361" t="s">
        <v>15</v>
      </c>
      <c r="Q361" t="s">
        <v>14</v>
      </c>
    </row>
    <row r="362" spans="1:17" hidden="1" x14ac:dyDescent="0.3">
      <c r="A362" t="s">
        <v>5</v>
      </c>
      <c r="B362" s="3">
        <v>40</v>
      </c>
      <c r="C362" s="2">
        <v>1.58</v>
      </c>
      <c r="D362" s="2">
        <v>63</v>
      </c>
      <c r="E362" t="s">
        <v>24</v>
      </c>
      <c r="F362" t="s">
        <v>25</v>
      </c>
      <c r="G362">
        <v>2</v>
      </c>
      <c r="H362">
        <v>3</v>
      </c>
      <c r="I362" t="s">
        <v>11</v>
      </c>
      <c r="J362" t="s">
        <v>24</v>
      </c>
      <c r="K362">
        <v>2</v>
      </c>
      <c r="L362" t="s">
        <v>24</v>
      </c>
      <c r="M362">
        <v>3</v>
      </c>
      <c r="N362">
        <v>1</v>
      </c>
      <c r="O362" t="s">
        <v>7</v>
      </c>
      <c r="P362" t="s">
        <v>8</v>
      </c>
      <c r="Q362" t="s">
        <v>13</v>
      </c>
    </row>
    <row r="363" spans="1:17" x14ac:dyDescent="0.3">
      <c r="A363" t="s">
        <v>5</v>
      </c>
      <c r="B363" s="3">
        <v>37</v>
      </c>
      <c r="C363" s="2">
        <v>1.68</v>
      </c>
      <c r="D363" s="2">
        <v>83</v>
      </c>
      <c r="E363" t="s">
        <v>25</v>
      </c>
      <c r="F363" t="s">
        <v>25</v>
      </c>
      <c r="G363">
        <v>2</v>
      </c>
      <c r="H363">
        <v>1</v>
      </c>
      <c r="I363" t="s">
        <v>7</v>
      </c>
      <c r="J363" t="s">
        <v>24</v>
      </c>
      <c r="K363">
        <v>2</v>
      </c>
      <c r="L363" t="s">
        <v>24</v>
      </c>
      <c r="M363">
        <v>0</v>
      </c>
      <c r="N363">
        <v>0</v>
      </c>
      <c r="O363" t="s">
        <v>27</v>
      </c>
      <c r="P363" t="s">
        <v>15</v>
      </c>
      <c r="Q363" t="s">
        <v>14</v>
      </c>
    </row>
    <row r="364" spans="1:17" x14ac:dyDescent="0.3">
      <c r="A364" t="s">
        <v>10</v>
      </c>
      <c r="B364" s="3">
        <v>20</v>
      </c>
      <c r="C364" s="2">
        <v>1.58</v>
      </c>
      <c r="D364" s="2">
        <v>74</v>
      </c>
      <c r="E364" t="s">
        <v>24</v>
      </c>
      <c r="F364" t="s">
        <v>24</v>
      </c>
      <c r="G364">
        <v>3</v>
      </c>
      <c r="H364">
        <v>3</v>
      </c>
      <c r="I364" t="s">
        <v>11</v>
      </c>
      <c r="J364" t="s">
        <v>24</v>
      </c>
      <c r="K364">
        <v>2</v>
      </c>
      <c r="L364" t="s">
        <v>24</v>
      </c>
      <c r="M364">
        <v>3</v>
      </c>
      <c r="N364">
        <v>1</v>
      </c>
      <c r="O364" t="s">
        <v>7</v>
      </c>
      <c r="P364" t="s">
        <v>8</v>
      </c>
      <c r="Q364" t="s">
        <v>14</v>
      </c>
    </row>
    <row r="365" spans="1:17" hidden="1" x14ac:dyDescent="0.3">
      <c r="A365" t="s">
        <v>10</v>
      </c>
      <c r="B365" s="3">
        <v>19</v>
      </c>
      <c r="C365" s="2">
        <v>1.8</v>
      </c>
      <c r="D365" s="2">
        <v>60</v>
      </c>
      <c r="E365" t="s">
        <v>24</v>
      </c>
      <c r="F365" t="s">
        <v>25</v>
      </c>
      <c r="G365">
        <v>2</v>
      </c>
      <c r="H365">
        <v>3</v>
      </c>
      <c r="I365" t="s">
        <v>7</v>
      </c>
      <c r="J365" t="s">
        <v>24</v>
      </c>
      <c r="K365">
        <v>1</v>
      </c>
      <c r="L365" t="s">
        <v>24</v>
      </c>
      <c r="M365">
        <v>1</v>
      </c>
      <c r="N365">
        <v>1</v>
      </c>
      <c r="O365" t="s">
        <v>27</v>
      </c>
      <c r="P365" t="s">
        <v>8</v>
      </c>
      <c r="Q365" t="s">
        <v>9</v>
      </c>
    </row>
    <row r="366" spans="1:17" hidden="1" x14ac:dyDescent="0.3">
      <c r="A366" t="s">
        <v>10</v>
      </c>
      <c r="B366" s="3">
        <v>17</v>
      </c>
      <c r="C366" s="2">
        <v>1.62</v>
      </c>
      <c r="D366" s="2">
        <v>69</v>
      </c>
      <c r="E366" t="s">
        <v>25</v>
      </c>
      <c r="F366" t="s">
        <v>25</v>
      </c>
      <c r="G366">
        <v>3</v>
      </c>
      <c r="H366">
        <v>1</v>
      </c>
      <c r="I366" t="s">
        <v>18</v>
      </c>
      <c r="J366" t="s">
        <v>24</v>
      </c>
      <c r="K366">
        <v>2</v>
      </c>
      <c r="L366" t="s">
        <v>25</v>
      </c>
      <c r="M366">
        <v>1</v>
      </c>
      <c r="N366">
        <v>2</v>
      </c>
      <c r="O366" t="s">
        <v>7</v>
      </c>
      <c r="P366" t="s">
        <v>8</v>
      </c>
      <c r="Q366" t="s">
        <v>13</v>
      </c>
    </row>
    <row r="367" spans="1:17" hidden="1" x14ac:dyDescent="0.3">
      <c r="A367" t="s">
        <v>5</v>
      </c>
      <c r="B367" s="3">
        <v>18</v>
      </c>
      <c r="C367" s="2">
        <v>1.62</v>
      </c>
      <c r="D367" s="2">
        <v>58</v>
      </c>
      <c r="E367" t="s">
        <v>24</v>
      </c>
      <c r="F367" t="s">
        <v>25</v>
      </c>
      <c r="G367">
        <v>3</v>
      </c>
      <c r="H367">
        <v>3</v>
      </c>
      <c r="I367" t="s">
        <v>7</v>
      </c>
      <c r="J367" t="s">
        <v>24</v>
      </c>
      <c r="K367">
        <v>1</v>
      </c>
      <c r="L367" t="s">
        <v>24</v>
      </c>
      <c r="M367">
        <v>0</v>
      </c>
      <c r="N367">
        <v>2</v>
      </c>
      <c r="O367" t="s">
        <v>27</v>
      </c>
      <c r="P367" t="s">
        <v>15</v>
      </c>
      <c r="Q367" t="s">
        <v>9</v>
      </c>
    </row>
    <row r="368" spans="1:17" hidden="1" x14ac:dyDescent="0.3">
      <c r="A368" t="s">
        <v>5</v>
      </c>
      <c r="B368" s="3">
        <v>21</v>
      </c>
      <c r="C368" s="2">
        <v>1.54</v>
      </c>
      <c r="D368" s="2">
        <v>56</v>
      </c>
      <c r="E368" t="s">
        <v>24</v>
      </c>
      <c r="F368" t="s">
        <v>25</v>
      </c>
      <c r="G368">
        <v>2</v>
      </c>
      <c r="H368">
        <v>1</v>
      </c>
      <c r="I368" t="s">
        <v>7</v>
      </c>
      <c r="J368" t="s">
        <v>24</v>
      </c>
      <c r="K368">
        <v>2</v>
      </c>
      <c r="L368" t="s">
        <v>24</v>
      </c>
      <c r="M368">
        <v>0</v>
      </c>
      <c r="N368">
        <v>2</v>
      </c>
      <c r="O368" t="s">
        <v>7</v>
      </c>
      <c r="P368" t="s">
        <v>8</v>
      </c>
      <c r="Q368" t="s">
        <v>9</v>
      </c>
    </row>
    <row r="369" spans="1:17" hidden="1" x14ac:dyDescent="0.3">
      <c r="A369" t="s">
        <v>10</v>
      </c>
      <c r="B369" s="3">
        <v>18</v>
      </c>
      <c r="C369" s="2">
        <v>1.76</v>
      </c>
      <c r="D369" s="2">
        <v>70</v>
      </c>
      <c r="E369" t="s">
        <v>25</v>
      </c>
      <c r="F369" t="s">
        <v>25</v>
      </c>
      <c r="G369">
        <v>2</v>
      </c>
      <c r="H369">
        <v>4</v>
      </c>
      <c r="I369" t="s">
        <v>11</v>
      </c>
      <c r="J369" t="s">
        <v>24</v>
      </c>
      <c r="K369">
        <v>2</v>
      </c>
      <c r="L369" t="s">
        <v>24</v>
      </c>
      <c r="M369">
        <v>2</v>
      </c>
      <c r="N369">
        <v>1</v>
      </c>
      <c r="O369" t="s">
        <v>7</v>
      </c>
      <c r="P369" t="s">
        <v>15</v>
      </c>
      <c r="Q369" t="s">
        <v>9</v>
      </c>
    </row>
    <row r="370" spans="1:17" x14ac:dyDescent="0.3">
      <c r="A370" t="s">
        <v>10</v>
      </c>
      <c r="B370" s="3">
        <v>41</v>
      </c>
      <c r="C370" s="2">
        <v>1.8</v>
      </c>
      <c r="D370" s="2">
        <v>92</v>
      </c>
      <c r="E370" t="s">
        <v>25</v>
      </c>
      <c r="F370" t="s">
        <v>25</v>
      </c>
      <c r="G370">
        <v>2</v>
      </c>
      <c r="H370">
        <v>1</v>
      </c>
      <c r="I370" t="s">
        <v>11</v>
      </c>
      <c r="J370" t="s">
        <v>24</v>
      </c>
      <c r="K370">
        <v>3</v>
      </c>
      <c r="L370" t="s">
        <v>24</v>
      </c>
      <c r="M370">
        <v>1</v>
      </c>
      <c r="N370">
        <v>0</v>
      </c>
      <c r="O370" t="s">
        <v>7</v>
      </c>
      <c r="P370" t="s">
        <v>15</v>
      </c>
      <c r="Q370" t="s">
        <v>14</v>
      </c>
    </row>
    <row r="371" spans="1:17" hidden="1" x14ac:dyDescent="0.3">
      <c r="A371" t="s">
        <v>5</v>
      </c>
      <c r="B371" s="3">
        <v>36</v>
      </c>
      <c r="C371" s="2">
        <v>1.58</v>
      </c>
      <c r="D371" s="2">
        <v>60</v>
      </c>
      <c r="E371" t="s">
        <v>25</v>
      </c>
      <c r="F371" t="s">
        <v>24</v>
      </c>
      <c r="G371">
        <v>3</v>
      </c>
      <c r="H371">
        <v>3</v>
      </c>
      <c r="I371" t="s">
        <v>7</v>
      </c>
      <c r="J371" t="s">
        <v>24</v>
      </c>
      <c r="K371">
        <v>1</v>
      </c>
      <c r="L371" t="s">
        <v>24</v>
      </c>
      <c r="M371">
        <v>2</v>
      </c>
      <c r="N371">
        <v>0</v>
      </c>
      <c r="O371" t="s">
        <v>7</v>
      </c>
      <c r="P371" t="s">
        <v>15</v>
      </c>
      <c r="Q371" t="s">
        <v>9</v>
      </c>
    </row>
    <row r="372" spans="1:17" hidden="1" x14ac:dyDescent="0.3">
      <c r="A372" t="s">
        <v>10</v>
      </c>
      <c r="B372" s="3">
        <v>18</v>
      </c>
      <c r="C372" s="2">
        <v>1.76</v>
      </c>
      <c r="D372" s="2">
        <v>68</v>
      </c>
      <c r="E372" t="s">
        <v>24</v>
      </c>
      <c r="F372" t="s">
        <v>24</v>
      </c>
      <c r="G372">
        <v>2</v>
      </c>
      <c r="H372">
        <v>4</v>
      </c>
      <c r="I372" t="s">
        <v>11</v>
      </c>
      <c r="J372" t="s">
        <v>24</v>
      </c>
      <c r="K372">
        <v>2</v>
      </c>
      <c r="L372" t="s">
        <v>24</v>
      </c>
      <c r="M372">
        <v>1</v>
      </c>
      <c r="N372">
        <v>1</v>
      </c>
      <c r="O372" t="s">
        <v>7</v>
      </c>
      <c r="P372" t="s">
        <v>8</v>
      </c>
      <c r="Q372" t="s">
        <v>9</v>
      </c>
    </row>
    <row r="373" spans="1:17" hidden="1" x14ac:dyDescent="0.3">
      <c r="A373" t="s">
        <v>10</v>
      </c>
      <c r="B373" s="3">
        <v>18</v>
      </c>
      <c r="C373" s="2">
        <v>1.73</v>
      </c>
      <c r="D373" s="2">
        <v>70</v>
      </c>
      <c r="E373" t="s">
        <v>24</v>
      </c>
      <c r="F373" t="s">
        <v>25</v>
      </c>
      <c r="G373">
        <v>3</v>
      </c>
      <c r="H373">
        <v>3</v>
      </c>
      <c r="I373" t="s">
        <v>11</v>
      </c>
      <c r="J373" t="s">
        <v>24</v>
      </c>
      <c r="K373">
        <v>1</v>
      </c>
      <c r="L373" t="s">
        <v>24</v>
      </c>
      <c r="M373">
        <v>2</v>
      </c>
      <c r="N373">
        <v>1</v>
      </c>
      <c r="O373" t="s">
        <v>7</v>
      </c>
      <c r="P373" t="s">
        <v>8</v>
      </c>
      <c r="Q373" t="s">
        <v>9</v>
      </c>
    </row>
    <row r="374" spans="1:17" hidden="1" x14ac:dyDescent="0.3">
      <c r="A374" t="s">
        <v>10</v>
      </c>
      <c r="B374" s="3">
        <v>17</v>
      </c>
      <c r="C374" s="2">
        <v>1.7</v>
      </c>
      <c r="D374" s="2">
        <v>70</v>
      </c>
      <c r="E374" t="s">
        <v>25</v>
      </c>
      <c r="F374" t="s">
        <v>25</v>
      </c>
      <c r="G374">
        <v>3</v>
      </c>
      <c r="H374">
        <v>3</v>
      </c>
      <c r="I374" t="s">
        <v>7</v>
      </c>
      <c r="J374" t="s">
        <v>24</v>
      </c>
      <c r="K374">
        <v>2</v>
      </c>
      <c r="L374" t="s">
        <v>24</v>
      </c>
      <c r="M374">
        <v>0</v>
      </c>
      <c r="N374">
        <v>2</v>
      </c>
      <c r="O374" t="s">
        <v>7</v>
      </c>
      <c r="P374" t="s">
        <v>12</v>
      </c>
      <c r="Q374" t="s">
        <v>9</v>
      </c>
    </row>
    <row r="375" spans="1:17" x14ac:dyDescent="0.3">
      <c r="A375" t="s">
        <v>10</v>
      </c>
      <c r="B375" s="3">
        <v>25</v>
      </c>
      <c r="C375" s="2">
        <v>1.7</v>
      </c>
      <c r="D375" s="2">
        <v>83</v>
      </c>
      <c r="E375" t="s">
        <v>24</v>
      </c>
      <c r="F375" t="s">
        <v>25</v>
      </c>
      <c r="G375">
        <v>3</v>
      </c>
      <c r="H375">
        <v>3</v>
      </c>
      <c r="I375" t="s">
        <v>7</v>
      </c>
      <c r="J375" t="s">
        <v>24</v>
      </c>
      <c r="K375">
        <v>3</v>
      </c>
      <c r="L375" t="s">
        <v>25</v>
      </c>
      <c r="M375">
        <v>3</v>
      </c>
      <c r="N375">
        <v>0</v>
      </c>
      <c r="O375" t="s">
        <v>27</v>
      </c>
      <c r="P375" t="s">
        <v>16</v>
      </c>
      <c r="Q375" t="s">
        <v>14</v>
      </c>
    </row>
    <row r="376" spans="1:17" hidden="1" x14ac:dyDescent="0.3">
      <c r="A376" t="s">
        <v>10</v>
      </c>
      <c r="B376" s="3">
        <v>21</v>
      </c>
      <c r="C376" s="2">
        <v>1.8</v>
      </c>
      <c r="D376" s="2">
        <v>75</v>
      </c>
      <c r="E376" t="s">
        <v>25</v>
      </c>
      <c r="F376" t="s">
        <v>25</v>
      </c>
      <c r="G376">
        <v>3</v>
      </c>
      <c r="H376">
        <v>3</v>
      </c>
      <c r="I376" t="s">
        <v>11</v>
      </c>
      <c r="J376" t="s">
        <v>24</v>
      </c>
      <c r="K376">
        <v>1</v>
      </c>
      <c r="L376" t="s">
        <v>24</v>
      </c>
      <c r="M376">
        <v>2</v>
      </c>
      <c r="N376">
        <v>0</v>
      </c>
      <c r="O376" t="s">
        <v>7</v>
      </c>
      <c r="P376" t="s">
        <v>8</v>
      </c>
      <c r="Q376" t="s">
        <v>9</v>
      </c>
    </row>
    <row r="377" spans="1:17" hidden="1" x14ac:dyDescent="0.3">
      <c r="A377" t="s">
        <v>5</v>
      </c>
      <c r="B377" s="3">
        <v>29</v>
      </c>
      <c r="C377" s="2">
        <v>1.6</v>
      </c>
      <c r="D377" s="2">
        <v>56</v>
      </c>
      <c r="E377" t="s">
        <v>25</v>
      </c>
      <c r="F377" t="s">
        <v>24</v>
      </c>
      <c r="G377">
        <v>2</v>
      </c>
      <c r="H377">
        <v>3</v>
      </c>
      <c r="I377" t="s">
        <v>11</v>
      </c>
      <c r="J377" t="s">
        <v>24</v>
      </c>
      <c r="K377">
        <v>1</v>
      </c>
      <c r="L377" t="s">
        <v>24</v>
      </c>
      <c r="M377">
        <v>0</v>
      </c>
      <c r="N377">
        <v>1</v>
      </c>
      <c r="O377" t="s">
        <v>7</v>
      </c>
      <c r="P377" t="s">
        <v>8</v>
      </c>
      <c r="Q377" t="s">
        <v>9</v>
      </c>
    </row>
    <row r="378" spans="1:17" hidden="1" x14ac:dyDescent="0.3">
      <c r="A378" t="s">
        <v>10</v>
      </c>
      <c r="B378" s="3">
        <v>17</v>
      </c>
      <c r="C378" s="2">
        <v>1.7</v>
      </c>
      <c r="D378" s="2">
        <v>98</v>
      </c>
      <c r="E378" t="s">
        <v>25</v>
      </c>
      <c r="F378" t="s">
        <v>24</v>
      </c>
      <c r="G378">
        <v>2</v>
      </c>
      <c r="H378">
        <v>3</v>
      </c>
      <c r="I378" t="s">
        <v>7</v>
      </c>
      <c r="J378" t="s">
        <v>24</v>
      </c>
      <c r="K378">
        <v>2</v>
      </c>
      <c r="L378" t="s">
        <v>24</v>
      </c>
      <c r="M378">
        <v>0</v>
      </c>
      <c r="N378">
        <v>1</v>
      </c>
      <c r="O378" t="s">
        <v>7</v>
      </c>
      <c r="P378" t="s">
        <v>15</v>
      </c>
      <c r="Q378" t="s">
        <v>17</v>
      </c>
    </row>
    <row r="379" spans="1:17" hidden="1" x14ac:dyDescent="0.3">
      <c r="A379" t="s">
        <v>5</v>
      </c>
      <c r="B379" s="3">
        <v>18</v>
      </c>
      <c r="C379" s="2">
        <v>1.6</v>
      </c>
      <c r="D379" s="2">
        <v>60</v>
      </c>
      <c r="E379" t="s">
        <v>25</v>
      </c>
      <c r="F379" t="s">
        <v>25</v>
      </c>
      <c r="G379">
        <v>3</v>
      </c>
      <c r="H379">
        <v>1</v>
      </c>
      <c r="I379" t="s">
        <v>7</v>
      </c>
      <c r="J379" t="s">
        <v>24</v>
      </c>
      <c r="K379">
        <v>1</v>
      </c>
      <c r="L379" t="s">
        <v>25</v>
      </c>
      <c r="M379">
        <v>0</v>
      </c>
      <c r="N379">
        <v>2</v>
      </c>
      <c r="O379" t="s">
        <v>27</v>
      </c>
      <c r="P379" t="s">
        <v>12</v>
      </c>
      <c r="Q379" t="s">
        <v>9</v>
      </c>
    </row>
    <row r="380" spans="1:17" hidden="1" x14ac:dyDescent="0.3">
      <c r="A380" t="s">
        <v>5</v>
      </c>
      <c r="B380" s="3">
        <v>16</v>
      </c>
      <c r="C380" s="2">
        <v>1.55</v>
      </c>
      <c r="D380" s="2">
        <v>45</v>
      </c>
      <c r="E380" t="s">
        <v>24</v>
      </c>
      <c r="F380" t="s">
        <v>25</v>
      </c>
      <c r="G380">
        <v>2</v>
      </c>
      <c r="H380">
        <v>3</v>
      </c>
      <c r="I380" t="s">
        <v>11</v>
      </c>
      <c r="J380" t="s">
        <v>24</v>
      </c>
      <c r="K380">
        <v>2</v>
      </c>
      <c r="L380" t="s">
        <v>24</v>
      </c>
      <c r="M380">
        <v>1</v>
      </c>
      <c r="N380">
        <v>1</v>
      </c>
      <c r="O380" t="s">
        <v>27</v>
      </c>
      <c r="P380" t="s">
        <v>8</v>
      </c>
      <c r="Q380" t="s">
        <v>9</v>
      </c>
    </row>
    <row r="381" spans="1:17" hidden="1" x14ac:dyDescent="0.3">
      <c r="A381" t="s">
        <v>5</v>
      </c>
      <c r="B381" s="3">
        <v>18</v>
      </c>
      <c r="C381" s="2">
        <v>1.59</v>
      </c>
      <c r="D381" s="2">
        <v>53</v>
      </c>
      <c r="E381" t="s">
        <v>24</v>
      </c>
      <c r="F381" t="s">
        <v>24</v>
      </c>
      <c r="G381">
        <v>1</v>
      </c>
      <c r="H381">
        <v>3</v>
      </c>
      <c r="I381" t="s">
        <v>7</v>
      </c>
      <c r="J381" t="s">
        <v>24</v>
      </c>
      <c r="K381">
        <v>1</v>
      </c>
      <c r="L381" t="s">
        <v>24</v>
      </c>
      <c r="M381">
        <v>1</v>
      </c>
      <c r="N381">
        <v>2</v>
      </c>
      <c r="O381" t="s">
        <v>27</v>
      </c>
      <c r="P381" t="s">
        <v>8</v>
      </c>
      <c r="Q381" t="s">
        <v>9</v>
      </c>
    </row>
    <row r="382" spans="1:17" hidden="1" x14ac:dyDescent="0.3">
      <c r="A382" t="s">
        <v>5</v>
      </c>
      <c r="B382" s="3">
        <v>37</v>
      </c>
      <c r="C382" s="2">
        <v>1.5</v>
      </c>
      <c r="D382" s="2">
        <v>75</v>
      </c>
      <c r="E382" t="s">
        <v>25</v>
      </c>
      <c r="F382" t="s">
        <v>25</v>
      </c>
      <c r="G382">
        <v>2</v>
      </c>
      <c r="H382">
        <v>3</v>
      </c>
      <c r="I382" t="s">
        <v>11</v>
      </c>
      <c r="J382" t="s">
        <v>24</v>
      </c>
      <c r="K382">
        <v>1</v>
      </c>
      <c r="L382" t="s">
        <v>24</v>
      </c>
      <c r="M382">
        <v>0</v>
      </c>
      <c r="N382">
        <v>0</v>
      </c>
      <c r="O382" t="s">
        <v>7</v>
      </c>
      <c r="P382" t="s">
        <v>16</v>
      </c>
      <c r="Q382" t="s">
        <v>17</v>
      </c>
    </row>
    <row r="383" spans="1:17" hidden="1" x14ac:dyDescent="0.3">
      <c r="A383" t="s">
        <v>10</v>
      </c>
      <c r="B383" s="3">
        <v>18</v>
      </c>
      <c r="C383" s="2">
        <v>1.78</v>
      </c>
      <c r="D383" s="2">
        <v>108</v>
      </c>
      <c r="E383" t="s">
        <v>25</v>
      </c>
      <c r="F383" t="s">
        <v>24</v>
      </c>
      <c r="G383">
        <v>2</v>
      </c>
      <c r="H383">
        <v>3</v>
      </c>
      <c r="I383" t="s">
        <v>7</v>
      </c>
      <c r="J383" t="s">
        <v>24</v>
      </c>
      <c r="K383">
        <v>3</v>
      </c>
      <c r="L383" t="s">
        <v>24</v>
      </c>
      <c r="M383">
        <v>1</v>
      </c>
      <c r="N383">
        <v>0</v>
      </c>
      <c r="O383" t="s">
        <v>27</v>
      </c>
      <c r="P383" t="s">
        <v>8</v>
      </c>
      <c r="Q383" t="s">
        <v>17</v>
      </c>
    </row>
    <row r="384" spans="1:17" hidden="1" x14ac:dyDescent="0.3">
      <c r="A384" t="s">
        <v>5</v>
      </c>
      <c r="B384" s="3">
        <v>16</v>
      </c>
      <c r="C384" s="2">
        <v>1.61</v>
      </c>
      <c r="D384" s="2">
        <v>65</v>
      </c>
      <c r="E384" t="s">
        <v>25</v>
      </c>
      <c r="F384" t="s">
        <v>25</v>
      </c>
      <c r="G384">
        <v>1</v>
      </c>
      <c r="H384">
        <v>1</v>
      </c>
      <c r="I384" t="s">
        <v>7</v>
      </c>
      <c r="J384" t="s">
        <v>24</v>
      </c>
      <c r="K384">
        <v>2</v>
      </c>
      <c r="L384" t="s">
        <v>24</v>
      </c>
      <c r="M384">
        <v>0</v>
      </c>
      <c r="N384">
        <v>0</v>
      </c>
      <c r="O384" t="s">
        <v>27</v>
      </c>
      <c r="P384" t="s">
        <v>8</v>
      </c>
      <c r="Q384" t="s">
        <v>13</v>
      </c>
    </row>
    <row r="385" spans="1:17" hidden="1" x14ac:dyDescent="0.3">
      <c r="A385" t="s">
        <v>10</v>
      </c>
      <c r="B385" s="3">
        <v>23</v>
      </c>
      <c r="C385" s="2">
        <v>1.71</v>
      </c>
      <c r="D385" s="2">
        <v>50</v>
      </c>
      <c r="E385" t="s">
        <v>25</v>
      </c>
      <c r="F385" t="s">
        <v>25</v>
      </c>
      <c r="G385">
        <v>2</v>
      </c>
      <c r="H385">
        <v>3</v>
      </c>
      <c r="I385" t="s">
        <v>18</v>
      </c>
      <c r="J385" t="s">
        <v>24</v>
      </c>
      <c r="K385">
        <v>3</v>
      </c>
      <c r="L385" t="s">
        <v>24</v>
      </c>
      <c r="M385">
        <v>0</v>
      </c>
      <c r="N385">
        <v>2</v>
      </c>
      <c r="O385" t="s">
        <v>27</v>
      </c>
      <c r="P385" t="s">
        <v>8</v>
      </c>
      <c r="Q385" t="s">
        <v>19</v>
      </c>
    </row>
    <row r="386" spans="1:17" hidden="1" x14ac:dyDescent="0.3">
      <c r="A386" t="s">
        <v>5</v>
      </c>
      <c r="B386" s="3">
        <v>18</v>
      </c>
      <c r="C386" s="2">
        <v>1.7</v>
      </c>
      <c r="D386" s="2">
        <v>50</v>
      </c>
      <c r="E386" t="s">
        <v>24</v>
      </c>
      <c r="F386" t="s">
        <v>24</v>
      </c>
      <c r="G386">
        <v>2</v>
      </c>
      <c r="H386">
        <v>3</v>
      </c>
      <c r="I386" t="s">
        <v>7</v>
      </c>
      <c r="J386" t="s">
        <v>24</v>
      </c>
      <c r="K386">
        <v>2</v>
      </c>
      <c r="L386" t="s">
        <v>24</v>
      </c>
      <c r="M386">
        <v>0</v>
      </c>
      <c r="N386">
        <v>1</v>
      </c>
      <c r="O386" t="s">
        <v>7</v>
      </c>
      <c r="P386" t="s">
        <v>12</v>
      </c>
      <c r="Q386" t="s">
        <v>19</v>
      </c>
    </row>
    <row r="387" spans="1:17" hidden="1" x14ac:dyDescent="0.3">
      <c r="A387" t="s">
        <v>10</v>
      </c>
      <c r="B387" s="3">
        <v>18</v>
      </c>
      <c r="C387" s="2">
        <v>1.76</v>
      </c>
      <c r="D387" s="2">
        <v>69.5</v>
      </c>
      <c r="E387" t="s">
        <v>24</v>
      </c>
      <c r="F387" t="s">
        <v>24</v>
      </c>
      <c r="G387">
        <v>3</v>
      </c>
      <c r="H387">
        <v>3</v>
      </c>
      <c r="I387" t="s">
        <v>11</v>
      </c>
      <c r="J387" t="s">
        <v>24</v>
      </c>
      <c r="K387">
        <v>3</v>
      </c>
      <c r="L387" t="s">
        <v>24</v>
      </c>
      <c r="M387">
        <v>2</v>
      </c>
      <c r="N387">
        <v>2</v>
      </c>
      <c r="O387" t="s">
        <v>27</v>
      </c>
      <c r="P387" t="s">
        <v>8</v>
      </c>
      <c r="Q387" t="s">
        <v>9</v>
      </c>
    </row>
    <row r="388" spans="1:17" x14ac:dyDescent="0.3">
      <c r="A388" t="s">
        <v>10</v>
      </c>
      <c r="B388" s="3">
        <v>18</v>
      </c>
      <c r="C388" s="2">
        <v>1.7</v>
      </c>
      <c r="D388" s="2">
        <v>78</v>
      </c>
      <c r="E388" t="s">
        <v>24</v>
      </c>
      <c r="F388" t="s">
        <v>25</v>
      </c>
      <c r="G388">
        <v>1</v>
      </c>
      <c r="H388">
        <v>3</v>
      </c>
      <c r="I388" t="s">
        <v>7</v>
      </c>
      <c r="J388" t="s">
        <v>24</v>
      </c>
      <c r="K388">
        <v>2</v>
      </c>
      <c r="L388" t="s">
        <v>24</v>
      </c>
      <c r="M388">
        <v>0</v>
      </c>
      <c r="N388">
        <v>1</v>
      </c>
      <c r="O388" t="s">
        <v>7</v>
      </c>
      <c r="P388" t="s">
        <v>8</v>
      </c>
      <c r="Q388" t="s">
        <v>14</v>
      </c>
    </row>
    <row r="389" spans="1:17" hidden="1" x14ac:dyDescent="0.3">
      <c r="A389" t="s">
        <v>5</v>
      </c>
      <c r="B389" s="3">
        <v>17</v>
      </c>
      <c r="C389" s="2">
        <v>1.53</v>
      </c>
      <c r="D389" s="2">
        <v>55</v>
      </c>
      <c r="E389" t="s">
        <v>25</v>
      </c>
      <c r="F389" t="s">
        <v>25</v>
      </c>
      <c r="G389">
        <v>2</v>
      </c>
      <c r="H389">
        <v>3</v>
      </c>
      <c r="I389" t="s">
        <v>7</v>
      </c>
      <c r="J389" t="s">
        <v>24</v>
      </c>
      <c r="K389">
        <v>1</v>
      </c>
      <c r="L389" t="s">
        <v>24</v>
      </c>
      <c r="M389">
        <v>0</v>
      </c>
      <c r="N389">
        <v>1</v>
      </c>
      <c r="O389" t="s">
        <v>27</v>
      </c>
      <c r="P389" t="s">
        <v>8</v>
      </c>
      <c r="Q389" t="s">
        <v>9</v>
      </c>
    </row>
    <row r="390" spans="1:17" hidden="1" x14ac:dyDescent="0.3">
      <c r="A390" t="s">
        <v>5</v>
      </c>
      <c r="B390" s="3">
        <v>20</v>
      </c>
      <c r="C390" s="2">
        <v>1.54</v>
      </c>
      <c r="D390" s="2">
        <v>39</v>
      </c>
      <c r="E390" t="s">
        <v>25</v>
      </c>
      <c r="F390" t="s">
        <v>25</v>
      </c>
      <c r="G390">
        <v>1</v>
      </c>
      <c r="H390">
        <v>3</v>
      </c>
      <c r="I390" t="s">
        <v>7</v>
      </c>
      <c r="J390" t="s">
        <v>24</v>
      </c>
      <c r="K390">
        <v>2</v>
      </c>
      <c r="L390" t="s">
        <v>24</v>
      </c>
      <c r="M390">
        <v>3</v>
      </c>
      <c r="N390">
        <v>2</v>
      </c>
      <c r="O390" t="s">
        <v>7</v>
      </c>
      <c r="P390" t="s">
        <v>8</v>
      </c>
      <c r="Q390" t="s">
        <v>19</v>
      </c>
    </row>
    <row r="391" spans="1:17" hidden="1" x14ac:dyDescent="0.3">
      <c r="A391" t="s">
        <v>5</v>
      </c>
      <c r="B391" s="3">
        <v>38</v>
      </c>
      <c r="C391" s="2">
        <v>1.55</v>
      </c>
      <c r="D391" s="2">
        <v>59</v>
      </c>
      <c r="E391" t="s">
        <v>25</v>
      </c>
      <c r="F391" t="s">
        <v>24</v>
      </c>
      <c r="G391">
        <v>3</v>
      </c>
      <c r="H391">
        <v>3</v>
      </c>
      <c r="I391" t="s">
        <v>7</v>
      </c>
      <c r="J391" t="s">
        <v>24</v>
      </c>
      <c r="K391">
        <v>1</v>
      </c>
      <c r="L391" t="s">
        <v>24</v>
      </c>
      <c r="M391">
        <v>2</v>
      </c>
      <c r="N391">
        <v>1</v>
      </c>
      <c r="O391" t="s">
        <v>11</v>
      </c>
      <c r="P391" t="s">
        <v>15</v>
      </c>
      <c r="Q391" t="s">
        <v>9</v>
      </c>
    </row>
    <row r="392" spans="1:17" hidden="1" x14ac:dyDescent="0.3">
      <c r="A392" t="s">
        <v>10</v>
      </c>
      <c r="B392" s="3">
        <v>20</v>
      </c>
      <c r="C392" s="2">
        <v>1.66</v>
      </c>
      <c r="D392" s="2">
        <v>60</v>
      </c>
      <c r="E392" t="s">
        <v>24</v>
      </c>
      <c r="F392" t="s">
        <v>25</v>
      </c>
      <c r="G392">
        <v>2</v>
      </c>
      <c r="H392">
        <v>4</v>
      </c>
      <c r="I392" t="s">
        <v>11</v>
      </c>
      <c r="J392" t="s">
        <v>24</v>
      </c>
      <c r="K392">
        <v>3</v>
      </c>
      <c r="L392" t="s">
        <v>24</v>
      </c>
      <c r="M392">
        <v>0</v>
      </c>
      <c r="N392">
        <v>0</v>
      </c>
      <c r="O392" t="s">
        <v>27</v>
      </c>
      <c r="P392" t="s">
        <v>8</v>
      </c>
      <c r="Q392" t="s">
        <v>9</v>
      </c>
    </row>
    <row r="393" spans="1:17" hidden="1" x14ac:dyDescent="0.3">
      <c r="A393" t="s">
        <v>10</v>
      </c>
      <c r="B393" s="3">
        <v>21</v>
      </c>
      <c r="C393" s="2">
        <v>1.85</v>
      </c>
      <c r="D393" s="2">
        <v>125</v>
      </c>
      <c r="E393" t="s">
        <v>25</v>
      </c>
      <c r="F393" t="s">
        <v>25</v>
      </c>
      <c r="G393">
        <v>3</v>
      </c>
      <c r="H393">
        <v>1</v>
      </c>
      <c r="I393" t="s">
        <v>18</v>
      </c>
      <c r="J393" t="s">
        <v>24</v>
      </c>
      <c r="K393">
        <v>1</v>
      </c>
      <c r="L393" t="s">
        <v>24</v>
      </c>
      <c r="M393">
        <v>0</v>
      </c>
      <c r="N393">
        <v>0</v>
      </c>
      <c r="O393" t="s">
        <v>7</v>
      </c>
      <c r="P393" t="s">
        <v>8</v>
      </c>
      <c r="Q393" t="s">
        <v>20</v>
      </c>
    </row>
    <row r="394" spans="1:17" hidden="1" x14ac:dyDescent="0.3">
      <c r="A394" t="s">
        <v>10</v>
      </c>
      <c r="B394" s="3">
        <v>21</v>
      </c>
      <c r="C394" s="2">
        <v>1.65</v>
      </c>
      <c r="D394" s="2">
        <v>60</v>
      </c>
      <c r="E394" t="s">
        <v>24</v>
      </c>
      <c r="F394" t="s">
        <v>24</v>
      </c>
      <c r="G394">
        <v>3</v>
      </c>
      <c r="H394">
        <v>1</v>
      </c>
      <c r="I394" t="s">
        <v>11</v>
      </c>
      <c r="J394" t="s">
        <v>24</v>
      </c>
      <c r="K394">
        <v>1</v>
      </c>
      <c r="L394" t="s">
        <v>24</v>
      </c>
      <c r="M394">
        <v>0</v>
      </c>
      <c r="N394">
        <v>0</v>
      </c>
      <c r="O394" t="s">
        <v>7</v>
      </c>
      <c r="P394" t="s">
        <v>16</v>
      </c>
      <c r="Q394" t="s">
        <v>9</v>
      </c>
    </row>
    <row r="395" spans="1:17" hidden="1" x14ac:dyDescent="0.3">
      <c r="A395" t="s">
        <v>10</v>
      </c>
      <c r="B395" s="3">
        <v>18</v>
      </c>
      <c r="C395" s="2">
        <v>1.65</v>
      </c>
      <c r="D395" s="2">
        <v>70</v>
      </c>
      <c r="E395" t="s">
        <v>25</v>
      </c>
      <c r="F395" t="s">
        <v>24</v>
      </c>
      <c r="G395">
        <v>2</v>
      </c>
      <c r="H395">
        <v>3</v>
      </c>
      <c r="I395" t="s">
        <v>7</v>
      </c>
      <c r="J395" t="s">
        <v>24</v>
      </c>
      <c r="K395">
        <v>2</v>
      </c>
      <c r="L395" t="s">
        <v>24</v>
      </c>
      <c r="M395">
        <v>0</v>
      </c>
      <c r="N395">
        <v>0</v>
      </c>
      <c r="O395" t="s">
        <v>27</v>
      </c>
      <c r="P395" t="s">
        <v>8</v>
      </c>
      <c r="Q395" t="s">
        <v>13</v>
      </c>
    </row>
    <row r="396" spans="1:17" hidden="1" x14ac:dyDescent="0.3">
      <c r="A396" t="s">
        <v>10</v>
      </c>
      <c r="B396" s="3">
        <v>26</v>
      </c>
      <c r="C396" s="2">
        <v>1.83</v>
      </c>
      <c r="D396" s="2">
        <v>82</v>
      </c>
      <c r="E396" t="s">
        <v>24</v>
      </c>
      <c r="F396" t="s">
        <v>25</v>
      </c>
      <c r="G396">
        <v>2</v>
      </c>
      <c r="H396">
        <v>3</v>
      </c>
      <c r="I396" t="s">
        <v>18</v>
      </c>
      <c r="J396" t="s">
        <v>24</v>
      </c>
      <c r="K396">
        <v>2</v>
      </c>
      <c r="L396" t="s">
        <v>24</v>
      </c>
      <c r="M396">
        <v>1</v>
      </c>
      <c r="N396">
        <v>1</v>
      </c>
      <c r="O396" t="s">
        <v>7</v>
      </c>
      <c r="P396" t="s">
        <v>8</v>
      </c>
      <c r="Q396" t="s">
        <v>9</v>
      </c>
    </row>
    <row r="397" spans="1:17" x14ac:dyDescent="0.3">
      <c r="A397" t="s">
        <v>10</v>
      </c>
      <c r="B397" s="3">
        <v>27</v>
      </c>
      <c r="C397" s="2">
        <v>1.83</v>
      </c>
      <c r="D397" s="2">
        <v>99</v>
      </c>
      <c r="E397" t="s">
        <v>25</v>
      </c>
      <c r="F397" t="s">
        <v>25</v>
      </c>
      <c r="G397">
        <v>3</v>
      </c>
      <c r="H397">
        <v>1</v>
      </c>
      <c r="I397" t="s">
        <v>11</v>
      </c>
      <c r="J397" t="s">
        <v>24</v>
      </c>
      <c r="K397">
        <v>2</v>
      </c>
      <c r="L397" t="s">
        <v>24</v>
      </c>
      <c r="M397">
        <v>2</v>
      </c>
      <c r="N397">
        <v>1</v>
      </c>
      <c r="O397" t="s">
        <v>7</v>
      </c>
      <c r="P397" t="s">
        <v>12</v>
      </c>
      <c r="Q397" t="s">
        <v>14</v>
      </c>
    </row>
    <row r="398" spans="1:17" x14ac:dyDescent="0.3">
      <c r="A398" t="s">
        <v>5</v>
      </c>
      <c r="B398" s="3">
        <v>26</v>
      </c>
      <c r="C398" s="2">
        <v>1.66</v>
      </c>
      <c r="D398" s="2">
        <v>112</v>
      </c>
      <c r="E398" t="s">
        <v>25</v>
      </c>
      <c r="F398" t="s">
        <v>24</v>
      </c>
      <c r="G398">
        <v>3</v>
      </c>
      <c r="H398">
        <v>3</v>
      </c>
      <c r="I398" t="s">
        <v>7</v>
      </c>
      <c r="J398" t="s">
        <v>24</v>
      </c>
      <c r="K398">
        <v>3</v>
      </c>
      <c r="L398" t="s">
        <v>24</v>
      </c>
      <c r="M398">
        <v>0</v>
      </c>
      <c r="N398">
        <v>0</v>
      </c>
      <c r="O398" t="s">
        <v>27</v>
      </c>
      <c r="P398" t="s">
        <v>15</v>
      </c>
      <c r="Q398" t="s">
        <v>22</v>
      </c>
    </row>
    <row r="399" spans="1:17" hidden="1" x14ac:dyDescent="0.3">
      <c r="A399" t="s">
        <v>10</v>
      </c>
      <c r="B399" s="3">
        <v>34</v>
      </c>
      <c r="C399" s="2">
        <v>1.78</v>
      </c>
      <c r="D399" s="2">
        <v>73</v>
      </c>
      <c r="E399" t="s">
        <v>24</v>
      </c>
      <c r="F399" t="s">
        <v>25</v>
      </c>
      <c r="G399">
        <v>2</v>
      </c>
      <c r="H399">
        <v>3</v>
      </c>
      <c r="I399" t="s">
        <v>7</v>
      </c>
      <c r="J399" t="s">
        <v>24</v>
      </c>
      <c r="K399">
        <v>2</v>
      </c>
      <c r="L399" t="s">
        <v>24</v>
      </c>
      <c r="M399">
        <v>3</v>
      </c>
      <c r="N399">
        <v>1</v>
      </c>
      <c r="O399" t="s">
        <v>7</v>
      </c>
      <c r="P399" t="s">
        <v>15</v>
      </c>
      <c r="Q399" t="s">
        <v>9</v>
      </c>
    </row>
    <row r="400" spans="1:17" x14ac:dyDescent="0.3">
      <c r="A400" t="s">
        <v>10</v>
      </c>
      <c r="B400" s="3">
        <v>18</v>
      </c>
      <c r="C400" s="2">
        <v>1.74</v>
      </c>
      <c r="D400" s="2">
        <v>86</v>
      </c>
      <c r="E400" t="s">
        <v>24</v>
      </c>
      <c r="F400" t="s">
        <v>24</v>
      </c>
      <c r="G400">
        <v>3</v>
      </c>
      <c r="H400">
        <v>3</v>
      </c>
      <c r="I400" t="s">
        <v>7</v>
      </c>
      <c r="J400" t="s">
        <v>24</v>
      </c>
      <c r="K400">
        <v>2</v>
      </c>
      <c r="L400" t="s">
        <v>24</v>
      </c>
      <c r="M400">
        <v>3</v>
      </c>
      <c r="N400">
        <v>0</v>
      </c>
      <c r="O400" t="s">
        <v>27</v>
      </c>
      <c r="P400" t="s">
        <v>8</v>
      </c>
      <c r="Q400" t="s">
        <v>14</v>
      </c>
    </row>
    <row r="401" spans="1:17" hidden="1" x14ac:dyDescent="0.3">
      <c r="A401" t="s">
        <v>10</v>
      </c>
      <c r="B401" s="3">
        <v>33</v>
      </c>
      <c r="C401" s="2">
        <v>1.76</v>
      </c>
      <c r="D401" s="2">
        <v>66.5</v>
      </c>
      <c r="E401" t="s">
        <v>24</v>
      </c>
      <c r="F401" t="s">
        <v>24</v>
      </c>
      <c r="G401">
        <v>2</v>
      </c>
      <c r="H401">
        <v>3</v>
      </c>
      <c r="I401" t="s">
        <v>7</v>
      </c>
      <c r="J401" t="s">
        <v>24</v>
      </c>
      <c r="K401">
        <v>2</v>
      </c>
      <c r="L401" t="s">
        <v>24</v>
      </c>
      <c r="M401">
        <v>3</v>
      </c>
      <c r="N401">
        <v>1</v>
      </c>
      <c r="O401" t="s">
        <v>7</v>
      </c>
      <c r="P401" t="s">
        <v>15</v>
      </c>
      <c r="Q401" t="s">
        <v>9</v>
      </c>
    </row>
    <row r="402" spans="1:17" hidden="1" x14ac:dyDescent="0.3">
      <c r="A402" t="s">
        <v>5</v>
      </c>
      <c r="B402" s="3">
        <v>19</v>
      </c>
      <c r="C402" s="2">
        <v>1.51</v>
      </c>
      <c r="D402" s="2">
        <v>59</v>
      </c>
      <c r="E402" t="s">
        <v>25</v>
      </c>
      <c r="F402" t="s">
        <v>25</v>
      </c>
      <c r="G402">
        <v>3</v>
      </c>
      <c r="H402">
        <v>3</v>
      </c>
      <c r="I402" t="s">
        <v>11</v>
      </c>
      <c r="J402" t="s">
        <v>24</v>
      </c>
      <c r="K402">
        <v>1</v>
      </c>
      <c r="L402" t="s">
        <v>24</v>
      </c>
      <c r="M402">
        <v>1</v>
      </c>
      <c r="N402">
        <v>2</v>
      </c>
      <c r="O402" t="s">
        <v>7</v>
      </c>
      <c r="P402" t="s">
        <v>12</v>
      </c>
      <c r="Q402" t="s">
        <v>13</v>
      </c>
    </row>
    <row r="403" spans="1:17" hidden="1" x14ac:dyDescent="0.3">
      <c r="A403" t="s">
        <v>10</v>
      </c>
      <c r="B403" s="3">
        <v>20</v>
      </c>
      <c r="C403" s="2">
        <v>1.81</v>
      </c>
      <c r="D403" s="2">
        <v>79</v>
      </c>
      <c r="E403" t="s">
        <v>25</v>
      </c>
      <c r="F403" t="s">
        <v>24</v>
      </c>
      <c r="G403">
        <v>3</v>
      </c>
      <c r="H403">
        <v>1</v>
      </c>
      <c r="I403" t="s">
        <v>7</v>
      </c>
      <c r="J403" t="s">
        <v>24</v>
      </c>
      <c r="K403">
        <v>2</v>
      </c>
      <c r="L403" t="s">
        <v>24</v>
      </c>
      <c r="M403">
        <v>0</v>
      </c>
      <c r="N403">
        <v>0</v>
      </c>
      <c r="O403" t="s">
        <v>7</v>
      </c>
      <c r="P403" t="s">
        <v>8</v>
      </c>
      <c r="Q403" t="s">
        <v>9</v>
      </c>
    </row>
    <row r="404" spans="1:17" hidden="1" x14ac:dyDescent="0.3">
      <c r="A404" t="s">
        <v>5</v>
      </c>
      <c r="B404" s="3">
        <v>33</v>
      </c>
      <c r="C404" s="2">
        <v>1.55</v>
      </c>
      <c r="D404" s="2">
        <v>55</v>
      </c>
      <c r="E404" t="s">
        <v>25</v>
      </c>
      <c r="F404" t="s">
        <v>25</v>
      </c>
      <c r="G404">
        <v>3</v>
      </c>
      <c r="H404">
        <v>1</v>
      </c>
      <c r="I404" t="s">
        <v>7</v>
      </c>
      <c r="J404" t="s">
        <v>24</v>
      </c>
      <c r="K404">
        <v>3</v>
      </c>
      <c r="L404" t="s">
        <v>24</v>
      </c>
      <c r="M404">
        <v>2</v>
      </c>
      <c r="N404">
        <v>1</v>
      </c>
      <c r="O404" t="s">
        <v>7</v>
      </c>
      <c r="P404" t="s">
        <v>8</v>
      </c>
      <c r="Q404" t="s">
        <v>9</v>
      </c>
    </row>
    <row r="405" spans="1:17" hidden="1" x14ac:dyDescent="0.3">
      <c r="A405" t="s">
        <v>10</v>
      </c>
      <c r="B405" s="3">
        <v>20</v>
      </c>
      <c r="C405" s="2">
        <v>1.83</v>
      </c>
      <c r="D405" s="2">
        <v>66</v>
      </c>
      <c r="E405" t="s">
        <v>24</v>
      </c>
      <c r="F405" t="s">
        <v>24</v>
      </c>
      <c r="G405">
        <v>2</v>
      </c>
      <c r="H405">
        <v>3</v>
      </c>
      <c r="I405" t="s">
        <v>7</v>
      </c>
      <c r="J405" t="s">
        <v>24</v>
      </c>
      <c r="K405">
        <v>2</v>
      </c>
      <c r="L405" t="s">
        <v>24</v>
      </c>
      <c r="M405">
        <v>1</v>
      </c>
      <c r="N405">
        <v>1</v>
      </c>
      <c r="O405" t="s">
        <v>27</v>
      </c>
      <c r="P405" t="s">
        <v>8</v>
      </c>
      <c r="Q405" t="s">
        <v>9</v>
      </c>
    </row>
    <row r="406" spans="1:17" hidden="1" x14ac:dyDescent="0.3">
      <c r="A406" t="s">
        <v>5</v>
      </c>
      <c r="B406" s="3">
        <v>20</v>
      </c>
      <c r="C406" s="2">
        <v>1.6</v>
      </c>
      <c r="D406" s="2">
        <v>65</v>
      </c>
      <c r="E406" t="s">
        <v>24</v>
      </c>
      <c r="F406" t="s">
        <v>24</v>
      </c>
      <c r="G406">
        <v>3</v>
      </c>
      <c r="H406">
        <v>3</v>
      </c>
      <c r="I406" t="s">
        <v>7</v>
      </c>
      <c r="J406" t="s">
        <v>24</v>
      </c>
      <c r="K406">
        <v>2</v>
      </c>
      <c r="L406" t="s">
        <v>25</v>
      </c>
      <c r="M406">
        <v>0</v>
      </c>
      <c r="N406">
        <v>0</v>
      </c>
      <c r="O406" t="s">
        <v>7</v>
      </c>
      <c r="P406" t="s">
        <v>8</v>
      </c>
      <c r="Q406" t="s">
        <v>13</v>
      </c>
    </row>
    <row r="407" spans="1:17" hidden="1" x14ac:dyDescent="0.3">
      <c r="A407" t="s">
        <v>10</v>
      </c>
      <c r="B407" s="3">
        <v>33</v>
      </c>
      <c r="C407" s="2">
        <v>1.85</v>
      </c>
      <c r="D407" s="2">
        <v>85</v>
      </c>
      <c r="E407" t="s">
        <v>24</v>
      </c>
      <c r="F407" t="s">
        <v>25</v>
      </c>
      <c r="G407">
        <v>2</v>
      </c>
      <c r="H407">
        <v>3</v>
      </c>
      <c r="I407" t="s">
        <v>11</v>
      </c>
      <c r="J407" t="s">
        <v>24</v>
      </c>
      <c r="K407">
        <v>2</v>
      </c>
      <c r="L407" t="s">
        <v>24</v>
      </c>
      <c r="M407">
        <v>1</v>
      </c>
      <c r="N407">
        <v>0</v>
      </c>
      <c r="O407" t="s">
        <v>7</v>
      </c>
      <c r="P407" t="s">
        <v>15</v>
      </c>
      <c r="Q407" t="s">
        <v>9</v>
      </c>
    </row>
    <row r="408" spans="1:17" x14ac:dyDescent="0.3">
      <c r="A408" t="s">
        <v>10</v>
      </c>
      <c r="B408" s="3">
        <v>33</v>
      </c>
      <c r="C408" s="2">
        <v>1.75</v>
      </c>
      <c r="D408" s="2">
        <v>85</v>
      </c>
      <c r="E408" t="s">
        <v>24</v>
      </c>
      <c r="F408" t="s">
        <v>24</v>
      </c>
      <c r="G408">
        <v>2</v>
      </c>
      <c r="H408">
        <v>3</v>
      </c>
      <c r="I408" t="s">
        <v>7</v>
      </c>
      <c r="J408" t="s">
        <v>24</v>
      </c>
      <c r="K408">
        <v>2</v>
      </c>
      <c r="L408" t="s">
        <v>25</v>
      </c>
      <c r="M408">
        <v>1</v>
      </c>
      <c r="N408">
        <v>0</v>
      </c>
      <c r="O408" t="s">
        <v>7</v>
      </c>
      <c r="P408" t="s">
        <v>8</v>
      </c>
      <c r="Q408" t="s">
        <v>14</v>
      </c>
    </row>
    <row r="409" spans="1:17" hidden="1" x14ac:dyDescent="0.3">
      <c r="A409" t="s">
        <v>10</v>
      </c>
      <c r="B409" s="3">
        <v>33</v>
      </c>
      <c r="C409" s="2">
        <v>1.83</v>
      </c>
      <c r="D409" s="2">
        <v>113</v>
      </c>
      <c r="E409" t="s">
        <v>25</v>
      </c>
      <c r="F409" t="s">
        <v>25</v>
      </c>
      <c r="G409">
        <v>2</v>
      </c>
      <c r="H409">
        <v>1</v>
      </c>
      <c r="I409" t="s">
        <v>18</v>
      </c>
      <c r="J409" t="s">
        <v>24</v>
      </c>
      <c r="K409">
        <v>2</v>
      </c>
      <c r="L409" t="s">
        <v>24</v>
      </c>
      <c r="M409">
        <v>1</v>
      </c>
      <c r="N409">
        <v>2</v>
      </c>
      <c r="O409" t="s">
        <v>11</v>
      </c>
      <c r="P409" t="s">
        <v>15</v>
      </c>
      <c r="Q409" t="s">
        <v>17</v>
      </c>
    </row>
    <row r="410" spans="1:17" hidden="1" x14ac:dyDescent="0.3">
      <c r="A410" t="s">
        <v>10</v>
      </c>
      <c r="B410" s="3">
        <v>14</v>
      </c>
      <c r="C410" s="2">
        <v>1.71</v>
      </c>
      <c r="D410" s="2">
        <v>72</v>
      </c>
      <c r="E410" t="s">
        <v>25</v>
      </c>
      <c r="F410" t="s">
        <v>25</v>
      </c>
      <c r="G410">
        <v>3</v>
      </c>
      <c r="H410">
        <v>3</v>
      </c>
      <c r="I410" t="s">
        <v>7</v>
      </c>
      <c r="J410" t="s">
        <v>24</v>
      </c>
      <c r="K410">
        <v>3</v>
      </c>
      <c r="L410" t="s">
        <v>24</v>
      </c>
      <c r="M410">
        <v>2</v>
      </c>
      <c r="N410">
        <v>1</v>
      </c>
      <c r="O410" t="s">
        <v>27</v>
      </c>
      <c r="P410" t="s">
        <v>12</v>
      </c>
      <c r="Q410" t="s">
        <v>9</v>
      </c>
    </row>
    <row r="411" spans="1:17" hidden="1" x14ac:dyDescent="0.3">
      <c r="A411" t="s">
        <v>10</v>
      </c>
      <c r="B411" s="3">
        <v>34</v>
      </c>
      <c r="C411" s="2">
        <v>1.84</v>
      </c>
      <c r="D411" s="2">
        <v>88</v>
      </c>
      <c r="E411" t="s">
        <v>24</v>
      </c>
      <c r="F411" t="s">
        <v>25</v>
      </c>
      <c r="G411">
        <v>3</v>
      </c>
      <c r="H411">
        <v>3</v>
      </c>
      <c r="I411" t="s">
        <v>7</v>
      </c>
      <c r="J411" t="s">
        <v>24</v>
      </c>
      <c r="K411">
        <v>1</v>
      </c>
      <c r="L411" t="s">
        <v>25</v>
      </c>
      <c r="M411">
        <v>2</v>
      </c>
      <c r="N411">
        <v>0</v>
      </c>
      <c r="O411" t="s">
        <v>27</v>
      </c>
      <c r="P411" t="s">
        <v>15</v>
      </c>
      <c r="Q411" t="s">
        <v>13</v>
      </c>
    </row>
    <row r="412" spans="1:17" x14ac:dyDescent="0.3">
      <c r="A412" t="s">
        <v>10</v>
      </c>
      <c r="B412" s="3">
        <v>18</v>
      </c>
      <c r="C412" s="2">
        <v>1.77</v>
      </c>
      <c r="D412" s="2">
        <v>87</v>
      </c>
      <c r="E412" t="s">
        <v>25</v>
      </c>
      <c r="F412" t="s">
        <v>25</v>
      </c>
      <c r="G412">
        <v>3</v>
      </c>
      <c r="H412">
        <v>3</v>
      </c>
      <c r="I412" t="s">
        <v>7</v>
      </c>
      <c r="J412" t="s">
        <v>24</v>
      </c>
      <c r="K412">
        <v>2</v>
      </c>
      <c r="L412" t="s">
        <v>24</v>
      </c>
      <c r="M412">
        <v>1</v>
      </c>
      <c r="N412">
        <v>1</v>
      </c>
      <c r="O412" t="s">
        <v>11</v>
      </c>
      <c r="P412" t="s">
        <v>8</v>
      </c>
      <c r="Q412" t="s">
        <v>14</v>
      </c>
    </row>
    <row r="413" spans="1:17" hidden="1" x14ac:dyDescent="0.3">
      <c r="A413" t="s">
        <v>10</v>
      </c>
      <c r="B413" s="3">
        <v>18</v>
      </c>
      <c r="C413" s="2">
        <v>1.7</v>
      </c>
      <c r="D413" s="2">
        <v>90</v>
      </c>
      <c r="E413" t="s">
        <v>24</v>
      </c>
      <c r="F413" t="s">
        <v>25</v>
      </c>
      <c r="G413">
        <v>3</v>
      </c>
      <c r="H413">
        <v>3</v>
      </c>
      <c r="I413" t="s">
        <v>7</v>
      </c>
      <c r="J413" t="s">
        <v>24</v>
      </c>
      <c r="K413">
        <v>2</v>
      </c>
      <c r="L413" t="s">
        <v>24</v>
      </c>
      <c r="M413">
        <v>2</v>
      </c>
      <c r="N413">
        <v>0</v>
      </c>
      <c r="O413" t="s">
        <v>7</v>
      </c>
      <c r="P413" t="s">
        <v>8</v>
      </c>
      <c r="Q413" t="s">
        <v>17</v>
      </c>
    </row>
    <row r="414" spans="1:17" hidden="1" x14ac:dyDescent="0.3">
      <c r="A414" t="s">
        <v>10</v>
      </c>
      <c r="B414" s="3">
        <v>29</v>
      </c>
      <c r="C414" s="2">
        <v>1.62</v>
      </c>
      <c r="D414" s="2">
        <v>89</v>
      </c>
      <c r="E414" t="s">
        <v>25</v>
      </c>
      <c r="F414" t="s">
        <v>25</v>
      </c>
      <c r="G414">
        <v>1</v>
      </c>
      <c r="H414">
        <v>3</v>
      </c>
      <c r="I414" t="s">
        <v>7</v>
      </c>
      <c r="J414" t="s">
        <v>24</v>
      </c>
      <c r="K414">
        <v>1</v>
      </c>
      <c r="L414" t="s">
        <v>24</v>
      </c>
      <c r="M414">
        <v>0</v>
      </c>
      <c r="N414">
        <v>0</v>
      </c>
      <c r="O414" t="s">
        <v>7</v>
      </c>
      <c r="P414" t="s">
        <v>8</v>
      </c>
      <c r="Q414" t="s">
        <v>17</v>
      </c>
    </row>
    <row r="415" spans="1:17" hidden="1" x14ac:dyDescent="0.3">
      <c r="A415" t="s">
        <v>10</v>
      </c>
      <c r="B415" s="3">
        <v>18</v>
      </c>
      <c r="C415" s="2">
        <v>1.85</v>
      </c>
      <c r="D415" s="2">
        <v>60</v>
      </c>
      <c r="E415" t="s">
        <v>25</v>
      </c>
      <c r="F415" t="s">
        <v>25</v>
      </c>
      <c r="G415">
        <v>3</v>
      </c>
      <c r="H415">
        <v>4</v>
      </c>
      <c r="I415" t="s">
        <v>7</v>
      </c>
      <c r="J415" t="s">
        <v>24</v>
      </c>
      <c r="K415">
        <v>2</v>
      </c>
      <c r="L415" t="s">
        <v>25</v>
      </c>
      <c r="M415">
        <v>2</v>
      </c>
      <c r="N415">
        <v>0</v>
      </c>
      <c r="O415" t="s">
        <v>7</v>
      </c>
      <c r="P415" t="s">
        <v>15</v>
      </c>
      <c r="Q415" t="s">
        <v>19</v>
      </c>
    </row>
    <row r="416" spans="1:17" hidden="1" x14ac:dyDescent="0.3">
      <c r="A416" t="s">
        <v>10</v>
      </c>
      <c r="B416" s="3">
        <v>18</v>
      </c>
      <c r="C416" s="2">
        <v>1.84</v>
      </c>
      <c r="D416" s="2">
        <v>60</v>
      </c>
      <c r="E416" t="s">
        <v>25</v>
      </c>
      <c r="F416" t="s">
        <v>25</v>
      </c>
      <c r="G416">
        <v>3</v>
      </c>
      <c r="H416">
        <v>4</v>
      </c>
      <c r="I416" t="s">
        <v>7</v>
      </c>
      <c r="J416" t="s">
        <v>24</v>
      </c>
      <c r="K416">
        <v>2</v>
      </c>
      <c r="L416" t="s">
        <v>25</v>
      </c>
      <c r="M416">
        <v>2</v>
      </c>
      <c r="N416">
        <v>0</v>
      </c>
      <c r="O416" t="s">
        <v>7</v>
      </c>
      <c r="P416" t="s">
        <v>15</v>
      </c>
      <c r="Q416" t="s">
        <v>19</v>
      </c>
    </row>
    <row r="417" spans="1:17" hidden="1" x14ac:dyDescent="0.3">
      <c r="A417" t="s">
        <v>10</v>
      </c>
      <c r="B417" s="3">
        <v>19</v>
      </c>
      <c r="C417" s="2">
        <v>1.75</v>
      </c>
      <c r="D417" s="2">
        <v>58</v>
      </c>
      <c r="E417" t="s">
        <v>24</v>
      </c>
      <c r="F417" t="s">
        <v>25</v>
      </c>
      <c r="G417">
        <v>2</v>
      </c>
      <c r="H417">
        <v>3</v>
      </c>
      <c r="I417" t="s">
        <v>7</v>
      </c>
      <c r="J417" t="s">
        <v>24</v>
      </c>
      <c r="K417">
        <v>2</v>
      </c>
      <c r="L417" t="s">
        <v>24</v>
      </c>
      <c r="M417">
        <v>2</v>
      </c>
      <c r="N417">
        <v>0</v>
      </c>
      <c r="O417" t="s">
        <v>7</v>
      </c>
      <c r="P417" t="s">
        <v>21</v>
      </c>
      <c r="Q417" t="s">
        <v>9</v>
      </c>
    </row>
    <row r="418" spans="1:17" x14ac:dyDescent="0.3">
      <c r="A418" t="s">
        <v>10</v>
      </c>
      <c r="B418" s="3">
        <v>33</v>
      </c>
      <c r="C418" s="2">
        <v>1.85</v>
      </c>
      <c r="D418" s="2">
        <v>93</v>
      </c>
      <c r="E418" t="s">
        <v>25</v>
      </c>
      <c r="F418" t="s">
        <v>25</v>
      </c>
      <c r="G418">
        <v>2</v>
      </c>
      <c r="H418">
        <v>3</v>
      </c>
      <c r="I418" t="s">
        <v>7</v>
      </c>
      <c r="J418" t="s">
        <v>24</v>
      </c>
      <c r="K418">
        <v>1</v>
      </c>
      <c r="L418" t="s">
        <v>24</v>
      </c>
      <c r="M418">
        <v>1</v>
      </c>
      <c r="N418">
        <v>1</v>
      </c>
      <c r="O418" t="s">
        <v>7</v>
      </c>
      <c r="P418" t="s">
        <v>12</v>
      </c>
      <c r="Q418" t="s">
        <v>14</v>
      </c>
    </row>
    <row r="419" spans="1:17" hidden="1" x14ac:dyDescent="0.3">
      <c r="A419" t="s">
        <v>10</v>
      </c>
      <c r="B419" s="3">
        <v>33</v>
      </c>
      <c r="C419" s="2">
        <v>1.74</v>
      </c>
      <c r="D419" s="2">
        <v>76</v>
      </c>
      <c r="E419" t="s">
        <v>24</v>
      </c>
      <c r="F419" t="s">
        <v>24</v>
      </c>
      <c r="G419">
        <v>2</v>
      </c>
      <c r="H419">
        <v>3</v>
      </c>
      <c r="I419" t="s">
        <v>7</v>
      </c>
      <c r="J419" t="s">
        <v>24</v>
      </c>
      <c r="K419">
        <v>1</v>
      </c>
      <c r="L419" t="s">
        <v>24</v>
      </c>
      <c r="M419">
        <v>0</v>
      </c>
      <c r="N419">
        <v>2</v>
      </c>
      <c r="O419" t="s">
        <v>7</v>
      </c>
      <c r="P419" t="s">
        <v>12</v>
      </c>
      <c r="Q419" t="s">
        <v>13</v>
      </c>
    </row>
    <row r="420" spans="1:17" hidden="1" x14ac:dyDescent="0.3">
      <c r="A420" t="s">
        <v>5</v>
      </c>
      <c r="B420" s="3">
        <v>19</v>
      </c>
      <c r="C420" s="2">
        <v>1.61</v>
      </c>
      <c r="D420" s="2">
        <v>53.8</v>
      </c>
      <c r="E420" t="s">
        <v>25</v>
      </c>
      <c r="F420" t="s">
        <v>25</v>
      </c>
      <c r="G420">
        <v>2</v>
      </c>
      <c r="H420">
        <v>3</v>
      </c>
      <c r="I420" t="s">
        <v>18</v>
      </c>
      <c r="J420" t="s">
        <v>24</v>
      </c>
      <c r="K420">
        <v>2</v>
      </c>
      <c r="L420" t="s">
        <v>24</v>
      </c>
      <c r="M420">
        <v>2</v>
      </c>
      <c r="N420">
        <v>1</v>
      </c>
      <c r="O420" t="s">
        <v>7</v>
      </c>
      <c r="P420" t="s">
        <v>8</v>
      </c>
      <c r="Q420" t="s">
        <v>9</v>
      </c>
    </row>
    <row r="421" spans="1:17" hidden="1" x14ac:dyDescent="0.3">
      <c r="A421" t="s">
        <v>10</v>
      </c>
      <c r="B421" s="3">
        <v>22</v>
      </c>
      <c r="C421" s="2">
        <v>1.75</v>
      </c>
      <c r="D421" s="2">
        <v>70</v>
      </c>
      <c r="E421" t="s">
        <v>24</v>
      </c>
      <c r="F421" t="s">
        <v>24</v>
      </c>
      <c r="G421">
        <v>2</v>
      </c>
      <c r="H421">
        <v>3</v>
      </c>
      <c r="I421" t="s">
        <v>7</v>
      </c>
      <c r="J421" t="s">
        <v>24</v>
      </c>
      <c r="K421">
        <v>3</v>
      </c>
      <c r="L421" t="s">
        <v>24</v>
      </c>
      <c r="M421">
        <v>1</v>
      </c>
      <c r="N421">
        <v>1</v>
      </c>
      <c r="O421" t="s">
        <v>27</v>
      </c>
      <c r="P421" t="s">
        <v>8</v>
      </c>
      <c r="Q421" t="s">
        <v>9</v>
      </c>
    </row>
    <row r="422" spans="1:17" hidden="1" x14ac:dyDescent="0.3">
      <c r="A422" t="s">
        <v>5</v>
      </c>
      <c r="B422" s="3">
        <v>20</v>
      </c>
      <c r="C422" s="2">
        <v>1.67</v>
      </c>
      <c r="D422" s="2">
        <v>60</v>
      </c>
      <c r="E422" t="s">
        <v>24</v>
      </c>
      <c r="F422" t="s">
        <v>25</v>
      </c>
      <c r="G422">
        <v>3</v>
      </c>
      <c r="H422">
        <v>3</v>
      </c>
      <c r="I422" t="s">
        <v>6</v>
      </c>
      <c r="J422" t="s">
        <v>24</v>
      </c>
      <c r="K422">
        <v>2</v>
      </c>
      <c r="L422" t="s">
        <v>24</v>
      </c>
      <c r="M422">
        <v>3</v>
      </c>
      <c r="N422">
        <v>0</v>
      </c>
      <c r="O422" t="s">
        <v>7</v>
      </c>
      <c r="P422" t="s">
        <v>8</v>
      </c>
      <c r="Q422" t="s">
        <v>9</v>
      </c>
    </row>
    <row r="423" spans="1:17" hidden="1" x14ac:dyDescent="0.3">
      <c r="A423" t="s">
        <v>10</v>
      </c>
      <c r="B423" s="3">
        <v>23</v>
      </c>
      <c r="C423" s="2">
        <v>1.7</v>
      </c>
      <c r="D423" s="2">
        <v>69</v>
      </c>
      <c r="E423" t="s">
        <v>24</v>
      </c>
      <c r="F423" t="s">
        <v>25</v>
      </c>
      <c r="G423">
        <v>3</v>
      </c>
      <c r="H423">
        <v>1</v>
      </c>
      <c r="I423" t="s">
        <v>11</v>
      </c>
      <c r="J423" t="s">
        <v>24</v>
      </c>
      <c r="K423">
        <v>1</v>
      </c>
      <c r="L423" t="s">
        <v>24</v>
      </c>
      <c r="M423">
        <v>2</v>
      </c>
      <c r="N423">
        <v>1</v>
      </c>
      <c r="O423" t="s">
        <v>7</v>
      </c>
      <c r="P423" t="s">
        <v>8</v>
      </c>
      <c r="Q423" t="s">
        <v>9</v>
      </c>
    </row>
    <row r="424" spans="1:17" hidden="1" x14ac:dyDescent="0.3">
      <c r="A424" t="s">
        <v>10</v>
      </c>
      <c r="B424" s="3">
        <v>26</v>
      </c>
      <c r="C424" s="2">
        <v>1.9</v>
      </c>
      <c r="D424" s="2">
        <v>80</v>
      </c>
      <c r="E424" t="s">
        <v>25</v>
      </c>
      <c r="F424" t="s">
        <v>25</v>
      </c>
      <c r="G424">
        <v>2</v>
      </c>
      <c r="H424">
        <v>3</v>
      </c>
      <c r="I424" t="s">
        <v>11</v>
      </c>
      <c r="J424" t="s">
        <v>24</v>
      </c>
      <c r="K424">
        <v>1</v>
      </c>
      <c r="L424" t="s">
        <v>25</v>
      </c>
      <c r="M424">
        <v>1</v>
      </c>
      <c r="N424">
        <v>0</v>
      </c>
      <c r="O424" t="s">
        <v>7</v>
      </c>
      <c r="P424" t="s">
        <v>15</v>
      </c>
      <c r="Q424" t="s">
        <v>9</v>
      </c>
    </row>
    <row r="425" spans="1:17" hidden="1" x14ac:dyDescent="0.3">
      <c r="A425" t="s">
        <v>10</v>
      </c>
      <c r="B425" s="3">
        <v>18</v>
      </c>
      <c r="C425" s="2">
        <v>1.65</v>
      </c>
      <c r="D425" s="2">
        <v>85</v>
      </c>
      <c r="E425" t="s">
        <v>24</v>
      </c>
      <c r="F425" t="s">
        <v>25</v>
      </c>
      <c r="G425">
        <v>2</v>
      </c>
      <c r="H425">
        <v>3</v>
      </c>
      <c r="I425" t="s">
        <v>7</v>
      </c>
      <c r="J425" t="s">
        <v>24</v>
      </c>
      <c r="K425">
        <v>1</v>
      </c>
      <c r="L425" t="s">
        <v>24</v>
      </c>
      <c r="M425">
        <v>1</v>
      </c>
      <c r="N425">
        <v>0</v>
      </c>
      <c r="O425" t="s">
        <v>7</v>
      </c>
      <c r="P425" t="s">
        <v>8</v>
      </c>
      <c r="Q425" t="s">
        <v>17</v>
      </c>
    </row>
    <row r="426" spans="1:17" hidden="1" x14ac:dyDescent="0.3">
      <c r="A426" t="s">
        <v>5</v>
      </c>
      <c r="B426" s="3">
        <v>18</v>
      </c>
      <c r="C426" s="2">
        <v>1.6</v>
      </c>
      <c r="D426" s="2">
        <v>55</v>
      </c>
      <c r="E426" t="s">
        <v>24</v>
      </c>
      <c r="F426" t="s">
        <v>25</v>
      </c>
      <c r="G426">
        <v>2</v>
      </c>
      <c r="H426">
        <v>4</v>
      </c>
      <c r="I426" t="s">
        <v>11</v>
      </c>
      <c r="J426" t="s">
        <v>24</v>
      </c>
      <c r="K426">
        <v>2</v>
      </c>
      <c r="L426" t="s">
        <v>24</v>
      </c>
      <c r="M426">
        <v>2</v>
      </c>
      <c r="N426">
        <v>1</v>
      </c>
      <c r="O426" t="s">
        <v>7</v>
      </c>
      <c r="P426" t="s">
        <v>8</v>
      </c>
      <c r="Q426" t="s">
        <v>9</v>
      </c>
    </row>
    <row r="427" spans="1:17" hidden="1" x14ac:dyDescent="0.3">
      <c r="A427" t="s">
        <v>10</v>
      </c>
      <c r="B427" s="3">
        <v>19</v>
      </c>
      <c r="C427" s="2">
        <v>1.8</v>
      </c>
      <c r="D427" s="2">
        <v>70</v>
      </c>
      <c r="E427" t="s">
        <v>24</v>
      </c>
      <c r="F427" t="s">
        <v>25</v>
      </c>
      <c r="G427">
        <v>3</v>
      </c>
      <c r="H427">
        <v>3</v>
      </c>
      <c r="I427" t="s">
        <v>11</v>
      </c>
      <c r="J427" t="s">
        <v>24</v>
      </c>
      <c r="K427">
        <v>1</v>
      </c>
      <c r="L427" t="s">
        <v>24</v>
      </c>
      <c r="M427">
        <v>2</v>
      </c>
      <c r="N427">
        <v>0</v>
      </c>
      <c r="O427" t="s">
        <v>27</v>
      </c>
      <c r="P427" t="s">
        <v>8</v>
      </c>
      <c r="Q427" t="s">
        <v>9</v>
      </c>
    </row>
    <row r="428" spans="1:17" hidden="1" x14ac:dyDescent="0.3">
      <c r="A428" t="s">
        <v>5</v>
      </c>
      <c r="B428" s="3">
        <v>18</v>
      </c>
      <c r="C428" s="2">
        <v>1.64</v>
      </c>
      <c r="D428" s="2">
        <v>59</v>
      </c>
      <c r="E428" t="s">
        <v>25</v>
      </c>
      <c r="F428" t="s">
        <v>25</v>
      </c>
      <c r="G428">
        <v>2</v>
      </c>
      <c r="H428">
        <v>3</v>
      </c>
      <c r="I428" t="s">
        <v>7</v>
      </c>
      <c r="J428" t="s">
        <v>24</v>
      </c>
      <c r="K428">
        <v>1</v>
      </c>
      <c r="L428" t="s">
        <v>24</v>
      </c>
      <c r="M428">
        <v>1</v>
      </c>
      <c r="N428">
        <v>1</v>
      </c>
      <c r="O428" t="s">
        <v>7</v>
      </c>
      <c r="P428" t="s">
        <v>8</v>
      </c>
      <c r="Q428" t="s">
        <v>9</v>
      </c>
    </row>
    <row r="429" spans="1:17" hidden="1" x14ac:dyDescent="0.3">
      <c r="A429" t="s">
        <v>10</v>
      </c>
      <c r="B429" s="3">
        <v>19</v>
      </c>
      <c r="C429" s="2">
        <v>1.89</v>
      </c>
      <c r="D429" s="2">
        <v>87</v>
      </c>
      <c r="E429" t="s">
        <v>24</v>
      </c>
      <c r="F429" t="s">
        <v>25</v>
      </c>
      <c r="G429">
        <v>2</v>
      </c>
      <c r="H429">
        <v>4</v>
      </c>
      <c r="I429" t="s">
        <v>11</v>
      </c>
      <c r="J429" t="s">
        <v>24</v>
      </c>
      <c r="K429">
        <v>2</v>
      </c>
      <c r="L429" t="s">
        <v>24</v>
      </c>
      <c r="M429">
        <v>3</v>
      </c>
      <c r="N429">
        <v>1</v>
      </c>
      <c r="O429" t="s">
        <v>11</v>
      </c>
      <c r="P429" t="s">
        <v>15</v>
      </c>
      <c r="Q429" t="s">
        <v>9</v>
      </c>
    </row>
    <row r="430" spans="1:17" hidden="1" x14ac:dyDescent="0.3">
      <c r="A430" t="s">
        <v>5</v>
      </c>
      <c r="B430" s="3">
        <v>19</v>
      </c>
      <c r="C430" s="2">
        <v>1.76</v>
      </c>
      <c r="D430" s="2">
        <v>80</v>
      </c>
      <c r="E430" t="s">
        <v>25</v>
      </c>
      <c r="F430" t="s">
        <v>25</v>
      </c>
      <c r="G430">
        <v>2</v>
      </c>
      <c r="H430">
        <v>1</v>
      </c>
      <c r="I430" t="s">
        <v>7</v>
      </c>
      <c r="J430" t="s">
        <v>24</v>
      </c>
      <c r="K430">
        <v>3</v>
      </c>
      <c r="L430" t="s">
        <v>24</v>
      </c>
      <c r="M430">
        <v>3</v>
      </c>
      <c r="N430">
        <v>1</v>
      </c>
      <c r="O430" t="s">
        <v>27</v>
      </c>
      <c r="P430" t="s">
        <v>8</v>
      </c>
      <c r="Q430" t="s">
        <v>13</v>
      </c>
    </row>
    <row r="431" spans="1:17" hidden="1" x14ac:dyDescent="0.3">
      <c r="A431" t="s">
        <v>5</v>
      </c>
      <c r="B431" s="3">
        <v>18</v>
      </c>
      <c r="C431" s="2">
        <v>1.56</v>
      </c>
      <c r="D431" s="2">
        <v>55</v>
      </c>
      <c r="E431" t="s">
        <v>24</v>
      </c>
      <c r="F431" t="s">
        <v>25</v>
      </c>
      <c r="G431">
        <v>2</v>
      </c>
      <c r="H431">
        <v>3</v>
      </c>
      <c r="I431" t="s">
        <v>7</v>
      </c>
      <c r="J431" t="s">
        <v>24</v>
      </c>
      <c r="K431">
        <v>1</v>
      </c>
      <c r="L431" t="s">
        <v>24</v>
      </c>
      <c r="M431">
        <v>0</v>
      </c>
      <c r="N431">
        <v>0</v>
      </c>
      <c r="O431" t="s">
        <v>11</v>
      </c>
      <c r="P431" t="s">
        <v>15</v>
      </c>
      <c r="Q431" t="s">
        <v>9</v>
      </c>
    </row>
    <row r="432" spans="1:17" hidden="1" x14ac:dyDescent="0.3">
      <c r="A432" t="s">
        <v>5</v>
      </c>
      <c r="B432" s="3">
        <v>18</v>
      </c>
      <c r="C432" s="2">
        <v>1.6</v>
      </c>
      <c r="D432" s="2">
        <v>56</v>
      </c>
      <c r="E432" t="s">
        <v>25</v>
      </c>
      <c r="F432" t="s">
        <v>25</v>
      </c>
      <c r="G432">
        <v>2</v>
      </c>
      <c r="H432">
        <v>1</v>
      </c>
      <c r="I432" t="s">
        <v>18</v>
      </c>
      <c r="J432" t="s">
        <v>24</v>
      </c>
      <c r="K432">
        <v>2</v>
      </c>
      <c r="L432" t="s">
        <v>24</v>
      </c>
      <c r="M432">
        <v>1</v>
      </c>
      <c r="N432">
        <v>0</v>
      </c>
      <c r="O432" t="s">
        <v>7</v>
      </c>
      <c r="P432" t="s">
        <v>12</v>
      </c>
      <c r="Q432" t="s">
        <v>9</v>
      </c>
    </row>
    <row r="433" spans="1:17" hidden="1" x14ac:dyDescent="0.3">
      <c r="A433" t="s">
        <v>5</v>
      </c>
      <c r="B433" s="3">
        <v>19</v>
      </c>
      <c r="C433" s="2">
        <v>1.67</v>
      </c>
      <c r="D433" s="2">
        <v>64</v>
      </c>
      <c r="E433" t="s">
        <v>24</v>
      </c>
      <c r="F433" t="s">
        <v>25</v>
      </c>
      <c r="G433">
        <v>3</v>
      </c>
      <c r="H433">
        <v>3</v>
      </c>
      <c r="I433" t="s">
        <v>7</v>
      </c>
      <c r="J433" t="s">
        <v>24</v>
      </c>
      <c r="K433">
        <v>2</v>
      </c>
      <c r="L433" t="s">
        <v>24</v>
      </c>
      <c r="M433">
        <v>2</v>
      </c>
      <c r="N433">
        <v>1</v>
      </c>
      <c r="O433" t="s">
        <v>7</v>
      </c>
      <c r="P433" t="s">
        <v>15</v>
      </c>
      <c r="Q433" t="s">
        <v>9</v>
      </c>
    </row>
    <row r="434" spans="1:17" hidden="1" x14ac:dyDescent="0.3">
      <c r="A434" t="s">
        <v>5</v>
      </c>
      <c r="B434" s="3">
        <v>19</v>
      </c>
      <c r="C434" s="2">
        <v>1.6</v>
      </c>
      <c r="D434" s="2">
        <v>60</v>
      </c>
      <c r="E434" t="s">
        <v>24</v>
      </c>
      <c r="F434" t="s">
        <v>25</v>
      </c>
      <c r="G434">
        <v>2</v>
      </c>
      <c r="H434">
        <v>3</v>
      </c>
      <c r="I434" t="s">
        <v>11</v>
      </c>
      <c r="J434" t="s">
        <v>24</v>
      </c>
      <c r="K434">
        <v>2</v>
      </c>
      <c r="L434" t="s">
        <v>24</v>
      </c>
      <c r="M434">
        <v>0</v>
      </c>
      <c r="N434">
        <v>1</v>
      </c>
      <c r="O434" t="s">
        <v>7</v>
      </c>
      <c r="P434" t="s">
        <v>8</v>
      </c>
      <c r="Q434" t="s">
        <v>9</v>
      </c>
    </row>
    <row r="435" spans="1:17" hidden="1" x14ac:dyDescent="0.3">
      <c r="A435" t="s">
        <v>5</v>
      </c>
      <c r="B435" s="3">
        <v>18</v>
      </c>
      <c r="C435" s="2">
        <v>1.55</v>
      </c>
      <c r="D435" s="2">
        <v>56</v>
      </c>
      <c r="E435" t="s">
        <v>24</v>
      </c>
      <c r="F435" t="s">
        <v>25</v>
      </c>
      <c r="G435">
        <v>2</v>
      </c>
      <c r="H435">
        <v>3</v>
      </c>
      <c r="I435" t="s">
        <v>7</v>
      </c>
      <c r="J435" t="s">
        <v>24</v>
      </c>
      <c r="K435">
        <v>1</v>
      </c>
      <c r="L435" t="s">
        <v>24</v>
      </c>
      <c r="M435">
        <v>0</v>
      </c>
      <c r="N435">
        <v>0</v>
      </c>
      <c r="O435" t="s">
        <v>27</v>
      </c>
      <c r="P435" t="s">
        <v>15</v>
      </c>
      <c r="Q435" t="s">
        <v>9</v>
      </c>
    </row>
    <row r="436" spans="1:17" hidden="1" x14ac:dyDescent="0.3">
      <c r="A436" t="s">
        <v>5</v>
      </c>
      <c r="B436" s="3">
        <v>18</v>
      </c>
      <c r="C436" s="2">
        <v>1.55</v>
      </c>
      <c r="D436" s="2">
        <v>50</v>
      </c>
      <c r="E436" t="s">
        <v>25</v>
      </c>
      <c r="F436" t="s">
        <v>25</v>
      </c>
      <c r="G436">
        <v>3</v>
      </c>
      <c r="H436">
        <v>3</v>
      </c>
      <c r="I436" t="s">
        <v>11</v>
      </c>
      <c r="J436" t="s">
        <v>24</v>
      </c>
      <c r="K436">
        <v>1</v>
      </c>
      <c r="L436" t="s">
        <v>24</v>
      </c>
      <c r="M436">
        <v>1</v>
      </c>
      <c r="N436">
        <v>2</v>
      </c>
      <c r="O436" t="s">
        <v>27</v>
      </c>
      <c r="P436" t="s">
        <v>8</v>
      </c>
      <c r="Q436" t="s">
        <v>9</v>
      </c>
    </row>
    <row r="437" spans="1:17" hidden="1" x14ac:dyDescent="0.3">
      <c r="A437" t="s">
        <v>10</v>
      </c>
      <c r="B437" s="3">
        <v>26</v>
      </c>
      <c r="C437" s="2">
        <v>1.72</v>
      </c>
      <c r="D437" s="2">
        <v>65</v>
      </c>
      <c r="E437" t="s">
        <v>25</v>
      </c>
      <c r="F437" t="s">
        <v>25</v>
      </c>
      <c r="G437">
        <v>2</v>
      </c>
      <c r="H437">
        <v>3</v>
      </c>
      <c r="I437" t="s">
        <v>7</v>
      </c>
      <c r="J437" t="s">
        <v>24</v>
      </c>
      <c r="K437">
        <v>2</v>
      </c>
      <c r="L437" t="s">
        <v>24</v>
      </c>
      <c r="M437">
        <v>0</v>
      </c>
      <c r="N437">
        <v>1</v>
      </c>
      <c r="O437" t="s">
        <v>7</v>
      </c>
      <c r="P437" t="s">
        <v>12</v>
      </c>
      <c r="Q437" t="s">
        <v>9</v>
      </c>
    </row>
    <row r="438" spans="1:17" hidden="1" x14ac:dyDescent="0.3">
      <c r="A438" t="s">
        <v>10</v>
      </c>
      <c r="B438" s="3">
        <v>18</v>
      </c>
      <c r="C438" s="2">
        <v>1.72</v>
      </c>
      <c r="D438" s="2">
        <v>53</v>
      </c>
      <c r="E438" t="s">
        <v>25</v>
      </c>
      <c r="F438" t="s">
        <v>25</v>
      </c>
      <c r="G438">
        <v>2</v>
      </c>
      <c r="H438">
        <v>3</v>
      </c>
      <c r="I438" t="s">
        <v>7</v>
      </c>
      <c r="J438" t="s">
        <v>24</v>
      </c>
      <c r="K438">
        <v>2</v>
      </c>
      <c r="L438" t="s">
        <v>24</v>
      </c>
      <c r="M438">
        <v>0</v>
      </c>
      <c r="N438">
        <v>2</v>
      </c>
      <c r="O438" t="s">
        <v>7</v>
      </c>
      <c r="P438" t="s">
        <v>8</v>
      </c>
      <c r="Q438" t="s">
        <v>19</v>
      </c>
    </row>
    <row r="439" spans="1:17" hidden="1" x14ac:dyDescent="0.3">
      <c r="A439" t="s">
        <v>10</v>
      </c>
      <c r="B439" s="3">
        <v>19</v>
      </c>
      <c r="C439" s="2">
        <v>1.7</v>
      </c>
      <c r="D439" s="2">
        <v>60</v>
      </c>
      <c r="E439" t="s">
        <v>25</v>
      </c>
      <c r="F439" t="s">
        <v>25</v>
      </c>
      <c r="G439">
        <v>2</v>
      </c>
      <c r="H439">
        <v>1</v>
      </c>
      <c r="I439" t="s">
        <v>7</v>
      </c>
      <c r="J439" t="s">
        <v>24</v>
      </c>
      <c r="K439">
        <v>2</v>
      </c>
      <c r="L439" t="s">
        <v>24</v>
      </c>
      <c r="M439">
        <v>2</v>
      </c>
      <c r="N439">
        <v>0</v>
      </c>
      <c r="O439" t="s">
        <v>7</v>
      </c>
      <c r="P439" t="s">
        <v>8</v>
      </c>
      <c r="Q439" t="s">
        <v>9</v>
      </c>
    </row>
    <row r="440" spans="1:17" hidden="1" x14ac:dyDescent="0.3">
      <c r="A440" t="s">
        <v>5</v>
      </c>
      <c r="B440" s="3">
        <v>19</v>
      </c>
      <c r="C440" s="2">
        <v>1.51</v>
      </c>
      <c r="D440" s="2">
        <v>45</v>
      </c>
      <c r="E440" t="s">
        <v>24</v>
      </c>
      <c r="F440" t="s">
        <v>25</v>
      </c>
      <c r="G440">
        <v>2</v>
      </c>
      <c r="H440">
        <v>4</v>
      </c>
      <c r="I440" t="s">
        <v>7</v>
      </c>
      <c r="J440" t="s">
        <v>24</v>
      </c>
      <c r="K440">
        <v>1</v>
      </c>
      <c r="L440" t="s">
        <v>24</v>
      </c>
      <c r="M440">
        <v>3</v>
      </c>
      <c r="N440">
        <v>0</v>
      </c>
      <c r="O440" t="s">
        <v>7</v>
      </c>
      <c r="P440" t="s">
        <v>8</v>
      </c>
      <c r="Q440" t="s">
        <v>9</v>
      </c>
    </row>
    <row r="441" spans="1:17" hidden="1" x14ac:dyDescent="0.3">
      <c r="A441" t="s">
        <v>10</v>
      </c>
      <c r="B441" s="3">
        <v>19</v>
      </c>
      <c r="C441" s="2">
        <v>1.83</v>
      </c>
      <c r="D441" s="2">
        <v>82</v>
      </c>
      <c r="E441" t="s">
        <v>25</v>
      </c>
      <c r="F441" t="s">
        <v>25</v>
      </c>
      <c r="G441">
        <v>3</v>
      </c>
      <c r="H441">
        <v>3</v>
      </c>
      <c r="I441" t="s">
        <v>11</v>
      </c>
      <c r="J441" t="s">
        <v>24</v>
      </c>
      <c r="K441">
        <v>2</v>
      </c>
      <c r="L441" t="s">
        <v>24</v>
      </c>
      <c r="M441">
        <v>2</v>
      </c>
      <c r="N441">
        <v>0</v>
      </c>
      <c r="O441" t="s">
        <v>7</v>
      </c>
      <c r="P441" t="s">
        <v>8</v>
      </c>
      <c r="Q441" t="s">
        <v>9</v>
      </c>
    </row>
    <row r="442" spans="1:17" hidden="1" x14ac:dyDescent="0.3">
      <c r="A442" t="s">
        <v>10</v>
      </c>
      <c r="B442" s="3">
        <v>19</v>
      </c>
      <c r="C442" s="2">
        <v>1.8</v>
      </c>
      <c r="D442" s="2">
        <v>87</v>
      </c>
      <c r="E442" t="s">
        <v>25</v>
      </c>
      <c r="F442" t="s">
        <v>25</v>
      </c>
      <c r="G442">
        <v>2</v>
      </c>
      <c r="H442">
        <v>4</v>
      </c>
      <c r="I442" t="s">
        <v>7</v>
      </c>
      <c r="J442" t="s">
        <v>24</v>
      </c>
      <c r="K442">
        <v>2</v>
      </c>
      <c r="L442" t="s">
        <v>24</v>
      </c>
      <c r="M442">
        <v>2</v>
      </c>
      <c r="N442">
        <v>1</v>
      </c>
      <c r="O442" t="s">
        <v>7</v>
      </c>
      <c r="P442" t="s">
        <v>8</v>
      </c>
      <c r="Q442" t="s">
        <v>13</v>
      </c>
    </row>
    <row r="443" spans="1:17" hidden="1" x14ac:dyDescent="0.3">
      <c r="A443" t="s">
        <v>5</v>
      </c>
      <c r="B443" s="3">
        <v>24</v>
      </c>
      <c r="C443" s="2">
        <v>1.6</v>
      </c>
      <c r="D443" s="2">
        <v>100.5</v>
      </c>
      <c r="E443" t="s">
        <v>25</v>
      </c>
      <c r="F443" t="s">
        <v>25</v>
      </c>
      <c r="G443">
        <v>3</v>
      </c>
      <c r="H443">
        <v>1</v>
      </c>
      <c r="I443" t="s">
        <v>7</v>
      </c>
      <c r="J443" t="s">
        <v>24</v>
      </c>
      <c r="K443">
        <v>1</v>
      </c>
      <c r="L443" t="s">
        <v>24</v>
      </c>
      <c r="M443">
        <v>0</v>
      </c>
      <c r="N443">
        <v>2</v>
      </c>
      <c r="O443" t="s">
        <v>7</v>
      </c>
      <c r="P443" t="s">
        <v>8</v>
      </c>
      <c r="Q443" t="s">
        <v>20</v>
      </c>
    </row>
    <row r="444" spans="1:17" hidden="1" x14ac:dyDescent="0.3">
      <c r="A444" t="s">
        <v>5</v>
      </c>
      <c r="B444" s="3">
        <v>18</v>
      </c>
      <c r="C444" s="2">
        <v>1.63</v>
      </c>
      <c r="D444" s="2">
        <v>63</v>
      </c>
      <c r="E444" t="s">
        <v>25</v>
      </c>
      <c r="F444" t="s">
        <v>25</v>
      </c>
      <c r="G444">
        <v>1</v>
      </c>
      <c r="H444">
        <v>3</v>
      </c>
      <c r="I444" t="s">
        <v>7</v>
      </c>
      <c r="J444" t="s">
        <v>24</v>
      </c>
      <c r="K444">
        <v>2</v>
      </c>
      <c r="L444" t="s">
        <v>24</v>
      </c>
      <c r="M444">
        <v>2</v>
      </c>
      <c r="N444">
        <v>2</v>
      </c>
      <c r="O444" t="s">
        <v>7</v>
      </c>
      <c r="P444" t="s">
        <v>8</v>
      </c>
      <c r="Q444" t="s">
        <v>9</v>
      </c>
    </row>
    <row r="445" spans="1:17" hidden="1" x14ac:dyDescent="0.3">
      <c r="A445" t="s">
        <v>10</v>
      </c>
      <c r="B445" s="3">
        <v>19</v>
      </c>
      <c r="C445" s="2">
        <v>1.71</v>
      </c>
      <c r="D445" s="2">
        <v>71</v>
      </c>
      <c r="E445" t="s">
        <v>24</v>
      </c>
      <c r="F445" t="s">
        <v>25</v>
      </c>
      <c r="G445">
        <v>3</v>
      </c>
      <c r="H445">
        <v>3</v>
      </c>
      <c r="I445" t="s">
        <v>7</v>
      </c>
      <c r="J445" t="s">
        <v>24</v>
      </c>
      <c r="K445">
        <v>2</v>
      </c>
      <c r="L445" t="s">
        <v>24</v>
      </c>
      <c r="M445">
        <v>1</v>
      </c>
      <c r="N445">
        <v>1</v>
      </c>
      <c r="O445" t="s">
        <v>7</v>
      </c>
      <c r="P445" t="s">
        <v>8</v>
      </c>
      <c r="Q445" t="s">
        <v>9</v>
      </c>
    </row>
    <row r="446" spans="1:17" hidden="1" x14ac:dyDescent="0.3">
      <c r="A446" t="s">
        <v>10</v>
      </c>
      <c r="B446" s="3">
        <v>19</v>
      </c>
      <c r="C446" s="2">
        <v>1.7</v>
      </c>
      <c r="D446" s="2">
        <v>65</v>
      </c>
      <c r="E446" t="s">
        <v>25</v>
      </c>
      <c r="F446" t="s">
        <v>24</v>
      </c>
      <c r="G446">
        <v>2</v>
      </c>
      <c r="H446">
        <v>3</v>
      </c>
      <c r="I446" t="s">
        <v>11</v>
      </c>
      <c r="J446" t="s">
        <v>24</v>
      </c>
      <c r="K446">
        <v>2</v>
      </c>
      <c r="L446" t="s">
        <v>24</v>
      </c>
      <c r="M446">
        <v>1</v>
      </c>
      <c r="N446">
        <v>0</v>
      </c>
      <c r="O446" t="s">
        <v>27</v>
      </c>
      <c r="P446" t="s">
        <v>8</v>
      </c>
      <c r="Q446" t="s">
        <v>9</v>
      </c>
    </row>
    <row r="447" spans="1:17" hidden="1" x14ac:dyDescent="0.3">
      <c r="A447" t="s">
        <v>10</v>
      </c>
      <c r="B447" s="3">
        <v>23</v>
      </c>
      <c r="C447" s="2">
        <v>1.75</v>
      </c>
      <c r="D447" s="2">
        <v>69</v>
      </c>
      <c r="E447" t="s">
        <v>24</v>
      </c>
      <c r="F447" t="s">
        <v>24</v>
      </c>
      <c r="G447">
        <v>3</v>
      </c>
      <c r="H447">
        <v>3</v>
      </c>
      <c r="I447" t="s">
        <v>6</v>
      </c>
      <c r="J447" t="s">
        <v>24</v>
      </c>
      <c r="K447">
        <v>2</v>
      </c>
      <c r="L447" t="s">
        <v>24</v>
      </c>
      <c r="M447">
        <v>2</v>
      </c>
      <c r="N447">
        <v>1</v>
      </c>
      <c r="O447" t="s">
        <v>7</v>
      </c>
      <c r="P447" t="s">
        <v>15</v>
      </c>
      <c r="Q447" t="s">
        <v>9</v>
      </c>
    </row>
    <row r="448" spans="1:17" hidden="1" x14ac:dyDescent="0.3">
      <c r="A448" t="s">
        <v>5</v>
      </c>
      <c r="B448" s="3">
        <v>18</v>
      </c>
      <c r="C448" s="2">
        <v>1.62</v>
      </c>
      <c r="D448" s="2">
        <v>50</v>
      </c>
      <c r="E448" t="s">
        <v>24</v>
      </c>
      <c r="F448" t="s">
        <v>25</v>
      </c>
      <c r="G448">
        <v>3</v>
      </c>
      <c r="H448">
        <v>3</v>
      </c>
      <c r="I448" t="s">
        <v>7</v>
      </c>
      <c r="J448" t="s">
        <v>24</v>
      </c>
      <c r="K448">
        <v>1</v>
      </c>
      <c r="L448" t="s">
        <v>24</v>
      </c>
      <c r="M448">
        <v>0</v>
      </c>
      <c r="N448">
        <v>0</v>
      </c>
      <c r="O448" t="s">
        <v>7</v>
      </c>
      <c r="P448" t="s">
        <v>15</v>
      </c>
      <c r="Q448" t="s">
        <v>9</v>
      </c>
    </row>
    <row r="449" spans="1:17" hidden="1" x14ac:dyDescent="0.3">
      <c r="A449" t="s">
        <v>5</v>
      </c>
      <c r="B449" s="3">
        <v>20</v>
      </c>
      <c r="C449" s="2">
        <v>1.68</v>
      </c>
      <c r="D449" s="2">
        <v>68</v>
      </c>
      <c r="E449" t="s">
        <v>24</v>
      </c>
      <c r="F449" t="s">
        <v>25</v>
      </c>
      <c r="G449">
        <v>3</v>
      </c>
      <c r="H449">
        <v>1</v>
      </c>
      <c r="I449" t="s">
        <v>7</v>
      </c>
      <c r="J449" t="s">
        <v>24</v>
      </c>
      <c r="K449">
        <v>1</v>
      </c>
      <c r="L449" t="s">
        <v>24</v>
      </c>
      <c r="M449">
        <v>1</v>
      </c>
      <c r="N449">
        <v>0</v>
      </c>
      <c r="O449" t="s">
        <v>27</v>
      </c>
      <c r="P449" t="s">
        <v>8</v>
      </c>
      <c r="Q449" t="s">
        <v>9</v>
      </c>
    </row>
    <row r="450" spans="1:17" hidden="1" x14ac:dyDescent="0.3">
      <c r="A450" t="s">
        <v>10</v>
      </c>
      <c r="B450" s="3">
        <v>18</v>
      </c>
      <c r="C450" s="2">
        <v>1.85</v>
      </c>
      <c r="D450" s="2">
        <v>66</v>
      </c>
      <c r="E450" t="s">
        <v>24</v>
      </c>
      <c r="F450" t="s">
        <v>25</v>
      </c>
      <c r="G450">
        <v>2</v>
      </c>
      <c r="H450">
        <v>3</v>
      </c>
      <c r="I450" t="s">
        <v>11</v>
      </c>
      <c r="J450" t="s">
        <v>24</v>
      </c>
      <c r="K450">
        <v>1</v>
      </c>
      <c r="L450" t="s">
        <v>24</v>
      </c>
      <c r="M450">
        <v>1</v>
      </c>
      <c r="N450">
        <v>1</v>
      </c>
      <c r="O450" t="s">
        <v>7</v>
      </c>
      <c r="P450" t="s">
        <v>8</v>
      </c>
      <c r="Q450" t="s">
        <v>9</v>
      </c>
    </row>
    <row r="451" spans="1:17" hidden="1" x14ac:dyDescent="0.3">
      <c r="A451" t="s">
        <v>5</v>
      </c>
      <c r="B451" s="3">
        <v>33</v>
      </c>
      <c r="C451" s="2">
        <v>1.59</v>
      </c>
      <c r="D451" s="2">
        <v>60</v>
      </c>
      <c r="E451" t="s">
        <v>24</v>
      </c>
      <c r="F451" t="s">
        <v>25</v>
      </c>
      <c r="G451">
        <v>3</v>
      </c>
      <c r="H451">
        <v>1</v>
      </c>
      <c r="I451" t="s">
        <v>11</v>
      </c>
      <c r="J451" t="s">
        <v>24</v>
      </c>
      <c r="K451">
        <v>2</v>
      </c>
      <c r="L451" t="s">
        <v>24</v>
      </c>
      <c r="M451">
        <v>0</v>
      </c>
      <c r="N451">
        <v>0</v>
      </c>
      <c r="O451" t="s">
        <v>27</v>
      </c>
      <c r="P451" t="s">
        <v>8</v>
      </c>
      <c r="Q451" t="s">
        <v>9</v>
      </c>
    </row>
    <row r="452" spans="1:17" hidden="1" x14ac:dyDescent="0.3">
      <c r="A452" t="s">
        <v>5</v>
      </c>
      <c r="B452" s="3">
        <v>19</v>
      </c>
      <c r="C452" s="2">
        <v>1.5</v>
      </c>
      <c r="D452" s="2">
        <v>45</v>
      </c>
      <c r="E452" t="s">
        <v>24</v>
      </c>
      <c r="F452" t="s">
        <v>25</v>
      </c>
      <c r="G452">
        <v>2</v>
      </c>
      <c r="H452">
        <v>3</v>
      </c>
      <c r="I452" t="s">
        <v>7</v>
      </c>
      <c r="J452" t="s">
        <v>24</v>
      </c>
      <c r="K452">
        <v>1</v>
      </c>
      <c r="L452" t="s">
        <v>24</v>
      </c>
      <c r="M452">
        <v>0</v>
      </c>
      <c r="N452">
        <v>0</v>
      </c>
      <c r="O452" t="s">
        <v>7</v>
      </c>
      <c r="P452" t="s">
        <v>8</v>
      </c>
      <c r="Q452" t="s">
        <v>9</v>
      </c>
    </row>
    <row r="453" spans="1:17" hidden="1" x14ac:dyDescent="0.3">
      <c r="A453" t="s">
        <v>10</v>
      </c>
      <c r="B453" s="3">
        <v>19</v>
      </c>
      <c r="C453" s="2">
        <v>1.69</v>
      </c>
      <c r="D453" s="2">
        <v>60</v>
      </c>
      <c r="E453" t="s">
        <v>24</v>
      </c>
      <c r="F453" t="s">
        <v>25</v>
      </c>
      <c r="G453">
        <v>2</v>
      </c>
      <c r="H453">
        <v>3</v>
      </c>
      <c r="I453" t="s">
        <v>18</v>
      </c>
      <c r="J453" t="s">
        <v>24</v>
      </c>
      <c r="K453">
        <v>1</v>
      </c>
      <c r="L453" t="s">
        <v>24</v>
      </c>
      <c r="M453">
        <v>1</v>
      </c>
      <c r="N453">
        <v>1</v>
      </c>
      <c r="O453" t="s">
        <v>7</v>
      </c>
      <c r="P453" t="s">
        <v>8</v>
      </c>
      <c r="Q453" t="s">
        <v>9</v>
      </c>
    </row>
    <row r="454" spans="1:17" hidden="1" x14ac:dyDescent="0.3">
      <c r="A454" t="s">
        <v>10</v>
      </c>
      <c r="B454" s="3">
        <v>19</v>
      </c>
      <c r="C454" s="2">
        <v>1.76</v>
      </c>
      <c r="D454" s="2">
        <v>79</v>
      </c>
      <c r="E454" t="s">
        <v>25</v>
      </c>
      <c r="F454" t="s">
        <v>25</v>
      </c>
      <c r="G454">
        <v>2</v>
      </c>
      <c r="H454">
        <v>3</v>
      </c>
      <c r="I454" t="s">
        <v>11</v>
      </c>
      <c r="J454" t="s">
        <v>24</v>
      </c>
      <c r="K454">
        <v>3</v>
      </c>
      <c r="L454" t="s">
        <v>24</v>
      </c>
      <c r="M454">
        <v>1</v>
      </c>
      <c r="N454">
        <v>2</v>
      </c>
      <c r="O454" t="s">
        <v>11</v>
      </c>
      <c r="P454" t="s">
        <v>8</v>
      </c>
      <c r="Q454" t="s">
        <v>13</v>
      </c>
    </row>
    <row r="455" spans="1:17" hidden="1" x14ac:dyDescent="0.3">
      <c r="A455" t="s">
        <v>10</v>
      </c>
      <c r="B455" s="3">
        <v>21</v>
      </c>
      <c r="C455" s="2">
        <v>1.71</v>
      </c>
      <c r="D455" s="2">
        <v>100</v>
      </c>
      <c r="E455" t="s">
        <v>25</v>
      </c>
      <c r="F455" t="s">
        <v>25</v>
      </c>
      <c r="G455">
        <v>2</v>
      </c>
      <c r="H455">
        <v>1</v>
      </c>
      <c r="I455" t="s">
        <v>7</v>
      </c>
      <c r="J455" t="s">
        <v>24</v>
      </c>
      <c r="K455">
        <v>2</v>
      </c>
      <c r="L455" t="s">
        <v>24</v>
      </c>
      <c r="M455">
        <v>0</v>
      </c>
      <c r="N455">
        <v>2</v>
      </c>
      <c r="O455" t="s">
        <v>27</v>
      </c>
      <c r="P455" t="s">
        <v>8</v>
      </c>
      <c r="Q455" t="s">
        <v>17</v>
      </c>
    </row>
    <row r="456" spans="1:17" x14ac:dyDescent="0.3">
      <c r="A456" t="s">
        <v>10</v>
      </c>
      <c r="B456" s="3">
        <v>27</v>
      </c>
      <c r="C456" s="2">
        <v>1.72</v>
      </c>
      <c r="D456" s="2">
        <v>88</v>
      </c>
      <c r="E456" t="s">
        <v>25</v>
      </c>
      <c r="F456" t="s">
        <v>25</v>
      </c>
      <c r="G456">
        <v>2</v>
      </c>
      <c r="H456">
        <v>1</v>
      </c>
      <c r="I456" t="s">
        <v>18</v>
      </c>
      <c r="J456" t="s">
        <v>24</v>
      </c>
      <c r="K456">
        <v>2</v>
      </c>
      <c r="L456" t="s">
        <v>24</v>
      </c>
      <c r="M456">
        <v>0</v>
      </c>
      <c r="N456">
        <v>0</v>
      </c>
      <c r="O456" t="s">
        <v>7</v>
      </c>
      <c r="P456" t="s">
        <v>15</v>
      </c>
      <c r="Q456" t="s">
        <v>14</v>
      </c>
    </row>
    <row r="457" spans="1:17" hidden="1" x14ac:dyDescent="0.3">
      <c r="A457" t="s">
        <v>10</v>
      </c>
      <c r="B457" s="3">
        <v>17</v>
      </c>
      <c r="C457" s="2">
        <v>1.8</v>
      </c>
      <c r="D457" s="2">
        <v>68</v>
      </c>
      <c r="E457" t="s">
        <v>25</v>
      </c>
      <c r="F457" t="s">
        <v>24</v>
      </c>
      <c r="G457">
        <v>2</v>
      </c>
      <c r="H457">
        <v>3</v>
      </c>
      <c r="I457" t="s">
        <v>7</v>
      </c>
      <c r="J457" t="s">
        <v>24</v>
      </c>
      <c r="K457">
        <v>1</v>
      </c>
      <c r="L457" t="s">
        <v>24</v>
      </c>
      <c r="M457">
        <v>2</v>
      </c>
      <c r="N457">
        <v>1</v>
      </c>
      <c r="O457" t="s">
        <v>7</v>
      </c>
      <c r="P457" t="s">
        <v>8</v>
      </c>
      <c r="Q457" t="s">
        <v>9</v>
      </c>
    </row>
    <row r="458" spans="1:17" hidden="1" x14ac:dyDescent="0.3">
      <c r="A458" t="s">
        <v>10</v>
      </c>
      <c r="B458" s="3">
        <v>18</v>
      </c>
      <c r="C458" s="2">
        <v>1.93</v>
      </c>
      <c r="D458" s="2">
        <v>86</v>
      </c>
      <c r="E458" t="s">
        <v>24</v>
      </c>
      <c r="F458" t="s">
        <v>24</v>
      </c>
      <c r="G458">
        <v>3</v>
      </c>
      <c r="H458">
        <v>4</v>
      </c>
      <c r="I458" t="s">
        <v>18</v>
      </c>
      <c r="J458" t="s">
        <v>24</v>
      </c>
      <c r="K458">
        <v>2</v>
      </c>
      <c r="L458" t="s">
        <v>24</v>
      </c>
      <c r="M458">
        <v>2</v>
      </c>
      <c r="N458">
        <v>0</v>
      </c>
      <c r="O458" t="s">
        <v>7</v>
      </c>
      <c r="P458" t="s">
        <v>12</v>
      </c>
      <c r="Q458" t="s">
        <v>9</v>
      </c>
    </row>
    <row r="459" spans="1:17" hidden="1" x14ac:dyDescent="0.3">
      <c r="A459" t="s">
        <v>5</v>
      </c>
      <c r="B459" s="3">
        <v>18</v>
      </c>
      <c r="C459" s="2">
        <v>1.6</v>
      </c>
      <c r="D459" s="2">
        <v>51</v>
      </c>
      <c r="E459" t="s">
        <v>25</v>
      </c>
      <c r="F459" t="s">
        <v>25</v>
      </c>
      <c r="G459">
        <v>2</v>
      </c>
      <c r="H459">
        <v>3</v>
      </c>
      <c r="I459" t="s">
        <v>11</v>
      </c>
      <c r="J459" t="s">
        <v>24</v>
      </c>
      <c r="K459">
        <v>1</v>
      </c>
      <c r="L459" t="s">
        <v>24</v>
      </c>
      <c r="M459">
        <v>1</v>
      </c>
      <c r="N459">
        <v>1</v>
      </c>
      <c r="O459" t="s">
        <v>7</v>
      </c>
      <c r="P459" t="s">
        <v>8</v>
      </c>
      <c r="Q459" t="s">
        <v>9</v>
      </c>
    </row>
    <row r="460" spans="1:17" hidden="1" x14ac:dyDescent="0.3">
      <c r="A460" t="s">
        <v>10</v>
      </c>
      <c r="B460" s="3">
        <v>22</v>
      </c>
      <c r="C460" s="2">
        <v>1.74</v>
      </c>
      <c r="D460" s="2">
        <v>75</v>
      </c>
      <c r="E460" t="s">
        <v>25</v>
      </c>
      <c r="F460" t="s">
        <v>25</v>
      </c>
      <c r="G460">
        <v>3</v>
      </c>
      <c r="H460">
        <v>3</v>
      </c>
      <c r="I460" t="s">
        <v>11</v>
      </c>
      <c r="J460" t="s">
        <v>24</v>
      </c>
      <c r="K460">
        <v>1</v>
      </c>
      <c r="L460" t="s">
        <v>24</v>
      </c>
      <c r="M460">
        <v>1</v>
      </c>
      <c r="N460">
        <v>0</v>
      </c>
      <c r="O460" t="s">
        <v>27</v>
      </c>
      <c r="P460" t="s">
        <v>15</v>
      </c>
      <c r="Q460" t="s">
        <v>9</v>
      </c>
    </row>
    <row r="461" spans="1:17" hidden="1" x14ac:dyDescent="0.3">
      <c r="A461" t="s">
        <v>5</v>
      </c>
      <c r="B461" s="3">
        <v>20</v>
      </c>
      <c r="C461" s="2">
        <v>1.62</v>
      </c>
      <c r="D461" s="2">
        <v>45</v>
      </c>
      <c r="E461" t="s">
        <v>24</v>
      </c>
      <c r="F461" t="s">
        <v>25</v>
      </c>
      <c r="G461">
        <v>3</v>
      </c>
      <c r="H461">
        <v>3</v>
      </c>
      <c r="I461" t="s">
        <v>11</v>
      </c>
      <c r="J461" t="s">
        <v>24</v>
      </c>
      <c r="K461">
        <v>1</v>
      </c>
      <c r="L461" t="s">
        <v>24</v>
      </c>
      <c r="M461">
        <v>1</v>
      </c>
      <c r="N461">
        <v>0</v>
      </c>
      <c r="O461" t="s">
        <v>7</v>
      </c>
      <c r="P461" t="s">
        <v>8</v>
      </c>
      <c r="Q461" t="s">
        <v>19</v>
      </c>
    </row>
    <row r="462" spans="1:17" hidden="1" x14ac:dyDescent="0.3">
      <c r="A462" t="s">
        <v>5</v>
      </c>
      <c r="B462" s="3">
        <v>19</v>
      </c>
      <c r="C462" s="2">
        <v>1.54</v>
      </c>
      <c r="D462" s="2">
        <v>42</v>
      </c>
      <c r="E462" t="s">
        <v>24</v>
      </c>
      <c r="F462" t="s">
        <v>25</v>
      </c>
      <c r="G462">
        <v>3</v>
      </c>
      <c r="H462">
        <v>1</v>
      </c>
      <c r="I462" t="s">
        <v>7</v>
      </c>
      <c r="J462" t="s">
        <v>24</v>
      </c>
      <c r="K462">
        <v>2</v>
      </c>
      <c r="L462" t="s">
        <v>24</v>
      </c>
      <c r="M462">
        <v>0</v>
      </c>
      <c r="N462">
        <v>1</v>
      </c>
      <c r="O462" t="s">
        <v>27</v>
      </c>
      <c r="P462" t="s">
        <v>8</v>
      </c>
      <c r="Q462" t="s">
        <v>19</v>
      </c>
    </row>
    <row r="463" spans="1:17" hidden="1" x14ac:dyDescent="0.3">
      <c r="A463" t="s">
        <v>5</v>
      </c>
      <c r="B463" s="3">
        <v>20</v>
      </c>
      <c r="C463" s="2">
        <v>1.56</v>
      </c>
      <c r="D463" s="2">
        <v>51.5</v>
      </c>
      <c r="E463" t="s">
        <v>24</v>
      </c>
      <c r="F463" t="s">
        <v>25</v>
      </c>
      <c r="G463">
        <v>2</v>
      </c>
      <c r="H463">
        <v>3</v>
      </c>
      <c r="I463" t="s">
        <v>11</v>
      </c>
      <c r="J463" t="s">
        <v>24</v>
      </c>
      <c r="K463">
        <v>2</v>
      </c>
      <c r="L463" t="s">
        <v>24</v>
      </c>
      <c r="M463">
        <v>3</v>
      </c>
      <c r="N463">
        <v>0</v>
      </c>
      <c r="O463" t="s">
        <v>7</v>
      </c>
      <c r="P463" t="s">
        <v>8</v>
      </c>
      <c r="Q463" t="s">
        <v>9</v>
      </c>
    </row>
    <row r="464" spans="1:17" hidden="1" x14ac:dyDescent="0.3">
      <c r="A464" t="s">
        <v>5</v>
      </c>
      <c r="B464" s="3">
        <v>18</v>
      </c>
      <c r="C464" s="2">
        <v>1.6</v>
      </c>
      <c r="D464" s="2">
        <v>83</v>
      </c>
      <c r="E464" t="s">
        <v>25</v>
      </c>
      <c r="F464" t="s">
        <v>25</v>
      </c>
      <c r="G464">
        <v>2</v>
      </c>
      <c r="H464">
        <v>3</v>
      </c>
      <c r="I464" t="s">
        <v>7</v>
      </c>
      <c r="J464" t="s">
        <v>24</v>
      </c>
      <c r="K464">
        <v>2</v>
      </c>
      <c r="L464" t="s">
        <v>25</v>
      </c>
      <c r="M464">
        <v>1</v>
      </c>
      <c r="N464">
        <v>0</v>
      </c>
      <c r="O464" t="s">
        <v>27</v>
      </c>
      <c r="P464" t="s">
        <v>8</v>
      </c>
      <c r="Q464" t="s">
        <v>17</v>
      </c>
    </row>
    <row r="465" spans="1:17" x14ac:dyDescent="0.3">
      <c r="A465" t="s">
        <v>5</v>
      </c>
      <c r="B465" s="3">
        <v>18</v>
      </c>
      <c r="C465" s="2">
        <v>1.54</v>
      </c>
      <c r="D465" s="2">
        <v>71</v>
      </c>
      <c r="E465" t="s">
        <v>24</v>
      </c>
      <c r="F465" t="s">
        <v>24</v>
      </c>
      <c r="G465">
        <v>3</v>
      </c>
      <c r="H465">
        <v>4</v>
      </c>
      <c r="I465" t="s">
        <v>11</v>
      </c>
      <c r="J465" t="s">
        <v>24</v>
      </c>
      <c r="K465">
        <v>2</v>
      </c>
      <c r="L465" t="s">
        <v>24</v>
      </c>
      <c r="M465">
        <v>1</v>
      </c>
      <c r="N465">
        <v>1</v>
      </c>
      <c r="O465" t="s">
        <v>27</v>
      </c>
      <c r="P465" t="s">
        <v>8</v>
      </c>
      <c r="Q465" t="s">
        <v>14</v>
      </c>
    </row>
    <row r="466" spans="1:17" hidden="1" x14ac:dyDescent="0.3">
      <c r="A466" t="s">
        <v>5</v>
      </c>
      <c r="B466" s="3">
        <v>18</v>
      </c>
      <c r="C466" s="2">
        <v>1.63</v>
      </c>
      <c r="D466" s="2">
        <v>51</v>
      </c>
      <c r="E466" t="s">
        <v>25</v>
      </c>
      <c r="F466" t="s">
        <v>25</v>
      </c>
      <c r="G466">
        <v>1</v>
      </c>
      <c r="H466">
        <v>3</v>
      </c>
      <c r="I466" t="s">
        <v>11</v>
      </c>
      <c r="J466" t="s">
        <v>24</v>
      </c>
      <c r="K466">
        <v>1</v>
      </c>
      <c r="L466" t="s">
        <v>24</v>
      </c>
      <c r="M466">
        <v>1</v>
      </c>
      <c r="N466">
        <v>0</v>
      </c>
      <c r="O466" t="s">
        <v>7</v>
      </c>
      <c r="P466" t="s">
        <v>8</v>
      </c>
      <c r="Q466" t="s">
        <v>9</v>
      </c>
    </row>
    <row r="467" spans="1:17" hidden="1" x14ac:dyDescent="0.3">
      <c r="A467" t="s">
        <v>10</v>
      </c>
      <c r="B467" s="3">
        <v>19</v>
      </c>
      <c r="C467" s="2">
        <v>1.78</v>
      </c>
      <c r="D467" s="2">
        <v>64</v>
      </c>
      <c r="E467" t="s">
        <v>24</v>
      </c>
      <c r="F467" t="s">
        <v>25</v>
      </c>
      <c r="G467">
        <v>2</v>
      </c>
      <c r="H467">
        <v>3</v>
      </c>
      <c r="I467" t="s">
        <v>7</v>
      </c>
      <c r="J467" t="s">
        <v>24</v>
      </c>
      <c r="K467">
        <v>1</v>
      </c>
      <c r="L467" t="s">
        <v>24</v>
      </c>
      <c r="M467">
        <v>1</v>
      </c>
      <c r="N467">
        <v>0</v>
      </c>
      <c r="O467" t="s">
        <v>27</v>
      </c>
      <c r="P467" t="s">
        <v>8</v>
      </c>
      <c r="Q467" t="s">
        <v>9</v>
      </c>
    </row>
    <row r="468" spans="1:17" hidden="1" x14ac:dyDescent="0.3">
      <c r="A468" t="s">
        <v>5</v>
      </c>
      <c r="B468" s="3">
        <v>18</v>
      </c>
      <c r="C468" s="2">
        <v>1.62</v>
      </c>
      <c r="D468" s="2">
        <v>68</v>
      </c>
      <c r="E468" t="s">
        <v>24</v>
      </c>
      <c r="F468" t="s">
        <v>24</v>
      </c>
      <c r="G468">
        <v>2</v>
      </c>
      <c r="H468">
        <v>1</v>
      </c>
      <c r="I468" t="s">
        <v>7</v>
      </c>
      <c r="J468" t="s">
        <v>24</v>
      </c>
      <c r="K468">
        <v>1</v>
      </c>
      <c r="L468" t="s">
        <v>24</v>
      </c>
      <c r="M468">
        <v>0</v>
      </c>
      <c r="N468">
        <v>2</v>
      </c>
      <c r="O468" t="s">
        <v>27</v>
      </c>
      <c r="P468" t="s">
        <v>8</v>
      </c>
      <c r="Q468" t="s">
        <v>13</v>
      </c>
    </row>
    <row r="469" spans="1:17" hidden="1" x14ac:dyDescent="0.3">
      <c r="A469" t="s">
        <v>5</v>
      </c>
      <c r="B469" s="3">
        <v>18</v>
      </c>
      <c r="C469" s="2">
        <v>1.71</v>
      </c>
      <c r="D469" s="2">
        <v>75</v>
      </c>
      <c r="E469" t="s">
        <v>25</v>
      </c>
      <c r="F469" t="s">
        <v>25</v>
      </c>
      <c r="G469">
        <v>3</v>
      </c>
      <c r="H469">
        <v>3</v>
      </c>
      <c r="I469" t="s">
        <v>7</v>
      </c>
      <c r="J469" t="s">
        <v>24</v>
      </c>
      <c r="K469">
        <v>2</v>
      </c>
      <c r="L469" t="s">
        <v>24</v>
      </c>
      <c r="M469">
        <v>1</v>
      </c>
      <c r="N469">
        <v>0</v>
      </c>
      <c r="O469" t="s">
        <v>27</v>
      </c>
      <c r="P469" t="s">
        <v>8</v>
      </c>
      <c r="Q469" t="s">
        <v>13</v>
      </c>
    </row>
    <row r="470" spans="1:17" hidden="1" x14ac:dyDescent="0.3">
      <c r="A470" t="s">
        <v>5</v>
      </c>
      <c r="B470" s="3">
        <v>18</v>
      </c>
      <c r="C470" s="2">
        <v>1.64</v>
      </c>
      <c r="D470" s="2">
        <v>56</v>
      </c>
      <c r="E470" t="s">
        <v>25</v>
      </c>
      <c r="F470" t="s">
        <v>25</v>
      </c>
      <c r="G470">
        <v>3</v>
      </c>
      <c r="H470">
        <v>3</v>
      </c>
      <c r="I470" t="s">
        <v>11</v>
      </c>
      <c r="J470" t="s">
        <v>24</v>
      </c>
      <c r="K470">
        <v>1</v>
      </c>
      <c r="L470" t="s">
        <v>25</v>
      </c>
      <c r="M470">
        <v>1</v>
      </c>
      <c r="N470">
        <v>1</v>
      </c>
      <c r="O470" t="s">
        <v>27</v>
      </c>
      <c r="P470" t="s">
        <v>8</v>
      </c>
      <c r="Q470" t="s">
        <v>9</v>
      </c>
    </row>
    <row r="471" spans="1:17" hidden="1" x14ac:dyDescent="0.3">
      <c r="A471" t="s">
        <v>10</v>
      </c>
      <c r="B471" s="3">
        <v>19</v>
      </c>
      <c r="C471" s="2">
        <v>1.69</v>
      </c>
      <c r="D471" s="2">
        <v>65</v>
      </c>
      <c r="E471" t="s">
        <v>24</v>
      </c>
      <c r="F471" t="s">
        <v>25</v>
      </c>
      <c r="G471">
        <v>2</v>
      </c>
      <c r="H471">
        <v>3</v>
      </c>
      <c r="I471" t="s">
        <v>11</v>
      </c>
      <c r="J471" t="s">
        <v>24</v>
      </c>
      <c r="K471">
        <v>1</v>
      </c>
      <c r="L471" t="s">
        <v>24</v>
      </c>
      <c r="M471">
        <v>1</v>
      </c>
      <c r="N471">
        <v>1</v>
      </c>
      <c r="O471" t="s">
        <v>7</v>
      </c>
      <c r="P471" t="s">
        <v>8</v>
      </c>
      <c r="Q471" t="s">
        <v>9</v>
      </c>
    </row>
    <row r="472" spans="1:17" hidden="1" x14ac:dyDescent="0.3">
      <c r="A472" t="s">
        <v>5</v>
      </c>
      <c r="B472" s="3">
        <v>17</v>
      </c>
      <c r="C472" s="2">
        <v>1.58</v>
      </c>
      <c r="D472" s="2">
        <v>50</v>
      </c>
      <c r="E472" t="s">
        <v>24</v>
      </c>
      <c r="F472" t="s">
        <v>25</v>
      </c>
      <c r="G472">
        <v>1</v>
      </c>
      <c r="H472">
        <v>4</v>
      </c>
      <c r="I472" t="s">
        <v>11</v>
      </c>
      <c r="J472" t="s">
        <v>24</v>
      </c>
      <c r="K472">
        <v>2</v>
      </c>
      <c r="L472" t="s">
        <v>24</v>
      </c>
      <c r="M472">
        <v>1</v>
      </c>
      <c r="N472">
        <v>2</v>
      </c>
      <c r="O472" t="s">
        <v>7</v>
      </c>
      <c r="P472" t="s">
        <v>8</v>
      </c>
      <c r="Q472" t="s">
        <v>9</v>
      </c>
    </row>
    <row r="473" spans="1:17" hidden="1" x14ac:dyDescent="0.3">
      <c r="A473" t="s">
        <v>5</v>
      </c>
      <c r="B473" s="3">
        <v>18</v>
      </c>
      <c r="C473" s="2">
        <v>1.57</v>
      </c>
      <c r="D473" s="2">
        <v>50</v>
      </c>
      <c r="E473" t="s">
        <v>24</v>
      </c>
      <c r="F473" t="s">
        <v>25</v>
      </c>
      <c r="G473">
        <v>2</v>
      </c>
      <c r="H473">
        <v>3</v>
      </c>
      <c r="I473" t="s">
        <v>7</v>
      </c>
      <c r="J473" t="s">
        <v>24</v>
      </c>
      <c r="K473">
        <v>1</v>
      </c>
      <c r="L473" t="s">
        <v>24</v>
      </c>
      <c r="M473">
        <v>0</v>
      </c>
      <c r="N473">
        <v>1</v>
      </c>
      <c r="O473" t="s">
        <v>7</v>
      </c>
      <c r="P473" t="s">
        <v>8</v>
      </c>
      <c r="Q473" t="s">
        <v>9</v>
      </c>
    </row>
    <row r="474" spans="1:17" hidden="1" x14ac:dyDescent="0.3">
      <c r="A474" t="s">
        <v>10</v>
      </c>
      <c r="B474" s="3">
        <v>18</v>
      </c>
      <c r="C474" s="2">
        <v>1.74</v>
      </c>
      <c r="D474" s="2">
        <v>64</v>
      </c>
      <c r="E474" t="s">
        <v>25</v>
      </c>
      <c r="F474" t="s">
        <v>25</v>
      </c>
      <c r="G474">
        <v>3</v>
      </c>
      <c r="H474">
        <v>4</v>
      </c>
      <c r="I474" t="s">
        <v>7</v>
      </c>
      <c r="J474" t="s">
        <v>24</v>
      </c>
      <c r="K474">
        <v>1</v>
      </c>
      <c r="L474" t="s">
        <v>25</v>
      </c>
      <c r="M474">
        <v>2</v>
      </c>
      <c r="N474">
        <v>0</v>
      </c>
      <c r="O474" t="s">
        <v>7</v>
      </c>
      <c r="P474" t="s">
        <v>8</v>
      </c>
      <c r="Q474" t="s">
        <v>9</v>
      </c>
    </row>
    <row r="475" spans="1:17" hidden="1" x14ac:dyDescent="0.3">
      <c r="A475" t="s">
        <v>5</v>
      </c>
      <c r="B475" s="3">
        <v>20</v>
      </c>
      <c r="C475" s="2">
        <v>1.58</v>
      </c>
      <c r="D475" s="2">
        <v>53.5</v>
      </c>
      <c r="E475" t="s">
        <v>25</v>
      </c>
      <c r="F475" t="s">
        <v>25</v>
      </c>
      <c r="G475">
        <v>2</v>
      </c>
      <c r="H475">
        <v>1</v>
      </c>
      <c r="I475" t="s">
        <v>11</v>
      </c>
      <c r="J475" t="s">
        <v>24</v>
      </c>
      <c r="K475">
        <v>2</v>
      </c>
      <c r="L475" t="s">
        <v>24</v>
      </c>
      <c r="M475">
        <v>1</v>
      </c>
      <c r="N475">
        <v>1</v>
      </c>
      <c r="O475" t="s">
        <v>7</v>
      </c>
      <c r="P475" t="s">
        <v>8</v>
      </c>
      <c r="Q475" t="s">
        <v>9</v>
      </c>
    </row>
    <row r="476" spans="1:17" hidden="1" x14ac:dyDescent="0.3">
      <c r="A476" t="s">
        <v>5</v>
      </c>
      <c r="B476" s="3">
        <v>18</v>
      </c>
      <c r="C476" s="2">
        <v>1.5</v>
      </c>
      <c r="D476" s="2">
        <v>58</v>
      </c>
      <c r="E476" t="s">
        <v>24</v>
      </c>
      <c r="F476" t="s">
        <v>25</v>
      </c>
      <c r="G476">
        <v>2</v>
      </c>
      <c r="H476">
        <v>3</v>
      </c>
      <c r="I476" t="s">
        <v>7</v>
      </c>
      <c r="J476" t="s">
        <v>24</v>
      </c>
      <c r="K476">
        <v>1</v>
      </c>
      <c r="L476" t="s">
        <v>24</v>
      </c>
      <c r="M476">
        <v>0</v>
      </c>
      <c r="N476">
        <v>0</v>
      </c>
      <c r="O476" t="s">
        <v>27</v>
      </c>
      <c r="P476" t="s">
        <v>8</v>
      </c>
      <c r="Q476" t="s">
        <v>13</v>
      </c>
    </row>
    <row r="477" spans="1:17" x14ac:dyDescent="0.3">
      <c r="A477" t="s">
        <v>5</v>
      </c>
      <c r="B477" s="3">
        <v>36</v>
      </c>
      <c r="C477" s="2">
        <v>1.65</v>
      </c>
      <c r="D477" s="2">
        <v>80</v>
      </c>
      <c r="E477" t="s">
        <v>25</v>
      </c>
      <c r="F477" t="s">
        <v>25</v>
      </c>
      <c r="G477">
        <v>2</v>
      </c>
      <c r="H477">
        <v>3</v>
      </c>
      <c r="I477" t="s">
        <v>7</v>
      </c>
      <c r="J477" t="s">
        <v>24</v>
      </c>
      <c r="K477">
        <v>1</v>
      </c>
      <c r="L477" t="s">
        <v>24</v>
      </c>
      <c r="M477">
        <v>0</v>
      </c>
      <c r="N477">
        <v>2</v>
      </c>
      <c r="O477" t="s">
        <v>27</v>
      </c>
      <c r="P477" t="s">
        <v>15</v>
      </c>
      <c r="Q477" t="s">
        <v>14</v>
      </c>
    </row>
    <row r="478" spans="1:17" hidden="1" x14ac:dyDescent="0.3">
      <c r="A478" t="s">
        <v>10</v>
      </c>
      <c r="B478" s="3">
        <v>21</v>
      </c>
      <c r="C478" s="2">
        <v>1.8</v>
      </c>
      <c r="D478" s="2">
        <v>73</v>
      </c>
      <c r="E478" t="s">
        <v>25</v>
      </c>
      <c r="F478" t="s">
        <v>25</v>
      </c>
      <c r="G478">
        <v>1</v>
      </c>
      <c r="H478">
        <v>3</v>
      </c>
      <c r="I478" t="s">
        <v>18</v>
      </c>
      <c r="J478" t="s">
        <v>24</v>
      </c>
      <c r="K478">
        <v>2</v>
      </c>
      <c r="L478" t="s">
        <v>24</v>
      </c>
      <c r="M478">
        <v>3</v>
      </c>
      <c r="N478">
        <v>1</v>
      </c>
      <c r="O478" t="s">
        <v>7</v>
      </c>
      <c r="P478" t="s">
        <v>8</v>
      </c>
      <c r="Q478" t="s">
        <v>9</v>
      </c>
    </row>
    <row r="479" spans="1:17" hidden="1" x14ac:dyDescent="0.3">
      <c r="A479" t="s">
        <v>10</v>
      </c>
      <c r="B479" s="3">
        <v>23</v>
      </c>
      <c r="C479" s="2">
        <v>1.75</v>
      </c>
      <c r="D479" s="2">
        <v>75</v>
      </c>
      <c r="E479" t="s">
        <v>24</v>
      </c>
      <c r="F479" t="s">
        <v>25</v>
      </c>
      <c r="G479">
        <v>2</v>
      </c>
      <c r="H479">
        <v>3</v>
      </c>
      <c r="I479" t="s">
        <v>7</v>
      </c>
      <c r="J479" t="s">
        <v>24</v>
      </c>
      <c r="K479">
        <v>2</v>
      </c>
      <c r="L479" t="s">
        <v>24</v>
      </c>
      <c r="M479">
        <v>1</v>
      </c>
      <c r="N479">
        <v>0</v>
      </c>
      <c r="O479" t="s">
        <v>11</v>
      </c>
      <c r="P479" t="s">
        <v>8</v>
      </c>
      <c r="Q479" t="s">
        <v>9</v>
      </c>
    </row>
    <row r="480" spans="1:17" hidden="1" x14ac:dyDescent="0.3">
      <c r="A480" t="s">
        <v>10</v>
      </c>
      <c r="B480" s="3">
        <v>20</v>
      </c>
      <c r="C480" s="2">
        <v>1.84</v>
      </c>
      <c r="D480" s="2">
        <v>104</v>
      </c>
      <c r="E480" t="s">
        <v>25</v>
      </c>
      <c r="F480" t="s">
        <v>24</v>
      </c>
      <c r="G480">
        <v>2</v>
      </c>
      <c r="H480">
        <v>3</v>
      </c>
      <c r="I480" t="s">
        <v>7</v>
      </c>
      <c r="J480" t="s">
        <v>24</v>
      </c>
      <c r="K480">
        <v>3</v>
      </c>
      <c r="L480" t="s">
        <v>24</v>
      </c>
      <c r="M480">
        <v>3</v>
      </c>
      <c r="N480">
        <v>0</v>
      </c>
      <c r="O480" t="s">
        <v>27</v>
      </c>
      <c r="P480" t="s">
        <v>16</v>
      </c>
      <c r="Q480" t="s">
        <v>17</v>
      </c>
    </row>
    <row r="481" spans="1:17" hidden="1" x14ac:dyDescent="0.3">
      <c r="A481" t="s">
        <v>10</v>
      </c>
      <c r="B481" s="3">
        <v>21</v>
      </c>
      <c r="C481" s="2">
        <v>1.88</v>
      </c>
      <c r="D481" s="2">
        <v>84</v>
      </c>
      <c r="E481" t="s">
        <v>25</v>
      </c>
      <c r="F481" t="s">
        <v>25</v>
      </c>
      <c r="G481">
        <v>3</v>
      </c>
      <c r="H481">
        <v>3</v>
      </c>
      <c r="I481" t="s">
        <v>7</v>
      </c>
      <c r="J481" t="s">
        <v>24</v>
      </c>
      <c r="K481">
        <v>3</v>
      </c>
      <c r="L481" t="s">
        <v>24</v>
      </c>
      <c r="M481">
        <v>2</v>
      </c>
      <c r="N481">
        <v>1</v>
      </c>
      <c r="O481" t="s">
        <v>7</v>
      </c>
      <c r="P481" t="s">
        <v>12</v>
      </c>
      <c r="Q481" t="s">
        <v>9</v>
      </c>
    </row>
    <row r="482" spans="1:17" hidden="1" x14ac:dyDescent="0.3">
      <c r="A482" t="s">
        <v>5</v>
      </c>
      <c r="B482" s="3">
        <v>19</v>
      </c>
      <c r="C482" s="2">
        <v>1.56</v>
      </c>
      <c r="D482" s="2">
        <v>50</v>
      </c>
      <c r="E482" t="s">
        <v>24</v>
      </c>
      <c r="F482" t="s">
        <v>25</v>
      </c>
      <c r="G482">
        <v>2</v>
      </c>
      <c r="H482">
        <v>1</v>
      </c>
      <c r="I482" t="s">
        <v>7</v>
      </c>
      <c r="J482" t="s">
        <v>24</v>
      </c>
      <c r="K482">
        <v>1</v>
      </c>
      <c r="L482" t="s">
        <v>24</v>
      </c>
      <c r="M482">
        <v>0</v>
      </c>
      <c r="N482">
        <v>2</v>
      </c>
      <c r="O482" t="s">
        <v>27</v>
      </c>
      <c r="P482" t="s">
        <v>8</v>
      </c>
      <c r="Q482" t="s">
        <v>9</v>
      </c>
    </row>
    <row r="483" spans="1:17" x14ac:dyDescent="0.3">
      <c r="A483" t="s">
        <v>10</v>
      </c>
      <c r="B483" s="3">
        <v>24</v>
      </c>
      <c r="C483" s="2">
        <v>1.75</v>
      </c>
      <c r="D483" s="2">
        <v>84</v>
      </c>
      <c r="E483" t="s">
        <v>24</v>
      </c>
      <c r="F483" t="s">
        <v>25</v>
      </c>
      <c r="G483">
        <v>3</v>
      </c>
      <c r="H483">
        <v>3</v>
      </c>
      <c r="I483" t="s">
        <v>6</v>
      </c>
      <c r="J483" t="s">
        <v>24</v>
      </c>
      <c r="K483">
        <v>2</v>
      </c>
      <c r="L483" t="s">
        <v>25</v>
      </c>
      <c r="M483">
        <v>1</v>
      </c>
      <c r="N483">
        <v>0</v>
      </c>
      <c r="O483" t="s">
        <v>7</v>
      </c>
      <c r="P483" t="s">
        <v>8</v>
      </c>
      <c r="Q483" t="s">
        <v>14</v>
      </c>
    </row>
    <row r="484" spans="1:17" hidden="1" x14ac:dyDescent="0.3">
      <c r="A484" t="s">
        <v>10</v>
      </c>
      <c r="B484" s="3">
        <v>25</v>
      </c>
      <c r="C484" s="2">
        <v>1.66</v>
      </c>
      <c r="D484" s="2">
        <v>68</v>
      </c>
      <c r="E484" t="s">
        <v>24</v>
      </c>
      <c r="F484" t="s">
        <v>25</v>
      </c>
      <c r="G484">
        <v>2</v>
      </c>
      <c r="H484">
        <v>3</v>
      </c>
      <c r="I484" t="s">
        <v>7</v>
      </c>
      <c r="J484" t="s">
        <v>25</v>
      </c>
      <c r="K484">
        <v>1</v>
      </c>
      <c r="L484" t="s">
        <v>24</v>
      </c>
      <c r="M484">
        <v>1</v>
      </c>
      <c r="N484">
        <v>1</v>
      </c>
      <c r="O484" t="s">
        <v>7</v>
      </c>
      <c r="P484" t="s">
        <v>8</v>
      </c>
      <c r="Q484" t="s">
        <v>9</v>
      </c>
    </row>
    <row r="485" spans="1:17" x14ac:dyDescent="0.3">
      <c r="A485" t="s">
        <v>10</v>
      </c>
      <c r="B485" s="3">
        <v>45</v>
      </c>
      <c r="C485" s="2">
        <v>1.7</v>
      </c>
      <c r="D485" s="2">
        <v>86</v>
      </c>
      <c r="E485" t="s">
        <v>24</v>
      </c>
      <c r="F485" t="s">
        <v>25</v>
      </c>
      <c r="G485">
        <v>3</v>
      </c>
      <c r="H485">
        <v>3</v>
      </c>
      <c r="I485" t="s">
        <v>11</v>
      </c>
      <c r="J485" t="s">
        <v>24</v>
      </c>
      <c r="K485">
        <v>1</v>
      </c>
      <c r="L485" t="s">
        <v>24</v>
      </c>
      <c r="M485">
        <v>0</v>
      </c>
      <c r="N485">
        <v>0</v>
      </c>
      <c r="O485" t="s">
        <v>27</v>
      </c>
      <c r="P485" t="s">
        <v>15</v>
      </c>
      <c r="Q485" t="s">
        <v>14</v>
      </c>
    </row>
    <row r="486" spans="1:17" hidden="1" x14ac:dyDescent="0.3">
      <c r="A486" t="s">
        <v>10</v>
      </c>
      <c r="B486" s="3">
        <v>20</v>
      </c>
      <c r="C486" s="2">
        <v>1.8</v>
      </c>
      <c r="D486" s="2">
        <v>65</v>
      </c>
      <c r="E486" t="s">
        <v>24</v>
      </c>
      <c r="F486" t="s">
        <v>25</v>
      </c>
      <c r="G486">
        <v>2</v>
      </c>
      <c r="H486">
        <v>3</v>
      </c>
      <c r="I486" t="s">
        <v>11</v>
      </c>
      <c r="J486" t="s">
        <v>24</v>
      </c>
      <c r="K486">
        <v>1</v>
      </c>
      <c r="L486" t="s">
        <v>24</v>
      </c>
      <c r="M486">
        <v>2</v>
      </c>
      <c r="N486">
        <v>0</v>
      </c>
      <c r="O486" t="s">
        <v>7</v>
      </c>
      <c r="P486" t="s">
        <v>16</v>
      </c>
      <c r="Q486" t="s">
        <v>9</v>
      </c>
    </row>
    <row r="487" spans="1:17" hidden="1" x14ac:dyDescent="0.3">
      <c r="A487" t="s">
        <v>5</v>
      </c>
      <c r="B487" s="3">
        <v>18</v>
      </c>
      <c r="C487" s="2">
        <v>1.67</v>
      </c>
      <c r="D487" s="2">
        <v>66</v>
      </c>
      <c r="E487" t="s">
        <v>24</v>
      </c>
      <c r="F487" t="s">
        <v>25</v>
      </c>
      <c r="G487">
        <v>3</v>
      </c>
      <c r="H487">
        <v>3</v>
      </c>
      <c r="I487" t="s">
        <v>7</v>
      </c>
      <c r="J487" t="s">
        <v>24</v>
      </c>
      <c r="K487">
        <v>2</v>
      </c>
      <c r="L487" t="s">
        <v>24</v>
      </c>
      <c r="M487">
        <v>0</v>
      </c>
      <c r="N487">
        <v>0</v>
      </c>
      <c r="O487" t="s">
        <v>7</v>
      </c>
      <c r="P487" t="s">
        <v>8</v>
      </c>
      <c r="Q487" t="s">
        <v>9</v>
      </c>
    </row>
    <row r="488" spans="1:17" hidden="1" x14ac:dyDescent="0.3">
      <c r="A488" t="s">
        <v>10</v>
      </c>
      <c r="B488" s="3">
        <v>19</v>
      </c>
      <c r="C488" s="2">
        <v>1.8</v>
      </c>
      <c r="D488" s="2">
        <v>60</v>
      </c>
      <c r="E488" t="s">
        <v>25</v>
      </c>
      <c r="F488" t="s">
        <v>25</v>
      </c>
      <c r="G488">
        <v>3</v>
      </c>
      <c r="H488">
        <v>1</v>
      </c>
      <c r="I488" t="s">
        <v>18</v>
      </c>
      <c r="J488" t="s">
        <v>24</v>
      </c>
      <c r="K488">
        <v>1</v>
      </c>
      <c r="L488" t="s">
        <v>25</v>
      </c>
      <c r="M488">
        <v>0</v>
      </c>
      <c r="N488">
        <v>0</v>
      </c>
      <c r="O488" t="s">
        <v>27</v>
      </c>
      <c r="P488" t="s">
        <v>16</v>
      </c>
      <c r="Q488" t="s">
        <v>9</v>
      </c>
    </row>
    <row r="489" spans="1:17" hidden="1" x14ac:dyDescent="0.3">
      <c r="A489" t="s">
        <v>10</v>
      </c>
      <c r="B489" s="3">
        <v>20</v>
      </c>
      <c r="C489" s="2">
        <v>1.56</v>
      </c>
      <c r="D489" s="2">
        <v>45</v>
      </c>
      <c r="E489" t="s">
        <v>24</v>
      </c>
      <c r="F489" t="s">
        <v>24</v>
      </c>
      <c r="G489">
        <v>2</v>
      </c>
      <c r="H489">
        <v>3</v>
      </c>
      <c r="I489" t="s">
        <v>7</v>
      </c>
      <c r="J489" t="s">
        <v>24</v>
      </c>
      <c r="K489">
        <v>2</v>
      </c>
      <c r="L489" t="s">
        <v>24</v>
      </c>
      <c r="M489">
        <v>1</v>
      </c>
      <c r="N489">
        <v>1</v>
      </c>
      <c r="O489" t="s">
        <v>7</v>
      </c>
      <c r="P489" t="s">
        <v>8</v>
      </c>
      <c r="Q489" t="s">
        <v>9</v>
      </c>
    </row>
    <row r="490" spans="1:17" x14ac:dyDescent="0.3">
      <c r="A490" t="s">
        <v>5</v>
      </c>
      <c r="B490" s="3">
        <v>25.196214000000001</v>
      </c>
      <c r="C490" s="2">
        <v>1.6863060000000001</v>
      </c>
      <c r="D490" s="2">
        <v>104.572712</v>
      </c>
      <c r="E490" t="s">
        <v>25</v>
      </c>
      <c r="F490" t="s">
        <v>25</v>
      </c>
      <c r="G490">
        <v>3</v>
      </c>
      <c r="H490">
        <v>3</v>
      </c>
      <c r="I490" t="s">
        <v>7</v>
      </c>
      <c r="J490" t="s">
        <v>24</v>
      </c>
      <c r="K490">
        <v>1.152736</v>
      </c>
      <c r="L490" t="s">
        <v>24</v>
      </c>
      <c r="M490">
        <v>0.32</v>
      </c>
      <c r="N490">
        <v>1</v>
      </c>
      <c r="O490" t="s">
        <v>7</v>
      </c>
      <c r="P490" t="s">
        <v>8</v>
      </c>
      <c r="Q490" t="s">
        <v>22</v>
      </c>
    </row>
    <row r="491" spans="1:17" x14ac:dyDescent="0.3">
      <c r="A491" t="s">
        <v>5</v>
      </c>
      <c r="B491" s="3">
        <v>18.503343000000001</v>
      </c>
      <c r="C491" s="2">
        <v>1.6831240000000001</v>
      </c>
      <c r="D491" s="2">
        <v>126.67377999999999</v>
      </c>
      <c r="E491" t="s">
        <v>25</v>
      </c>
      <c r="F491" t="s">
        <v>25</v>
      </c>
      <c r="G491">
        <v>3</v>
      </c>
      <c r="H491">
        <v>3</v>
      </c>
      <c r="I491" t="s">
        <v>7</v>
      </c>
      <c r="J491" t="s">
        <v>24</v>
      </c>
      <c r="K491">
        <v>1.1159669999999999</v>
      </c>
      <c r="L491" t="s">
        <v>24</v>
      </c>
      <c r="M491">
        <v>1.54</v>
      </c>
      <c r="N491">
        <v>1</v>
      </c>
      <c r="O491" t="s">
        <v>7</v>
      </c>
      <c r="P491" t="s">
        <v>8</v>
      </c>
      <c r="Q491" t="s">
        <v>22</v>
      </c>
    </row>
    <row r="492" spans="1:17" x14ac:dyDescent="0.3">
      <c r="A492" t="s">
        <v>5</v>
      </c>
      <c r="B492" s="3">
        <v>26</v>
      </c>
      <c r="C492" s="2">
        <v>1.6223970000000001</v>
      </c>
      <c r="D492" s="2">
        <v>110.79263</v>
      </c>
      <c r="E492" t="s">
        <v>25</v>
      </c>
      <c r="F492" t="s">
        <v>25</v>
      </c>
      <c r="G492">
        <v>3</v>
      </c>
      <c r="H492">
        <v>3</v>
      </c>
      <c r="I492" t="s">
        <v>7</v>
      </c>
      <c r="J492" t="s">
        <v>24</v>
      </c>
      <c r="K492">
        <v>2.704507</v>
      </c>
      <c r="L492" t="s">
        <v>24</v>
      </c>
      <c r="M492">
        <v>0</v>
      </c>
      <c r="N492">
        <v>0.29498999999999997</v>
      </c>
      <c r="O492" t="s">
        <v>7</v>
      </c>
      <c r="P492" t="s">
        <v>8</v>
      </c>
      <c r="Q492" t="s">
        <v>22</v>
      </c>
    </row>
    <row r="493" spans="1:17" x14ac:dyDescent="0.3">
      <c r="A493" t="s">
        <v>5</v>
      </c>
      <c r="B493" s="3">
        <v>21.853826000000002</v>
      </c>
      <c r="C493" s="2">
        <v>1.7556430000000001</v>
      </c>
      <c r="D493" s="2">
        <v>137.79688400000001</v>
      </c>
      <c r="E493" t="s">
        <v>25</v>
      </c>
      <c r="F493" t="s">
        <v>25</v>
      </c>
      <c r="G493">
        <v>3</v>
      </c>
      <c r="H493">
        <v>3</v>
      </c>
      <c r="I493" t="s">
        <v>7</v>
      </c>
      <c r="J493" t="s">
        <v>24</v>
      </c>
      <c r="K493">
        <v>2.184707</v>
      </c>
      <c r="L493" t="s">
        <v>24</v>
      </c>
      <c r="M493">
        <v>1.98</v>
      </c>
      <c r="N493">
        <v>0.83895699999999995</v>
      </c>
      <c r="O493" t="s">
        <v>7</v>
      </c>
      <c r="P493" t="s">
        <v>8</v>
      </c>
      <c r="Q493" t="s">
        <v>22</v>
      </c>
    </row>
    <row r="494" spans="1:17" x14ac:dyDescent="0.3">
      <c r="A494" t="s">
        <v>5</v>
      </c>
      <c r="B494" s="3">
        <v>21.900120000000001</v>
      </c>
      <c r="C494" s="2">
        <v>1.8434189999999999</v>
      </c>
      <c r="D494" s="2">
        <v>165.05726899999999</v>
      </c>
      <c r="E494" t="s">
        <v>25</v>
      </c>
      <c r="F494" t="s">
        <v>25</v>
      </c>
      <c r="G494">
        <v>3</v>
      </c>
      <c r="H494">
        <v>3</v>
      </c>
      <c r="I494" t="s">
        <v>7</v>
      </c>
      <c r="J494" t="s">
        <v>24</v>
      </c>
      <c r="K494">
        <v>2.4065409999999998</v>
      </c>
      <c r="L494" t="s">
        <v>24</v>
      </c>
      <c r="M494">
        <v>0.1</v>
      </c>
      <c r="N494">
        <v>0.47922100000000001</v>
      </c>
      <c r="O494" t="s">
        <v>7</v>
      </c>
      <c r="P494" t="s">
        <v>8</v>
      </c>
      <c r="Q494" t="s">
        <v>22</v>
      </c>
    </row>
    <row r="495" spans="1:17" x14ac:dyDescent="0.3">
      <c r="A495" t="s">
        <v>5</v>
      </c>
      <c r="B495" s="3">
        <v>18.306615000000001</v>
      </c>
      <c r="C495" s="2">
        <v>1.7456</v>
      </c>
      <c r="D495" s="2">
        <v>133.03441000000001</v>
      </c>
      <c r="E495" t="s">
        <v>25</v>
      </c>
      <c r="F495" t="s">
        <v>25</v>
      </c>
      <c r="G495">
        <v>3</v>
      </c>
      <c r="H495">
        <v>3</v>
      </c>
      <c r="I495" t="s">
        <v>7</v>
      </c>
      <c r="J495" t="s">
        <v>24</v>
      </c>
      <c r="K495">
        <v>2.9843229999999998</v>
      </c>
      <c r="L495" t="s">
        <v>24</v>
      </c>
      <c r="M495">
        <v>1.59</v>
      </c>
      <c r="N495">
        <v>0.62534999999999996</v>
      </c>
      <c r="O495" t="s">
        <v>7</v>
      </c>
      <c r="P495" t="s">
        <v>8</v>
      </c>
      <c r="Q495" t="s">
        <v>22</v>
      </c>
    </row>
    <row r="496" spans="1:17" x14ac:dyDescent="0.3">
      <c r="A496" t="s">
        <v>5</v>
      </c>
      <c r="B496" s="3">
        <v>26</v>
      </c>
      <c r="C496" s="2">
        <v>1.630927</v>
      </c>
      <c r="D496" s="2">
        <v>111.485516</v>
      </c>
      <c r="E496" t="s">
        <v>25</v>
      </c>
      <c r="F496" t="s">
        <v>25</v>
      </c>
      <c r="G496">
        <v>3</v>
      </c>
      <c r="H496">
        <v>3</v>
      </c>
      <c r="I496" t="s">
        <v>7</v>
      </c>
      <c r="J496" t="s">
        <v>24</v>
      </c>
      <c r="K496">
        <v>2.4441250000000001</v>
      </c>
      <c r="L496" t="s">
        <v>24</v>
      </c>
      <c r="M496">
        <v>0</v>
      </c>
      <c r="N496">
        <v>0.26579000000000003</v>
      </c>
      <c r="O496" t="s">
        <v>7</v>
      </c>
      <c r="P496" t="s">
        <v>8</v>
      </c>
      <c r="Q496" t="s">
        <v>22</v>
      </c>
    </row>
    <row r="497" spans="1:17" x14ac:dyDescent="0.3">
      <c r="A497" t="s">
        <v>5</v>
      </c>
      <c r="B497" s="3">
        <v>26</v>
      </c>
      <c r="C497" s="2">
        <v>1.6291910000000001</v>
      </c>
      <c r="D497" s="2">
        <v>104.826776</v>
      </c>
      <c r="E497" t="s">
        <v>25</v>
      </c>
      <c r="F497" t="s">
        <v>25</v>
      </c>
      <c r="G497">
        <v>3</v>
      </c>
      <c r="H497">
        <v>3</v>
      </c>
      <c r="I497" t="s">
        <v>7</v>
      </c>
      <c r="J497" t="s">
        <v>24</v>
      </c>
      <c r="K497">
        <v>2.6547019999999999</v>
      </c>
      <c r="L497" t="s">
        <v>24</v>
      </c>
      <c r="M497">
        <v>0</v>
      </c>
      <c r="N497">
        <v>0.55546799999999996</v>
      </c>
      <c r="O497" t="s">
        <v>7</v>
      </c>
      <c r="P497" t="s">
        <v>8</v>
      </c>
      <c r="Q497" t="s">
        <v>22</v>
      </c>
    </row>
    <row r="498" spans="1:17" x14ac:dyDescent="0.3">
      <c r="A498" t="s">
        <v>5</v>
      </c>
      <c r="B498" s="3">
        <v>21.849705</v>
      </c>
      <c r="C498" s="2">
        <v>1.7706120000000001</v>
      </c>
      <c r="D498" s="2">
        <v>133.96334899999999</v>
      </c>
      <c r="E498" t="s">
        <v>25</v>
      </c>
      <c r="F498" t="s">
        <v>25</v>
      </c>
      <c r="G498">
        <v>3</v>
      </c>
      <c r="H498">
        <v>3</v>
      </c>
      <c r="I498" t="s">
        <v>7</v>
      </c>
      <c r="J498" t="s">
        <v>24</v>
      </c>
      <c r="K498">
        <v>2.8256290000000002</v>
      </c>
      <c r="L498" t="s">
        <v>24</v>
      </c>
      <c r="M498">
        <v>1.4</v>
      </c>
      <c r="N498">
        <v>0.92897200000000002</v>
      </c>
      <c r="O498" t="s">
        <v>7</v>
      </c>
      <c r="P498" t="s">
        <v>8</v>
      </c>
      <c r="Q498" t="s">
        <v>22</v>
      </c>
    </row>
    <row r="499" spans="1:17" hidden="1" x14ac:dyDescent="0.3">
      <c r="A499" t="s">
        <v>10</v>
      </c>
      <c r="B499" s="3">
        <v>19.799054000000002</v>
      </c>
      <c r="C499" s="2">
        <v>1.7437020000000001</v>
      </c>
      <c r="D499" s="2">
        <v>54.927529</v>
      </c>
      <c r="E499" t="s">
        <v>25</v>
      </c>
      <c r="F499" t="s">
        <v>25</v>
      </c>
      <c r="G499">
        <v>2</v>
      </c>
      <c r="H499">
        <v>3.2892600000000001</v>
      </c>
      <c r="I499" t="s">
        <v>7</v>
      </c>
      <c r="J499" t="s">
        <v>24</v>
      </c>
      <c r="K499">
        <v>2.847264</v>
      </c>
      <c r="L499" t="s">
        <v>24</v>
      </c>
      <c r="M499">
        <v>1.68</v>
      </c>
      <c r="N499">
        <v>2</v>
      </c>
      <c r="O499" t="s">
        <v>7</v>
      </c>
      <c r="P499" t="s">
        <v>8</v>
      </c>
      <c r="Q499" t="s">
        <v>19</v>
      </c>
    </row>
    <row r="500" spans="1:17" hidden="1" x14ac:dyDescent="0.3">
      <c r="A500" t="s">
        <v>10</v>
      </c>
      <c r="B500" s="3">
        <v>17.188753999999999</v>
      </c>
      <c r="C500" s="2">
        <v>1.7719149999999999</v>
      </c>
      <c r="D500" s="2">
        <v>55.695036000000002</v>
      </c>
      <c r="E500" t="s">
        <v>25</v>
      </c>
      <c r="F500" t="s">
        <v>25</v>
      </c>
      <c r="G500">
        <v>2</v>
      </c>
      <c r="H500">
        <v>4</v>
      </c>
      <c r="I500" t="s">
        <v>7</v>
      </c>
      <c r="J500" t="s">
        <v>24</v>
      </c>
      <c r="K500">
        <v>2.8840330000000001</v>
      </c>
      <c r="L500" t="s">
        <v>24</v>
      </c>
      <c r="M500">
        <v>2</v>
      </c>
      <c r="N500">
        <v>1.3401069999999999</v>
      </c>
      <c r="O500" t="s">
        <v>7</v>
      </c>
      <c r="P500" t="s">
        <v>8</v>
      </c>
      <c r="Q500" t="s">
        <v>19</v>
      </c>
    </row>
    <row r="501" spans="1:17" hidden="1" x14ac:dyDescent="0.3">
      <c r="A501" t="s">
        <v>10</v>
      </c>
      <c r="B501" s="3">
        <v>22.285024</v>
      </c>
      <c r="C501" s="2">
        <v>1.75376</v>
      </c>
      <c r="D501" s="2">
        <v>55.879263000000002</v>
      </c>
      <c r="E501" t="s">
        <v>25</v>
      </c>
      <c r="F501" t="s">
        <v>25</v>
      </c>
      <c r="G501">
        <v>2.450218</v>
      </c>
      <c r="H501">
        <v>3.9951469999999998</v>
      </c>
      <c r="I501" t="s">
        <v>7</v>
      </c>
      <c r="J501" t="s">
        <v>24</v>
      </c>
      <c r="K501">
        <v>2.1477460000000002</v>
      </c>
      <c r="L501" t="s">
        <v>24</v>
      </c>
      <c r="M501">
        <v>2</v>
      </c>
      <c r="N501">
        <v>0.58997999999999995</v>
      </c>
      <c r="O501" t="s">
        <v>7</v>
      </c>
      <c r="P501" t="s">
        <v>8</v>
      </c>
      <c r="Q501" t="s">
        <v>19</v>
      </c>
    </row>
    <row r="502" spans="1:17" hidden="1" x14ac:dyDescent="0.3">
      <c r="A502" t="s">
        <v>5</v>
      </c>
      <c r="B502" s="3">
        <v>22</v>
      </c>
      <c r="C502" s="2">
        <v>1.675446</v>
      </c>
      <c r="D502" s="2">
        <v>51.154201</v>
      </c>
      <c r="E502" t="s">
        <v>25</v>
      </c>
      <c r="F502" t="s">
        <v>25</v>
      </c>
      <c r="G502">
        <v>3</v>
      </c>
      <c r="H502">
        <v>3</v>
      </c>
      <c r="I502" t="s">
        <v>11</v>
      </c>
      <c r="J502" t="s">
        <v>24</v>
      </c>
      <c r="K502">
        <v>2.815293</v>
      </c>
      <c r="L502" t="s">
        <v>24</v>
      </c>
      <c r="M502">
        <v>1.98</v>
      </c>
      <c r="N502">
        <v>1</v>
      </c>
      <c r="O502" t="s">
        <v>27</v>
      </c>
      <c r="P502" t="s">
        <v>8</v>
      </c>
      <c r="Q502" t="s">
        <v>19</v>
      </c>
    </row>
    <row r="503" spans="1:17" hidden="1" x14ac:dyDescent="0.3">
      <c r="A503" t="s">
        <v>5</v>
      </c>
      <c r="B503" s="3">
        <v>21.02497</v>
      </c>
      <c r="C503" s="2">
        <v>1.6662030000000001</v>
      </c>
      <c r="D503" s="2">
        <v>49.869790999999999</v>
      </c>
      <c r="E503" t="s">
        <v>25</v>
      </c>
      <c r="F503" t="s">
        <v>25</v>
      </c>
      <c r="G503">
        <v>3</v>
      </c>
      <c r="H503">
        <v>3</v>
      </c>
      <c r="I503" t="s">
        <v>11</v>
      </c>
      <c r="J503" t="s">
        <v>24</v>
      </c>
      <c r="K503">
        <v>2.5934590000000002</v>
      </c>
      <c r="L503" t="s">
        <v>24</v>
      </c>
      <c r="M503">
        <v>2</v>
      </c>
      <c r="N503">
        <v>1</v>
      </c>
      <c r="O503" t="s">
        <v>27</v>
      </c>
      <c r="P503" t="s">
        <v>8</v>
      </c>
      <c r="Q503" t="s">
        <v>19</v>
      </c>
    </row>
    <row r="504" spans="1:17" hidden="1" x14ac:dyDescent="0.3">
      <c r="A504" t="s">
        <v>5</v>
      </c>
      <c r="B504" s="3">
        <v>22.038326999999999</v>
      </c>
      <c r="C504" s="2">
        <v>1.7114670000000001</v>
      </c>
      <c r="D504" s="2">
        <v>51.965521000000003</v>
      </c>
      <c r="E504" t="s">
        <v>25</v>
      </c>
      <c r="F504" t="s">
        <v>25</v>
      </c>
      <c r="G504">
        <v>2.8801610000000002</v>
      </c>
      <c r="H504">
        <v>3</v>
      </c>
      <c r="I504" t="s">
        <v>11</v>
      </c>
      <c r="J504" t="s">
        <v>24</v>
      </c>
      <c r="K504">
        <v>1.0313540000000001</v>
      </c>
      <c r="L504" t="s">
        <v>24</v>
      </c>
      <c r="M504">
        <v>2.21</v>
      </c>
      <c r="N504">
        <v>1.3746499999999999</v>
      </c>
      <c r="O504" t="s">
        <v>27</v>
      </c>
      <c r="P504" t="s">
        <v>8</v>
      </c>
      <c r="Q504" t="s">
        <v>19</v>
      </c>
    </row>
    <row r="505" spans="1:17" hidden="1" x14ac:dyDescent="0.3">
      <c r="A505" t="s">
        <v>5</v>
      </c>
      <c r="B505" s="3">
        <v>21.243141999999999</v>
      </c>
      <c r="C505" s="2">
        <v>1.5980190000000001</v>
      </c>
      <c r="D505" s="2">
        <v>44.845655000000001</v>
      </c>
      <c r="E505" t="s">
        <v>24</v>
      </c>
      <c r="F505" t="s">
        <v>24</v>
      </c>
      <c r="G505">
        <v>3</v>
      </c>
      <c r="H505">
        <v>1.7262599999999999</v>
      </c>
      <c r="I505" t="s">
        <v>11</v>
      </c>
      <c r="J505" t="s">
        <v>24</v>
      </c>
      <c r="K505">
        <v>2.4441250000000001</v>
      </c>
      <c r="L505" t="s">
        <v>24</v>
      </c>
      <c r="M505">
        <v>1.32</v>
      </c>
      <c r="N505">
        <v>0</v>
      </c>
      <c r="O505" t="s">
        <v>27</v>
      </c>
      <c r="P505" t="s">
        <v>8</v>
      </c>
      <c r="Q505" t="s">
        <v>19</v>
      </c>
    </row>
    <row r="506" spans="1:17" hidden="1" x14ac:dyDescent="0.3">
      <c r="A506" t="s">
        <v>5</v>
      </c>
      <c r="B506" s="3">
        <v>22.142431999999999</v>
      </c>
      <c r="C506" s="2">
        <v>1.5961099999999999</v>
      </c>
      <c r="D506" s="2">
        <v>42.848033000000001</v>
      </c>
      <c r="E506" t="s">
        <v>24</v>
      </c>
      <c r="F506" t="s">
        <v>24</v>
      </c>
      <c r="G506">
        <v>3</v>
      </c>
      <c r="H506">
        <v>2.5810149999999998</v>
      </c>
      <c r="I506" t="s">
        <v>11</v>
      </c>
      <c r="J506" t="s">
        <v>24</v>
      </c>
      <c r="K506">
        <v>2.6547019999999999</v>
      </c>
      <c r="L506" t="s">
        <v>24</v>
      </c>
      <c r="M506">
        <v>0.9</v>
      </c>
      <c r="N506">
        <v>0</v>
      </c>
      <c r="O506" t="s">
        <v>27</v>
      </c>
      <c r="P506" t="s">
        <v>8</v>
      </c>
      <c r="Q506" t="s">
        <v>19</v>
      </c>
    </row>
    <row r="507" spans="1:17" hidden="1" x14ac:dyDescent="0.3">
      <c r="A507" t="s">
        <v>5</v>
      </c>
      <c r="B507" s="3">
        <v>21.962426000000001</v>
      </c>
      <c r="C507" s="2">
        <v>1.57206</v>
      </c>
      <c r="D507" s="2">
        <v>43.919834999999999</v>
      </c>
      <c r="E507" t="s">
        <v>24</v>
      </c>
      <c r="F507" t="s">
        <v>24</v>
      </c>
      <c r="G507">
        <v>3</v>
      </c>
      <c r="H507">
        <v>1.6008119999999999</v>
      </c>
      <c r="I507" t="s">
        <v>11</v>
      </c>
      <c r="J507" t="s">
        <v>24</v>
      </c>
      <c r="K507">
        <v>2.6512579999999999</v>
      </c>
      <c r="L507" t="s">
        <v>24</v>
      </c>
      <c r="M507">
        <v>0.6</v>
      </c>
      <c r="N507">
        <v>0</v>
      </c>
      <c r="O507" t="s">
        <v>27</v>
      </c>
      <c r="P507" t="s">
        <v>8</v>
      </c>
      <c r="Q507" t="s">
        <v>19</v>
      </c>
    </row>
    <row r="508" spans="1:17" hidden="1" x14ac:dyDescent="0.3">
      <c r="A508" t="s">
        <v>5</v>
      </c>
      <c r="B508" s="3">
        <v>21.491054999999999</v>
      </c>
      <c r="C508" s="2">
        <v>1.5869519999999999</v>
      </c>
      <c r="D508" s="2">
        <v>43.087508</v>
      </c>
      <c r="E508" t="s">
        <v>24</v>
      </c>
      <c r="F508" t="s">
        <v>24</v>
      </c>
      <c r="G508">
        <v>2.0087600000000001</v>
      </c>
      <c r="H508">
        <v>1.7376199999999999</v>
      </c>
      <c r="I508" t="s">
        <v>11</v>
      </c>
      <c r="J508" t="s">
        <v>24</v>
      </c>
      <c r="K508">
        <v>1.792022</v>
      </c>
      <c r="L508" t="s">
        <v>24</v>
      </c>
      <c r="M508">
        <v>0.12</v>
      </c>
      <c r="N508">
        <v>0</v>
      </c>
      <c r="O508" t="s">
        <v>27</v>
      </c>
      <c r="P508" t="s">
        <v>8</v>
      </c>
      <c r="Q508" t="s">
        <v>19</v>
      </c>
    </row>
    <row r="509" spans="1:17" hidden="1" x14ac:dyDescent="0.3">
      <c r="A509" t="s">
        <v>5</v>
      </c>
      <c r="B509" s="3">
        <v>22.717943000000002</v>
      </c>
      <c r="C509" s="2">
        <v>1.5955900000000001</v>
      </c>
      <c r="D509" s="2">
        <v>44.581159</v>
      </c>
      <c r="E509" t="s">
        <v>24</v>
      </c>
      <c r="F509" t="s">
        <v>24</v>
      </c>
      <c r="G509">
        <v>2.5965790000000002</v>
      </c>
      <c r="H509">
        <v>1.10548</v>
      </c>
      <c r="I509" t="s">
        <v>11</v>
      </c>
      <c r="J509" t="s">
        <v>24</v>
      </c>
      <c r="K509">
        <v>1.490613</v>
      </c>
      <c r="L509" t="s">
        <v>24</v>
      </c>
      <c r="M509">
        <v>0.35</v>
      </c>
      <c r="N509">
        <v>0</v>
      </c>
      <c r="O509" t="s">
        <v>27</v>
      </c>
      <c r="P509" t="s">
        <v>8</v>
      </c>
      <c r="Q509" t="s">
        <v>19</v>
      </c>
    </row>
    <row r="510" spans="1:17" hidden="1" x14ac:dyDescent="0.3">
      <c r="A510" t="s">
        <v>5</v>
      </c>
      <c r="B510" s="3">
        <v>23.501249000000001</v>
      </c>
      <c r="C510" s="2">
        <v>1.6</v>
      </c>
      <c r="D510" s="2">
        <v>45</v>
      </c>
      <c r="E510" t="s">
        <v>24</v>
      </c>
      <c r="F510" t="s">
        <v>24</v>
      </c>
      <c r="G510">
        <v>2.5914389999999998</v>
      </c>
      <c r="H510">
        <v>3</v>
      </c>
      <c r="I510" t="s">
        <v>11</v>
      </c>
      <c r="J510" t="s">
        <v>24</v>
      </c>
      <c r="K510">
        <v>2.0740479999999999</v>
      </c>
      <c r="L510" t="s">
        <v>24</v>
      </c>
      <c r="M510">
        <v>1.68</v>
      </c>
      <c r="N510">
        <v>0</v>
      </c>
      <c r="O510" t="s">
        <v>27</v>
      </c>
      <c r="P510" t="s">
        <v>8</v>
      </c>
      <c r="Q510" t="s">
        <v>19</v>
      </c>
    </row>
    <row r="511" spans="1:17" hidden="1" x14ac:dyDescent="0.3">
      <c r="A511" t="s">
        <v>5</v>
      </c>
      <c r="B511" s="3">
        <v>18.535074999999999</v>
      </c>
      <c r="C511" s="2">
        <v>1.6880250000000001</v>
      </c>
      <c r="D511" s="2">
        <v>45</v>
      </c>
      <c r="E511" t="s">
        <v>24</v>
      </c>
      <c r="F511" t="s">
        <v>25</v>
      </c>
      <c r="G511">
        <v>3</v>
      </c>
      <c r="H511">
        <v>3</v>
      </c>
      <c r="I511" t="s">
        <v>7</v>
      </c>
      <c r="J511" t="s">
        <v>24</v>
      </c>
      <c r="K511">
        <v>3</v>
      </c>
      <c r="L511" t="s">
        <v>25</v>
      </c>
      <c r="M511">
        <v>2.54</v>
      </c>
      <c r="N511">
        <v>1.2836730000000001</v>
      </c>
      <c r="O511" t="s">
        <v>27</v>
      </c>
      <c r="P511" t="s">
        <v>8</v>
      </c>
      <c r="Q511" t="s">
        <v>19</v>
      </c>
    </row>
    <row r="512" spans="1:17" hidden="1" x14ac:dyDescent="0.3">
      <c r="A512" t="s">
        <v>5</v>
      </c>
      <c r="B512" s="3">
        <v>19</v>
      </c>
      <c r="C512" s="2">
        <v>1.556211</v>
      </c>
      <c r="D512" s="2">
        <v>42.339767000000002</v>
      </c>
      <c r="E512" t="s">
        <v>24</v>
      </c>
      <c r="F512" t="s">
        <v>25</v>
      </c>
      <c r="G512">
        <v>3</v>
      </c>
      <c r="H512">
        <v>2.0846</v>
      </c>
      <c r="I512" t="s">
        <v>7</v>
      </c>
      <c r="J512" t="s">
        <v>24</v>
      </c>
      <c r="K512">
        <v>2.1375500000000001</v>
      </c>
      <c r="L512" t="s">
        <v>25</v>
      </c>
      <c r="M512">
        <v>0.2</v>
      </c>
      <c r="N512">
        <v>6.2488000000000002E-2</v>
      </c>
      <c r="O512" t="s">
        <v>27</v>
      </c>
      <c r="P512" t="s">
        <v>8</v>
      </c>
      <c r="Q512" t="s">
        <v>19</v>
      </c>
    </row>
    <row r="513" spans="1:17" hidden="1" x14ac:dyDescent="0.3">
      <c r="A513" t="s">
        <v>5</v>
      </c>
      <c r="B513" s="3">
        <v>19</v>
      </c>
      <c r="C513" s="2">
        <v>1.5641989999999999</v>
      </c>
      <c r="D513" s="2">
        <v>42.096062000000003</v>
      </c>
      <c r="E513" t="s">
        <v>24</v>
      </c>
      <c r="F513" t="s">
        <v>25</v>
      </c>
      <c r="G513">
        <v>3</v>
      </c>
      <c r="H513">
        <v>1.8943840000000001</v>
      </c>
      <c r="I513" t="s">
        <v>7</v>
      </c>
      <c r="J513" t="s">
        <v>24</v>
      </c>
      <c r="K513">
        <v>2.4565809999999999</v>
      </c>
      <c r="L513" t="s">
        <v>25</v>
      </c>
      <c r="M513">
        <v>1.6</v>
      </c>
      <c r="N513">
        <v>0.99739999999999995</v>
      </c>
      <c r="O513" t="s">
        <v>27</v>
      </c>
      <c r="P513" t="s">
        <v>8</v>
      </c>
      <c r="Q513" t="s">
        <v>19</v>
      </c>
    </row>
    <row r="514" spans="1:17" hidden="1" x14ac:dyDescent="0.3">
      <c r="A514" t="s">
        <v>5</v>
      </c>
      <c r="B514" s="3">
        <v>20.254534</v>
      </c>
      <c r="C514" s="2">
        <v>1.56948</v>
      </c>
      <c r="D514" s="2">
        <v>41.324558000000003</v>
      </c>
      <c r="E514" t="s">
        <v>24</v>
      </c>
      <c r="F514" t="s">
        <v>25</v>
      </c>
      <c r="G514">
        <v>2.392665</v>
      </c>
      <c r="H514">
        <v>1</v>
      </c>
      <c r="I514" t="s">
        <v>11</v>
      </c>
      <c r="J514" t="s">
        <v>24</v>
      </c>
      <c r="K514">
        <v>1</v>
      </c>
      <c r="L514" t="s">
        <v>24</v>
      </c>
      <c r="M514">
        <v>0</v>
      </c>
      <c r="N514">
        <v>0.73826899999999995</v>
      </c>
      <c r="O514" t="s">
        <v>7</v>
      </c>
      <c r="P514" t="s">
        <v>8</v>
      </c>
      <c r="Q514" t="s">
        <v>19</v>
      </c>
    </row>
    <row r="515" spans="1:17" hidden="1" x14ac:dyDescent="0.3">
      <c r="A515" t="s">
        <v>5</v>
      </c>
      <c r="B515" s="3">
        <v>21</v>
      </c>
      <c r="C515" s="2">
        <v>1.52</v>
      </c>
      <c r="D515" s="2">
        <v>42</v>
      </c>
      <c r="E515" t="s">
        <v>24</v>
      </c>
      <c r="F515" t="s">
        <v>25</v>
      </c>
      <c r="G515">
        <v>3</v>
      </c>
      <c r="H515">
        <v>1</v>
      </c>
      <c r="I515" t="s">
        <v>11</v>
      </c>
      <c r="J515" t="s">
        <v>24</v>
      </c>
      <c r="K515">
        <v>1</v>
      </c>
      <c r="L515" t="s">
        <v>24</v>
      </c>
      <c r="M515">
        <v>0</v>
      </c>
      <c r="N515">
        <v>0</v>
      </c>
      <c r="O515" t="s">
        <v>7</v>
      </c>
      <c r="P515" t="s">
        <v>8</v>
      </c>
      <c r="Q515" t="s">
        <v>19</v>
      </c>
    </row>
    <row r="516" spans="1:17" hidden="1" x14ac:dyDescent="0.3">
      <c r="A516" t="s">
        <v>5</v>
      </c>
      <c r="B516" s="3">
        <v>20.225396</v>
      </c>
      <c r="C516" s="2">
        <v>1.550648</v>
      </c>
      <c r="D516" s="2">
        <v>44.641795999999999</v>
      </c>
      <c r="E516" t="s">
        <v>24</v>
      </c>
      <c r="F516" t="s">
        <v>25</v>
      </c>
      <c r="G516">
        <v>3</v>
      </c>
      <c r="H516">
        <v>2.8577870000000001</v>
      </c>
      <c r="I516" t="s">
        <v>11</v>
      </c>
      <c r="J516" t="s">
        <v>24</v>
      </c>
      <c r="K516">
        <v>1</v>
      </c>
      <c r="L516" t="s">
        <v>24</v>
      </c>
      <c r="M516">
        <v>0.75</v>
      </c>
      <c r="N516">
        <v>0</v>
      </c>
      <c r="O516" t="s">
        <v>7</v>
      </c>
      <c r="P516" t="s">
        <v>8</v>
      </c>
      <c r="Q516" t="s">
        <v>19</v>
      </c>
    </row>
    <row r="517" spans="1:17" hidden="1" x14ac:dyDescent="0.3">
      <c r="A517" t="s">
        <v>5</v>
      </c>
      <c r="B517" s="3">
        <v>19.869969999999999</v>
      </c>
      <c r="C517" s="2">
        <v>1.5209969999999999</v>
      </c>
      <c r="D517" s="2">
        <v>42</v>
      </c>
      <c r="E517" t="s">
        <v>24</v>
      </c>
      <c r="F517" t="s">
        <v>25</v>
      </c>
      <c r="G517">
        <v>3</v>
      </c>
      <c r="H517">
        <v>1</v>
      </c>
      <c r="I517" t="s">
        <v>11</v>
      </c>
      <c r="J517" t="s">
        <v>24</v>
      </c>
      <c r="K517">
        <v>1.5270360000000001</v>
      </c>
      <c r="L517" t="s">
        <v>24</v>
      </c>
      <c r="M517">
        <v>0</v>
      </c>
      <c r="N517">
        <v>0.86049699999999996</v>
      </c>
      <c r="O517" t="s">
        <v>7</v>
      </c>
      <c r="P517" t="s">
        <v>8</v>
      </c>
      <c r="Q517" t="s">
        <v>19</v>
      </c>
    </row>
    <row r="518" spans="1:17" hidden="1" x14ac:dyDescent="0.3">
      <c r="A518" t="s">
        <v>5</v>
      </c>
      <c r="B518" s="3">
        <v>20.147113999999998</v>
      </c>
      <c r="C518" s="2">
        <v>1.528011</v>
      </c>
      <c r="D518" s="2">
        <v>42</v>
      </c>
      <c r="E518" t="s">
        <v>24</v>
      </c>
      <c r="F518" t="s">
        <v>25</v>
      </c>
      <c r="G518">
        <v>3</v>
      </c>
      <c r="H518">
        <v>1</v>
      </c>
      <c r="I518" t="s">
        <v>11</v>
      </c>
      <c r="J518" t="s">
        <v>24</v>
      </c>
      <c r="K518">
        <v>1.3226690000000001</v>
      </c>
      <c r="L518" t="s">
        <v>24</v>
      </c>
      <c r="M518">
        <v>0</v>
      </c>
      <c r="N518">
        <v>0.47867599999999999</v>
      </c>
      <c r="O518" t="s">
        <v>7</v>
      </c>
      <c r="P518" t="s">
        <v>8</v>
      </c>
      <c r="Q518" t="s">
        <v>19</v>
      </c>
    </row>
    <row r="519" spans="1:17" hidden="1" x14ac:dyDescent="0.3">
      <c r="A519" t="s">
        <v>5</v>
      </c>
      <c r="B519" s="3">
        <v>21.996523</v>
      </c>
      <c r="C519" s="2">
        <v>1.733263</v>
      </c>
      <c r="D519" s="2">
        <v>50.890363000000001</v>
      </c>
      <c r="E519" t="s">
        <v>24</v>
      </c>
      <c r="F519" t="s">
        <v>24</v>
      </c>
      <c r="G519">
        <v>3</v>
      </c>
      <c r="H519">
        <v>3.7655259999999999</v>
      </c>
      <c r="I519" t="s">
        <v>11</v>
      </c>
      <c r="J519" t="s">
        <v>24</v>
      </c>
      <c r="K519">
        <v>1.6560820000000001</v>
      </c>
      <c r="L519" t="s">
        <v>24</v>
      </c>
      <c r="M519">
        <v>0.43</v>
      </c>
      <c r="N519">
        <v>0.55596699999999999</v>
      </c>
      <c r="O519" t="s">
        <v>7</v>
      </c>
      <c r="P519" t="s">
        <v>8</v>
      </c>
      <c r="Q519" t="s">
        <v>19</v>
      </c>
    </row>
    <row r="520" spans="1:17" hidden="1" x14ac:dyDescent="0.3">
      <c r="A520" t="s">
        <v>5</v>
      </c>
      <c r="B520" s="3">
        <v>21.376425999999999</v>
      </c>
      <c r="C520" s="2">
        <v>1.7225269999999999</v>
      </c>
      <c r="D520" s="2">
        <v>50.833029000000003</v>
      </c>
      <c r="E520" t="s">
        <v>24</v>
      </c>
      <c r="F520" t="s">
        <v>24</v>
      </c>
      <c r="G520">
        <v>3</v>
      </c>
      <c r="H520">
        <v>3.2851669999999999</v>
      </c>
      <c r="I520" t="s">
        <v>11</v>
      </c>
      <c r="J520" t="s">
        <v>24</v>
      </c>
      <c r="K520">
        <v>1.5690820000000001</v>
      </c>
      <c r="L520" t="s">
        <v>24</v>
      </c>
      <c r="M520">
        <v>0.55000000000000004</v>
      </c>
      <c r="N520">
        <v>0.46973500000000001</v>
      </c>
      <c r="O520" t="s">
        <v>7</v>
      </c>
      <c r="P520" t="s">
        <v>8</v>
      </c>
      <c r="Q520" t="s">
        <v>19</v>
      </c>
    </row>
    <row r="521" spans="1:17" hidden="1" x14ac:dyDescent="0.3">
      <c r="A521" t="s">
        <v>5</v>
      </c>
      <c r="B521" s="3">
        <v>19.724105999999999</v>
      </c>
      <c r="C521" s="2">
        <v>1.7348319999999999</v>
      </c>
      <c r="D521" s="2">
        <v>50</v>
      </c>
      <c r="E521" t="s">
        <v>24</v>
      </c>
      <c r="F521" t="s">
        <v>24</v>
      </c>
      <c r="G521">
        <v>1.123939</v>
      </c>
      <c r="H521">
        <v>4</v>
      </c>
      <c r="I521" t="s">
        <v>11</v>
      </c>
      <c r="J521" t="s">
        <v>24</v>
      </c>
      <c r="K521">
        <v>1</v>
      </c>
      <c r="L521" t="s">
        <v>24</v>
      </c>
      <c r="M521">
        <v>1.3</v>
      </c>
      <c r="N521">
        <v>0.37194100000000002</v>
      </c>
      <c r="O521" t="s">
        <v>7</v>
      </c>
      <c r="P521" t="s">
        <v>8</v>
      </c>
      <c r="Q521" t="s">
        <v>19</v>
      </c>
    </row>
    <row r="522" spans="1:17" hidden="1" x14ac:dyDescent="0.3">
      <c r="A522" t="s">
        <v>10</v>
      </c>
      <c r="B522" s="3">
        <v>23</v>
      </c>
      <c r="C522" s="2">
        <v>1.882779</v>
      </c>
      <c r="D522" s="2">
        <v>64.106108000000006</v>
      </c>
      <c r="E522" t="s">
        <v>25</v>
      </c>
      <c r="F522" t="s">
        <v>25</v>
      </c>
      <c r="G522">
        <v>3</v>
      </c>
      <c r="H522">
        <v>3</v>
      </c>
      <c r="I522" t="s">
        <v>7</v>
      </c>
      <c r="J522" t="s">
        <v>24</v>
      </c>
      <c r="K522">
        <v>2.8437770000000002</v>
      </c>
      <c r="L522" t="s">
        <v>24</v>
      </c>
      <c r="M522">
        <v>1.49</v>
      </c>
      <c r="N522">
        <v>9.2540000000000001E-3</v>
      </c>
      <c r="O522" t="s">
        <v>7</v>
      </c>
      <c r="P522" t="s">
        <v>15</v>
      </c>
      <c r="Q522" t="s">
        <v>19</v>
      </c>
    </row>
    <row r="523" spans="1:17" hidden="1" x14ac:dyDescent="0.3">
      <c r="A523" t="s">
        <v>10</v>
      </c>
      <c r="B523" s="3">
        <v>22.851834</v>
      </c>
      <c r="C523" s="2">
        <v>1.854592</v>
      </c>
      <c r="D523" s="2">
        <v>63.611108999999999</v>
      </c>
      <c r="E523" t="s">
        <v>25</v>
      </c>
      <c r="F523" t="s">
        <v>25</v>
      </c>
      <c r="G523">
        <v>3</v>
      </c>
      <c r="H523">
        <v>3.6912259999999999</v>
      </c>
      <c r="I523" t="s">
        <v>7</v>
      </c>
      <c r="J523" t="s">
        <v>24</v>
      </c>
      <c r="K523">
        <v>2.650989</v>
      </c>
      <c r="L523" t="s">
        <v>24</v>
      </c>
      <c r="M523">
        <v>1.23</v>
      </c>
      <c r="N523">
        <v>0.83240000000000003</v>
      </c>
      <c r="O523" t="s">
        <v>7</v>
      </c>
      <c r="P523" t="s">
        <v>15</v>
      </c>
      <c r="Q523" t="s">
        <v>19</v>
      </c>
    </row>
    <row r="524" spans="1:17" hidden="1" x14ac:dyDescent="0.3">
      <c r="A524" t="s">
        <v>10</v>
      </c>
      <c r="B524" s="3">
        <v>23</v>
      </c>
      <c r="C524" s="2">
        <v>1.8356429999999999</v>
      </c>
      <c r="D524" s="2">
        <v>58.854416000000001</v>
      </c>
      <c r="E524" t="s">
        <v>25</v>
      </c>
      <c r="F524" t="s">
        <v>25</v>
      </c>
      <c r="G524">
        <v>3</v>
      </c>
      <c r="H524">
        <v>3</v>
      </c>
      <c r="I524" t="s">
        <v>7</v>
      </c>
      <c r="J524" t="s">
        <v>24</v>
      </c>
      <c r="K524">
        <v>2.027984</v>
      </c>
      <c r="L524" t="s">
        <v>24</v>
      </c>
      <c r="M524">
        <v>1.66</v>
      </c>
      <c r="N524">
        <v>0.114716</v>
      </c>
      <c r="O524" t="s">
        <v>7</v>
      </c>
      <c r="P524" t="s">
        <v>15</v>
      </c>
      <c r="Q524" t="s">
        <v>19</v>
      </c>
    </row>
    <row r="525" spans="1:17" hidden="1" x14ac:dyDescent="0.3">
      <c r="A525" t="s">
        <v>10</v>
      </c>
      <c r="B525" s="3">
        <v>18.216031999999998</v>
      </c>
      <c r="C525" s="2">
        <v>1.7555069999999999</v>
      </c>
      <c r="D525" s="2">
        <v>52</v>
      </c>
      <c r="E525" t="s">
        <v>25</v>
      </c>
      <c r="F525" t="s">
        <v>25</v>
      </c>
      <c r="G525">
        <v>3</v>
      </c>
      <c r="H525">
        <v>3</v>
      </c>
      <c r="I525" t="s">
        <v>11</v>
      </c>
      <c r="J525" t="s">
        <v>24</v>
      </c>
      <c r="K525">
        <v>2</v>
      </c>
      <c r="L525" t="s">
        <v>24</v>
      </c>
      <c r="M525">
        <v>0.66</v>
      </c>
      <c r="N525">
        <v>1</v>
      </c>
      <c r="O525" t="s">
        <v>27</v>
      </c>
      <c r="P525" t="s">
        <v>8</v>
      </c>
      <c r="Q525" t="s">
        <v>19</v>
      </c>
    </row>
    <row r="526" spans="1:17" hidden="1" x14ac:dyDescent="0.3">
      <c r="A526" t="s">
        <v>10</v>
      </c>
      <c r="B526" s="3">
        <v>21.81119</v>
      </c>
      <c r="C526" s="2">
        <v>1.7126600000000001</v>
      </c>
      <c r="D526" s="2">
        <v>51.598593000000001</v>
      </c>
      <c r="E526" t="s">
        <v>25</v>
      </c>
      <c r="F526" t="s">
        <v>25</v>
      </c>
      <c r="G526">
        <v>3</v>
      </c>
      <c r="H526">
        <v>3.1561530000000002</v>
      </c>
      <c r="I526" t="s">
        <v>11</v>
      </c>
      <c r="J526" t="s">
        <v>24</v>
      </c>
      <c r="K526">
        <v>1.253803</v>
      </c>
      <c r="L526" t="s">
        <v>24</v>
      </c>
      <c r="M526">
        <v>0.54</v>
      </c>
      <c r="N526">
        <v>0.256382</v>
      </c>
      <c r="O526" t="s">
        <v>27</v>
      </c>
      <c r="P526" t="s">
        <v>8</v>
      </c>
      <c r="Q526" t="s">
        <v>19</v>
      </c>
    </row>
    <row r="527" spans="1:17" hidden="1" x14ac:dyDescent="0.3">
      <c r="A527" t="s">
        <v>10</v>
      </c>
      <c r="B527" s="3">
        <v>18.164767999999999</v>
      </c>
      <c r="C527" s="2">
        <v>1.6942649999999999</v>
      </c>
      <c r="D527" s="2">
        <v>52</v>
      </c>
      <c r="E527" t="s">
        <v>25</v>
      </c>
      <c r="F527" t="s">
        <v>25</v>
      </c>
      <c r="G527">
        <v>3</v>
      </c>
      <c r="H527">
        <v>3</v>
      </c>
      <c r="I527" t="s">
        <v>11</v>
      </c>
      <c r="J527" t="s">
        <v>24</v>
      </c>
      <c r="K527">
        <v>2</v>
      </c>
      <c r="L527" t="s">
        <v>24</v>
      </c>
      <c r="M527">
        <v>0.82</v>
      </c>
      <c r="N527">
        <v>1</v>
      </c>
      <c r="O527" t="s">
        <v>27</v>
      </c>
      <c r="P527" t="s">
        <v>8</v>
      </c>
      <c r="Q527" t="s">
        <v>19</v>
      </c>
    </row>
    <row r="528" spans="1:17" hidden="1" x14ac:dyDescent="0.3">
      <c r="A528" t="s">
        <v>5</v>
      </c>
      <c r="B528" s="3">
        <v>18.871794000000001</v>
      </c>
      <c r="C528" s="2">
        <v>1.5868949999999999</v>
      </c>
      <c r="D528" s="2">
        <v>41.452385</v>
      </c>
      <c r="E528" t="s">
        <v>24</v>
      </c>
      <c r="F528" t="s">
        <v>25</v>
      </c>
      <c r="G528">
        <v>2</v>
      </c>
      <c r="H528">
        <v>1.0797600000000001</v>
      </c>
      <c r="I528" t="s">
        <v>7</v>
      </c>
      <c r="J528" t="s">
        <v>24</v>
      </c>
      <c r="K528">
        <v>1</v>
      </c>
      <c r="L528" t="s">
        <v>24</v>
      </c>
      <c r="M528">
        <v>0.19</v>
      </c>
      <c r="N528">
        <v>1.547086</v>
      </c>
      <c r="O528" t="s">
        <v>7</v>
      </c>
      <c r="P528" t="s">
        <v>8</v>
      </c>
      <c r="Q528" t="s">
        <v>19</v>
      </c>
    </row>
    <row r="529" spans="1:17" hidden="1" x14ac:dyDescent="0.3">
      <c r="A529" t="s">
        <v>5</v>
      </c>
      <c r="B529" s="3">
        <v>18.766033</v>
      </c>
      <c r="C529" s="2">
        <v>1.579561</v>
      </c>
      <c r="D529" s="2">
        <v>41.890203999999997</v>
      </c>
      <c r="E529" t="s">
        <v>24</v>
      </c>
      <c r="F529" t="s">
        <v>25</v>
      </c>
      <c r="G529">
        <v>2.027574</v>
      </c>
      <c r="H529">
        <v>1</v>
      </c>
      <c r="I529" t="s">
        <v>7</v>
      </c>
      <c r="J529" t="s">
        <v>24</v>
      </c>
      <c r="K529">
        <v>1.6363259999999999</v>
      </c>
      <c r="L529" t="s">
        <v>24</v>
      </c>
      <c r="M529">
        <v>0</v>
      </c>
      <c r="N529">
        <v>1.9061410000000001</v>
      </c>
      <c r="O529" t="s">
        <v>7</v>
      </c>
      <c r="P529" t="s">
        <v>8</v>
      </c>
      <c r="Q529" t="s">
        <v>19</v>
      </c>
    </row>
    <row r="530" spans="1:17" hidden="1" x14ac:dyDescent="0.3">
      <c r="A530" t="s">
        <v>5</v>
      </c>
      <c r="B530" s="3">
        <v>18.540534999999998</v>
      </c>
      <c r="C530" s="2">
        <v>1.564568</v>
      </c>
      <c r="D530" s="2">
        <v>41.397378000000003</v>
      </c>
      <c r="E530" t="s">
        <v>24</v>
      </c>
      <c r="F530" t="s">
        <v>25</v>
      </c>
      <c r="G530">
        <v>2.658112</v>
      </c>
      <c r="H530">
        <v>1</v>
      </c>
      <c r="I530" t="s">
        <v>7</v>
      </c>
      <c r="J530" t="s">
        <v>24</v>
      </c>
      <c r="K530">
        <v>1.298165</v>
      </c>
      <c r="L530" t="s">
        <v>24</v>
      </c>
      <c r="M530">
        <v>0</v>
      </c>
      <c r="N530">
        <v>1.6393260000000001</v>
      </c>
      <c r="O530" t="s">
        <v>7</v>
      </c>
      <c r="P530" t="s">
        <v>8</v>
      </c>
      <c r="Q530" t="s">
        <v>19</v>
      </c>
    </row>
    <row r="531" spans="1:17" hidden="1" x14ac:dyDescent="0.3">
      <c r="A531" t="s">
        <v>5</v>
      </c>
      <c r="B531" s="3">
        <v>19.88036</v>
      </c>
      <c r="C531" s="2">
        <v>1.6706350000000001</v>
      </c>
      <c r="D531" s="2">
        <v>49.742930999999999</v>
      </c>
      <c r="E531" t="s">
        <v>24</v>
      </c>
      <c r="F531" t="s">
        <v>24</v>
      </c>
      <c r="G531">
        <v>2.88626</v>
      </c>
      <c r="H531">
        <v>3.559841</v>
      </c>
      <c r="I531" t="s">
        <v>11</v>
      </c>
      <c r="J531" t="s">
        <v>24</v>
      </c>
      <c r="K531">
        <v>1.632004</v>
      </c>
      <c r="L531" t="s">
        <v>24</v>
      </c>
      <c r="M531">
        <v>2</v>
      </c>
      <c r="N531">
        <v>1</v>
      </c>
      <c r="O531" t="s">
        <v>7</v>
      </c>
      <c r="P531" t="s">
        <v>8</v>
      </c>
      <c r="Q531" t="s">
        <v>19</v>
      </c>
    </row>
    <row r="532" spans="1:17" hidden="1" x14ac:dyDescent="0.3">
      <c r="A532" t="s">
        <v>5</v>
      </c>
      <c r="B532" s="3">
        <v>19.717248999999999</v>
      </c>
      <c r="C532" s="2">
        <v>1.688426</v>
      </c>
      <c r="D532" s="2">
        <v>49.660995</v>
      </c>
      <c r="E532" t="s">
        <v>24</v>
      </c>
      <c r="F532" t="s">
        <v>24</v>
      </c>
      <c r="G532">
        <v>2.7144469999999998</v>
      </c>
      <c r="H532">
        <v>3</v>
      </c>
      <c r="I532" t="s">
        <v>11</v>
      </c>
      <c r="J532" t="s">
        <v>24</v>
      </c>
      <c r="K532">
        <v>2</v>
      </c>
      <c r="L532" t="s">
        <v>24</v>
      </c>
      <c r="M532">
        <v>1.9</v>
      </c>
      <c r="N532">
        <v>1</v>
      </c>
      <c r="O532" t="s">
        <v>7</v>
      </c>
      <c r="P532" t="s">
        <v>8</v>
      </c>
      <c r="Q532" t="s">
        <v>19</v>
      </c>
    </row>
    <row r="533" spans="1:17" hidden="1" x14ac:dyDescent="0.3">
      <c r="A533" t="s">
        <v>5</v>
      </c>
      <c r="B533" s="3">
        <v>19.633897999999999</v>
      </c>
      <c r="C533" s="2">
        <v>1.6608400000000001</v>
      </c>
      <c r="D533" s="2">
        <v>49.039794000000001</v>
      </c>
      <c r="E533" t="s">
        <v>24</v>
      </c>
      <c r="F533" t="s">
        <v>24</v>
      </c>
      <c r="G533">
        <v>2.750715</v>
      </c>
      <c r="H533">
        <v>3</v>
      </c>
      <c r="I533" t="s">
        <v>11</v>
      </c>
      <c r="J533" t="s">
        <v>24</v>
      </c>
      <c r="K533">
        <v>2</v>
      </c>
      <c r="L533" t="s">
        <v>24</v>
      </c>
      <c r="M533">
        <v>1.07</v>
      </c>
      <c r="N533">
        <v>1</v>
      </c>
      <c r="O533" t="s">
        <v>7</v>
      </c>
      <c r="P533" t="s">
        <v>8</v>
      </c>
      <c r="Q533" t="s">
        <v>19</v>
      </c>
    </row>
    <row r="534" spans="1:17" hidden="1" x14ac:dyDescent="0.3">
      <c r="A534" t="s">
        <v>5</v>
      </c>
      <c r="B534" s="3">
        <v>23</v>
      </c>
      <c r="C534" s="2">
        <v>1.7101820000000001</v>
      </c>
      <c r="D534" s="2">
        <v>50.287967000000002</v>
      </c>
      <c r="E534" t="s">
        <v>25</v>
      </c>
      <c r="F534" t="s">
        <v>25</v>
      </c>
      <c r="G534">
        <v>2</v>
      </c>
      <c r="H534">
        <v>3</v>
      </c>
      <c r="I534" t="s">
        <v>11</v>
      </c>
      <c r="J534" t="s">
        <v>24</v>
      </c>
      <c r="K534">
        <v>2.099863</v>
      </c>
      <c r="L534" t="s">
        <v>24</v>
      </c>
      <c r="M534">
        <v>1.64</v>
      </c>
      <c r="N534">
        <v>2</v>
      </c>
      <c r="O534" t="s">
        <v>27</v>
      </c>
      <c r="P534" t="s">
        <v>8</v>
      </c>
      <c r="Q534" t="s">
        <v>19</v>
      </c>
    </row>
    <row r="535" spans="1:17" hidden="1" x14ac:dyDescent="0.3">
      <c r="A535" t="s">
        <v>5</v>
      </c>
      <c r="B535" s="3">
        <v>20.406870999999999</v>
      </c>
      <c r="C535" s="2">
        <v>1.755978</v>
      </c>
      <c r="D535" s="2">
        <v>53.699561000000003</v>
      </c>
      <c r="E535" t="s">
        <v>25</v>
      </c>
      <c r="F535" t="s">
        <v>25</v>
      </c>
      <c r="G535">
        <v>2</v>
      </c>
      <c r="H535">
        <v>3.891994</v>
      </c>
      <c r="I535" t="s">
        <v>11</v>
      </c>
      <c r="J535" t="s">
        <v>24</v>
      </c>
      <c r="K535">
        <v>1.8639300000000001</v>
      </c>
      <c r="L535" t="s">
        <v>24</v>
      </c>
      <c r="M535">
        <v>2.87</v>
      </c>
      <c r="N535">
        <v>2</v>
      </c>
      <c r="O535" t="s">
        <v>27</v>
      </c>
      <c r="P535" t="s">
        <v>8</v>
      </c>
      <c r="Q535" t="s">
        <v>19</v>
      </c>
    </row>
    <row r="536" spans="1:17" hidden="1" x14ac:dyDescent="0.3">
      <c r="A536" t="s">
        <v>5</v>
      </c>
      <c r="B536" s="3">
        <v>23</v>
      </c>
      <c r="C536" s="2">
        <v>1.728834</v>
      </c>
      <c r="D536" s="2">
        <v>51.442292999999999</v>
      </c>
      <c r="E536" t="s">
        <v>25</v>
      </c>
      <c r="F536" t="s">
        <v>25</v>
      </c>
      <c r="G536">
        <v>2</v>
      </c>
      <c r="H536">
        <v>3</v>
      </c>
      <c r="I536" t="s">
        <v>11</v>
      </c>
      <c r="J536" t="s">
        <v>24</v>
      </c>
      <c r="K536">
        <v>1.2299150000000001</v>
      </c>
      <c r="L536" t="s">
        <v>24</v>
      </c>
      <c r="M536">
        <v>0.62</v>
      </c>
      <c r="N536">
        <v>2</v>
      </c>
      <c r="O536" t="s">
        <v>27</v>
      </c>
      <c r="P536" t="s">
        <v>8</v>
      </c>
      <c r="Q536" t="s">
        <v>19</v>
      </c>
    </row>
    <row r="537" spans="1:17" hidden="1" x14ac:dyDescent="0.3">
      <c r="A537" t="s">
        <v>5</v>
      </c>
      <c r="B537" s="3">
        <v>19.058510999999999</v>
      </c>
      <c r="C537" s="2">
        <v>1.6620170000000001</v>
      </c>
      <c r="D537" s="2">
        <v>49.838965000000002</v>
      </c>
      <c r="E537" t="s">
        <v>24</v>
      </c>
      <c r="F537" t="s">
        <v>25</v>
      </c>
      <c r="G537">
        <v>1.4924999999999999</v>
      </c>
      <c r="H537">
        <v>3</v>
      </c>
      <c r="I537" t="s">
        <v>7</v>
      </c>
      <c r="J537" t="s">
        <v>24</v>
      </c>
      <c r="K537">
        <v>1.049134</v>
      </c>
      <c r="L537" t="s">
        <v>24</v>
      </c>
      <c r="M537">
        <v>2</v>
      </c>
      <c r="N537">
        <v>1</v>
      </c>
      <c r="O537" t="s">
        <v>7</v>
      </c>
      <c r="P537" t="s">
        <v>8</v>
      </c>
      <c r="Q537" t="s">
        <v>19</v>
      </c>
    </row>
    <row r="538" spans="1:17" hidden="1" x14ac:dyDescent="0.3">
      <c r="A538" t="s">
        <v>5</v>
      </c>
      <c r="B538" s="3">
        <v>18.827007999999999</v>
      </c>
      <c r="C538" s="2">
        <v>1.7</v>
      </c>
      <c r="D538" s="2">
        <v>50</v>
      </c>
      <c r="E538" t="s">
        <v>24</v>
      </c>
      <c r="F538" t="s">
        <v>25</v>
      </c>
      <c r="G538">
        <v>1</v>
      </c>
      <c r="H538">
        <v>3.2405780000000002</v>
      </c>
      <c r="I538" t="s">
        <v>7</v>
      </c>
      <c r="J538" t="s">
        <v>24</v>
      </c>
      <c r="K538">
        <v>1</v>
      </c>
      <c r="L538" t="s">
        <v>24</v>
      </c>
      <c r="M538">
        <v>2</v>
      </c>
      <c r="N538">
        <v>1</v>
      </c>
      <c r="O538" t="s">
        <v>7</v>
      </c>
      <c r="P538" t="s">
        <v>8</v>
      </c>
      <c r="Q538" t="s">
        <v>19</v>
      </c>
    </row>
    <row r="539" spans="1:17" hidden="1" x14ac:dyDescent="0.3">
      <c r="A539" t="s">
        <v>5</v>
      </c>
      <c r="B539" s="3">
        <v>19.314964</v>
      </c>
      <c r="C539" s="2">
        <v>1.661403</v>
      </c>
      <c r="D539" s="2">
        <v>49.932198999999997</v>
      </c>
      <c r="E539" t="s">
        <v>24</v>
      </c>
      <c r="F539" t="s">
        <v>25</v>
      </c>
      <c r="G539">
        <v>2.2054390000000001</v>
      </c>
      <c r="H539">
        <v>3</v>
      </c>
      <c r="I539" t="s">
        <v>7</v>
      </c>
      <c r="J539" t="s">
        <v>24</v>
      </c>
      <c r="K539">
        <v>1.5305310000000001</v>
      </c>
      <c r="L539" t="s">
        <v>24</v>
      </c>
      <c r="M539">
        <v>2</v>
      </c>
      <c r="N539">
        <v>1</v>
      </c>
      <c r="O539" t="s">
        <v>7</v>
      </c>
      <c r="P539" t="s">
        <v>8</v>
      </c>
      <c r="Q539" t="s">
        <v>19</v>
      </c>
    </row>
    <row r="540" spans="1:17" hidden="1" x14ac:dyDescent="0.3">
      <c r="A540" t="s">
        <v>5</v>
      </c>
      <c r="B540" s="3">
        <v>29.970445000000002</v>
      </c>
      <c r="C540" s="2">
        <v>1.6108629999999999</v>
      </c>
      <c r="D540" s="2">
        <v>49.516027000000001</v>
      </c>
      <c r="E540" t="s">
        <v>25</v>
      </c>
      <c r="F540" t="s">
        <v>25</v>
      </c>
      <c r="G540">
        <v>2.0591379999999999</v>
      </c>
      <c r="H540">
        <v>3.9048579999999999</v>
      </c>
      <c r="I540" t="s">
        <v>11</v>
      </c>
      <c r="J540" t="s">
        <v>24</v>
      </c>
      <c r="K540">
        <v>2</v>
      </c>
      <c r="L540" t="s">
        <v>24</v>
      </c>
      <c r="M540">
        <v>0.82</v>
      </c>
      <c r="N540">
        <v>0</v>
      </c>
      <c r="O540" t="s">
        <v>27</v>
      </c>
      <c r="P540" t="s">
        <v>8</v>
      </c>
      <c r="Q540" t="s">
        <v>19</v>
      </c>
    </row>
    <row r="541" spans="1:17" hidden="1" x14ac:dyDescent="0.3">
      <c r="A541" t="s">
        <v>5</v>
      </c>
      <c r="B541" s="3">
        <v>32.383857999999996</v>
      </c>
      <c r="C541" s="2">
        <v>1.6406879999999999</v>
      </c>
      <c r="D541" s="2">
        <v>46.655622000000001</v>
      </c>
      <c r="E541" t="s">
        <v>25</v>
      </c>
      <c r="F541" t="s">
        <v>25</v>
      </c>
      <c r="G541">
        <v>3</v>
      </c>
      <c r="H541">
        <v>3.11158</v>
      </c>
      <c r="I541" t="s">
        <v>11</v>
      </c>
      <c r="J541" t="s">
        <v>24</v>
      </c>
      <c r="K541">
        <v>2.7217690000000001</v>
      </c>
      <c r="L541" t="s">
        <v>24</v>
      </c>
      <c r="M541">
        <v>1.44</v>
      </c>
      <c r="N541">
        <v>0</v>
      </c>
      <c r="O541" t="s">
        <v>27</v>
      </c>
      <c r="P541" t="s">
        <v>8</v>
      </c>
      <c r="Q541" t="s">
        <v>19</v>
      </c>
    </row>
    <row r="542" spans="1:17" hidden="1" x14ac:dyDescent="0.3">
      <c r="A542" t="s">
        <v>5</v>
      </c>
      <c r="B542" s="3">
        <v>24.163526000000001</v>
      </c>
      <c r="C542" s="2">
        <v>1.6460300000000001</v>
      </c>
      <c r="D542" s="2">
        <v>49.839685000000003</v>
      </c>
      <c r="E542" t="s">
        <v>25</v>
      </c>
      <c r="F542" t="s">
        <v>25</v>
      </c>
      <c r="G542">
        <v>3</v>
      </c>
      <c r="H542">
        <v>3.590039</v>
      </c>
      <c r="I542" t="s">
        <v>11</v>
      </c>
      <c r="J542" t="s">
        <v>24</v>
      </c>
      <c r="K542">
        <v>2.7305000000000001</v>
      </c>
      <c r="L542" t="s">
        <v>24</v>
      </c>
      <c r="M542">
        <v>0.11</v>
      </c>
      <c r="N542">
        <v>0</v>
      </c>
      <c r="O542" t="s">
        <v>27</v>
      </c>
      <c r="P542" t="s">
        <v>8</v>
      </c>
      <c r="Q542" t="s">
        <v>19</v>
      </c>
    </row>
    <row r="543" spans="1:17" hidden="1" x14ac:dyDescent="0.3">
      <c r="A543" t="s">
        <v>10</v>
      </c>
      <c r="B543" s="3">
        <v>17.038222000000001</v>
      </c>
      <c r="C543" s="2">
        <v>1.710564</v>
      </c>
      <c r="D543" s="2">
        <v>51.588873999999997</v>
      </c>
      <c r="E543" t="s">
        <v>24</v>
      </c>
      <c r="F543" t="s">
        <v>25</v>
      </c>
      <c r="G543">
        <v>2</v>
      </c>
      <c r="H543">
        <v>2.0579350000000001</v>
      </c>
      <c r="I543" t="s">
        <v>7</v>
      </c>
      <c r="J543" t="s">
        <v>24</v>
      </c>
      <c r="K543">
        <v>2.3710149999999999</v>
      </c>
      <c r="L543" t="s">
        <v>24</v>
      </c>
      <c r="M543">
        <v>0.28999999999999998</v>
      </c>
      <c r="N543">
        <v>0.71462700000000001</v>
      </c>
      <c r="O543" t="s">
        <v>7</v>
      </c>
      <c r="P543" t="s">
        <v>8</v>
      </c>
      <c r="Q543" t="s">
        <v>19</v>
      </c>
    </row>
    <row r="544" spans="1:17" hidden="1" x14ac:dyDescent="0.3">
      <c r="A544" t="s">
        <v>10</v>
      </c>
      <c r="B544" s="3">
        <v>16.30687</v>
      </c>
      <c r="C544" s="2">
        <v>1.7527550000000001</v>
      </c>
      <c r="D544" s="2">
        <v>50</v>
      </c>
      <c r="E544" t="s">
        <v>24</v>
      </c>
      <c r="F544" t="s">
        <v>25</v>
      </c>
      <c r="G544">
        <v>2.3104230000000001</v>
      </c>
      <c r="H544">
        <v>3.5586370000000001</v>
      </c>
      <c r="I544" t="s">
        <v>7</v>
      </c>
      <c r="J544" t="s">
        <v>24</v>
      </c>
      <c r="K544">
        <v>1.7878430000000001</v>
      </c>
      <c r="L544" t="s">
        <v>24</v>
      </c>
      <c r="M544">
        <v>1.93</v>
      </c>
      <c r="N544">
        <v>0.82854899999999998</v>
      </c>
      <c r="O544" t="s">
        <v>7</v>
      </c>
      <c r="P544" t="s">
        <v>8</v>
      </c>
      <c r="Q544" t="s">
        <v>19</v>
      </c>
    </row>
    <row r="545" spans="1:17" hidden="1" x14ac:dyDescent="0.3">
      <c r="A545" t="s">
        <v>10</v>
      </c>
      <c r="B545" s="3">
        <v>16.198153000000001</v>
      </c>
      <c r="C545" s="2">
        <v>1.6910069999999999</v>
      </c>
      <c r="D545" s="2">
        <v>52.629373999999999</v>
      </c>
      <c r="E545" t="s">
        <v>24</v>
      </c>
      <c r="F545" t="s">
        <v>25</v>
      </c>
      <c r="G545">
        <v>2</v>
      </c>
      <c r="H545">
        <v>2.0009860000000002</v>
      </c>
      <c r="I545" t="s">
        <v>7</v>
      </c>
      <c r="J545" t="s">
        <v>24</v>
      </c>
      <c r="K545">
        <v>2.673835</v>
      </c>
      <c r="L545" t="s">
        <v>24</v>
      </c>
      <c r="M545">
        <v>0.99</v>
      </c>
      <c r="N545">
        <v>0.47483599999999998</v>
      </c>
      <c r="O545" t="s">
        <v>7</v>
      </c>
      <c r="P545" t="s">
        <v>8</v>
      </c>
      <c r="Q545" t="s">
        <v>19</v>
      </c>
    </row>
    <row r="546" spans="1:17" hidden="1" x14ac:dyDescent="0.3">
      <c r="A546" t="s">
        <v>10</v>
      </c>
      <c r="B546" s="3">
        <v>18</v>
      </c>
      <c r="C546" s="2">
        <v>1.753349</v>
      </c>
      <c r="D546" s="2">
        <v>51.457225999999999</v>
      </c>
      <c r="E546" t="s">
        <v>24</v>
      </c>
      <c r="F546" t="s">
        <v>25</v>
      </c>
      <c r="G546">
        <v>2.8231790000000001</v>
      </c>
      <c r="H546">
        <v>3</v>
      </c>
      <c r="I546" t="s">
        <v>7</v>
      </c>
      <c r="J546" t="s">
        <v>24</v>
      </c>
      <c r="K546">
        <v>1.773236</v>
      </c>
      <c r="L546" t="s">
        <v>24</v>
      </c>
      <c r="M546">
        <v>1.25</v>
      </c>
      <c r="N546">
        <v>1</v>
      </c>
      <c r="O546" t="s">
        <v>7</v>
      </c>
      <c r="P546" t="s">
        <v>8</v>
      </c>
      <c r="Q546" t="s">
        <v>19</v>
      </c>
    </row>
    <row r="547" spans="1:17" hidden="1" x14ac:dyDescent="0.3">
      <c r="A547" t="s">
        <v>10</v>
      </c>
      <c r="B547" s="3">
        <v>18</v>
      </c>
      <c r="C547" s="2">
        <v>1.7815430000000001</v>
      </c>
      <c r="D547" s="2">
        <v>50.869703999999999</v>
      </c>
      <c r="E547" t="s">
        <v>24</v>
      </c>
      <c r="F547" t="s">
        <v>25</v>
      </c>
      <c r="G547">
        <v>2.0529320000000002</v>
      </c>
      <c r="H547">
        <v>3</v>
      </c>
      <c r="I547" t="s">
        <v>7</v>
      </c>
      <c r="J547" t="s">
        <v>24</v>
      </c>
      <c r="K547">
        <v>2</v>
      </c>
      <c r="L547" t="s">
        <v>24</v>
      </c>
      <c r="M547">
        <v>0.52</v>
      </c>
      <c r="N547">
        <v>1</v>
      </c>
      <c r="O547" t="s">
        <v>7</v>
      </c>
      <c r="P547" t="s">
        <v>8</v>
      </c>
      <c r="Q547" t="s">
        <v>19</v>
      </c>
    </row>
    <row r="548" spans="1:17" hidden="1" x14ac:dyDescent="0.3">
      <c r="A548" t="s">
        <v>10</v>
      </c>
      <c r="B548" s="3">
        <v>18</v>
      </c>
      <c r="C548" s="2">
        <v>1.7558229999999999</v>
      </c>
      <c r="D548" s="2">
        <v>52.331172000000002</v>
      </c>
      <c r="E548" t="s">
        <v>24</v>
      </c>
      <c r="F548" t="s">
        <v>25</v>
      </c>
      <c r="G548">
        <v>2.5963639999999999</v>
      </c>
      <c r="H548">
        <v>3</v>
      </c>
      <c r="I548" t="s">
        <v>7</v>
      </c>
      <c r="J548" t="s">
        <v>24</v>
      </c>
      <c r="K548">
        <v>2</v>
      </c>
      <c r="L548" t="s">
        <v>24</v>
      </c>
      <c r="M548">
        <v>0.28000000000000003</v>
      </c>
      <c r="N548">
        <v>1.488372</v>
      </c>
      <c r="O548" t="s">
        <v>7</v>
      </c>
      <c r="P548" t="s">
        <v>8</v>
      </c>
      <c r="Q548" t="s">
        <v>19</v>
      </c>
    </row>
    <row r="549" spans="1:17" hidden="1" x14ac:dyDescent="0.3">
      <c r="A549" t="s">
        <v>10</v>
      </c>
      <c r="B549" s="3">
        <v>17.486868999999999</v>
      </c>
      <c r="C549" s="2">
        <v>1.8366690000000001</v>
      </c>
      <c r="D549" s="2">
        <v>58.943347000000003</v>
      </c>
      <c r="E549" t="s">
        <v>25</v>
      </c>
      <c r="F549" t="s">
        <v>25</v>
      </c>
      <c r="G549">
        <v>2.7677309999999999</v>
      </c>
      <c r="H549">
        <v>3.8211680000000001</v>
      </c>
      <c r="I549" t="s">
        <v>7</v>
      </c>
      <c r="J549" t="s">
        <v>24</v>
      </c>
      <c r="K549">
        <v>2</v>
      </c>
      <c r="L549" t="s">
        <v>24</v>
      </c>
      <c r="M549">
        <v>2</v>
      </c>
      <c r="N549">
        <v>0.55624499999999999</v>
      </c>
      <c r="O549" t="s">
        <v>27</v>
      </c>
      <c r="P549" t="s">
        <v>15</v>
      </c>
      <c r="Q549" t="s">
        <v>19</v>
      </c>
    </row>
    <row r="550" spans="1:17" hidden="1" x14ac:dyDescent="0.3">
      <c r="A550" t="s">
        <v>10</v>
      </c>
      <c r="B550" s="3">
        <v>19.920629000000002</v>
      </c>
      <c r="C550" s="2">
        <v>1.7684930000000001</v>
      </c>
      <c r="D550" s="2">
        <v>57.790381000000004</v>
      </c>
      <c r="E550" t="s">
        <v>25</v>
      </c>
      <c r="F550" t="s">
        <v>25</v>
      </c>
      <c r="G550">
        <v>2</v>
      </c>
      <c r="H550">
        <v>3.897078</v>
      </c>
      <c r="I550" t="s">
        <v>7</v>
      </c>
      <c r="J550" t="s">
        <v>24</v>
      </c>
      <c r="K550">
        <v>2.6226379999999998</v>
      </c>
      <c r="L550" t="s">
        <v>24</v>
      </c>
      <c r="M550">
        <v>2</v>
      </c>
      <c r="N550">
        <v>1.8941049999999999</v>
      </c>
      <c r="O550" t="s">
        <v>27</v>
      </c>
      <c r="P550" t="s">
        <v>15</v>
      </c>
      <c r="Q550" t="s">
        <v>19</v>
      </c>
    </row>
    <row r="551" spans="1:17" hidden="1" x14ac:dyDescent="0.3">
      <c r="A551" t="s">
        <v>10</v>
      </c>
      <c r="B551" s="3">
        <v>18.426618999999999</v>
      </c>
      <c r="C551" s="2">
        <v>1.7771079999999999</v>
      </c>
      <c r="D551" s="2">
        <v>57.145916999999997</v>
      </c>
      <c r="E551" t="s">
        <v>25</v>
      </c>
      <c r="F551" t="s">
        <v>25</v>
      </c>
      <c r="G551">
        <v>2</v>
      </c>
      <c r="H551">
        <v>3.0921159999999999</v>
      </c>
      <c r="I551" t="s">
        <v>7</v>
      </c>
      <c r="J551" t="s">
        <v>24</v>
      </c>
      <c r="K551">
        <v>2.4264649999999999</v>
      </c>
      <c r="L551" t="s">
        <v>24</v>
      </c>
      <c r="M551">
        <v>2</v>
      </c>
      <c r="N551">
        <v>1.8398620000000001</v>
      </c>
      <c r="O551" t="s">
        <v>27</v>
      </c>
      <c r="P551" t="s">
        <v>15</v>
      </c>
      <c r="Q551" t="s">
        <v>19</v>
      </c>
    </row>
    <row r="552" spans="1:17" hidden="1" x14ac:dyDescent="0.3">
      <c r="A552" t="s">
        <v>5</v>
      </c>
      <c r="B552" s="3">
        <v>17.082867</v>
      </c>
      <c r="C552" s="2">
        <v>1.6408240000000001</v>
      </c>
      <c r="D552" s="2">
        <v>43.365004999999996</v>
      </c>
      <c r="E552" t="s">
        <v>24</v>
      </c>
      <c r="F552" t="s">
        <v>25</v>
      </c>
      <c r="G552">
        <v>2.8151570000000001</v>
      </c>
      <c r="H552">
        <v>3</v>
      </c>
      <c r="I552" t="s">
        <v>7</v>
      </c>
      <c r="J552" t="s">
        <v>24</v>
      </c>
      <c r="K552">
        <v>2.911187</v>
      </c>
      <c r="L552" t="s">
        <v>24</v>
      </c>
      <c r="M552">
        <v>2.6</v>
      </c>
      <c r="N552">
        <v>1.380204</v>
      </c>
      <c r="O552" t="s">
        <v>7</v>
      </c>
      <c r="P552" t="s">
        <v>8</v>
      </c>
      <c r="Q552" t="s">
        <v>19</v>
      </c>
    </row>
    <row r="553" spans="1:17" hidden="1" x14ac:dyDescent="0.3">
      <c r="A553" t="s">
        <v>5</v>
      </c>
      <c r="B553" s="3">
        <v>17.000433000000001</v>
      </c>
      <c r="C553" s="2">
        <v>1.584951</v>
      </c>
      <c r="D553" s="2">
        <v>44.411800999999997</v>
      </c>
      <c r="E553" t="s">
        <v>24</v>
      </c>
      <c r="F553" t="s">
        <v>25</v>
      </c>
      <c r="G553">
        <v>2.737762</v>
      </c>
      <c r="H553">
        <v>3</v>
      </c>
      <c r="I553" t="s">
        <v>7</v>
      </c>
      <c r="J553" t="s">
        <v>24</v>
      </c>
      <c r="K553">
        <v>2.310921</v>
      </c>
      <c r="L553" t="s">
        <v>24</v>
      </c>
      <c r="M553">
        <v>2.2400000000000002</v>
      </c>
      <c r="N553">
        <v>1.59257</v>
      </c>
      <c r="O553" t="s">
        <v>7</v>
      </c>
      <c r="P553" t="s">
        <v>8</v>
      </c>
      <c r="Q553" t="s">
        <v>19</v>
      </c>
    </row>
    <row r="554" spans="1:17" hidden="1" x14ac:dyDescent="0.3">
      <c r="A554" t="s">
        <v>5</v>
      </c>
      <c r="B554" s="3">
        <v>16.270434000000002</v>
      </c>
      <c r="C554" s="2">
        <v>1.818268</v>
      </c>
      <c r="D554" s="2">
        <v>47.124716999999997</v>
      </c>
      <c r="E554" t="s">
        <v>24</v>
      </c>
      <c r="F554" t="s">
        <v>25</v>
      </c>
      <c r="G554">
        <v>3</v>
      </c>
      <c r="H554">
        <v>3.2864309999999999</v>
      </c>
      <c r="I554" t="s">
        <v>7</v>
      </c>
      <c r="J554" t="s">
        <v>24</v>
      </c>
      <c r="K554">
        <v>2.1481460000000001</v>
      </c>
      <c r="L554" t="s">
        <v>24</v>
      </c>
      <c r="M554">
        <v>2.46</v>
      </c>
      <c r="N554">
        <v>1.273333</v>
      </c>
      <c r="O554" t="s">
        <v>7</v>
      </c>
      <c r="P554" t="s">
        <v>8</v>
      </c>
      <c r="Q554" t="s">
        <v>19</v>
      </c>
    </row>
    <row r="555" spans="1:17" hidden="1" x14ac:dyDescent="0.3">
      <c r="A555" t="s">
        <v>10</v>
      </c>
      <c r="B555" s="3">
        <v>17.908114000000001</v>
      </c>
      <c r="C555" s="2">
        <v>1.7939259999999999</v>
      </c>
      <c r="D555" s="2">
        <v>59.682591000000002</v>
      </c>
      <c r="E555" t="s">
        <v>25</v>
      </c>
      <c r="F555" t="s">
        <v>25</v>
      </c>
      <c r="G555">
        <v>2.568063</v>
      </c>
      <c r="H555">
        <v>4</v>
      </c>
      <c r="I555" t="s">
        <v>7</v>
      </c>
      <c r="J555" t="s">
        <v>24</v>
      </c>
      <c r="K555">
        <v>2</v>
      </c>
      <c r="L555" t="s">
        <v>24</v>
      </c>
      <c r="M555">
        <v>2</v>
      </c>
      <c r="N555">
        <v>0.220029</v>
      </c>
      <c r="O555" t="s">
        <v>27</v>
      </c>
      <c r="P555" t="s">
        <v>15</v>
      </c>
      <c r="Q555" t="s">
        <v>19</v>
      </c>
    </row>
    <row r="556" spans="1:17" hidden="1" x14ac:dyDescent="0.3">
      <c r="A556" t="s">
        <v>10</v>
      </c>
      <c r="B556" s="3">
        <v>17.120698999999998</v>
      </c>
      <c r="C556" s="2">
        <v>1.8092509999999999</v>
      </c>
      <c r="D556" s="2">
        <v>58.968994000000002</v>
      </c>
      <c r="E556" t="s">
        <v>25</v>
      </c>
      <c r="F556" t="s">
        <v>25</v>
      </c>
      <c r="G556">
        <v>2.5244279999999999</v>
      </c>
      <c r="H556">
        <v>4</v>
      </c>
      <c r="I556" t="s">
        <v>7</v>
      </c>
      <c r="J556" t="s">
        <v>24</v>
      </c>
      <c r="K556">
        <v>2</v>
      </c>
      <c r="L556" t="s">
        <v>24</v>
      </c>
      <c r="M556">
        <v>2</v>
      </c>
      <c r="N556">
        <v>3.8379999999999997E-2</v>
      </c>
      <c r="O556" t="s">
        <v>27</v>
      </c>
      <c r="P556" t="s">
        <v>15</v>
      </c>
      <c r="Q556" t="s">
        <v>19</v>
      </c>
    </row>
    <row r="557" spans="1:17" hidden="1" x14ac:dyDescent="0.3">
      <c r="A557" t="s">
        <v>10</v>
      </c>
      <c r="B557" s="3">
        <v>19.329542</v>
      </c>
      <c r="C557" s="2">
        <v>1.7673350000000001</v>
      </c>
      <c r="D557" s="2">
        <v>55.700496999999999</v>
      </c>
      <c r="E557" t="s">
        <v>25</v>
      </c>
      <c r="F557" t="s">
        <v>25</v>
      </c>
      <c r="G557">
        <v>2</v>
      </c>
      <c r="H557">
        <v>4</v>
      </c>
      <c r="I557" t="s">
        <v>7</v>
      </c>
      <c r="J557" t="s">
        <v>24</v>
      </c>
      <c r="K557">
        <v>2.1573950000000002</v>
      </c>
      <c r="L557" t="s">
        <v>24</v>
      </c>
      <c r="M557">
        <v>2</v>
      </c>
      <c r="N557">
        <v>1.679149</v>
      </c>
      <c r="O557" t="s">
        <v>27</v>
      </c>
      <c r="P557" t="s">
        <v>15</v>
      </c>
      <c r="Q557" t="s">
        <v>19</v>
      </c>
    </row>
    <row r="558" spans="1:17" hidden="1" x14ac:dyDescent="0.3">
      <c r="A558" t="s">
        <v>5</v>
      </c>
      <c r="B558" s="3">
        <v>22.377998000000002</v>
      </c>
      <c r="C558" s="2">
        <v>1.699568</v>
      </c>
      <c r="D558" s="2">
        <v>54.987740000000002</v>
      </c>
      <c r="E558" t="s">
        <v>25</v>
      </c>
      <c r="F558" t="s">
        <v>25</v>
      </c>
      <c r="G558">
        <v>3</v>
      </c>
      <c r="H558">
        <v>3</v>
      </c>
      <c r="I558" t="s">
        <v>11</v>
      </c>
      <c r="J558" t="s">
        <v>24</v>
      </c>
      <c r="K558">
        <v>2</v>
      </c>
      <c r="L558" t="s">
        <v>24</v>
      </c>
      <c r="M558">
        <v>0.14000000000000001</v>
      </c>
      <c r="N558">
        <v>0.87546400000000002</v>
      </c>
      <c r="O558" t="s">
        <v>27</v>
      </c>
      <c r="P558" t="s">
        <v>8</v>
      </c>
      <c r="Q558" t="s">
        <v>19</v>
      </c>
    </row>
    <row r="559" spans="1:17" hidden="1" x14ac:dyDescent="0.3">
      <c r="A559" t="s">
        <v>5</v>
      </c>
      <c r="B559" s="3">
        <v>20.954955000000002</v>
      </c>
      <c r="C559" s="2">
        <v>1.759358</v>
      </c>
      <c r="D559" s="2">
        <v>55.010449999999999</v>
      </c>
      <c r="E559" t="s">
        <v>25</v>
      </c>
      <c r="F559" t="s">
        <v>25</v>
      </c>
      <c r="G559">
        <v>2.9715739999999999</v>
      </c>
      <c r="H559">
        <v>3.5924149999999999</v>
      </c>
      <c r="I559" t="s">
        <v>11</v>
      </c>
      <c r="J559" t="s">
        <v>24</v>
      </c>
      <c r="K559">
        <v>2.8946779999999999</v>
      </c>
      <c r="L559" t="s">
        <v>24</v>
      </c>
      <c r="M559">
        <v>2</v>
      </c>
      <c r="N559">
        <v>1.0096320000000001</v>
      </c>
      <c r="O559" t="s">
        <v>27</v>
      </c>
      <c r="P559" t="s">
        <v>8</v>
      </c>
      <c r="Q559" t="s">
        <v>19</v>
      </c>
    </row>
    <row r="560" spans="1:17" hidden="1" x14ac:dyDescent="0.3">
      <c r="A560" t="s">
        <v>5</v>
      </c>
      <c r="B560" s="3">
        <v>22.991668000000001</v>
      </c>
      <c r="C560" s="2">
        <v>1.7402949999999999</v>
      </c>
      <c r="D560" s="2">
        <v>54.166452999999997</v>
      </c>
      <c r="E560" t="s">
        <v>25</v>
      </c>
      <c r="F560" t="s">
        <v>25</v>
      </c>
      <c r="G560">
        <v>3</v>
      </c>
      <c r="H560">
        <v>3</v>
      </c>
      <c r="I560" t="s">
        <v>11</v>
      </c>
      <c r="J560" t="s">
        <v>24</v>
      </c>
      <c r="K560">
        <v>2.0252789999999998</v>
      </c>
      <c r="L560" t="s">
        <v>24</v>
      </c>
      <c r="M560">
        <v>2</v>
      </c>
      <c r="N560">
        <v>0.15298500000000001</v>
      </c>
      <c r="O560" t="s">
        <v>27</v>
      </c>
      <c r="P560" t="s">
        <v>8</v>
      </c>
      <c r="Q560" t="s">
        <v>19</v>
      </c>
    </row>
    <row r="561" spans="1:17" hidden="1" x14ac:dyDescent="0.3">
      <c r="A561" t="s">
        <v>5</v>
      </c>
      <c r="B561" s="3">
        <v>19.300435</v>
      </c>
      <c r="C561" s="2">
        <v>1.7393540000000001</v>
      </c>
      <c r="D561" s="2">
        <v>49.649613000000002</v>
      </c>
      <c r="E561" t="s">
        <v>24</v>
      </c>
      <c r="F561" t="s">
        <v>25</v>
      </c>
      <c r="G561">
        <v>3</v>
      </c>
      <c r="H561">
        <v>3.7545989999999998</v>
      </c>
      <c r="I561" t="s">
        <v>7</v>
      </c>
      <c r="J561" t="s">
        <v>24</v>
      </c>
      <c r="K561">
        <v>1.6921120000000001</v>
      </c>
      <c r="L561" t="s">
        <v>24</v>
      </c>
      <c r="M561">
        <v>2</v>
      </c>
      <c r="N561">
        <v>1</v>
      </c>
      <c r="O561" t="s">
        <v>7</v>
      </c>
      <c r="P561" t="s">
        <v>8</v>
      </c>
      <c r="Q561" t="s">
        <v>19</v>
      </c>
    </row>
    <row r="562" spans="1:17" hidden="1" x14ac:dyDescent="0.3">
      <c r="A562" t="s">
        <v>5</v>
      </c>
      <c r="B562" s="3">
        <v>17.065445</v>
      </c>
      <c r="C562" s="2">
        <v>1.6478109999999999</v>
      </c>
      <c r="D562" s="2">
        <v>49.603807000000003</v>
      </c>
      <c r="E562" t="s">
        <v>24</v>
      </c>
      <c r="F562" t="s">
        <v>25</v>
      </c>
      <c r="G562">
        <v>3</v>
      </c>
      <c r="H562">
        <v>3.5660820000000002</v>
      </c>
      <c r="I562" t="s">
        <v>7</v>
      </c>
      <c r="J562" t="s">
        <v>24</v>
      </c>
      <c r="K562">
        <v>1.4383980000000001</v>
      </c>
      <c r="L562" t="s">
        <v>24</v>
      </c>
      <c r="M562">
        <v>2</v>
      </c>
      <c r="N562">
        <v>1</v>
      </c>
      <c r="O562" t="s">
        <v>7</v>
      </c>
      <c r="P562" t="s">
        <v>8</v>
      </c>
      <c r="Q562" t="s">
        <v>19</v>
      </c>
    </row>
    <row r="563" spans="1:17" hidden="1" x14ac:dyDescent="0.3">
      <c r="A563" t="s">
        <v>5</v>
      </c>
      <c r="B563" s="3">
        <v>19.084966999999999</v>
      </c>
      <c r="C563" s="2">
        <v>1.768435</v>
      </c>
      <c r="D563" s="2">
        <v>49.597765000000003</v>
      </c>
      <c r="E563" t="s">
        <v>24</v>
      </c>
      <c r="F563" t="s">
        <v>25</v>
      </c>
      <c r="G563">
        <v>3</v>
      </c>
      <c r="H563">
        <v>3.725797</v>
      </c>
      <c r="I563" t="s">
        <v>7</v>
      </c>
      <c r="J563" t="s">
        <v>24</v>
      </c>
      <c r="K563">
        <v>1.1914009999999999</v>
      </c>
      <c r="L563" t="s">
        <v>24</v>
      </c>
      <c r="M563">
        <v>2</v>
      </c>
      <c r="N563">
        <v>1</v>
      </c>
      <c r="O563" t="s">
        <v>7</v>
      </c>
      <c r="P563" t="s">
        <v>8</v>
      </c>
      <c r="Q563" t="s">
        <v>19</v>
      </c>
    </row>
    <row r="564" spans="1:17" hidden="1" x14ac:dyDescent="0.3">
      <c r="A564" t="s">
        <v>5</v>
      </c>
      <c r="B564" s="3">
        <v>18.024853</v>
      </c>
      <c r="C564" s="2">
        <v>1.7</v>
      </c>
      <c r="D564" s="2">
        <v>50</v>
      </c>
      <c r="E564" t="s">
        <v>24</v>
      </c>
      <c r="F564" t="s">
        <v>25</v>
      </c>
      <c r="G564">
        <v>1.0815999999999999</v>
      </c>
      <c r="H564">
        <v>3.5205549999999999</v>
      </c>
      <c r="I564" t="s">
        <v>11</v>
      </c>
      <c r="J564" t="s">
        <v>24</v>
      </c>
      <c r="K564">
        <v>1.0169680000000001</v>
      </c>
      <c r="L564" t="s">
        <v>24</v>
      </c>
      <c r="M564">
        <v>0.65</v>
      </c>
      <c r="N564">
        <v>1</v>
      </c>
      <c r="O564" t="s">
        <v>7</v>
      </c>
      <c r="P564" t="s">
        <v>8</v>
      </c>
      <c r="Q564" t="s">
        <v>19</v>
      </c>
    </row>
    <row r="565" spans="1:17" hidden="1" x14ac:dyDescent="0.3">
      <c r="A565" t="s">
        <v>5</v>
      </c>
      <c r="B565" s="3">
        <v>19.833682</v>
      </c>
      <c r="C565" s="2">
        <v>1.6994640000000001</v>
      </c>
      <c r="D565" s="2">
        <v>49.676045999999999</v>
      </c>
      <c r="E565" t="s">
        <v>24</v>
      </c>
      <c r="F565" t="s">
        <v>25</v>
      </c>
      <c r="G565">
        <v>1.270448</v>
      </c>
      <c r="H565">
        <v>3.7312120000000002</v>
      </c>
      <c r="I565" t="s">
        <v>11</v>
      </c>
      <c r="J565" t="s">
        <v>24</v>
      </c>
      <c r="K565">
        <v>1.8769149999999999</v>
      </c>
      <c r="L565" t="s">
        <v>24</v>
      </c>
      <c r="M565">
        <v>2</v>
      </c>
      <c r="N565">
        <v>1</v>
      </c>
      <c r="O565" t="s">
        <v>7</v>
      </c>
      <c r="P565" t="s">
        <v>8</v>
      </c>
      <c r="Q565" t="s">
        <v>19</v>
      </c>
    </row>
    <row r="566" spans="1:17" hidden="1" x14ac:dyDescent="0.3">
      <c r="A566" t="s">
        <v>5</v>
      </c>
      <c r="B566" s="3">
        <v>17.767431999999999</v>
      </c>
      <c r="C566" s="2">
        <v>1.74379</v>
      </c>
      <c r="D566" s="2">
        <v>50</v>
      </c>
      <c r="E566" t="s">
        <v>24</v>
      </c>
      <c r="F566" t="s">
        <v>25</v>
      </c>
      <c r="G566">
        <v>1.344854</v>
      </c>
      <c r="H566">
        <v>4</v>
      </c>
      <c r="I566" t="s">
        <v>11</v>
      </c>
      <c r="J566" t="s">
        <v>24</v>
      </c>
      <c r="K566">
        <v>1</v>
      </c>
      <c r="L566" t="s">
        <v>24</v>
      </c>
      <c r="M566">
        <v>2</v>
      </c>
      <c r="N566">
        <v>1</v>
      </c>
      <c r="O566" t="s">
        <v>7</v>
      </c>
      <c r="P566" t="s">
        <v>8</v>
      </c>
      <c r="Q566" t="s">
        <v>19</v>
      </c>
    </row>
    <row r="567" spans="1:17" hidden="1" x14ac:dyDescent="0.3">
      <c r="A567" t="s">
        <v>5</v>
      </c>
      <c r="B567" s="3">
        <v>19.504695999999999</v>
      </c>
      <c r="C567" s="2">
        <v>1.590317</v>
      </c>
      <c r="D567" s="2">
        <v>42.367615000000001</v>
      </c>
      <c r="E567" t="s">
        <v>24</v>
      </c>
      <c r="F567" t="s">
        <v>24</v>
      </c>
      <c r="G567">
        <v>2.9596580000000001</v>
      </c>
      <c r="H567">
        <v>3</v>
      </c>
      <c r="I567" t="s">
        <v>11</v>
      </c>
      <c r="J567" t="s">
        <v>24</v>
      </c>
      <c r="K567">
        <v>1</v>
      </c>
      <c r="L567" t="s">
        <v>24</v>
      </c>
      <c r="M567">
        <v>1.52</v>
      </c>
      <c r="N567">
        <v>0</v>
      </c>
      <c r="O567" t="s">
        <v>7</v>
      </c>
      <c r="P567" t="s">
        <v>8</v>
      </c>
      <c r="Q567" t="s">
        <v>19</v>
      </c>
    </row>
    <row r="568" spans="1:17" hidden="1" x14ac:dyDescent="0.3">
      <c r="A568" t="s">
        <v>5</v>
      </c>
      <c r="B568" s="3">
        <v>19.950604999999999</v>
      </c>
      <c r="C568" s="2">
        <v>1.5271330000000001</v>
      </c>
      <c r="D568" s="2">
        <v>42</v>
      </c>
      <c r="E568" t="s">
        <v>24</v>
      </c>
      <c r="F568" t="s">
        <v>24</v>
      </c>
      <c r="G568">
        <v>2.725282</v>
      </c>
      <c r="H568">
        <v>1.259803</v>
      </c>
      <c r="I568" t="s">
        <v>11</v>
      </c>
      <c r="J568" t="s">
        <v>24</v>
      </c>
      <c r="K568">
        <v>1</v>
      </c>
      <c r="L568" t="s">
        <v>24</v>
      </c>
      <c r="M568">
        <v>1.37</v>
      </c>
      <c r="N568">
        <v>0</v>
      </c>
      <c r="O568" t="s">
        <v>7</v>
      </c>
      <c r="P568" t="s">
        <v>8</v>
      </c>
      <c r="Q568" t="s">
        <v>19</v>
      </c>
    </row>
    <row r="569" spans="1:17" hidden="1" x14ac:dyDescent="0.3">
      <c r="A569" t="s">
        <v>5</v>
      </c>
      <c r="B569" s="3">
        <v>19</v>
      </c>
      <c r="C569" s="2">
        <v>1.530875</v>
      </c>
      <c r="D569" s="2">
        <v>42</v>
      </c>
      <c r="E569" t="s">
        <v>24</v>
      </c>
      <c r="F569" t="s">
        <v>24</v>
      </c>
      <c r="G569">
        <v>2.8446069999999999</v>
      </c>
      <c r="H569">
        <v>1.273128</v>
      </c>
      <c r="I569" t="s">
        <v>11</v>
      </c>
      <c r="J569" t="s">
        <v>24</v>
      </c>
      <c r="K569">
        <v>1.6955100000000001</v>
      </c>
      <c r="L569" t="s">
        <v>24</v>
      </c>
      <c r="M569">
        <v>0.26</v>
      </c>
      <c r="N569">
        <v>0.63586699999999996</v>
      </c>
      <c r="O569" t="s">
        <v>7</v>
      </c>
      <c r="P569" t="s">
        <v>8</v>
      </c>
      <c r="Q569" t="s">
        <v>19</v>
      </c>
    </row>
    <row r="570" spans="1:17" hidden="1" x14ac:dyDescent="0.3">
      <c r="A570" t="s">
        <v>10</v>
      </c>
      <c r="B570" s="3">
        <v>17</v>
      </c>
      <c r="C570" s="2">
        <v>1.8482940000000001</v>
      </c>
      <c r="D570" s="2">
        <v>59.409018000000003</v>
      </c>
      <c r="E570" t="s">
        <v>25</v>
      </c>
      <c r="F570" t="s">
        <v>25</v>
      </c>
      <c r="G570">
        <v>2.4400400000000002</v>
      </c>
      <c r="H570">
        <v>3</v>
      </c>
      <c r="I570" t="s">
        <v>7</v>
      </c>
      <c r="J570" t="s">
        <v>24</v>
      </c>
      <c r="K570">
        <v>2</v>
      </c>
      <c r="L570" t="s">
        <v>24</v>
      </c>
      <c r="M570">
        <v>2.78</v>
      </c>
      <c r="N570">
        <v>1</v>
      </c>
      <c r="O570" t="s">
        <v>27</v>
      </c>
      <c r="P570" t="s">
        <v>15</v>
      </c>
      <c r="Q570" t="s">
        <v>19</v>
      </c>
    </row>
    <row r="571" spans="1:17" hidden="1" x14ac:dyDescent="0.3">
      <c r="A571" t="s">
        <v>10</v>
      </c>
      <c r="B571" s="3">
        <v>17</v>
      </c>
      <c r="C571" s="2">
        <v>1.824414</v>
      </c>
      <c r="D571" s="2">
        <v>59.295172000000001</v>
      </c>
      <c r="E571" t="s">
        <v>25</v>
      </c>
      <c r="F571" t="s">
        <v>25</v>
      </c>
      <c r="G571">
        <v>2.432302</v>
      </c>
      <c r="H571">
        <v>3</v>
      </c>
      <c r="I571" t="s">
        <v>7</v>
      </c>
      <c r="J571" t="s">
        <v>24</v>
      </c>
      <c r="K571">
        <v>2</v>
      </c>
      <c r="L571" t="s">
        <v>24</v>
      </c>
      <c r="M571">
        <v>2.35</v>
      </c>
      <c r="N571">
        <v>1</v>
      </c>
      <c r="O571" t="s">
        <v>27</v>
      </c>
      <c r="P571" t="s">
        <v>15</v>
      </c>
      <c r="Q571" t="s">
        <v>19</v>
      </c>
    </row>
    <row r="572" spans="1:17" hidden="1" x14ac:dyDescent="0.3">
      <c r="A572" t="s">
        <v>10</v>
      </c>
      <c r="B572" s="3">
        <v>18.525524999999998</v>
      </c>
      <c r="C572" s="2">
        <v>1.856633</v>
      </c>
      <c r="D572" s="2">
        <v>59.258372000000001</v>
      </c>
      <c r="E572" t="s">
        <v>25</v>
      </c>
      <c r="F572" t="s">
        <v>25</v>
      </c>
      <c r="G572">
        <v>2.592247</v>
      </c>
      <c r="H572">
        <v>3.3041230000000001</v>
      </c>
      <c r="I572" t="s">
        <v>7</v>
      </c>
      <c r="J572" t="s">
        <v>24</v>
      </c>
      <c r="K572">
        <v>2.0367639999999998</v>
      </c>
      <c r="L572" t="s">
        <v>24</v>
      </c>
      <c r="M572">
        <v>2.04</v>
      </c>
      <c r="N572">
        <v>1.119877</v>
      </c>
      <c r="O572" t="s">
        <v>27</v>
      </c>
      <c r="P572" t="s">
        <v>15</v>
      </c>
      <c r="Q572" t="s">
        <v>19</v>
      </c>
    </row>
    <row r="573" spans="1:17" hidden="1" x14ac:dyDescent="0.3">
      <c r="A573" t="s">
        <v>5</v>
      </c>
      <c r="B573" s="3">
        <v>22.926352000000001</v>
      </c>
      <c r="C573" s="2">
        <v>1.715597</v>
      </c>
      <c r="D573" s="2">
        <v>50</v>
      </c>
      <c r="E573" t="s">
        <v>25</v>
      </c>
      <c r="F573" t="s">
        <v>25</v>
      </c>
      <c r="G573">
        <v>2.4492669999999999</v>
      </c>
      <c r="H573">
        <v>3.647154</v>
      </c>
      <c r="I573" t="s">
        <v>11</v>
      </c>
      <c r="J573" t="s">
        <v>24</v>
      </c>
      <c r="K573">
        <v>1.2660180000000001</v>
      </c>
      <c r="L573" t="s">
        <v>24</v>
      </c>
      <c r="M573">
        <v>0.87</v>
      </c>
      <c r="N573">
        <v>9.7234000000000001E-2</v>
      </c>
      <c r="O573" t="s">
        <v>27</v>
      </c>
      <c r="P573" t="s">
        <v>8</v>
      </c>
      <c r="Q573" t="s">
        <v>19</v>
      </c>
    </row>
    <row r="574" spans="1:17" hidden="1" x14ac:dyDescent="0.3">
      <c r="A574" t="s">
        <v>5</v>
      </c>
      <c r="B574" s="3">
        <v>21.785350999999999</v>
      </c>
      <c r="C574" s="2">
        <v>1.675054</v>
      </c>
      <c r="D574" s="2">
        <v>49.945233000000002</v>
      </c>
      <c r="E574" t="s">
        <v>25</v>
      </c>
      <c r="F574" t="s">
        <v>25</v>
      </c>
      <c r="G574">
        <v>2.9298890000000002</v>
      </c>
      <c r="H574">
        <v>3</v>
      </c>
      <c r="I574" t="s">
        <v>11</v>
      </c>
      <c r="J574" t="s">
        <v>24</v>
      </c>
      <c r="K574">
        <v>2.7920739999999999</v>
      </c>
      <c r="L574" t="s">
        <v>24</v>
      </c>
      <c r="M574">
        <v>0.63</v>
      </c>
      <c r="N574">
        <v>1.366355</v>
      </c>
      <c r="O574" t="s">
        <v>27</v>
      </c>
      <c r="P574" t="s">
        <v>8</v>
      </c>
      <c r="Q574" t="s">
        <v>19</v>
      </c>
    </row>
    <row r="575" spans="1:17" hidden="1" x14ac:dyDescent="0.3">
      <c r="A575" t="s">
        <v>5</v>
      </c>
      <c r="B575" s="3">
        <v>23</v>
      </c>
      <c r="C575" s="2">
        <v>1.7176009999999999</v>
      </c>
      <c r="D575" s="2">
        <v>51.073917999999999</v>
      </c>
      <c r="E575" t="s">
        <v>25</v>
      </c>
      <c r="F575" t="s">
        <v>25</v>
      </c>
      <c r="G575">
        <v>2</v>
      </c>
      <c r="H575">
        <v>3</v>
      </c>
      <c r="I575" t="s">
        <v>11</v>
      </c>
      <c r="J575" t="s">
        <v>24</v>
      </c>
      <c r="K575">
        <v>1.426874</v>
      </c>
      <c r="L575" t="s">
        <v>24</v>
      </c>
      <c r="M575">
        <v>2.2000000000000002</v>
      </c>
      <c r="N575">
        <v>2</v>
      </c>
      <c r="O575" t="s">
        <v>27</v>
      </c>
      <c r="P575" t="s">
        <v>8</v>
      </c>
      <c r="Q575" t="s">
        <v>19</v>
      </c>
    </row>
    <row r="576" spans="1:17" hidden="1" x14ac:dyDescent="0.3">
      <c r="A576" t="s">
        <v>5</v>
      </c>
      <c r="B576" s="3">
        <v>17.402028000000001</v>
      </c>
      <c r="C576" s="2">
        <v>1.7107559999999999</v>
      </c>
      <c r="D576" s="2">
        <v>50</v>
      </c>
      <c r="E576" t="s">
        <v>24</v>
      </c>
      <c r="F576" t="s">
        <v>25</v>
      </c>
      <c r="G576">
        <v>2.0152580000000002</v>
      </c>
      <c r="H576">
        <v>3.3006660000000001</v>
      </c>
      <c r="I576" t="s">
        <v>7</v>
      </c>
      <c r="J576" t="s">
        <v>24</v>
      </c>
      <c r="K576">
        <v>1.3156080000000001</v>
      </c>
      <c r="L576" t="s">
        <v>24</v>
      </c>
      <c r="M576">
        <v>7.0000000000000007E-2</v>
      </c>
      <c r="N576">
        <v>1</v>
      </c>
      <c r="O576" t="s">
        <v>7</v>
      </c>
      <c r="P576" t="s">
        <v>8</v>
      </c>
      <c r="Q576" t="s">
        <v>19</v>
      </c>
    </row>
    <row r="577" spans="1:17" hidden="1" x14ac:dyDescent="0.3">
      <c r="A577" t="s">
        <v>5</v>
      </c>
      <c r="B577" s="3">
        <v>18</v>
      </c>
      <c r="C577" s="2">
        <v>1.7</v>
      </c>
      <c r="D577" s="2">
        <v>50</v>
      </c>
      <c r="E577" t="s">
        <v>24</v>
      </c>
      <c r="F577" t="s">
        <v>25</v>
      </c>
      <c r="G577">
        <v>1.0311490000000001</v>
      </c>
      <c r="H577">
        <v>3</v>
      </c>
      <c r="I577" t="s">
        <v>7</v>
      </c>
      <c r="J577" t="s">
        <v>24</v>
      </c>
      <c r="K577">
        <v>1.9636279999999999</v>
      </c>
      <c r="L577" t="s">
        <v>24</v>
      </c>
      <c r="M577">
        <v>0.03</v>
      </c>
      <c r="N577">
        <v>1</v>
      </c>
      <c r="O577" t="s">
        <v>7</v>
      </c>
      <c r="P577" t="s">
        <v>8</v>
      </c>
      <c r="Q577" t="s">
        <v>19</v>
      </c>
    </row>
    <row r="578" spans="1:17" hidden="1" x14ac:dyDescent="0.3">
      <c r="A578" t="s">
        <v>5</v>
      </c>
      <c r="B578" s="3">
        <v>18.48207</v>
      </c>
      <c r="C578" s="2">
        <v>1.7</v>
      </c>
      <c r="D578" s="2">
        <v>50</v>
      </c>
      <c r="E578" t="s">
        <v>24</v>
      </c>
      <c r="F578" t="s">
        <v>25</v>
      </c>
      <c r="G578">
        <v>1.5921829999999999</v>
      </c>
      <c r="H578">
        <v>3.5350160000000002</v>
      </c>
      <c r="I578" t="s">
        <v>7</v>
      </c>
      <c r="J578" t="s">
        <v>24</v>
      </c>
      <c r="K578">
        <v>1.0863910000000001</v>
      </c>
      <c r="L578" t="s">
        <v>24</v>
      </c>
      <c r="M578">
        <v>0.62</v>
      </c>
      <c r="N578">
        <v>1</v>
      </c>
      <c r="O578" t="s">
        <v>7</v>
      </c>
      <c r="P578" t="s">
        <v>8</v>
      </c>
      <c r="Q578" t="s">
        <v>19</v>
      </c>
    </row>
    <row r="579" spans="1:17" hidden="1" x14ac:dyDescent="0.3">
      <c r="A579" t="s">
        <v>5</v>
      </c>
      <c r="B579" s="3">
        <v>18.530840000000001</v>
      </c>
      <c r="C579" s="2">
        <v>1.5738160000000001</v>
      </c>
      <c r="D579" s="2">
        <v>39.850136999999997</v>
      </c>
      <c r="E579" t="s">
        <v>24</v>
      </c>
      <c r="F579" t="s">
        <v>25</v>
      </c>
      <c r="G579">
        <v>1.2149799999999999</v>
      </c>
      <c r="H579">
        <v>1.717608</v>
      </c>
      <c r="I579" t="s">
        <v>7</v>
      </c>
      <c r="J579" t="s">
        <v>24</v>
      </c>
      <c r="K579">
        <v>1.179942</v>
      </c>
      <c r="L579" t="s">
        <v>24</v>
      </c>
      <c r="M579">
        <v>0.68</v>
      </c>
      <c r="N579">
        <v>2</v>
      </c>
      <c r="O579" t="s">
        <v>7</v>
      </c>
      <c r="P579" t="s">
        <v>8</v>
      </c>
      <c r="Q579" t="s">
        <v>19</v>
      </c>
    </row>
    <row r="580" spans="1:17" hidden="1" x14ac:dyDescent="0.3">
      <c r="A580" t="s">
        <v>5</v>
      </c>
      <c r="B580" s="3">
        <v>19.948139999999999</v>
      </c>
      <c r="C580" s="2">
        <v>1.5308839999999999</v>
      </c>
      <c r="D580" s="2">
        <v>39.371523000000003</v>
      </c>
      <c r="E580" t="s">
        <v>24</v>
      </c>
      <c r="F580" t="s">
        <v>25</v>
      </c>
      <c r="G580">
        <v>1.5220009999999999</v>
      </c>
      <c r="H580">
        <v>3</v>
      </c>
      <c r="I580" t="s">
        <v>7</v>
      </c>
      <c r="J580" t="s">
        <v>24</v>
      </c>
      <c r="K580">
        <v>1.98126</v>
      </c>
      <c r="L580" t="s">
        <v>24</v>
      </c>
      <c r="M580">
        <v>2.31</v>
      </c>
      <c r="N580">
        <v>0.72045400000000004</v>
      </c>
      <c r="O580" t="s">
        <v>7</v>
      </c>
      <c r="P580" t="s">
        <v>8</v>
      </c>
      <c r="Q580" t="s">
        <v>19</v>
      </c>
    </row>
    <row r="581" spans="1:17" hidden="1" x14ac:dyDescent="0.3">
      <c r="A581" t="s">
        <v>5</v>
      </c>
      <c r="B581" s="3">
        <v>20.400053</v>
      </c>
      <c r="C581" s="2">
        <v>1.5297240000000001</v>
      </c>
      <c r="D581" s="2">
        <v>40.343463</v>
      </c>
      <c r="E581" t="s">
        <v>24</v>
      </c>
      <c r="F581" t="s">
        <v>25</v>
      </c>
      <c r="G581">
        <v>2.703436</v>
      </c>
      <c r="H581">
        <v>2.8844789999999998</v>
      </c>
      <c r="I581" t="s">
        <v>7</v>
      </c>
      <c r="J581" t="s">
        <v>24</v>
      </c>
      <c r="K581">
        <v>1.439962</v>
      </c>
      <c r="L581" t="s">
        <v>24</v>
      </c>
      <c r="M581">
        <v>0.14000000000000001</v>
      </c>
      <c r="N581">
        <v>0.32230700000000001</v>
      </c>
      <c r="O581" t="s">
        <v>7</v>
      </c>
      <c r="P581" t="s">
        <v>8</v>
      </c>
      <c r="Q581" t="s">
        <v>19</v>
      </c>
    </row>
    <row r="582" spans="1:17" hidden="1" x14ac:dyDescent="0.3">
      <c r="A582" t="s">
        <v>10</v>
      </c>
      <c r="B582" s="3">
        <v>19.556729000000001</v>
      </c>
      <c r="C582" s="2">
        <v>1.767563</v>
      </c>
      <c r="D582" s="2">
        <v>56.307018999999997</v>
      </c>
      <c r="E582" t="s">
        <v>25</v>
      </c>
      <c r="F582" t="s">
        <v>25</v>
      </c>
      <c r="G582">
        <v>2.3629180000000001</v>
      </c>
      <c r="H582">
        <v>4</v>
      </c>
      <c r="I582" t="s">
        <v>7</v>
      </c>
      <c r="J582" t="s">
        <v>24</v>
      </c>
      <c r="K582">
        <v>2.3581720000000002</v>
      </c>
      <c r="L582" t="s">
        <v>24</v>
      </c>
      <c r="M582">
        <v>2</v>
      </c>
      <c r="N582">
        <v>0.93981899999999996</v>
      </c>
      <c r="O582" t="s">
        <v>27</v>
      </c>
      <c r="P582" t="s">
        <v>15</v>
      </c>
      <c r="Q582" t="s">
        <v>19</v>
      </c>
    </row>
    <row r="583" spans="1:17" hidden="1" x14ac:dyDescent="0.3">
      <c r="A583" t="s">
        <v>10</v>
      </c>
      <c r="B583" s="3">
        <v>17.703679999999999</v>
      </c>
      <c r="C583" s="2">
        <v>1.883364</v>
      </c>
      <c r="D583" s="2">
        <v>60</v>
      </c>
      <c r="E583" t="s">
        <v>25</v>
      </c>
      <c r="F583" t="s">
        <v>25</v>
      </c>
      <c r="G583">
        <v>3</v>
      </c>
      <c r="H583">
        <v>3.6268150000000001</v>
      </c>
      <c r="I583" t="s">
        <v>7</v>
      </c>
      <c r="J583" t="s">
        <v>24</v>
      </c>
      <c r="K583">
        <v>2</v>
      </c>
      <c r="L583" t="s">
        <v>24</v>
      </c>
      <c r="M583">
        <v>2.0099999999999998</v>
      </c>
      <c r="N583">
        <v>0.45646199999999998</v>
      </c>
      <c r="O583" t="s">
        <v>27</v>
      </c>
      <c r="P583" t="s">
        <v>15</v>
      </c>
      <c r="Q583" t="s">
        <v>19</v>
      </c>
    </row>
    <row r="584" spans="1:17" hidden="1" x14ac:dyDescent="0.3">
      <c r="A584" t="s">
        <v>10</v>
      </c>
      <c r="B584" s="3">
        <v>18.274357999999999</v>
      </c>
      <c r="C584" s="2">
        <v>1.8246549999999999</v>
      </c>
      <c r="D584" s="2">
        <v>58.621349000000002</v>
      </c>
      <c r="E584" t="s">
        <v>25</v>
      </c>
      <c r="F584" t="s">
        <v>25</v>
      </c>
      <c r="G584">
        <v>2.1408399999999999</v>
      </c>
      <c r="H584">
        <v>4</v>
      </c>
      <c r="I584" t="s">
        <v>7</v>
      </c>
      <c r="J584" t="s">
        <v>24</v>
      </c>
      <c r="K584">
        <v>2.931438</v>
      </c>
      <c r="L584" t="s">
        <v>24</v>
      </c>
      <c r="M584">
        <v>2</v>
      </c>
      <c r="N584">
        <v>1.1644570000000001</v>
      </c>
      <c r="O584" t="s">
        <v>27</v>
      </c>
      <c r="P584" t="s">
        <v>15</v>
      </c>
      <c r="Q584" t="s">
        <v>19</v>
      </c>
    </row>
    <row r="585" spans="1:17" hidden="1" x14ac:dyDescent="0.3">
      <c r="A585" t="s">
        <v>10</v>
      </c>
      <c r="B585" s="3">
        <v>18</v>
      </c>
      <c r="C585" s="2">
        <v>1.8401380000000001</v>
      </c>
      <c r="D585" s="2">
        <v>60</v>
      </c>
      <c r="E585" t="s">
        <v>25</v>
      </c>
      <c r="F585" t="s">
        <v>25</v>
      </c>
      <c r="G585">
        <v>3</v>
      </c>
      <c r="H585">
        <v>4</v>
      </c>
      <c r="I585" t="s">
        <v>7</v>
      </c>
      <c r="J585" t="s">
        <v>24</v>
      </c>
      <c r="K585">
        <v>2</v>
      </c>
      <c r="L585" t="s">
        <v>24</v>
      </c>
      <c r="M585">
        <v>2</v>
      </c>
      <c r="N585">
        <v>0</v>
      </c>
      <c r="O585" t="s">
        <v>27</v>
      </c>
      <c r="P585" t="s">
        <v>15</v>
      </c>
      <c r="Q585" t="s">
        <v>19</v>
      </c>
    </row>
    <row r="586" spans="1:17" hidden="1" x14ac:dyDescent="0.3">
      <c r="A586" t="s">
        <v>10</v>
      </c>
      <c r="B586" s="3">
        <v>17.210933000000001</v>
      </c>
      <c r="C586" s="2">
        <v>1.8195570000000001</v>
      </c>
      <c r="D586" s="2">
        <v>58.325122</v>
      </c>
      <c r="E586" t="s">
        <v>25</v>
      </c>
      <c r="F586" t="s">
        <v>25</v>
      </c>
      <c r="G586">
        <v>2.5596000000000001</v>
      </c>
      <c r="H586">
        <v>4</v>
      </c>
      <c r="I586" t="s">
        <v>7</v>
      </c>
      <c r="J586" t="s">
        <v>24</v>
      </c>
      <c r="K586">
        <v>2</v>
      </c>
      <c r="L586" t="s">
        <v>24</v>
      </c>
      <c r="M586">
        <v>2</v>
      </c>
      <c r="N586">
        <v>0.33148300000000003</v>
      </c>
      <c r="O586" t="s">
        <v>27</v>
      </c>
      <c r="P586" t="s">
        <v>15</v>
      </c>
      <c r="Q586" t="s">
        <v>19</v>
      </c>
    </row>
    <row r="587" spans="1:17" hidden="1" x14ac:dyDescent="0.3">
      <c r="A587" t="s">
        <v>10</v>
      </c>
      <c r="B587" s="3">
        <v>17.469417</v>
      </c>
      <c r="C587" s="2">
        <v>1.798645</v>
      </c>
      <c r="D587" s="2">
        <v>59.612717000000004</v>
      </c>
      <c r="E587" t="s">
        <v>25</v>
      </c>
      <c r="F587" t="s">
        <v>25</v>
      </c>
      <c r="G587">
        <v>2.3360439999999998</v>
      </c>
      <c r="H587">
        <v>4</v>
      </c>
      <c r="I587" t="s">
        <v>7</v>
      </c>
      <c r="J587" t="s">
        <v>24</v>
      </c>
      <c r="K587">
        <v>2</v>
      </c>
      <c r="L587" t="s">
        <v>24</v>
      </c>
      <c r="M587">
        <v>2</v>
      </c>
      <c r="N587">
        <v>0.13300500000000001</v>
      </c>
      <c r="O587" t="s">
        <v>27</v>
      </c>
      <c r="P587" t="s">
        <v>15</v>
      </c>
      <c r="Q587" t="s">
        <v>19</v>
      </c>
    </row>
    <row r="588" spans="1:17" hidden="1" x14ac:dyDescent="0.3">
      <c r="A588" t="s">
        <v>10</v>
      </c>
      <c r="B588" s="3">
        <v>18</v>
      </c>
      <c r="C588" s="2">
        <v>1.7108000000000001</v>
      </c>
      <c r="D588" s="2">
        <v>50.925379999999997</v>
      </c>
      <c r="E588" t="s">
        <v>25</v>
      </c>
      <c r="F588" t="s">
        <v>25</v>
      </c>
      <c r="G588">
        <v>2</v>
      </c>
      <c r="H588">
        <v>3</v>
      </c>
      <c r="I588" t="s">
        <v>7</v>
      </c>
      <c r="J588" t="s">
        <v>24</v>
      </c>
      <c r="K588">
        <v>2</v>
      </c>
      <c r="L588" t="s">
        <v>24</v>
      </c>
      <c r="M588">
        <v>0</v>
      </c>
      <c r="N588">
        <v>1.593704</v>
      </c>
      <c r="O588" t="s">
        <v>7</v>
      </c>
      <c r="P588" t="s">
        <v>8</v>
      </c>
      <c r="Q588" t="s">
        <v>19</v>
      </c>
    </row>
    <row r="589" spans="1:17" hidden="1" x14ac:dyDescent="0.3">
      <c r="A589" t="s">
        <v>10</v>
      </c>
      <c r="B589" s="3">
        <v>18</v>
      </c>
      <c r="C589" s="2">
        <v>1.7065300000000001</v>
      </c>
      <c r="D589" s="2">
        <v>51.121749000000001</v>
      </c>
      <c r="E589" t="s">
        <v>25</v>
      </c>
      <c r="F589" t="s">
        <v>25</v>
      </c>
      <c r="G589">
        <v>2</v>
      </c>
      <c r="H589">
        <v>3</v>
      </c>
      <c r="I589" t="s">
        <v>7</v>
      </c>
      <c r="J589" t="s">
        <v>24</v>
      </c>
      <c r="K589">
        <v>2</v>
      </c>
      <c r="L589" t="s">
        <v>24</v>
      </c>
      <c r="M589">
        <v>0</v>
      </c>
      <c r="N589">
        <v>1.329237</v>
      </c>
      <c r="O589" t="s">
        <v>7</v>
      </c>
      <c r="P589" t="s">
        <v>8</v>
      </c>
      <c r="Q589" t="s">
        <v>19</v>
      </c>
    </row>
    <row r="590" spans="1:17" hidden="1" x14ac:dyDescent="0.3">
      <c r="A590" t="s">
        <v>10</v>
      </c>
      <c r="B590" s="3">
        <v>18</v>
      </c>
      <c r="C590" s="2">
        <v>1.716691</v>
      </c>
      <c r="D590" s="2">
        <v>51.149282999999997</v>
      </c>
      <c r="E590" t="s">
        <v>25</v>
      </c>
      <c r="F590" t="s">
        <v>25</v>
      </c>
      <c r="G590">
        <v>1.813234</v>
      </c>
      <c r="H590">
        <v>3</v>
      </c>
      <c r="I590" t="s">
        <v>7</v>
      </c>
      <c r="J590" t="s">
        <v>24</v>
      </c>
      <c r="K590">
        <v>1.274815</v>
      </c>
      <c r="L590" t="s">
        <v>24</v>
      </c>
      <c r="M590">
        <v>0.52</v>
      </c>
      <c r="N590">
        <v>1.673584</v>
      </c>
      <c r="O590" t="s">
        <v>7</v>
      </c>
      <c r="P590" t="s">
        <v>8</v>
      </c>
      <c r="Q590" t="s">
        <v>19</v>
      </c>
    </row>
    <row r="591" spans="1:17" hidden="1" x14ac:dyDescent="0.3">
      <c r="A591" t="s">
        <v>5</v>
      </c>
      <c r="B591" s="3">
        <v>19.010211000000002</v>
      </c>
      <c r="C591" s="2">
        <v>1.555431</v>
      </c>
      <c r="D591" s="2">
        <v>44.188766999999999</v>
      </c>
      <c r="E591" t="s">
        <v>24</v>
      </c>
      <c r="F591" t="s">
        <v>24</v>
      </c>
      <c r="G591">
        <v>2.7242850000000001</v>
      </c>
      <c r="H591">
        <v>3</v>
      </c>
      <c r="I591" t="s">
        <v>11</v>
      </c>
      <c r="J591" t="s">
        <v>24</v>
      </c>
      <c r="K591">
        <v>1</v>
      </c>
      <c r="L591" t="s">
        <v>25</v>
      </c>
      <c r="M591">
        <v>1.07</v>
      </c>
      <c r="N591">
        <v>0</v>
      </c>
      <c r="O591" t="s">
        <v>7</v>
      </c>
      <c r="P591" t="s">
        <v>8</v>
      </c>
      <c r="Q591" t="s">
        <v>19</v>
      </c>
    </row>
    <row r="592" spans="1:17" hidden="1" x14ac:dyDescent="0.3">
      <c r="A592" t="s">
        <v>5</v>
      </c>
      <c r="B592" s="3">
        <v>19.091346000000001</v>
      </c>
      <c r="C592" s="2">
        <v>1.603923</v>
      </c>
      <c r="D592" s="2">
        <v>45</v>
      </c>
      <c r="E592" t="s">
        <v>24</v>
      </c>
      <c r="F592" t="s">
        <v>24</v>
      </c>
      <c r="G592">
        <v>3</v>
      </c>
      <c r="H592">
        <v>3</v>
      </c>
      <c r="I592" t="s">
        <v>11</v>
      </c>
      <c r="J592" t="s">
        <v>24</v>
      </c>
      <c r="K592">
        <v>1.2824599999999999</v>
      </c>
      <c r="L592" t="s">
        <v>25</v>
      </c>
      <c r="M592">
        <v>1.6</v>
      </c>
      <c r="N592">
        <v>0</v>
      </c>
      <c r="O592" t="s">
        <v>7</v>
      </c>
      <c r="P592" t="s">
        <v>8</v>
      </c>
      <c r="Q592" t="s">
        <v>19</v>
      </c>
    </row>
    <row r="593" spans="1:17" hidden="1" x14ac:dyDescent="0.3">
      <c r="A593" t="s">
        <v>5</v>
      </c>
      <c r="B593" s="3">
        <v>19.773302999999999</v>
      </c>
      <c r="C593" s="2">
        <v>1.602082</v>
      </c>
      <c r="D593" s="2">
        <v>45</v>
      </c>
      <c r="E593" t="s">
        <v>24</v>
      </c>
      <c r="F593" t="s">
        <v>24</v>
      </c>
      <c r="G593">
        <v>3</v>
      </c>
      <c r="H593">
        <v>3</v>
      </c>
      <c r="I593" t="s">
        <v>11</v>
      </c>
      <c r="J593" t="s">
        <v>24</v>
      </c>
      <c r="K593">
        <v>2.8755829999999998</v>
      </c>
      <c r="L593" t="s">
        <v>25</v>
      </c>
      <c r="M593">
        <v>1.26</v>
      </c>
      <c r="N593">
        <v>0</v>
      </c>
      <c r="O593" t="s">
        <v>7</v>
      </c>
      <c r="P593" t="s">
        <v>8</v>
      </c>
      <c r="Q593" t="s">
        <v>19</v>
      </c>
    </row>
    <row r="594" spans="1:17" hidden="1" x14ac:dyDescent="0.3">
      <c r="A594" t="s">
        <v>5</v>
      </c>
      <c r="B594" s="3">
        <v>19.483035999999998</v>
      </c>
      <c r="C594" s="2">
        <v>1.5377700000000001</v>
      </c>
      <c r="D594" s="2">
        <v>42</v>
      </c>
      <c r="E594" t="s">
        <v>24</v>
      </c>
      <c r="F594" t="s">
        <v>25</v>
      </c>
      <c r="G594">
        <v>3</v>
      </c>
      <c r="H594">
        <v>1</v>
      </c>
      <c r="I594" t="s">
        <v>11</v>
      </c>
      <c r="J594" t="s">
        <v>24</v>
      </c>
      <c r="K594">
        <v>1.3875310000000001</v>
      </c>
      <c r="L594" t="s">
        <v>24</v>
      </c>
      <c r="M594">
        <v>0</v>
      </c>
      <c r="N594">
        <v>0.466169</v>
      </c>
      <c r="O594" t="s">
        <v>7</v>
      </c>
      <c r="P594" t="s">
        <v>8</v>
      </c>
      <c r="Q594" t="s">
        <v>19</v>
      </c>
    </row>
    <row r="595" spans="1:17" hidden="1" x14ac:dyDescent="0.3">
      <c r="A595" t="s">
        <v>5</v>
      </c>
      <c r="B595" s="3">
        <v>19</v>
      </c>
      <c r="C595" s="2">
        <v>1.5383979999999999</v>
      </c>
      <c r="D595" s="2">
        <v>42</v>
      </c>
      <c r="E595" t="s">
        <v>24</v>
      </c>
      <c r="F595" t="s">
        <v>25</v>
      </c>
      <c r="G595">
        <v>2.7189700000000001</v>
      </c>
      <c r="H595">
        <v>1.473088</v>
      </c>
      <c r="I595" t="s">
        <v>11</v>
      </c>
      <c r="J595" t="s">
        <v>24</v>
      </c>
      <c r="K595">
        <v>1.164644</v>
      </c>
      <c r="L595" t="s">
        <v>24</v>
      </c>
      <c r="M595">
        <v>1.24</v>
      </c>
      <c r="N595">
        <v>0.93092600000000003</v>
      </c>
      <c r="O595" t="s">
        <v>7</v>
      </c>
      <c r="P595" t="s">
        <v>8</v>
      </c>
      <c r="Q595" t="s">
        <v>19</v>
      </c>
    </row>
    <row r="596" spans="1:17" hidden="1" x14ac:dyDescent="0.3">
      <c r="A596" t="s">
        <v>5</v>
      </c>
      <c r="B596" s="3">
        <v>19.407204</v>
      </c>
      <c r="C596" s="2">
        <v>1.5208619999999999</v>
      </c>
      <c r="D596" s="2">
        <v>42</v>
      </c>
      <c r="E596" t="s">
        <v>24</v>
      </c>
      <c r="F596" t="s">
        <v>25</v>
      </c>
      <c r="G596">
        <v>3</v>
      </c>
      <c r="H596">
        <v>1</v>
      </c>
      <c r="I596" t="s">
        <v>11</v>
      </c>
      <c r="J596" t="s">
        <v>24</v>
      </c>
      <c r="K596">
        <v>1.848703</v>
      </c>
      <c r="L596" t="s">
        <v>24</v>
      </c>
      <c r="M596">
        <v>0</v>
      </c>
      <c r="N596">
        <v>0.74455499999999997</v>
      </c>
      <c r="O596" t="s">
        <v>7</v>
      </c>
      <c r="P596" t="s">
        <v>8</v>
      </c>
      <c r="Q596" t="s">
        <v>19</v>
      </c>
    </row>
    <row r="597" spans="1:17" hidden="1" x14ac:dyDescent="0.3">
      <c r="A597" t="s">
        <v>10</v>
      </c>
      <c r="B597" s="3">
        <v>18</v>
      </c>
      <c r="C597" s="2">
        <v>1.7178260000000001</v>
      </c>
      <c r="D597" s="2">
        <v>51.732500000000002</v>
      </c>
      <c r="E597" t="s">
        <v>25</v>
      </c>
      <c r="F597" t="s">
        <v>25</v>
      </c>
      <c r="G597">
        <v>1.1338440000000001</v>
      </c>
      <c r="H597">
        <v>3</v>
      </c>
      <c r="I597" t="s">
        <v>7</v>
      </c>
      <c r="J597" t="s">
        <v>24</v>
      </c>
      <c r="K597">
        <v>1.325326</v>
      </c>
      <c r="L597" t="s">
        <v>24</v>
      </c>
      <c r="M597">
        <v>0.23</v>
      </c>
      <c r="N597">
        <v>1.7083090000000001</v>
      </c>
      <c r="O597" t="s">
        <v>7</v>
      </c>
      <c r="P597" t="s">
        <v>8</v>
      </c>
      <c r="Q597" t="s">
        <v>19</v>
      </c>
    </row>
    <row r="598" spans="1:17" hidden="1" x14ac:dyDescent="0.3">
      <c r="A598" t="s">
        <v>10</v>
      </c>
      <c r="B598" s="3">
        <v>18.424941</v>
      </c>
      <c r="C598" s="2">
        <v>1.7533890000000001</v>
      </c>
      <c r="D598" s="2">
        <v>54.121924999999997</v>
      </c>
      <c r="E598" t="s">
        <v>25</v>
      </c>
      <c r="F598" t="s">
        <v>25</v>
      </c>
      <c r="G598">
        <v>2</v>
      </c>
      <c r="H598">
        <v>3.1664500000000002</v>
      </c>
      <c r="I598" t="s">
        <v>7</v>
      </c>
      <c r="J598" t="s">
        <v>24</v>
      </c>
      <c r="K598">
        <v>2.278578</v>
      </c>
      <c r="L598" t="s">
        <v>24</v>
      </c>
      <c r="M598">
        <v>1.84</v>
      </c>
      <c r="N598">
        <v>2</v>
      </c>
      <c r="O598" t="s">
        <v>7</v>
      </c>
      <c r="P598" t="s">
        <v>8</v>
      </c>
      <c r="Q598" t="s">
        <v>19</v>
      </c>
    </row>
    <row r="599" spans="1:17" hidden="1" x14ac:dyDescent="0.3">
      <c r="A599" t="s">
        <v>10</v>
      </c>
      <c r="B599" s="3">
        <v>18</v>
      </c>
      <c r="C599" s="2">
        <v>1.7016500000000001</v>
      </c>
      <c r="D599" s="2">
        <v>50.157707000000002</v>
      </c>
      <c r="E599" t="s">
        <v>25</v>
      </c>
      <c r="F599" t="s">
        <v>25</v>
      </c>
      <c r="G599">
        <v>1.757466</v>
      </c>
      <c r="H599">
        <v>3</v>
      </c>
      <c r="I599" t="s">
        <v>7</v>
      </c>
      <c r="J599" t="s">
        <v>24</v>
      </c>
      <c r="K599">
        <v>1.153559</v>
      </c>
      <c r="L599" t="s">
        <v>24</v>
      </c>
      <c r="M599">
        <v>0.83</v>
      </c>
      <c r="N599">
        <v>1.616045</v>
      </c>
      <c r="O599" t="s">
        <v>7</v>
      </c>
      <c r="P599" t="s">
        <v>8</v>
      </c>
      <c r="Q599" t="s">
        <v>19</v>
      </c>
    </row>
    <row r="600" spans="1:17" hidden="1" x14ac:dyDescent="0.3">
      <c r="A600" t="s">
        <v>10</v>
      </c>
      <c r="B600" s="3">
        <v>19.979810000000001</v>
      </c>
      <c r="C600" s="2">
        <v>1.75336</v>
      </c>
      <c r="D600" s="2">
        <v>54.997374000000001</v>
      </c>
      <c r="E600" t="s">
        <v>25</v>
      </c>
      <c r="F600" t="s">
        <v>25</v>
      </c>
      <c r="G600">
        <v>2</v>
      </c>
      <c r="H600">
        <v>3.4948489999999999</v>
      </c>
      <c r="I600" t="s">
        <v>7</v>
      </c>
      <c r="J600" t="s">
        <v>24</v>
      </c>
      <c r="K600">
        <v>2.9766720000000002</v>
      </c>
      <c r="L600" t="s">
        <v>24</v>
      </c>
      <c r="M600">
        <v>1.95</v>
      </c>
      <c r="N600">
        <v>2</v>
      </c>
      <c r="O600" t="s">
        <v>27</v>
      </c>
      <c r="P600" t="s">
        <v>8</v>
      </c>
      <c r="Q600" t="s">
        <v>19</v>
      </c>
    </row>
    <row r="601" spans="1:17" hidden="1" x14ac:dyDescent="0.3">
      <c r="A601" t="s">
        <v>5</v>
      </c>
      <c r="B601" s="3">
        <v>21.798856000000001</v>
      </c>
      <c r="C601" s="2">
        <v>1.672007</v>
      </c>
      <c r="D601" s="2">
        <v>49.980967999999997</v>
      </c>
      <c r="E601" t="s">
        <v>25</v>
      </c>
      <c r="F601" t="s">
        <v>25</v>
      </c>
      <c r="G601">
        <v>2.9793829999999999</v>
      </c>
      <c r="H601">
        <v>3</v>
      </c>
      <c r="I601" t="s">
        <v>11</v>
      </c>
      <c r="J601" t="s">
        <v>24</v>
      </c>
      <c r="K601">
        <v>2.9758870000000002</v>
      </c>
      <c r="L601" t="s">
        <v>24</v>
      </c>
      <c r="M601">
        <v>0.95</v>
      </c>
      <c r="N601">
        <v>1.2417549999999999</v>
      </c>
      <c r="O601" t="s">
        <v>27</v>
      </c>
      <c r="P601" t="s">
        <v>8</v>
      </c>
      <c r="Q601" t="s">
        <v>19</v>
      </c>
    </row>
    <row r="602" spans="1:17" hidden="1" x14ac:dyDescent="0.3">
      <c r="A602" t="s">
        <v>5</v>
      </c>
      <c r="B602" s="3">
        <v>22.209706000000001</v>
      </c>
      <c r="C602" s="2">
        <v>1.593847</v>
      </c>
      <c r="D602" s="2">
        <v>44.050251000000003</v>
      </c>
      <c r="E602" t="s">
        <v>24</v>
      </c>
      <c r="F602" t="s">
        <v>24</v>
      </c>
      <c r="G602">
        <v>3</v>
      </c>
      <c r="H602">
        <v>2.9932099999999999</v>
      </c>
      <c r="I602" t="s">
        <v>11</v>
      </c>
      <c r="J602" t="s">
        <v>24</v>
      </c>
      <c r="K602">
        <v>2.7027830000000002</v>
      </c>
      <c r="L602" t="s">
        <v>24</v>
      </c>
      <c r="M602">
        <v>1.97</v>
      </c>
      <c r="N602">
        <v>0</v>
      </c>
      <c r="O602" t="s">
        <v>27</v>
      </c>
      <c r="P602" t="s">
        <v>8</v>
      </c>
      <c r="Q602" t="s">
        <v>19</v>
      </c>
    </row>
    <row r="603" spans="1:17" hidden="1" x14ac:dyDescent="0.3">
      <c r="A603" t="s">
        <v>5</v>
      </c>
      <c r="B603" s="3">
        <v>23.018443000000001</v>
      </c>
      <c r="C603" s="2">
        <v>1.5847850000000001</v>
      </c>
      <c r="D603" s="2">
        <v>44.376637000000002</v>
      </c>
      <c r="E603" t="s">
        <v>24</v>
      </c>
      <c r="F603" t="s">
        <v>24</v>
      </c>
      <c r="G603">
        <v>2.204914</v>
      </c>
      <c r="H603">
        <v>2.1277970000000002</v>
      </c>
      <c r="I603" t="s">
        <v>11</v>
      </c>
      <c r="J603" t="s">
        <v>24</v>
      </c>
      <c r="K603">
        <v>2.1202920000000001</v>
      </c>
      <c r="L603" t="s">
        <v>24</v>
      </c>
      <c r="M603">
        <v>1</v>
      </c>
      <c r="N603">
        <v>0</v>
      </c>
      <c r="O603" t="s">
        <v>27</v>
      </c>
      <c r="P603" t="s">
        <v>8</v>
      </c>
      <c r="Q603" t="s">
        <v>19</v>
      </c>
    </row>
    <row r="604" spans="1:17" hidden="1" x14ac:dyDescent="0.3">
      <c r="A604" t="s">
        <v>5</v>
      </c>
      <c r="B604" s="3">
        <v>19.376996999999999</v>
      </c>
      <c r="C604" s="2">
        <v>1.6002639999999999</v>
      </c>
      <c r="D604" s="2">
        <v>45</v>
      </c>
      <c r="E604" t="s">
        <v>24</v>
      </c>
      <c r="F604" t="s">
        <v>24</v>
      </c>
      <c r="G604">
        <v>3</v>
      </c>
      <c r="H604">
        <v>3</v>
      </c>
      <c r="I604" t="s">
        <v>11</v>
      </c>
      <c r="J604" t="s">
        <v>24</v>
      </c>
      <c r="K604">
        <v>2.9494189999999998</v>
      </c>
      <c r="L604" t="s">
        <v>25</v>
      </c>
      <c r="M604">
        <v>1.3</v>
      </c>
      <c r="N604">
        <v>0</v>
      </c>
      <c r="O604" t="s">
        <v>7</v>
      </c>
      <c r="P604" t="s">
        <v>8</v>
      </c>
      <c r="Q604" t="s">
        <v>19</v>
      </c>
    </row>
    <row r="605" spans="1:17" hidden="1" x14ac:dyDescent="0.3">
      <c r="A605" t="s">
        <v>5</v>
      </c>
      <c r="B605" s="3">
        <v>20.971429000000001</v>
      </c>
      <c r="C605" s="2">
        <v>1.5493110000000001</v>
      </c>
      <c r="D605" s="2">
        <v>41.557468</v>
      </c>
      <c r="E605" t="s">
        <v>24</v>
      </c>
      <c r="F605" t="s">
        <v>25</v>
      </c>
      <c r="G605">
        <v>2.9272179999999999</v>
      </c>
      <c r="H605">
        <v>1</v>
      </c>
      <c r="I605" t="s">
        <v>11</v>
      </c>
      <c r="J605" t="s">
        <v>24</v>
      </c>
      <c r="K605">
        <v>1</v>
      </c>
      <c r="L605" t="s">
        <v>24</v>
      </c>
      <c r="M605">
        <v>0</v>
      </c>
      <c r="N605">
        <v>0.276592</v>
      </c>
      <c r="O605" t="s">
        <v>7</v>
      </c>
      <c r="P605" t="s">
        <v>8</v>
      </c>
      <c r="Q605" t="s">
        <v>19</v>
      </c>
    </row>
    <row r="606" spans="1:17" hidden="1" x14ac:dyDescent="0.3">
      <c r="A606" t="s">
        <v>5</v>
      </c>
      <c r="B606" s="3">
        <v>20.345161000000001</v>
      </c>
      <c r="C606" s="2">
        <v>1.5343850000000001</v>
      </c>
      <c r="D606" s="2">
        <v>41.965249999999997</v>
      </c>
      <c r="E606" t="s">
        <v>24</v>
      </c>
      <c r="F606" t="s">
        <v>25</v>
      </c>
      <c r="G606">
        <v>2.8885299999999998</v>
      </c>
      <c r="H606">
        <v>1</v>
      </c>
      <c r="I606" t="s">
        <v>11</v>
      </c>
      <c r="J606" t="s">
        <v>24</v>
      </c>
      <c r="K606">
        <v>1</v>
      </c>
      <c r="L606" t="s">
        <v>24</v>
      </c>
      <c r="M606">
        <v>0</v>
      </c>
      <c r="N606">
        <v>0.19622400000000001</v>
      </c>
      <c r="O606" t="s">
        <v>7</v>
      </c>
      <c r="P606" t="s">
        <v>8</v>
      </c>
      <c r="Q606" t="s">
        <v>19</v>
      </c>
    </row>
    <row r="607" spans="1:17" hidden="1" x14ac:dyDescent="0.3">
      <c r="A607" t="s">
        <v>5</v>
      </c>
      <c r="B607" s="3">
        <v>20.519915999999998</v>
      </c>
      <c r="C607" s="2">
        <v>1.7255480000000001</v>
      </c>
      <c r="D607" s="2">
        <v>49.815598999999999</v>
      </c>
      <c r="E607" t="s">
        <v>25</v>
      </c>
      <c r="F607" t="s">
        <v>24</v>
      </c>
      <c r="G607">
        <v>2.8905349999999999</v>
      </c>
      <c r="H607">
        <v>3.9077899999999999</v>
      </c>
      <c r="I607" t="s">
        <v>11</v>
      </c>
      <c r="J607" t="s">
        <v>24</v>
      </c>
      <c r="K607">
        <v>1.1091150000000001</v>
      </c>
      <c r="L607" t="s">
        <v>24</v>
      </c>
      <c r="M607">
        <v>1.55</v>
      </c>
      <c r="N607">
        <v>0.55546799999999996</v>
      </c>
      <c r="O607" t="s">
        <v>27</v>
      </c>
      <c r="P607" t="s">
        <v>8</v>
      </c>
      <c r="Q607" t="s">
        <v>19</v>
      </c>
    </row>
    <row r="608" spans="1:17" hidden="1" x14ac:dyDescent="0.3">
      <c r="A608" t="s">
        <v>10</v>
      </c>
      <c r="B608" s="3">
        <v>20.406065999999999</v>
      </c>
      <c r="C608" s="2">
        <v>1.8689309999999999</v>
      </c>
      <c r="D608" s="2">
        <v>63.199725999999998</v>
      </c>
      <c r="E608" t="s">
        <v>25</v>
      </c>
      <c r="F608" t="s">
        <v>25</v>
      </c>
      <c r="G608">
        <v>3</v>
      </c>
      <c r="H608">
        <v>3.6995939999999998</v>
      </c>
      <c r="I608" t="s">
        <v>7</v>
      </c>
      <c r="J608" t="s">
        <v>24</v>
      </c>
      <c r="K608">
        <v>2.8256290000000002</v>
      </c>
      <c r="L608" t="s">
        <v>24</v>
      </c>
      <c r="M608">
        <v>1.7</v>
      </c>
      <c r="N608">
        <v>7.1027999999999994E-2</v>
      </c>
      <c r="O608" t="s">
        <v>7</v>
      </c>
      <c r="P608" t="s">
        <v>15</v>
      </c>
      <c r="Q608" t="s">
        <v>19</v>
      </c>
    </row>
    <row r="609" spans="1:17" hidden="1" x14ac:dyDescent="0.3">
      <c r="A609" t="s">
        <v>5</v>
      </c>
      <c r="B609" s="3">
        <v>21.478496</v>
      </c>
      <c r="C609" s="2">
        <v>1.686936</v>
      </c>
      <c r="D609" s="2">
        <v>51.256059</v>
      </c>
      <c r="E609" t="s">
        <v>25</v>
      </c>
      <c r="F609" t="s">
        <v>25</v>
      </c>
      <c r="G609">
        <v>3</v>
      </c>
      <c r="H609">
        <v>3.1799949999999999</v>
      </c>
      <c r="I609" t="s">
        <v>11</v>
      </c>
      <c r="J609" t="s">
        <v>24</v>
      </c>
      <c r="K609">
        <v>1.9103779999999999</v>
      </c>
      <c r="L609" t="s">
        <v>24</v>
      </c>
      <c r="M609">
        <v>0.48</v>
      </c>
      <c r="N609">
        <v>0.62507900000000005</v>
      </c>
      <c r="O609" t="s">
        <v>27</v>
      </c>
      <c r="P609" t="s">
        <v>8</v>
      </c>
      <c r="Q609" t="s">
        <v>19</v>
      </c>
    </row>
    <row r="610" spans="1:17" hidden="1" x14ac:dyDescent="0.3">
      <c r="A610" t="s">
        <v>5</v>
      </c>
      <c r="B610" s="3">
        <v>18.372563</v>
      </c>
      <c r="C610" s="2">
        <v>1.5898289999999999</v>
      </c>
      <c r="D610" s="2">
        <v>40.202773000000001</v>
      </c>
      <c r="E610" t="s">
        <v>24</v>
      </c>
      <c r="F610" t="s">
        <v>25</v>
      </c>
      <c r="G610">
        <v>2</v>
      </c>
      <c r="H610">
        <v>1.075553</v>
      </c>
      <c r="I610" t="s">
        <v>7</v>
      </c>
      <c r="J610" t="s">
        <v>24</v>
      </c>
      <c r="K610">
        <v>1</v>
      </c>
      <c r="L610" t="s">
        <v>24</v>
      </c>
      <c r="M610">
        <v>0.13</v>
      </c>
      <c r="N610">
        <v>1.6794420000000001</v>
      </c>
      <c r="O610" t="s">
        <v>7</v>
      </c>
      <c r="P610" t="s">
        <v>8</v>
      </c>
      <c r="Q610" t="s">
        <v>19</v>
      </c>
    </row>
    <row r="611" spans="1:17" hidden="1" x14ac:dyDescent="0.3">
      <c r="A611" t="s">
        <v>5</v>
      </c>
      <c r="B611" s="3">
        <v>19.931667000000001</v>
      </c>
      <c r="C611" s="2">
        <v>1.6532089999999999</v>
      </c>
      <c r="D611" s="2">
        <v>49.026214000000003</v>
      </c>
      <c r="E611" t="s">
        <v>24</v>
      </c>
      <c r="F611" t="s">
        <v>24</v>
      </c>
      <c r="G611">
        <v>2.5300660000000001</v>
      </c>
      <c r="H611">
        <v>3</v>
      </c>
      <c r="I611" t="s">
        <v>7</v>
      </c>
      <c r="J611" t="s">
        <v>24</v>
      </c>
      <c r="K611">
        <v>1.9652369999999999</v>
      </c>
      <c r="L611" t="s">
        <v>24</v>
      </c>
      <c r="M611">
        <v>2</v>
      </c>
      <c r="N611">
        <v>1</v>
      </c>
      <c r="O611" t="s">
        <v>7</v>
      </c>
      <c r="P611" t="s">
        <v>8</v>
      </c>
      <c r="Q611" t="s">
        <v>19</v>
      </c>
    </row>
    <row r="612" spans="1:17" hidden="1" x14ac:dyDescent="0.3">
      <c r="A612" t="s">
        <v>5</v>
      </c>
      <c r="B612" s="3">
        <v>22.998709000000002</v>
      </c>
      <c r="C612" s="2">
        <v>1.740108</v>
      </c>
      <c r="D612" s="2">
        <v>53.657269999999997</v>
      </c>
      <c r="E612" t="s">
        <v>25</v>
      </c>
      <c r="F612" t="s">
        <v>25</v>
      </c>
      <c r="G612">
        <v>2.241606</v>
      </c>
      <c r="H612">
        <v>3</v>
      </c>
      <c r="I612" t="s">
        <v>11</v>
      </c>
      <c r="J612" t="s">
        <v>24</v>
      </c>
      <c r="K612">
        <v>1.8466260000000001</v>
      </c>
      <c r="L612" t="s">
        <v>24</v>
      </c>
      <c r="M612">
        <v>2.46</v>
      </c>
      <c r="N612">
        <v>0.81451799999999996</v>
      </c>
      <c r="O612" t="s">
        <v>27</v>
      </c>
      <c r="P612" t="s">
        <v>8</v>
      </c>
      <c r="Q612" t="s">
        <v>19</v>
      </c>
    </row>
    <row r="613" spans="1:17" hidden="1" x14ac:dyDescent="0.3">
      <c r="A613" t="s">
        <v>5</v>
      </c>
      <c r="B613" s="3">
        <v>18.006741999999999</v>
      </c>
      <c r="C613" s="2">
        <v>1.7</v>
      </c>
      <c r="D613" s="2">
        <v>50</v>
      </c>
      <c r="E613" t="s">
        <v>24</v>
      </c>
      <c r="F613" t="s">
        <v>25</v>
      </c>
      <c r="G613">
        <v>1.003566</v>
      </c>
      <c r="H613">
        <v>3.2382580000000001</v>
      </c>
      <c r="I613" t="s">
        <v>11</v>
      </c>
      <c r="J613" t="s">
        <v>24</v>
      </c>
      <c r="K613">
        <v>1.014634</v>
      </c>
      <c r="L613" t="s">
        <v>24</v>
      </c>
      <c r="M613">
        <v>0.78</v>
      </c>
      <c r="N613">
        <v>1</v>
      </c>
      <c r="O613" t="s">
        <v>7</v>
      </c>
      <c r="P613" t="s">
        <v>8</v>
      </c>
      <c r="Q613" t="s">
        <v>19</v>
      </c>
    </row>
    <row r="614" spans="1:17" hidden="1" x14ac:dyDescent="0.3">
      <c r="A614" t="s">
        <v>5</v>
      </c>
      <c r="B614" s="3">
        <v>34.799518999999997</v>
      </c>
      <c r="C614" s="2">
        <v>1.689141</v>
      </c>
      <c r="D614" s="2">
        <v>50</v>
      </c>
      <c r="E614" t="s">
        <v>25</v>
      </c>
      <c r="F614" t="s">
        <v>25</v>
      </c>
      <c r="G614">
        <v>2.6527790000000002</v>
      </c>
      <c r="H614">
        <v>3.8049439999999999</v>
      </c>
      <c r="I614" t="s">
        <v>11</v>
      </c>
      <c r="J614" t="s">
        <v>24</v>
      </c>
      <c r="K614">
        <v>1.60114</v>
      </c>
      <c r="L614" t="s">
        <v>24</v>
      </c>
      <c r="M614">
        <v>0.17</v>
      </c>
      <c r="N614">
        <v>9.6981999999999999E-2</v>
      </c>
      <c r="O614" t="s">
        <v>27</v>
      </c>
      <c r="P614" t="s">
        <v>8</v>
      </c>
      <c r="Q614" t="s">
        <v>19</v>
      </c>
    </row>
    <row r="615" spans="1:17" hidden="1" x14ac:dyDescent="0.3">
      <c r="A615" t="s">
        <v>10</v>
      </c>
      <c r="B615" s="3">
        <v>16.496977999999999</v>
      </c>
      <c r="C615" s="2">
        <v>1.691206</v>
      </c>
      <c r="D615" s="2">
        <v>50</v>
      </c>
      <c r="E615" t="s">
        <v>24</v>
      </c>
      <c r="F615" t="s">
        <v>25</v>
      </c>
      <c r="G615">
        <v>2</v>
      </c>
      <c r="H615">
        <v>1.630846</v>
      </c>
      <c r="I615" t="s">
        <v>7</v>
      </c>
      <c r="J615" t="s">
        <v>24</v>
      </c>
      <c r="K615">
        <v>2.9755280000000002</v>
      </c>
      <c r="L615" t="s">
        <v>24</v>
      </c>
      <c r="M615">
        <v>0.55000000000000004</v>
      </c>
      <c r="N615">
        <v>0.36913400000000002</v>
      </c>
      <c r="O615" t="s">
        <v>7</v>
      </c>
      <c r="P615" t="s">
        <v>8</v>
      </c>
      <c r="Q615" t="s">
        <v>19</v>
      </c>
    </row>
    <row r="616" spans="1:17" hidden="1" x14ac:dyDescent="0.3">
      <c r="A616" t="s">
        <v>10</v>
      </c>
      <c r="B616" s="3">
        <v>18</v>
      </c>
      <c r="C616" s="2">
        <v>1.788459</v>
      </c>
      <c r="D616" s="2">
        <v>51.552594999999997</v>
      </c>
      <c r="E616" t="s">
        <v>24</v>
      </c>
      <c r="F616" t="s">
        <v>25</v>
      </c>
      <c r="G616">
        <v>2.8978989999999998</v>
      </c>
      <c r="H616">
        <v>3</v>
      </c>
      <c r="I616" t="s">
        <v>7</v>
      </c>
      <c r="J616" t="s">
        <v>24</v>
      </c>
      <c r="K616">
        <v>1.835545</v>
      </c>
      <c r="L616" t="s">
        <v>24</v>
      </c>
      <c r="M616">
        <v>1.1599999999999999</v>
      </c>
      <c r="N616">
        <v>1</v>
      </c>
      <c r="O616" t="s">
        <v>7</v>
      </c>
      <c r="P616" t="s">
        <v>8</v>
      </c>
      <c r="Q616" t="s">
        <v>19</v>
      </c>
    </row>
    <row r="617" spans="1:17" hidden="1" x14ac:dyDescent="0.3">
      <c r="A617" t="s">
        <v>10</v>
      </c>
      <c r="B617" s="3">
        <v>17.377130999999999</v>
      </c>
      <c r="C617" s="2">
        <v>1.8112379999999999</v>
      </c>
      <c r="D617" s="2">
        <v>58.830710000000003</v>
      </c>
      <c r="E617" t="s">
        <v>25</v>
      </c>
      <c r="F617" t="s">
        <v>25</v>
      </c>
      <c r="G617">
        <v>2.4839790000000002</v>
      </c>
      <c r="H617">
        <v>3.762778</v>
      </c>
      <c r="I617" t="s">
        <v>7</v>
      </c>
      <c r="J617" t="s">
        <v>24</v>
      </c>
      <c r="K617">
        <v>2</v>
      </c>
      <c r="L617" t="s">
        <v>24</v>
      </c>
      <c r="M617">
        <v>2</v>
      </c>
      <c r="N617">
        <v>0.93005099999999996</v>
      </c>
      <c r="O617" t="s">
        <v>27</v>
      </c>
      <c r="P617" t="s">
        <v>15</v>
      </c>
      <c r="Q617" t="s">
        <v>19</v>
      </c>
    </row>
    <row r="618" spans="1:17" hidden="1" x14ac:dyDescent="0.3">
      <c r="A618" t="s">
        <v>5</v>
      </c>
      <c r="B618" s="3">
        <v>16.611837000000001</v>
      </c>
      <c r="C618" s="2">
        <v>1.830068</v>
      </c>
      <c r="D618" s="2">
        <v>43.534531000000001</v>
      </c>
      <c r="E618" t="s">
        <v>24</v>
      </c>
      <c r="F618" t="s">
        <v>25</v>
      </c>
      <c r="G618">
        <v>2.945967</v>
      </c>
      <c r="H618">
        <v>3</v>
      </c>
      <c r="I618" t="s">
        <v>7</v>
      </c>
      <c r="J618" t="s">
        <v>24</v>
      </c>
      <c r="K618">
        <v>2.953192</v>
      </c>
      <c r="L618" t="s">
        <v>24</v>
      </c>
      <c r="M618">
        <v>2.83</v>
      </c>
      <c r="N618">
        <v>1.4666669999999999</v>
      </c>
      <c r="O618" t="s">
        <v>7</v>
      </c>
      <c r="P618" t="s">
        <v>8</v>
      </c>
      <c r="Q618" t="s">
        <v>19</v>
      </c>
    </row>
    <row r="619" spans="1:17" hidden="1" x14ac:dyDescent="0.3">
      <c r="A619" t="s">
        <v>10</v>
      </c>
      <c r="B619" s="3">
        <v>17.080493000000001</v>
      </c>
      <c r="C619" s="2">
        <v>1.782756</v>
      </c>
      <c r="D619" s="2">
        <v>56.029418</v>
      </c>
      <c r="E619" t="s">
        <v>25</v>
      </c>
      <c r="F619" t="s">
        <v>25</v>
      </c>
      <c r="G619">
        <v>2</v>
      </c>
      <c r="H619">
        <v>4</v>
      </c>
      <c r="I619" t="s">
        <v>7</v>
      </c>
      <c r="J619" t="s">
        <v>24</v>
      </c>
      <c r="K619">
        <v>2.28525</v>
      </c>
      <c r="L619" t="s">
        <v>24</v>
      </c>
      <c r="M619">
        <v>2</v>
      </c>
      <c r="N619">
        <v>1.162801</v>
      </c>
      <c r="O619" t="s">
        <v>27</v>
      </c>
      <c r="P619" t="s">
        <v>15</v>
      </c>
      <c r="Q619" t="s">
        <v>19</v>
      </c>
    </row>
    <row r="620" spans="1:17" hidden="1" x14ac:dyDescent="0.3">
      <c r="A620" t="s">
        <v>5</v>
      </c>
      <c r="B620" s="3">
        <v>22.970655000000001</v>
      </c>
      <c r="C620" s="2">
        <v>1.7516910000000001</v>
      </c>
      <c r="D620" s="2">
        <v>55.967655000000001</v>
      </c>
      <c r="E620" t="s">
        <v>25</v>
      </c>
      <c r="F620" t="s">
        <v>25</v>
      </c>
      <c r="G620">
        <v>2.478891</v>
      </c>
      <c r="H620">
        <v>3.3718319999999999</v>
      </c>
      <c r="I620" t="s">
        <v>11</v>
      </c>
      <c r="J620" t="s">
        <v>24</v>
      </c>
      <c r="K620">
        <v>2.0041259999999999</v>
      </c>
      <c r="L620" t="s">
        <v>24</v>
      </c>
      <c r="M620">
        <v>2</v>
      </c>
      <c r="N620">
        <v>0.327376</v>
      </c>
      <c r="O620" t="s">
        <v>27</v>
      </c>
      <c r="P620" t="s">
        <v>8</v>
      </c>
      <c r="Q620" t="s">
        <v>19</v>
      </c>
    </row>
    <row r="621" spans="1:17" hidden="1" x14ac:dyDescent="0.3">
      <c r="A621" t="s">
        <v>5</v>
      </c>
      <c r="B621" s="3">
        <v>17.764764</v>
      </c>
      <c r="C621" s="2">
        <v>1.7865599999999999</v>
      </c>
      <c r="D621" s="2">
        <v>50</v>
      </c>
      <c r="E621" t="s">
        <v>24</v>
      </c>
      <c r="F621" t="s">
        <v>25</v>
      </c>
      <c r="G621">
        <v>2.7844639999999998</v>
      </c>
      <c r="H621">
        <v>4</v>
      </c>
      <c r="I621" t="s">
        <v>7</v>
      </c>
      <c r="J621" t="s">
        <v>24</v>
      </c>
      <c r="K621">
        <v>1</v>
      </c>
      <c r="L621" t="s">
        <v>24</v>
      </c>
      <c r="M621">
        <v>2</v>
      </c>
      <c r="N621">
        <v>1</v>
      </c>
      <c r="O621" t="s">
        <v>7</v>
      </c>
      <c r="P621" t="s">
        <v>8</v>
      </c>
      <c r="Q621" t="s">
        <v>19</v>
      </c>
    </row>
    <row r="622" spans="1:17" hidden="1" x14ac:dyDescent="0.3">
      <c r="A622" t="s">
        <v>5</v>
      </c>
      <c r="B622" s="3">
        <v>19.272573000000001</v>
      </c>
      <c r="C622" s="2">
        <v>1.71367</v>
      </c>
      <c r="D622" s="2">
        <v>50</v>
      </c>
      <c r="E622" t="s">
        <v>24</v>
      </c>
      <c r="F622" t="s">
        <v>25</v>
      </c>
      <c r="G622">
        <v>1.0055780000000001</v>
      </c>
      <c r="H622">
        <v>4</v>
      </c>
      <c r="I622" t="s">
        <v>11</v>
      </c>
      <c r="J622" t="s">
        <v>24</v>
      </c>
      <c r="K622">
        <v>1</v>
      </c>
      <c r="L622" t="s">
        <v>24</v>
      </c>
      <c r="M622">
        <v>1.68</v>
      </c>
      <c r="N622">
        <v>0.70497799999999999</v>
      </c>
      <c r="O622" t="s">
        <v>7</v>
      </c>
      <c r="P622" t="s">
        <v>8</v>
      </c>
      <c r="Q622" t="s">
        <v>19</v>
      </c>
    </row>
    <row r="623" spans="1:17" hidden="1" x14ac:dyDescent="0.3">
      <c r="A623" t="s">
        <v>5</v>
      </c>
      <c r="B623" s="3">
        <v>19</v>
      </c>
      <c r="C623" s="2">
        <v>1.540375</v>
      </c>
      <c r="D623" s="2">
        <v>42.006281999999999</v>
      </c>
      <c r="E623" t="s">
        <v>24</v>
      </c>
      <c r="F623" t="s">
        <v>24</v>
      </c>
      <c r="G623">
        <v>2.9380310000000001</v>
      </c>
      <c r="H623">
        <v>2.7054450000000001</v>
      </c>
      <c r="I623" t="s">
        <v>11</v>
      </c>
      <c r="J623" t="s">
        <v>24</v>
      </c>
      <c r="K623">
        <v>1.333807</v>
      </c>
      <c r="L623" t="s">
        <v>25</v>
      </c>
      <c r="M623">
        <v>1.88</v>
      </c>
      <c r="N623">
        <v>0.370973</v>
      </c>
      <c r="O623" t="s">
        <v>7</v>
      </c>
      <c r="P623" t="s">
        <v>8</v>
      </c>
      <c r="Q623" t="s">
        <v>19</v>
      </c>
    </row>
    <row r="624" spans="1:17" hidden="1" x14ac:dyDescent="0.3">
      <c r="A624" t="s">
        <v>10</v>
      </c>
      <c r="B624" s="3">
        <v>17.067129999999999</v>
      </c>
      <c r="C624" s="2">
        <v>1.8967339999999999</v>
      </c>
      <c r="D624" s="2">
        <v>59.895052</v>
      </c>
      <c r="E624" t="s">
        <v>25</v>
      </c>
      <c r="F624" t="s">
        <v>25</v>
      </c>
      <c r="G624">
        <v>2.8421020000000001</v>
      </c>
      <c r="H624">
        <v>3.3417500000000002</v>
      </c>
      <c r="I624" t="s">
        <v>7</v>
      </c>
      <c r="J624" t="s">
        <v>24</v>
      </c>
      <c r="K624">
        <v>2</v>
      </c>
      <c r="L624" t="s">
        <v>24</v>
      </c>
      <c r="M624">
        <v>2.5099999999999998</v>
      </c>
      <c r="N624">
        <v>0.56035100000000004</v>
      </c>
      <c r="O624" t="s">
        <v>27</v>
      </c>
      <c r="P624" t="s">
        <v>15</v>
      </c>
      <c r="Q624" t="s">
        <v>19</v>
      </c>
    </row>
    <row r="625" spans="1:17" hidden="1" x14ac:dyDescent="0.3">
      <c r="A625" t="s">
        <v>5</v>
      </c>
      <c r="B625" s="3">
        <v>23</v>
      </c>
      <c r="C625" s="2">
        <v>1.710129</v>
      </c>
      <c r="D625" s="2">
        <v>50.079991</v>
      </c>
      <c r="E625" t="s">
        <v>25</v>
      </c>
      <c r="F625" t="s">
        <v>25</v>
      </c>
      <c r="G625">
        <v>2</v>
      </c>
      <c r="H625">
        <v>3</v>
      </c>
      <c r="I625" t="s">
        <v>11</v>
      </c>
      <c r="J625" t="s">
        <v>24</v>
      </c>
      <c r="K625">
        <v>2.6858420000000001</v>
      </c>
      <c r="L625" t="s">
        <v>24</v>
      </c>
      <c r="M625">
        <v>0.37</v>
      </c>
      <c r="N625">
        <v>2</v>
      </c>
      <c r="O625" t="s">
        <v>27</v>
      </c>
      <c r="P625" t="s">
        <v>8</v>
      </c>
      <c r="Q625" t="s">
        <v>19</v>
      </c>
    </row>
    <row r="626" spans="1:17" hidden="1" x14ac:dyDescent="0.3">
      <c r="A626" t="s">
        <v>5</v>
      </c>
      <c r="B626" s="3">
        <v>18</v>
      </c>
      <c r="C626" s="2">
        <v>1.7041930000000001</v>
      </c>
      <c r="D626" s="2">
        <v>50.631889000000001</v>
      </c>
      <c r="E626" t="s">
        <v>24</v>
      </c>
      <c r="F626" t="s">
        <v>25</v>
      </c>
      <c r="G626">
        <v>2</v>
      </c>
      <c r="H626">
        <v>3</v>
      </c>
      <c r="I626" t="s">
        <v>7</v>
      </c>
      <c r="J626" t="s">
        <v>24</v>
      </c>
      <c r="K626">
        <v>2</v>
      </c>
      <c r="L626" t="s">
        <v>24</v>
      </c>
      <c r="M626">
        <v>0</v>
      </c>
      <c r="N626">
        <v>1.5255970000000001</v>
      </c>
      <c r="O626" t="s">
        <v>7</v>
      </c>
      <c r="P626" t="s">
        <v>8</v>
      </c>
      <c r="Q626" t="s">
        <v>19</v>
      </c>
    </row>
    <row r="627" spans="1:17" hidden="1" x14ac:dyDescent="0.3">
      <c r="A627" t="s">
        <v>5</v>
      </c>
      <c r="B627" s="3">
        <v>19.054008</v>
      </c>
      <c r="C627" s="2">
        <v>1.556611</v>
      </c>
      <c r="D627" s="2">
        <v>39.695295000000002</v>
      </c>
      <c r="E627" t="s">
        <v>24</v>
      </c>
      <c r="F627" t="s">
        <v>25</v>
      </c>
      <c r="G627">
        <v>1.8891990000000001</v>
      </c>
      <c r="H627">
        <v>2.217651</v>
      </c>
      <c r="I627" t="s">
        <v>7</v>
      </c>
      <c r="J627" t="s">
        <v>24</v>
      </c>
      <c r="K627">
        <v>2.0136050000000001</v>
      </c>
      <c r="L627" t="s">
        <v>24</v>
      </c>
      <c r="M627">
        <v>2.08</v>
      </c>
      <c r="N627">
        <v>1.6832609999999999</v>
      </c>
      <c r="O627" t="s">
        <v>7</v>
      </c>
      <c r="P627" t="s">
        <v>8</v>
      </c>
      <c r="Q627" t="s">
        <v>19</v>
      </c>
    </row>
    <row r="628" spans="1:17" hidden="1" x14ac:dyDescent="0.3">
      <c r="A628" t="s">
        <v>10</v>
      </c>
      <c r="B628" s="3">
        <v>18</v>
      </c>
      <c r="C628" s="2">
        <v>1.845399</v>
      </c>
      <c r="D628" s="2">
        <v>60</v>
      </c>
      <c r="E628" t="s">
        <v>25</v>
      </c>
      <c r="F628" t="s">
        <v>25</v>
      </c>
      <c r="G628">
        <v>3</v>
      </c>
      <c r="H628">
        <v>4</v>
      </c>
      <c r="I628" t="s">
        <v>7</v>
      </c>
      <c r="J628" t="s">
        <v>24</v>
      </c>
      <c r="K628">
        <v>2</v>
      </c>
      <c r="L628" t="s">
        <v>24</v>
      </c>
      <c r="M628">
        <v>2</v>
      </c>
      <c r="N628">
        <v>0</v>
      </c>
      <c r="O628" t="s">
        <v>27</v>
      </c>
      <c r="P628" t="s">
        <v>15</v>
      </c>
      <c r="Q628" t="s">
        <v>19</v>
      </c>
    </row>
    <row r="629" spans="1:17" hidden="1" x14ac:dyDescent="0.3">
      <c r="A629" t="s">
        <v>10</v>
      </c>
      <c r="B629" s="3">
        <v>17.491271999999999</v>
      </c>
      <c r="C629" s="2">
        <v>1.8346370000000001</v>
      </c>
      <c r="D629" s="2">
        <v>59.990861000000002</v>
      </c>
      <c r="E629" t="s">
        <v>25</v>
      </c>
      <c r="F629" t="s">
        <v>25</v>
      </c>
      <c r="G629">
        <v>2.9437489999999999</v>
      </c>
      <c r="H629">
        <v>4</v>
      </c>
      <c r="I629" t="s">
        <v>7</v>
      </c>
      <c r="J629" t="s">
        <v>24</v>
      </c>
      <c r="K629">
        <v>2</v>
      </c>
      <c r="L629" t="s">
        <v>24</v>
      </c>
      <c r="M629">
        <v>2</v>
      </c>
      <c r="N629">
        <v>0.12889500000000001</v>
      </c>
      <c r="O629" t="s">
        <v>27</v>
      </c>
      <c r="P629" t="s">
        <v>15</v>
      </c>
      <c r="Q629" t="s">
        <v>19</v>
      </c>
    </row>
    <row r="630" spans="1:17" hidden="1" x14ac:dyDescent="0.3">
      <c r="A630" t="s">
        <v>10</v>
      </c>
      <c r="B630" s="3">
        <v>18</v>
      </c>
      <c r="C630" s="2">
        <v>1.721854</v>
      </c>
      <c r="D630" s="2">
        <v>52.514302000000001</v>
      </c>
      <c r="E630" t="s">
        <v>25</v>
      </c>
      <c r="F630" t="s">
        <v>25</v>
      </c>
      <c r="G630">
        <v>2.3399800000000002</v>
      </c>
      <c r="H630">
        <v>3</v>
      </c>
      <c r="I630" t="s">
        <v>7</v>
      </c>
      <c r="J630" t="s">
        <v>24</v>
      </c>
      <c r="K630">
        <v>2</v>
      </c>
      <c r="L630" t="s">
        <v>24</v>
      </c>
      <c r="M630">
        <v>0.03</v>
      </c>
      <c r="N630">
        <v>1.8841380000000001</v>
      </c>
      <c r="O630" t="s">
        <v>7</v>
      </c>
      <c r="P630" t="s">
        <v>8</v>
      </c>
      <c r="Q630" t="s">
        <v>19</v>
      </c>
    </row>
    <row r="631" spans="1:17" hidden="1" x14ac:dyDescent="0.3">
      <c r="A631" t="s">
        <v>5</v>
      </c>
      <c r="B631" s="3">
        <v>20.172661000000002</v>
      </c>
      <c r="C631" s="2">
        <v>1.605521</v>
      </c>
      <c r="D631" s="2">
        <v>44.661461000000003</v>
      </c>
      <c r="E631" t="s">
        <v>24</v>
      </c>
      <c r="F631" t="s">
        <v>24</v>
      </c>
      <c r="G631">
        <v>3</v>
      </c>
      <c r="H631">
        <v>2.8937780000000002</v>
      </c>
      <c r="I631" t="s">
        <v>11</v>
      </c>
      <c r="J631" t="s">
        <v>24</v>
      </c>
      <c r="K631">
        <v>1</v>
      </c>
      <c r="L631" t="s">
        <v>25</v>
      </c>
      <c r="M631">
        <v>0.77</v>
      </c>
      <c r="N631">
        <v>0</v>
      </c>
      <c r="O631" t="s">
        <v>7</v>
      </c>
      <c r="P631" t="s">
        <v>8</v>
      </c>
      <c r="Q631" t="s">
        <v>19</v>
      </c>
    </row>
    <row r="632" spans="1:17" hidden="1" x14ac:dyDescent="0.3">
      <c r="A632" t="s">
        <v>5</v>
      </c>
      <c r="B632" s="3">
        <v>19.220108</v>
      </c>
      <c r="C632" s="2">
        <v>1.5302659999999999</v>
      </c>
      <c r="D632" s="2">
        <v>42</v>
      </c>
      <c r="E632" t="s">
        <v>24</v>
      </c>
      <c r="F632" t="s">
        <v>25</v>
      </c>
      <c r="G632">
        <v>3</v>
      </c>
      <c r="H632">
        <v>1</v>
      </c>
      <c r="I632" t="s">
        <v>11</v>
      </c>
      <c r="J632" t="s">
        <v>24</v>
      </c>
      <c r="K632">
        <v>1.9548890000000001</v>
      </c>
      <c r="L632" t="s">
        <v>24</v>
      </c>
      <c r="M632">
        <v>0</v>
      </c>
      <c r="N632">
        <v>0.90786800000000001</v>
      </c>
      <c r="O632" t="s">
        <v>7</v>
      </c>
      <c r="P632" t="s">
        <v>8</v>
      </c>
      <c r="Q632" t="s">
        <v>19</v>
      </c>
    </row>
    <row r="633" spans="1:17" hidden="1" x14ac:dyDescent="0.3">
      <c r="A633" t="s">
        <v>10</v>
      </c>
      <c r="B633" s="3">
        <v>18</v>
      </c>
      <c r="C633" s="2">
        <v>1.71889</v>
      </c>
      <c r="D633" s="2">
        <v>52.058335</v>
      </c>
      <c r="E633" t="s">
        <v>25</v>
      </c>
      <c r="F633" t="s">
        <v>25</v>
      </c>
      <c r="G633">
        <v>1.950742</v>
      </c>
      <c r="H633">
        <v>3</v>
      </c>
      <c r="I633" t="s">
        <v>7</v>
      </c>
      <c r="J633" t="s">
        <v>24</v>
      </c>
      <c r="K633">
        <v>1.7517229999999999</v>
      </c>
      <c r="L633" t="s">
        <v>24</v>
      </c>
      <c r="M633">
        <v>0.2</v>
      </c>
      <c r="N633">
        <v>1.7433190000000001</v>
      </c>
      <c r="O633" t="s">
        <v>7</v>
      </c>
      <c r="P633" t="s">
        <v>8</v>
      </c>
      <c r="Q633" t="s">
        <v>19</v>
      </c>
    </row>
    <row r="634" spans="1:17" hidden="1" x14ac:dyDescent="0.3">
      <c r="A634" t="s">
        <v>10</v>
      </c>
      <c r="B634" s="3">
        <v>19.96247</v>
      </c>
      <c r="C634" s="2">
        <v>1.756338</v>
      </c>
      <c r="D634" s="2">
        <v>54.982340000000001</v>
      </c>
      <c r="E634" t="s">
        <v>25</v>
      </c>
      <c r="F634" t="s">
        <v>25</v>
      </c>
      <c r="G634">
        <v>2.2774359999999998</v>
      </c>
      <c r="H634">
        <v>3.5026039999999998</v>
      </c>
      <c r="I634" t="s">
        <v>7</v>
      </c>
      <c r="J634" t="s">
        <v>24</v>
      </c>
      <c r="K634">
        <v>2.8917130000000002</v>
      </c>
      <c r="L634" t="s">
        <v>24</v>
      </c>
      <c r="M634">
        <v>1.7</v>
      </c>
      <c r="N634">
        <v>1.8949020000000001</v>
      </c>
      <c r="O634" t="s">
        <v>27</v>
      </c>
      <c r="P634" t="s">
        <v>8</v>
      </c>
      <c r="Q634" t="s">
        <v>19</v>
      </c>
    </row>
    <row r="635" spans="1:17" hidden="1" x14ac:dyDescent="0.3">
      <c r="A635" t="s">
        <v>10</v>
      </c>
      <c r="B635" s="3">
        <v>17.580627</v>
      </c>
      <c r="C635" s="2">
        <v>1.770324</v>
      </c>
      <c r="D635" s="2">
        <v>55.695253000000001</v>
      </c>
      <c r="E635" t="s">
        <v>25</v>
      </c>
      <c r="F635" t="s">
        <v>25</v>
      </c>
      <c r="G635">
        <v>2</v>
      </c>
      <c r="H635">
        <v>4</v>
      </c>
      <c r="I635" t="s">
        <v>7</v>
      </c>
      <c r="J635" t="s">
        <v>24</v>
      </c>
      <c r="K635">
        <v>2.3696269999999999</v>
      </c>
      <c r="L635" t="s">
        <v>24</v>
      </c>
      <c r="M635">
        <v>2</v>
      </c>
      <c r="N635">
        <v>1.612466</v>
      </c>
      <c r="O635" t="s">
        <v>27</v>
      </c>
      <c r="P635" t="s">
        <v>15</v>
      </c>
      <c r="Q635" t="s">
        <v>19</v>
      </c>
    </row>
    <row r="636" spans="1:17" hidden="1" x14ac:dyDescent="0.3">
      <c r="A636" t="s">
        <v>5</v>
      </c>
      <c r="B636" s="3">
        <v>21.125098000000001</v>
      </c>
      <c r="C636" s="2">
        <v>1.767479</v>
      </c>
      <c r="D636" s="2">
        <v>56.265959000000002</v>
      </c>
      <c r="E636" t="s">
        <v>25</v>
      </c>
      <c r="F636" t="s">
        <v>25</v>
      </c>
      <c r="G636">
        <v>2.3713380000000002</v>
      </c>
      <c r="H636">
        <v>3.9987659999999998</v>
      </c>
      <c r="I636" t="s">
        <v>11</v>
      </c>
      <c r="J636" t="s">
        <v>24</v>
      </c>
      <c r="K636">
        <v>2.2634660000000002</v>
      </c>
      <c r="L636" t="s">
        <v>24</v>
      </c>
      <c r="M636">
        <v>2</v>
      </c>
      <c r="N636">
        <v>0.84400399999999998</v>
      </c>
      <c r="O636" t="s">
        <v>27</v>
      </c>
      <c r="P636" t="s">
        <v>8</v>
      </c>
      <c r="Q636" t="s">
        <v>19</v>
      </c>
    </row>
    <row r="637" spans="1:17" hidden="1" x14ac:dyDescent="0.3">
      <c r="A637" t="s">
        <v>5</v>
      </c>
      <c r="B637" s="3">
        <v>22.033128999999999</v>
      </c>
      <c r="C637" s="2">
        <v>1.704223</v>
      </c>
      <c r="D637" s="2">
        <v>51.437984999999998</v>
      </c>
      <c r="E637" t="s">
        <v>25</v>
      </c>
      <c r="F637" t="s">
        <v>25</v>
      </c>
      <c r="G637">
        <v>2.9844249999999999</v>
      </c>
      <c r="H637">
        <v>3</v>
      </c>
      <c r="I637" t="s">
        <v>11</v>
      </c>
      <c r="J637" t="s">
        <v>24</v>
      </c>
      <c r="K637">
        <v>2.0446939999999998</v>
      </c>
      <c r="L637" t="s">
        <v>24</v>
      </c>
      <c r="M637">
        <v>2.0099999999999998</v>
      </c>
      <c r="N637">
        <v>1.2508710000000001</v>
      </c>
      <c r="O637" t="s">
        <v>27</v>
      </c>
      <c r="P637" t="s">
        <v>8</v>
      </c>
      <c r="Q637" t="s">
        <v>19</v>
      </c>
    </row>
    <row r="638" spans="1:17" hidden="1" x14ac:dyDescent="0.3">
      <c r="A638" t="s">
        <v>5</v>
      </c>
      <c r="B638" s="3">
        <v>20.744838999999999</v>
      </c>
      <c r="C638" s="2">
        <v>1.6678519999999999</v>
      </c>
      <c r="D638" s="2">
        <v>49.803921000000003</v>
      </c>
      <c r="E638" t="s">
        <v>25</v>
      </c>
      <c r="F638" t="s">
        <v>25</v>
      </c>
      <c r="G638">
        <v>2.9770180000000002</v>
      </c>
      <c r="H638">
        <v>3.1936710000000001</v>
      </c>
      <c r="I638" t="s">
        <v>11</v>
      </c>
      <c r="J638" t="s">
        <v>24</v>
      </c>
      <c r="K638">
        <v>2.4829330000000001</v>
      </c>
      <c r="L638" t="s">
        <v>24</v>
      </c>
      <c r="M638">
        <v>2</v>
      </c>
      <c r="N638">
        <v>1</v>
      </c>
      <c r="O638" t="s">
        <v>27</v>
      </c>
      <c r="P638" t="s">
        <v>8</v>
      </c>
      <c r="Q638" t="s">
        <v>19</v>
      </c>
    </row>
    <row r="639" spans="1:17" hidden="1" x14ac:dyDescent="0.3">
      <c r="A639" t="s">
        <v>5</v>
      </c>
      <c r="B639" s="3">
        <v>22.547298000000001</v>
      </c>
      <c r="C639" s="2">
        <v>1.722461</v>
      </c>
      <c r="D639" s="2">
        <v>51.881262999999997</v>
      </c>
      <c r="E639" t="s">
        <v>25</v>
      </c>
      <c r="F639" t="s">
        <v>25</v>
      </c>
      <c r="G639">
        <v>2.663421</v>
      </c>
      <c r="H639">
        <v>3</v>
      </c>
      <c r="I639" t="s">
        <v>11</v>
      </c>
      <c r="J639" t="s">
        <v>24</v>
      </c>
      <c r="K639">
        <v>1.04111</v>
      </c>
      <c r="L639" t="s">
        <v>24</v>
      </c>
      <c r="M639">
        <v>0.79</v>
      </c>
      <c r="N639">
        <v>1.391948</v>
      </c>
      <c r="O639" t="s">
        <v>27</v>
      </c>
      <c r="P639" t="s">
        <v>8</v>
      </c>
      <c r="Q639" t="s">
        <v>19</v>
      </c>
    </row>
    <row r="640" spans="1:17" hidden="1" x14ac:dyDescent="0.3">
      <c r="A640" t="s">
        <v>5</v>
      </c>
      <c r="B640" s="3">
        <v>21.837996</v>
      </c>
      <c r="C640" s="2">
        <v>1.5880460000000001</v>
      </c>
      <c r="D640" s="2">
        <v>44.236066999999998</v>
      </c>
      <c r="E640" t="s">
        <v>24</v>
      </c>
      <c r="F640" t="s">
        <v>24</v>
      </c>
      <c r="G640">
        <v>3</v>
      </c>
      <c r="H640">
        <v>1.69608</v>
      </c>
      <c r="I640" t="s">
        <v>11</v>
      </c>
      <c r="J640" t="s">
        <v>24</v>
      </c>
      <c r="K640">
        <v>2.5503070000000001</v>
      </c>
      <c r="L640" t="s">
        <v>24</v>
      </c>
      <c r="M640">
        <v>1.1000000000000001</v>
      </c>
      <c r="N640">
        <v>0</v>
      </c>
      <c r="O640" t="s">
        <v>27</v>
      </c>
      <c r="P640" t="s">
        <v>8</v>
      </c>
      <c r="Q640" t="s">
        <v>19</v>
      </c>
    </row>
    <row r="641" spans="1:17" hidden="1" x14ac:dyDescent="0.3">
      <c r="A641" t="s">
        <v>5</v>
      </c>
      <c r="B641" s="3">
        <v>23.035829</v>
      </c>
      <c r="C641" s="2">
        <v>1.5986119999999999</v>
      </c>
      <c r="D641" s="2">
        <v>42.993937000000003</v>
      </c>
      <c r="E641" t="s">
        <v>24</v>
      </c>
      <c r="F641" t="s">
        <v>24</v>
      </c>
      <c r="G641">
        <v>2.753752</v>
      </c>
      <c r="H641">
        <v>2.8123770000000001</v>
      </c>
      <c r="I641" t="s">
        <v>11</v>
      </c>
      <c r="J641" t="s">
        <v>24</v>
      </c>
      <c r="K641">
        <v>2.3466469999999999</v>
      </c>
      <c r="L641" t="s">
        <v>24</v>
      </c>
      <c r="M641">
        <v>1.61</v>
      </c>
      <c r="N641">
        <v>0</v>
      </c>
      <c r="O641" t="s">
        <v>27</v>
      </c>
      <c r="P641" t="s">
        <v>8</v>
      </c>
      <c r="Q641" t="s">
        <v>19</v>
      </c>
    </row>
    <row r="642" spans="1:17" hidden="1" x14ac:dyDescent="0.3">
      <c r="A642" t="s">
        <v>5</v>
      </c>
      <c r="B642" s="3">
        <v>21.529439</v>
      </c>
      <c r="C642" s="2">
        <v>1.592379</v>
      </c>
      <c r="D642" s="2">
        <v>44.009450000000001</v>
      </c>
      <c r="E642" t="s">
        <v>24</v>
      </c>
      <c r="F642" t="s">
        <v>24</v>
      </c>
      <c r="G642">
        <v>3</v>
      </c>
      <c r="H642">
        <v>1.6127469999999999</v>
      </c>
      <c r="I642" t="s">
        <v>11</v>
      </c>
      <c r="J642" t="s">
        <v>24</v>
      </c>
      <c r="K642">
        <v>2.5666289999999998</v>
      </c>
      <c r="L642" t="s">
        <v>24</v>
      </c>
      <c r="M642">
        <v>1.19</v>
      </c>
      <c r="N642">
        <v>0</v>
      </c>
      <c r="O642" t="s">
        <v>27</v>
      </c>
      <c r="P642" t="s">
        <v>8</v>
      </c>
      <c r="Q642" t="s">
        <v>19</v>
      </c>
    </row>
    <row r="643" spans="1:17" hidden="1" x14ac:dyDescent="0.3">
      <c r="A643" t="s">
        <v>5</v>
      </c>
      <c r="B643" s="3">
        <v>21.287998999999999</v>
      </c>
      <c r="C643" s="2">
        <v>1.5557780000000001</v>
      </c>
      <c r="D643" s="2">
        <v>42.360100000000003</v>
      </c>
      <c r="E643" t="s">
        <v>24</v>
      </c>
      <c r="F643" t="s">
        <v>24</v>
      </c>
      <c r="G643">
        <v>2.3183549999999999</v>
      </c>
      <c r="H643">
        <v>1.0823039999999999</v>
      </c>
      <c r="I643" t="s">
        <v>11</v>
      </c>
      <c r="J643" t="s">
        <v>24</v>
      </c>
      <c r="K643">
        <v>1.2203649999999999</v>
      </c>
      <c r="L643" t="s">
        <v>24</v>
      </c>
      <c r="M643">
        <v>0.03</v>
      </c>
      <c r="N643">
        <v>0</v>
      </c>
      <c r="O643" t="s">
        <v>27</v>
      </c>
      <c r="P643" t="s">
        <v>8</v>
      </c>
      <c r="Q643" t="s">
        <v>19</v>
      </c>
    </row>
    <row r="644" spans="1:17" hidden="1" x14ac:dyDescent="0.3">
      <c r="A644" t="s">
        <v>5</v>
      </c>
      <c r="B644" s="3">
        <v>23.444286000000002</v>
      </c>
      <c r="C644" s="2">
        <v>1.5964659999999999</v>
      </c>
      <c r="D644" s="2">
        <v>44.594588000000002</v>
      </c>
      <c r="E644" t="s">
        <v>24</v>
      </c>
      <c r="F644" t="s">
        <v>24</v>
      </c>
      <c r="G644">
        <v>2.5946530000000001</v>
      </c>
      <c r="H644">
        <v>1.882158</v>
      </c>
      <c r="I644" t="s">
        <v>11</v>
      </c>
      <c r="J644" t="s">
        <v>24</v>
      </c>
      <c r="K644">
        <v>1.916812</v>
      </c>
      <c r="L644" t="s">
        <v>24</v>
      </c>
      <c r="M644">
        <v>0.42</v>
      </c>
      <c r="N644">
        <v>0</v>
      </c>
      <c r="O644" t="s">
        <v>27</v>
      </c>
      <c r="P644" t="s">
        <v>8</v>
      </c>
      <c r="Q644" t="s">
        <v>19</v>
      </c>
    </row>
    <row r="645" spans="1:17" hidden="1" x14ac:dyDescent="0.3">
      <c r="A645" t="s">
        <v>5</v>
      </c>
      <c r="B645" s="3">
        <v>22.329041</v>
      </c>
      <c r="C645" s="2">
        <v>1.598393</v>
      </c>
      <c r="D645" s="2">
        <v>44.918255000000002</v>
      </c>
      <c r="E645" t="s">
        <v>24</v>
      </c>
      <c r="F645" t="s">
        <v>24</v>
      </c>
      <c r="G645">
        <v>2.8861569999999999</v>
      </c>
      <c r="H645">
        <v>2.3262330000000002</v>
      </c>
      <c r="I645" t="s">
        <v>11</v>
      </c>
      <c r="J645" t="s">
        <v>24</v>
      </c>
      <c r="K645">
        <v>2.3068209999999998</v>
      </c>
      <c r="L645" t="s">
        <v>24</v>
      </c>
      <c r="M645">
        <v>1.42</v>
      </c>
      <c r="N645">
        <v>0</v>
      </c>
      <c r="O645" t="s">
        <v>27</v>
      </c>
      <c r="P645" t="s">
        <v>8</v>
      </c>
      <c r="Q645" t="s">
        <v>19</v>
      </c>
    </row>
    <row r="646" spans="1:17" hidden="1" x14ac:dyDescent="0.3">
      <c r="A646" t="s">
        <v>5</v>
      </c>
      <c r="B646" s="3">
        <v>18.915050000000001</v>
      </c>
      <c r="C646" s="2">
        <v>1.633316</v>
      </c>
      <c r="D646" s="2">
        <v>45</v>
      </c>
      <c r="E646" t="s">
        <v>24</v>
      </c>
      <c r="F646" t="s">
        <v>25</v>
      </c>
      <c r="G646">
        <v>3</v>
      </c>
      <c r="H646">
        <v>3</v>
      </c>
      <c r="I646" t="s">
        <v>7</v>
      </c>
      <c r="J646" t="s">
        <v>24</v>
      </c>
      <c r="K646">
        <v>2.9245939999999999</v>
      </c>
      <c r="L646" t="s">
        <v>25</v>
      </c>
      <c r="M646">
        <v>1.35</v>
      </c>
      <c r="N646">
        <v>0.220087</v>
      </c>
      <c r="O646" t="s">
        <v>7</v>
      </c>
      <c r="P646" t="s">
        <v>8</v>
      </c>
      <c r="Q646" t="s">
        <v>19</v>
      </c>
    </row>
    <row r="647" spans="1:17" hidden="1" x14ac:dyDescent="0.3">
      <c r="A647" t="s">
        <v>5</v>
      </c>
      <c r="B647" s="3">
        <v>19</v>
      </c>
      <c r="C647" s="2">
        <v>1.5595669999999999</v>
      </c>
      <c r="D647" s="2">
        <v>42.126170000000002</v>
      </c>
      <c r="E647" t="s">
        <v>24</v>
      </c>
      <c r="F647" t="s">
        <v>25</v>
      </c>
      <c r="G647">
        <v>3</v>
      </c>
      <c r="H647">
        <v>1.989398</v>
      </c>
      <c r="I647" t="s">
        <v>7</v>
      </c>
      <c r="J647" t="s">
        <v>24</v>
      </c>
      <c r="K647">
        <v>2.2416070000000001</v>
      </c>
      <c r="L647" t="s">
        <v>24</v>
      </c>
      <c r="M647">
        <v>0.21</v>
      </c>
      <c r="N647">
        <v>0.28445300000000001</v>
      </c>
      <c r="O647" t="s">
        <v>27</v>
      </c>
      <c r="P647" t="s">
        <v>8</v>
      </c>
      <c r="Q647" t="s">
        <v>19</v>
      </c>
    </row>
    <row r="648" spans="1:17" hidden="1" x14ac:dyDescent="0.3">
      <c r="A648" t="s">
        <v>5</v>
      </c>
      <c r="B648" s="3">
        <v>19.052833</v>
      </c>
      <c r="C648" s="2">
        <v>1.546551</v>
      </c>
      <c r="D648" s="2">
        <v>42.069991999999999</v>
      </c>
      <c r="E648" t="s">
        <v>24</v>
      </c>
      <c r="F648" t="s">
        <v>25</v>
      </c>
      <c r="G648">
        <v>3</v>
      </c>
      <c r="H648">
        <v>1.735493</v>
      </c>
      <c r="I648" t="s">
        <v>7</v>
      </c>
      <c r="J648" t="s">
        <v>24</v>
      </c>
      <c r="K648">
        <v>2.3187359999999999</v>
      </c>
      <c r="L648" t="s">
        <v>24</v>
      </c>
      <c r="M648">
        <v>1.19</v>
      </c>
      <c r="N648">
        <v>0.74568000000000001</v>
      </c>
      <c r="O648" t="s">
        <v>27</v>
      </c>
      <c r="P648" t="s">
        <v>8</v>
      </c>
      <c r="Q648" t="s">
        <v>19</v>
      </c>
    </row>
    <row r="649" spans="1:17" hidden="1" x14ac:dyDescent="0.3">
      <c r="A649" t="s">
        <v>5</v>
      </c>
      <c r="B649" s="3">
        <v>19.599039999999999</v>
      </c>
      <c r="C649" s="2">
        <v>1.5665009999999999</v>
      </c>
      <c r="D649" s="2">
        <v>41.706282999999999</v>
      </c>
      <c r="E649" t="s">
        <v>24</v>
      </c>
      <c r="F649" t="s">
        <v>25</v>
      </c>
      <c r="G649">
        <v>2.9678529999999999</v>
      </c>
      <c r="H649">
        <v>1</v>
      </c>
      <c r="I649" t="s">
        <v>11</v>
      </c>
      <c r="J649" t="s">
        <v>24</v>
      </c>
      <c r="K649">
        <v>1.1311850000000001</v>
      </c>
      <c r="L649" t="s">
        <v>24</v>
      </c>
      <c r="M649">
        <v>0</v>
      </c>
      <c r="N649">
        <v>0.50417599999999996</v>
      </c>
      <c r="O649" t="s">
        <v>7</v>
      </c>
      <c r="P649" t="s">
        <v>8</v>
      </c>
      <c r="Q649" t="s">
        <v>19</v>
      </c>
    </row>
    <row r="650" spans="1:17" hidden="1" x14ac:dyDescent="0.3">
      <c r="A650" t="s">
        <v>5</v>
      </c>
      <c r="B650" s="3">
        <v>19.673262000000001</v>
      </c>
      <c r="C650" s="2">
        <v>1.599486</v>
      </c>
      <c r="D650" s="2">
        <v>44.810751000000003</v>
      </c>
      <c r="E650" t="s">
        <v>24</v>
      </c>
      <c r="F650" t="s">
        <v>24</v>
      </c>
      <c r="G650">
        <v>3</v>
      </c>
      <c r="H650">
        <v>2.9745680000000001</v>
      </c>
      <c r="I650" t="s">
        <v>11</v>
      </c>
      <c r="J650" t="s">
        <v>24</v>
      </c>
      <c r="K650">
        <v>1.145761</v>
      </c>
      <c r="L650" t="s">
        <v>25</v>
      </c>
      <c r="M650">
        <v>0.88</v>
      </c>
      <c r="N650">
        <v>0</v>
      </c>
      <c r="O650" t="s">
        <v>7</v>
      </c>
      <c r="P650" t="s">
        <v>8</v>
      </c>
      <c r="Q650" t="s">
        <v>19</v>
      </c>
    </row>
    <row r="651" spans="1:17" hidden="1" x14ac:dyDescent="0.3">
      <c r="A651" t="s">
        <v>5</v>
      </c>
      <c r="B651" s="3">
        <v>20.244358999999999</v>
      </c>
      <c r="C651" s="2">
        <v>1.559186</v>
      </c>
      <c r="D651" s="2">
        <v>41.952804999999998</v>
      </c>
      <c r="E651" t="s">
        <v>24</v>
      </c>
      <c r="F651" t="s">
        <v>25</v>
      </c>
      <c r="G651">
        <v>2.6198350000000001</v>
      </c>
      <c r="H651">
        <v>1</v>
      </c>
      <c r="I651" t="s">
        <v>11</v>
      </c>
      <c r="J651" t="s">
        <v>24</v>
      </c>
      <c r="K651">
        <v>1.1988829999999999</v>
      </c>
      <c r="L651" t="s">
        <v>24</v>
      </c>
      <c r="M651">
        <v>0</v>
      </c>
      <c r="N651">
        <v>0.75121199999999999</v>
      </c>
      <c r="O651" t="s">
        <v>7</v>
      </c>
      <c r="P651" t="s">
        <v>8</v>
      </c>
      <c r="Q651" t="s">
        <v>19</v>
      </c>
    </row>
    <row r="652" spans="1:17" hidden="1" x14ac:dyDescent="0.3">
      <c r="A652" t="s">
        <v>5</v>
      </c>
      <c r="B652" s="3">
        <v>20.552695</v>
      </c>
      <c r="C652" s="2">
        <v>1.5234259999999999</v>
      </c>
      <c r="D652" s="2">
        <v>42</v>
      </c>
      <c r="E652" t="s">
        <v>24</v>
      </c>
      <c r="F652" t="s">
        <v>25</v>
      </c>
      <c r="G652">
        <v>3</v>
      </c>
      <c r="H652">
        <v>1</v>
      </c>
      <c r="I652" t="s">
        <v>11</v>
      </c>
      <c r="J652" t="s">
        <v>24</v>
      </c>
      <c r="K652">
        <v>1.1850620000000001</v>
      </c>
      <c r="L652" t="s">
        <v>24</v>
      </c>
      <c r="M652">
        <v>0</v>
      </c>
      <c r="N652">
        <v>7.6654E-2</v>
      </c>
      <c r="O652" t="s">
        <v>7</v>
      </c>
      <c r="P652" t="s">
        <v>8</v>
      </c>
      <c r="Q652" t="s">
        <v>19</v>
      </c>
    </row>
    <row r="653" spans="1:17" hidden="1" x14ac:dyDescent="0.3">
      <c r="A653" t="s">
        <v>5</v>
      </c>
      <c r="B653" s="3">
        <v>21.997682999999999</v>
      </c>
      <c r="C653" s="2">
        <v>1.689441</v>
      </c>
      <c r="D653" s="2">
        <v>51.107925000000002</v>
      </c>
      <c r="E653" t="s">
        <v>25</v>
      </c>
      <c r="F653" t="s">
        <v>25</v>
      </c>
      <c r="G653">
        <v>3</v>
      </c>
      <c r="H653">
        <v>3.7151179999999999</v>
      </c>
      <c r="I653" t="s">
        <v>11</v>
      </c>
      <c r="J653" t="s">
        <v>24</v>
      </c>
      <c r="K653">
        <v>1.7745759999999999</v>
      </c>
      <c r="L653" t="s">
        <v>24</v>
      </c>
      <c r="M653">
        <v>0.1</v>
      </c>
      <c r="N653">
        <v>0.64642299999999997</v>
      </c>
      <c r="O653" t="s">
        <v>27</v>
      </c>
      <c r="P653" t="s">
        <v>8</v>
      </c>
      <c r="Q653" t="s">
        <v>19</v>
      </c>
    </row>
    <row r="654" spans="1:17" hidden="1" x14ac:dyDescent="0.3">
      <c r="A654" t="s">
        <v>5</v>
      </c>
      <c r="B654" s="3">
        <v>21.274628</v>
      </c>
      <c r="C654" s="2">
        <v>1.7374529999999999</v>
      </c>
      <c r="D654" s="2">
        <v>50.479039</v>
      </c>
      <c r="E654" t="s">
        <v>25</v>
      </c>
      <c r="F654" t="s">
        <v>25</v>
      </c>
      <c r="G654">
        <v>3</v>
      </c>
      <c r="H654">
        <v>3.4899179999999999</v>
      </c>
      <c r="I654" t="s">
        <v>11</v>
      </c>
      <c r="J654" t="s">
        <v>24</v>
      </c>
      <c r="K654">
        <v>1.326694</v>
      </c>
      <c r="L654" t="s">
        <v>24</v>
      </c>
      <c r="M654">
        <v>0.79</v>
      </c>
      <c r="N654">
        <v>0.12839400000000001</v>
      </c>
      <c r="O654" t="s">
        <v>27</v>
      </c>
      <c r="P654" t="s">
        <v>8</v>
      </c>
      <c r="Q654" t="s">
        <v>19</v>
      </c>
    </row>
    <row r="655" spans="1:17" hidden="1" x14ac:dyDescent="0.3">
      <c r="A655" t="s">
        <v>5</v>
      </c>
      <c r="B655" s="3">
        <v>18.909438999999999</v>
      </c>
      <c r="C655" s="2">
        <v>1.7320960000000001</v>
      </c>
      <c r="D655" s="2">
        <v>50</v>
      </c>
      <c r="E655" t="s">
        <v>24</v>
      </c>
      <c r="F655" t="s">
        <v>25</v>
      </c>
      <c r="G655">
        <v>1.053534</v>
      </c>
      <c r="H655">
        <v>3.3788589999999998</v>
      </c>
      <c r="I655" t="s">
        <v>7</v>
      </c>
      <c r="J655" t="s">
        <v>24</v>
      </c>
      <c r="K655">
        <v>1</v>
      </c>
      <c r="L655" t="s">
        <v>24</v>
      </c>
      <c r="M655">
        <v>1.85</v>
      </c>
      <c r="N655">
        <v>0.86180900000000005</v>
      </c>
      <c r="O655" t="s">
        <v>7</v>
      </c>
      <c r="P655" t="s">
        <v>8</v>
      </c>
      <c r="Q655" t="s">
        <v>19</v>
      </c>
    </row>
    <row r="656" spans="1:17" hidden="1" x14ac:dyDescent="0.3">
      <c r="A656" t="s">
        <v>10</v>
      </c>
      <c r="B656" s="3">
        <v>22.396504</v>
      </c>
      <c r="C656" s="2">
        <v>1.8690979999999999</v>
      </c>
      <c r="D656" s="2">
        <v>61.411141000000001</v>
      </c>
      <c r="E656" t="s">
        <v>25</v>
      </c>
      <c r="F656" t="s">
        <v>25</v>
      </c>
      <c r="G656">
        <v>3</v>
      </c>
      <c r="H656">
        <v>3.263201</v>
      </c>
      <c r="I656" t="s">
        <v>7</v>
      </c>
      <c r="J656" t="s">
        <v>24</v>
      </c>
      <c r="K656">
        <v>2.2332740000000002</v>
      </c>
      <c r="L656" t="s">
        <v>24</v>
      </c>
      <c r="M656">
        <v>1.56</v>
      </c>
      <c r="N656">
        <v>3.5500000000000001E-4</v>
      </c>
      <c r="O656" t="s">
        <v>7</v>
      </c>
      <c r="P656" t="s">
        <v>15</v>
      </c>
      <c r="Q656" t="s">
        <v>19</v>
      </c>
    </row>
    <row r="657" spans="1:17" hidden="1" x14ac:dyDescent="0.3">
      <c r="A657" t="s">
        <v>10</v>
      </c>
      <c r="B657" s="3">
        <v>19.084316999999999</v>
      </c>
      <c r="C657" s="2">
        <v>1.8511230000000001</v>
      </c>
      <c r="D657" s="2">
        <v>61.264785000000003</v>
      </c>
      <c r="E657" t="s">
        <v>25</v>
      </c>
      <c r="F657" t="s">
        <v>25</v>
      </c>
      <c r="G657">
        <v>3</v>
      </c>
      <c r="H657">
        <v>3.9945879999999998</v>
      </c>
      <c r="I657" t="s">
        <v>7</v>
      </c>
      <c r="J657" t="s">
        <v>24</v>
      </c>
      <c r="K657">
        <v>2.548527</v>
      </c>
      <c r="L657" t="s">
        <v>24</v>
      </c>
      <c r="M657">
        <v>1.29</v>
      </c>
      <c r="N657">
        <v>0.26707599999999998</v>
      </c>
      <c r="O657" t="s">
        <v>7</v>
      </c>
      <c r="P657" t="s">
        <v>15</v>
      </c>
      <c r="Q657" t="s">
        <v>19</v>
      </c>
    </row>
    <row r="658" spans="1:17" hidden="1" x14ac:dyDescent="0.3">
      <c r="A658" t="s">
        <v>10</v>
      </c>
      <c r="B658" s="3">
        <v>21.084624999999999</v>
      </c>
      <c r="C658" s="2">
        <v>1.787264</v>
      </c>
      <c r="D658" s="2">
        <v>58.585146000000002</v>
      </c>
      <c r="E658" t="s">
        <v>25</v>
      </c>
      <c r="F658" t="s">
        <v>25</v>
      </c>
      <c r="G658">
        <v>2.530233</v>
      </c>
      <c r="H658">
        <v>3.2493400000000001</v>
      </c>
      <c r="I658" t="s">
        <v>7</v>
      </c>
      <c r="J658" t="s">
        <v>24</v>
      </c>
      <c r="K658">
        <v>2.3879450000000002</v>
      </c>
      <c r="L658" t="s">
        <v>24</v>
      </c>
      <c r="M658">
        <v>1.98</v>
      </c>
      <c r="N658">
        <v>1.6725080000000001</v>
      </c>
      <c r="O658" t="s">
        <v>27</v>
      </c>
      <c r="P658" t="s">
        <v>15</v>
      </c>
      <c r="Q658" t="s">
        <v>19</v>
      </c>
    </row>
    <row r="659" spans="1:17" hidden="1" x14ac:dyDescent="0.3">
      <c r="A659" t="s">
        <v>10</v>
      </c>
      <c r="B659" s="3">
        <v>18.068767000000001</v>
      </c>
      <c r="C659" s="2">
        <v>1.787787</v>
      </c>
      <c r="D659" s="2">
        <v>52</v>
      </c>
      <c r="E659" t="s">
        <v>25</v>
      </c>
      <c r="F659" t="s">
        <v>25</v>
      </c>
      <c r="G659">
        <v>3</v>
      </c>
      <c r="H659">
        <v>3</v>
      </c>
      <c r="I659" t="s">
        <v>7</v>
      </c>
      <c r="J659" t="s">
        <v>24</v>
      </c>
      <c r="K659">
        <v>2</v>
      </c>
      <c r="L659" t="s">
        <v>24</v>
      </c>
      <c r="M659">
        <v>0.85</v>
      </c>
      <c r="N659">
        <v>1</v>
      </c>
      <c r="O659" t="s">
        <v>7</v>
      </c>
      <c r="P659" t="s">
        <v>8</v>
      </c>
      <c r="Q659" t="s">
        <v>19</v>
      </c>
    </row>
    <row r="660" spans="1:17" hidden="1" x14ac:dyDescent="0.3">
      <c r="A660" t="s">
        <v>5</v>
      </c>
      <c r="B660" s="3">
        <v>21.813082999999999</v>
      </c>
      <c r="C660" s="2">
        <v>1.712515</v>
      </c>
      <c r="D660" s="2">
        <v>51.710723000000002</v>
      </c>
      <c r="E660" t="s">
        <v>25</v>
      </c>
      <c r="F660" t="s">
        <v>25</v>
      </c>
      <c r="G660">
        <v>2.8813</v>
      </c>
      <c r="H660">
        <v>3.0875439999999998</v>
      </c>
      <c r="I660" t="s">
        <v>11</v>
      </c>
      <c r="J660" t="s">
        <v>24</v>
      </c>
      <c r="K660">
        <v>1.2481800000000001</v>
      </c>
      <c r="L660" t="s">
        <v>24</v>
      </c>
      <c r="M660">
        <v>1.95</v>
      </c>
      <c r="N660">
        <v>0.42746099999999998</v>
      </c>
      <c r="O660" t="s">
        <v>27</v>
      </c>
      <c r="P660" t="s">
        <v>8</v>
      </c>
      <c r="Q660" t="s">
        <v>19</v>
      </c>
    </row>
    <row r="661" spans="1:17" hidden="1" x14ac:dyDescent="0.3">
      <c r="A661" t="s">
        <v>10</v>
      </c>
      <c r="B661" s="3">
        <v>18.038422000000001</v>
      </c>
      <c r="C661" s="2">
        <v>1.698914</v>
      </c>
      <c r="D661" s="2">
        <v>51.692272000000003</v>
      </c>
      <c r="E661" t="s">
        <v>25</v>
      </c>
      <c r="F661" t="s">
        <v>25</v>
      </c>
      <c r="G661">
        <v>2.8245589999999998</v>
      </c>
      <c r="H661">
        <v>3</v>
      </c>
      <c r="I661" t="s">
        <v>7</v>
      </c>
      <c r="J661" t="s">
        <v>24</v>
      </c>
      <c r="K661">
        <v>2</v>
      </c>
      <c r="L661" t="s">
        <v>24</v>
      </c>
      <c r="M661">
        <v>0.53</v>
      </c>
      <c r="N661">
        <v>1.099764</v>
      </c>
      <c r="O661" t="s">
        <v>7</v>
      </c>
      <c r="P661" t="s">
        <v>8</v>
      </c>
      <c r="Q661" t="s">
        <v>19</v>
      </c>
    </row>
    <row r="662" spans="1:17" hidden="1" x14ac:dyDescent="0.3">
      <c r="A662" t="s">
        <v>5</v>
      </c>
      <c r="B662" s="3">
        <v>18.874590999999999</v>
      </c>
      <c r="C662" s="2">
        <v>1.533609</v>
      </c>
      <c r="D662" s="2">
        <v>41.669345999999997</v>
      </c>
      <c r="E662" t="s">
        <v>24</v>
      </c>
      <c r="F662" t="s">
        <v>25</v>
      </c>
      <c r="G662">
        <v>2.7623250000000001</v>
      </c>
      <c r="H662">
        <v>1.1636660000000001</v>
      </c>
      <c r="I662" t="s">
        <v>7</v>
      </c>
      <c r="J662" t="s">
        <v>24</v>
      </c>
      <c r="K662">
        <v>1.30491</v>
      </c>
      <c r="L662" t="s">
        <v>24</v>
      </c>
      <c r="M662">
        <v>0.25</v>
      </c>
      <c r="N662">
        <v>1.0014050000000001</v>
      </c>
      <c r="O662" t="s">
        <v>7</v>
      </c>
      <c r="P662" t="s">
        <v>8</v>
      </c>
      <c r="Q662" t="s">
        <v>19</v>
      </c>
    </row>
    <row r="663" spans="1:17" hidden="1" x14ac:dyDescent="0.3">
      <c r="A663" t="s">
        <v>5</v>
      </c>
      <c r="B663" s="3">
        <v>19.211639999999999</v>
      </c>
      <c r="C663" s="2">
        <v>1.5679810000000001</v>
      </c>
      <c r="D663" s="2">
        <v>41.934367999999999</v>
      </c>
      <c r="E663" t="s">
        <v>24</v>
      </c>
      <c r="F663" t="s">
        <v>25</v>
      </c>
      <c r="G663">
        <v>2.070964</v>
      </c>
      <c r="H663">
        <v>1</v>
      </c>
      <c r="I663" t="s">
        <v>7</v>
      </c>
      <c r="J663" t="s">
        <v>24</v>
      </c>
      <c r="K663">
        <v>1.6769750000000001</v>
      </c>
      <c r="L663" t="s">
        <v>24</v>
      </c>
      <c r="M663">
        <v>0</v>
      </c>
      <c r="N663">
        <v>1.718513</v>
      </c>
      <c r="O663" t="s">
        <v>7</v>
      </c>
      <c r="P663" t="s">
        <v>8</v>
      </c>
      <c r="Q663" t="s">
        <v>19</v>
      </c>
    </row>
    <row r="664" spans="1:17" hidden="1" x14ac:dyDescent="0.3">
      <c r="A664" t="s">
        <v>5</v>
      </c>
      <c r="B664" s="3">
        <v>18.988581</v>
      </c>
      <c r="C664" s="2">
        <v>1.5442629999999999</v>
      </c>
      <c r="D664" s="2">
        <v>41.535046999999999</v>
      </c>
      <c r="E664" t="s">
        <v>24</v>
      </c>
      <c r="F664" t="s">
        <v>25</v>
      </c>
      <c r="G664">
        <v>2.68601</v>
      </c>
      <c r="H664">
        <v>1</v>
      </c>
      <c r="I664" t="s">
        <v>7</v>
      </c>
      <c r="J664" t="s">
        <v>24</v>
      </c>
      <c r="K664">
        <v>1.310074</v>
      </c>
      <c r="L664" t="s">
        <v>24</v>
      </c>
      <c r="M664">
        <v>0</v>
      </c>
      <c r="N664">
        <v>1.0647</v>
      </c>
      <c r="O664" t="s">
        <v>7</v>
      </c>
      <c r="P664" t="s">
        <v>8</v>
      </c>
      <c r="Q664" t="s">
        <v>19</v>
      </c>
    </row>
    <row r="665" spans="1:17" hidden="1" x14ac:dyDescent="0.3">
      <c r="A665" t="s">
        <v>5</v>
      </c>
      <c r="B665" s="3">
        <v>19.408999000000001</v>
      </c>
      <c r="C665" s="2">
        <v>1.670552</v>
      </c>
      <c r="D665" s="2">
        <v>49.804245000000002</v>
      </c>
      <c r="E665" t="s">
        <v>24</v>
      </c>
      <c r="F665" t="s">
        <v>25</v>
      </c>
      <c r="G665">
        <v>2.794197</v>
      </c>
      <c r="H665">
        <v>3.4093629999999999</v>
      </c>
      <c r="I665" t="s">
        <v>7</v>
      </c>
      <c r="J665" t="s">
        <v>24</v>
      </c>
      <c r="K665">
        <v>1.543021</v>
      </c>
      <c r="L665" t="s">
        <v>24</v>
      </c>
      <c r="M665">
        <v>2</v>
      </c>
      <c r="N665">
        <v>1</v>
      </c>
      <c r="O665" t="s">
        <v>7</v>
      </c>
      <c r="P665" t="s">
        <v>8</v>
      </c>
      <c r="Q665" t="s">
        <v>19</v>
      </c>
    </row>
    <row r="666" spans="1:17" hidden="1" x14ac:dyDescent="0.3">
      <c r="A666" t="s">
        <v>5</v>
      </c>
      <c r="B666" s="3">
        <v>19.665880999999999</v>
      </c>
      <c r="C666" s="2">
        <v>1.6763459999999999</v>
      </c>
      <c r="D666" s="2">
        <v>49.105024999999998</v>
      </c>
      <c r="E666" t="s">
        <v>24</v>
      </c>
      <c r="F666" t="s">
        <v>24</v>
      </c>
      <c r="G666">
        <v>2.720701</v>
      </c>
      <c r="H666">
        <v>3</v>
      </c>
      <c r="I666" t="s">
        <v>7</v>
      </c>
      <c r="J666" t="s">
        <v>24</v>
      </c>
      <c r="K666">
        <v>2</v>
      </c>
      <c r="L666" t="s">
        <v>24</v>
      </c>
      <c r="M666">
        <v>1.86</v>
      </c>
      <c r="N666">
        <v>1</v>
      </c>
      <c r="O666" t="s">
        <v>7</v>
      </c>
      <c r="P666" t="s">
        <v>8</v>
      </c>
      <c r="Q666" t="s">
        <v>19</v>
      </c>
    </row>
    <row r="667" spans="1:17" hidden="1" x14ac:dyDescent="0.3">
      <c r="A667" t="s">
        <v>5</v>
      </c>
      <c r="B667" s="3">
        <v>19.758285999999998</v>
      </c>
      <c r="C667" s="2">
        <v>1.6674040000000001</v>
      </c>
      <c r="D667" s="2">
        <v>49.125954999999998</v>
      </c>
      <c r="E667" t="s">
        <v>24</v>
      </c>
      <c r="F667" t="s">
        <v>24</v>
      </c>
      <c r="G667">
        <v>2.880792</v>
      </c>
      <c r="H667">
        <v>3.2813910000000002</v>
      </c>
      <c r="I667" t="s">
        <v>7</v>
      </c>
      <c r="J667" t="s">
        <v>24</v>
      </c>
      <c r="K667">
        <v>1.9601310000000001</v>
      </c>
      <c r="L667" t="s">
        <v>24</v>
      </c>
      <c r="M667">
        <v>1.51</v>
      </c>
      <c r="N667">
        <v>1</v>
      </c>
      <c r="O667" t="s">
        <v>7</v>
      </c>
      <c r="P667" t="s">
        <v>8</v>
      </c>
      <c r="Q667" t="s">
        <v>19</v>
      </c>
    </row>
    <row r="668" spans="1:17" hidden="1" x14ac:dyDescent="0.3">
      <c r="A668" t="s">
        <v>5</v>
      </c>
      <c r="B668" s="3">
        <v>22.422674000000001</v>
      </c>
      <c r="C668" s="2">
        <v>1.70011</v>
      </c>
      <c r="D668" s="2">
        <v>50.173425000000002</v>
      </c>
      <c r="E668" t="s">
        <v>25</v>
      </c>
      <c r="F668" t="s">
        <v>25</v>
      </c>
      <c r="G668">
        <v>2.6744309999999998</v>
      </c>
      <c r="H668">
        <v>3</v>
      </c>
      <c r="I668" t="s">
        <v>11</v>
      </c>
      <c r="J668" t="s">
        <v>24</v>
      </c>
      <c r="K668">
        <v>2.4533839999999998</v>
      </c>
      <c r="L668" t="s">
        <v>24</v>
      </c>
      <c r="M668">
        <v>1.32</v>
      </c>
      <c r="N668">
        <v>1.9906170000000001</v>
      </c>
      <c r="O668" t="s">
        <v>27</v>
      </c>
      <c r="P668" t="s">
        <v>8</v>
      </c>
      <c r="Q668" t="s">
        <v>19</v>
      </c>
    </row>
    <row r="669" spans="1:17" hidden="1" x14ac:dyDescent="0.3">
      <c r="A669" t="s">
        <v>10</v>
      </c>
      <c r="B669" s="3">
        <v>20.242236999999999</v>
      </c>
      <c r="C669" s="2">
        <v>1.7563299999999999</v>
      </c>
      <c r="D669" s="2">
        <v>54.567343000000001</v>
      </c>
      <c r="E669" t="s">
        <v>25</v>
      </c>
      <c r="F669" t="s">
        <v>25</v>
      </c>
      <c r="G669">
        <v>2</v>
      </c>
      <c r="H669">
        <v>3.9852500000000002</v>
      </c>
      <c r="I669" t="s">
        <v>7</v>
      </c>
      <c r="J669" t="s">
        <v>24</v>
      </c>
      <c r="K669">
        <v>2.6540780000000002</v>
      </c>
      <c r="L669" t="s">
        <v>24</v>
      </c>
      <c r="M669">
        <v>2.11</v>
      </c>
      <c r="N669">
        <v>2</v>
      </c>
      <c r="O669" t="s">
        <v>27</v>
      </c>
      <c r="P669" t="s">
        <v>8</v>
      </c>
      <c r="Q669" t="s">
        <v>19</v>
      </c>
    </row>
    <row r="670" spans="1:17" hidden="1" x14ac:dyDescent="0.3">
      <c r="A670" t="s">
        <v>5</v>
      </c>
      <c r="B670" s="3">
        <v>22.637018000000001</v>
      </c>
      <c r="C670" s="2">
        <v>1.703584</v>
      </c>
      <c r="D670" s="2">
        <v>51.607090999999997</v>
      </c>
      <c r="E670" t="s">
        <v>25</v>
      </c>
      <c r="F670" t="s">
        <v>25</v>
      </c>
      <c r="G670">
        <v>2.5599599999999998</v>
      </c>
      <c r="H670">
        <v>3</v>
      </c>
      <c r="I670" t="s">
        <v>11</v>
      </c>
      <c r="J670" t="s">
        <v>24</v>
      </c>
      <c r="K670">
        <v>1.990788</v>
      </c>
      <c r="L670" t="s">
        <v>24</v>
      </c>
      <c r="M670">
        <v>0.49</v>
      </c>
      <c r="N670">
        <v>1.561272</v>
      </c>
      <c r="O670" t="s">
        <v>27</v>
      </c>
      <c r="P670" t="s">
        <v>8</v>
      </c>
      <c r="Q670" t="s">
        <v>19</v>
      </c>
    </row>
    <row r="671" spans="1:17" hidden="1" x14ac:dyDescent="0.3">
      <c r="A671" t="s">
        <v>5</v>
      </c>
      <c r="B671" s="3">
        <v>19.007176999999999</v>
      </c>
      <c r="C671" s="2">
        <v>1.6907270000000001</v>
      </c>
      <c r="D671" s="2">
        <v>49.895716</v>
      </c>
      <c r="E671" t="s">
        <v>24</v>
      </c>
      <c r="F671" t="s">
        <v>25</v>
      </c>
      <c r="G671">
        <v>1.2129080000000001</v>
      </c>
      <c r="H671">
        <v>3.207071</v>
      </c>
      <c r="I671" t="s">
        <v>7</v>
      </c>
      <c r="J671" t="s">
        <v>24</v>
      </c>
      <c r="K671">
        <v>1.029703</v>
      </c>
      <c r="L671" t="s">
        <v>24</v>
      </c>
      <c r="M671">
        <v>2</v>
      </c>
      <c r="N671">
        <v>1</v>
      </c>
      <c r="O671" t="s">
        <v>7</v>
      </c>
      <c r="P671" t="s">
        <v>8</v>
      </c>
      <c r="Q671" t="s">
        <v>19</v>
      </c>
    </row>
    <row r="672" spans="1:17" hidden="1" x14ac:dyDescent="0.3">
      <c r="A672" t="s">
        <v>5</v>
      </c>
      <c r="B672" s="3">
        <v>18.288205000000001</v>
      </c>
      <c r="C672" s="2">
        <v>1.7135640000000001</v>
      </c>
      <c r="D672" s="2">
        <v>50</v>
      </c>
      <c r="E672" t="s">
        <v>24</v>
      </c>
      <c r="F672" t="s">
        <v>25</v>
      </c>
      <c r="G672">
        <v>1.1406149999999999</v>
      </c>
      <c r="H672">
        <v>3.471536</v>
      </c>
      <c r="I672" t="s">
        <v>7</v>
      </c>
      <c r="J672" t="s">
        <v>24</v>
      </c>
      <c r="K672">
        <v>1</v>
      </c>
      <c r="L672" t="s">
        <v>24</v>
      </c>
      <c r="M672">
        <v>2</v>
      </c>
      <c r="N672">
        <v>1</v>
      </c>
      <c r="O672" t="s">
        <v>7</v>
      </c>
      <c r="P672" t="s">
        <v>8</v>
      </c>
      <c r="Q672" t="s">
        <v>19</v>
      </c>
    </row>
    <row r="673" spans="1:17" hidden="1" x14ac:dyDescent="0.3">
      <c r="A673" t="s">
        <v>5</v>
      </c>
      <c r="B673" s="3">
        <v>19.314429000000001</v>
      </c>
      <c r="C673" s="2">
        <v>1.67231</v>
      </c>
      <c r="D673" s="2">
        <v>49.713943999999998</v>
      </c>
      <c r="E673" t="s">
        <v>24</v>
      </c>
      <c r="F673" t="s">
        <v>25</v>
      </c>
      <c r="G673">
        <v>2.5624090000000002</v>
      </c>
      <c r="H673">
        <v>3.4883419999999998</v>
      </c>
      <c r="I673" t="s">
        <v>7</v>
      </c>
      <c r="J673" t="s">
        <v>24</v>
      </c>
      <c r="K673">
        <v>1.67062</v>
      </c>
      <c r="L673" t="s">
        <v>24</v>
      </c>
      <c r="M673">
        <v>2</v>
      </c>
      <c r="N673">
        <v>1</v>
      </c>
      <c r="O673" t="s">
        <v>7</v>
      </c>
      <c r="P673" t="s">
        <v>8</v>
      </c>
      <c r="Q673" t="s">
        <v>19</v>
      </c>
    </row>
    <row r="674" spans="1:17" hidden="1" x14ac:dyDescent="0.3">
      <c r="A674" t="s">
        <v>5</v>
      </c>
      <c r="B674" s="3">
        <v>27.148230000000002</v>
      </c>
      <c r="C674" s="2">
        <v>1.6604460000000001</v>
      </c>
      <c r="D674" s="2">
        <v>49.558304</v>
      </c>
      <c r="E674" t="s">
        <v>25</v>
      </c>
      <c r="F674" t="s">
        <v>25</v>
      </c>
      <c r="G674">
        <v>2.004146</v>
      </c>
      <c r="H674">
        <v>3.4434559999999999</v>
      </c>
      <c r="I674" t="s">
        <v>11</v>
      </c>
      <c r="J674" t="s">
        <v>24</v>
      </c>
      <c r="K674">
        <v>2.0207639999999998</v>
      </c>
      <c r="L674" t="s">
        <v>24</v>
      </c>
      <c r="M674">
        <v>1.08</v>
      </c>
      <c r="N674">
        <v>1.26729</v>
      </c>
      <c r="O674" t="s">
        <v>27</v>
      </c>
      <c r="P674" t="s">
        <v>8</v>
      </c>
      <c r="Q674" t="s">
        <v>19</v>
      </c>
    </row>
    <row r="675" spans="1:17" hidden="1" x14ac:dyDescent="0.3">
      <c r="A675" t="s">
        <v>5</v>
      </c>
      <c r="B675" s="3">
        <v>25.380557</v>
      </c>
      <c r="C675" s="2">
        <v>1.630379</v>
      </c>
      <c r="D675" s="2">
        <v>46.062953999999998</v>
      </c>
      <c r="E675" t="s">
        <v>25</v>
      </c>
      <c r="F675" t="s">
        <v>25</v>
      </c>
      <c r="G675">
        <v>2.6907540000000001</v>
      </c>
      <c r="H675">
        <v>3.0377900000000002</v>
      </c>
      <c r="I675" t="s">
        <v>11</v>
      </c>
      <c r="J675" t="s">
        <v>24</v>
      </c>
      <c r="K675">
        <v>2.2122959999999998</v>
      </c>
      <c r="L675" t="s">
        <v>24</v>
      </c>
      <c r="M675">
        <v>1.62</v>
      </c>
      <c r="N675">
        <v>0</v>
      </c>
      <c r="O675" t="s">
        <v>27</v>
      </c>
      <c r="P675" t="s">
        <v>8</v>
      </c>
      <c r="Q675" t="s">
        <v>19</v>
      </c>
    </row>
    <row r="676" spans="1:17" hidden="1" x14ac:dyDescent="0.3">
      <c r="A676" t="s">
        <v>5</v>
      </c>
      <c r="B676" s="3">
        <v>22.867719000000001</v>
      </c>
      <c r="C676" s="2">
        <v>1.655413</v>
      </c>
      <c r="D676" s="2">
        <v>50.424661</v>
      </c>
      <c r="E676" t="s">
        <v>25</v>
      </c>
      <c r="F676" t="s">
        <v>25</v>
      </c>
      <c r="G676">
        <v>3</v>
      </c>
      <c r="H676">
        <v>3.6428020000000001</v>
      </c>
      <c r="I676" t="s">
        <v>11</v>
      </c>
      <c r="J676" t="s">
        <v>24</v>
      </c>
      <c r="K676">
        <v>1.995177</v>
      </c>
      <c r="L676" t="s">
        <v>24</v>
      </c>
      <c r="M676">
        <v>0.12</v>
      </c>
      <c r="N676">
        <v>6.5515000000000004E-2</v>
      </c>
      <c r="O676" t="s">
        <v>27</v>
      </c>
      <c r="P676" t="s">
        <v>8</v>
      </c>
      <c r="Q676" t="s">
        <v>19</v>
      </c>
    </row>
    <row r="677" spans="1:17" hidden="1" x14ac:dyDescent="0.3">
      <c r="A677" t="s">
        <v>10</v>
      </c>
      <c r="B677" s="3">
        <v>17.729922999999999</v>
      </c>
      <c r="C677" s="2">
        <v>1.7328619999999999</v>
      </c>
      <c r="D677" s="2">
        <v>51.216462999999997</v>
      </c>
      <c r="E677" t="s">
        <v>24</v>
      </c>
      <c r="F677" t="s">
        <v>25</v>
      </c>
      <c r="G677">
        <v>2.0512830000000002</v>
      </c>
      <c r="H677">
        <v>2.645858</v>
      </c>
      <c r="I677" t="s">
        <v>7</v>
      </c>
      <c r="J677" t="s">
        <v>24</v>
      </c>
      <c r="K677">
        <v>2.3575200000000001</v>
      </c>
      <c r="L677" t="s">
        <v>24</v>
      </c>
      <c r="M677">
        <v>0.28999999999999998</v>
      </c>
      <c r="N677">
        <v>0.89794200000000002</v>
      </c>
      <c r="O677" t="s">
        <v>7</v>
      </c>
      <c r="P677" t="s">
        <v>8</v>
      </c>
      <c r="Q677" t="s">
        <v>19</v>
      </c>
    </row>
    <row r="678" spans="1:17" hidden="1" x14ac:dyDescent="0.3">
      <c r="A678" t="s">
        <v>5</v>
      </c>
      <c r="B678" s="3">
        <v>16.834813</v>
      </c>
      <c r="C678" s="2">
        <v>1.7440199999999999</v>
      </c>
      <c r="D678" s="2">
        <v>50</v>
      </c>
      <c r="E678" t="s">
        <v>24</v>
      </c>
      <c r="F678" t="s">
        <v>25</v>
      </c>
      <c r="G678">
        <v>2.1900499999999998</v>
      </c>
      <c r="H678">
        <v>3.4206180000000002</v>
      </c>
      <c r="I678" t="s">
        <v>7</v>
      </c>
      <c r="J678" t="s">
        <v>24</v>
      </c>
      <c r="K678">
        <v>1.3564050000000001</v>
      </c>
      <c r="L678" t="s">
        <v>24</v>
      </c>
      <c r="M678">
        <v>1.35</v>
      </c>
      <c r="N678">
        <v>0.98468</v>
      </c>
      <c r="O678" t="s">
        <v>7</v>
      </c>
      <c r="P678" t="s">
        <v>8</v>
      </c>
      <c r="Q678" t="s">
        <v>19</v>
      </c>
    </row>
    <row r="679" spans="1:17" hidden="1" x14ac:dyDescent="0.3">
      <c r="A679" t="s">
        <v>10</v>
      </c>
      <c r="B679" s="3">
        <v>17.521754000000001</v>
      </c>
      <c r="C679" s="2">
        <v>1.7579579999999999</v>
      </c>
      <c r="D679" s="2">
        <v>52.094320000000003</v>
      </c>
      <c r="E679" t="s">
        <v>24</v>
      </c>
      <c r="F679" t="s">
        <v>25</v>
      </c>
      <c r="G679">
        <v>2.2149800000000002</v>
      </c>
      <c r="H679">
        <v>2.6415500000000001</v>
      </c>
      <c r="I679" t="s">
        <v>7</v>
      </c>
      <c r="J679" t="s">
        <v>24</v>
      </c>
      <c r="K679">
        <v>2.121251</v>
      </c>
      <c r="L679" t="s">
        <v>24</v>
      </c>
      <c r="M679">
        <v>1</v>
      </c>
      <c r="N679">
        <v>0.85882000000000003</v>
      </c>
      <c r="O679" t="s">
        <v>7</v>
      </c>
      <c r="P679" t="s">
        <v>8</v>
      </c>
      <c r="Q679" t="s">
        <v>19</v>
      </c>
    </row>
    <row r="680" spans="1:17" hidden="1" x14ac:dyDescent="0.3">
      <c r="A680" t="s">
        <v>10</v>
      </c>
      <c r="B680" s="3">
        <v>18</v>
      </c>
      <c r="C680" s="2">
        <v>1.7867580000000001</v>
      </c>
      <c r="D680" s="2">
        <v>51.524444000000003</v>
      </c>
      <c r="E680" t="s">
        <v>24</v>
      </c>
      <c r="F680" t="s">
        <v>25</v>
      </c>
      <c r="G680">
        <v>2.9154800000000001</v>
      </c>
      <c r="H680">
        <v>3</v>
      </c>
      <c r="I680" t="s">
        <v>7</v>
      </c>
      <c r="J680" t="s">
        <v>24</v>
      </c>
      <c r="K680">
        <v>1.7774859999999999</v>
      </c>
      <c r="L680" t="s">
        <v>24</v>
      </c>
      <c r="M680">
        <v>1.08</v>
      </c>
      <c r="N680">
        <v>1</v>
      </c>
      <c r="O680" t="s">
        <v>7</v>
      </c>
      <c r="P680" t="s">
        <v>8</v>
      </c>
      <c r="Q680" t="s">
        <v>19</v>
      </c>
    </row>
    <row r="681" spans="1:17" hidden="1" x14ac:dyDescent="0.3">
      <c r="A681" t="s">
        <v>10</v>
      </c>
      <c r="B681" s="3">
        <v>18</v>
      </c>
      <c r="C681" s="2">
        <v>1.767058</v>
      </c>
      <c r="D681" s="2">
        <v>51.132809000000002</v>
      </c>
      <c r="E681" t="s">
        <v>25</v>
      </c>
      <c r="F681" t="s">
        <v>25</v>
      </c>
      <c r="G681">
        <v>2.7089650000000001</v>
      </c>
      <c r="H681">
        <v>3</v>
      </c>
      <c r="I681" t="s">
        <v>7</v>
      </c>
      <c r="J681" t="s">
        <v>24</v>
      </c>
      <c r="K681">
        <v>1.8730039999999999</v>
      </c>
      <c r="L681" t="s">
        <v>24</v>
      </c>
      <c r="M681">
        <v>1.22</v>
      </c>
      <c r="N681">
        <v>1</v>
      </c>
      <c r="O681" t="s">
        <v>7</v>
      </c>
      <c r="P681" t="s">
        <v>8</v>
      </c>
      <c r="Q681" t="s">
        <v>19</v>
      </c>
    </row>
    <row r="682" spans="1:17" hidden="1" x14ac:dyDescent="0.3">
      <c r="A682" t="s">
        <v>10</v>
      </c>
      <c r="B682" s="3">
        <v>18.128249</v>
      </c>
      <c r="C682" s="2">
        <v>1.6994370000000001</v>
      </c>
      <c r="D682" s="2">
        <v>52.086570000000002</v>
      </c>
      <c r="E682" t="s">
        <v>25</v>
      </c>
      <c r="F682" t="s">
        <v>25</v>
      </c>
      <c r="G682">
        <v>2.853513</v>
      </c>
      <c r="H682">
        <v>3</v>
      </c>
      <c r="I682" t="s">
        <v>7</v>
      </c>
      <c r="J682" t="s">
        <v>24</v>
      </c>
      <c r="K682">
        <v>2</v>
      </c>
      <c r="L682" t="s">
        <v>24</v>
      </c>
      <c r="M682">
        <v>0.68</v>
      </c>
      <c r="N682">
        <v>1.2588809999999999</v>
      </c>
      <c r="O682" t="s">
        <v>7</v>
      </c>
      <c r="P682" t="s">
        <v>8</v>
      </c>
      <c r="Q682" t="s">
        <v>19</v>
      </c>
    </row>
    <row r="683" spans="1:17" hidden="1" x14ac:dyDescent="0.3">
      <c r="A683" t="s">
        <v>10</v>
      </c>
      <c r="B683" s="3">
        <v>17.405104000000001</v>
      </c>
      <c r="C683" s="2">
        <v>1.82525</v>
      </c>
      <c r="D683" s="2">
        <v>58.913578999999999</v>
      </c>
      <c r="E683" t="s">
        <v>25</v>
      </c>
      <c r="F683" t="s">
        <v>25</v>
      </c>
      <c r="G683">
        <v>2.5808719999999998</v>
      </c>
      <c r="H683">
        <v>3.8879060000000001</v>
      </c>
      <c r="I683" t="s">
        <v>7</v>
      </c>
      <c r="J683" t="s">
        <v>24</v>
      </c>
      <c r="K683">
        <v>2</v>
      </c>
      <c r="L683" t="s">
        <v>24</v>
      </c>
      <c r="M683">
        <v>2</v>
      </c>
      <c r="N683">
        <v>0.45364900000000002</v>
      </c>
      <c r="O683" t="s">
        <v>27</v>
      </c>
      <c r="P683" t="s">
        <v>15</v>
      </c>
      <c r="Q683" t="s">
        <v>19</v>
      </c>
    </row>
    <row r="684" spans="1:17" hidden="1" x14ac:dyDescent="0.3">
      <c r="A684" t="s">
        <v>10</v>
      </c>
      <c r="B684" s="3">
        <v>19.72925</v>
      </c>
      <c r="C684" s="2">
        <v>1.793315</v>
      </c>
      <c r="D684" s="2">
        <v>58.195149999999998</v>
      </c>
      <c r="E684" t="s">
        <v>25</v>
      </c>
      <c r="F684" t="s">
        <v>25</v>
      </c>
      <c r="G684">
        <v>2.5088349999999999</v>
      </c>
      <c r="H684">
        <v>3.435905</v>
      </c>
      <c r="I684" t="s">
        <v>7</v>
      </c>
      <c r="J684" t="s">
        <v>24</v>
      </c>
      <c r="K684">
        <v>2.0769329999999999</v>
      </c>
      <c r="L684" t="s">
        <v>24</v>
      </c>
      <c r="M684">
        <v>2.0299999999999998</v>
      </c>
      <c r="N684">
        <v>1.4433279999999999</v>
      </c>
      <c r="O684" t="s">
        <v>27</v>
      </c>
      <c r="P684" t="s">
        <v>15</v>
      </c>
      <c r="Q684" t="s">
        <v>19</v>
      </c>
    </row>
    <row r="685" spans="1:17" hidden="1" x14ac:dyDescent="0.3">
      <c r="A685" t="s">
        <v>10</v>
      </c>
      <c r="B685" s="3">
        <v>18.525834</v>
      </c>
      <c r="C685" s="2">
        <v>1.7769889999999999</v>
      </c>
      <c r="D685" s="2">
        <v>57.275945999999998</v>
      </c>
      <c r="E685" t="s">
        <v>25</v>
      </c>
      <c r="F685" t="s">
        <v>25</v>
      </c>
      <c r="G685">
        <v>2</v>
      </c>
      <c r="H685">
        <v>3.747163</v>
      </c>
      <c r="I685" t="s">
        <v>7</v>
      </c>
      <c r="J685" t="s">
        <v>24</v>
      </c>
      <c r="K685">
        <v>2.5755349999999999</v>
      </c>
      <c r="L685" t="s">
        <v>24</v>
      </c>
      <c r="M685">
        <v>2</v>
      </c>
      <c r="N685">
        <v>1.8438300000000001</v>
      </c>
      <c r="O685" t="s">
        <v>27</v>
      </c>
      <c r="P685" t="s">
        <v>15</v>
      </c>
      <c r="Q685" t="s">
        <v>19</v>
      </c>
    </row>
    <row r="686" spans="1:17" hidden="1" x14ac:dyDescent="0.3">
      <c r="A686" t="s">
        <v>5</v>
      </c>
      <c r="B686" s="3">
        <v>18.595614000000001</v>
      </c>
      <c r="C686" s="2">
        <v>1.6094949999999999</v>
      </c>
      <c r="D686" s="2">
        <v>42.656562999999998</v>
      </c>
      <c r="E686" t="s">
        <v>24</v>
      </c>
      <c r="F686" t="s">
        <v>25</v>
      </c>
      <c r="G686">
        <v>2.8965619999999999</v>
      </c>
      <c r="H686">
        <v>2.6254749999999998</v>
      </c>
      <c r="I686" t="s">
        <v>7</v>
      </c>
      <c r="J686" t="s">
        <v>24</v>
      </c>
      <c r="K686">
        <v>2.8395579999999998</v>
      </c>
      <c r="L686" t="s">
        <v>25</v>
      </c>
      <c r="M686">
        <v>1.95</v>
      </c>
      <c r="N686">
        <v>1.2533110000000001</v>
      </c>
      <c r="O686" t="s">
        <v>27</v>
      </c>
      <c r="P686" t="s">
        <v>8</v>
      </c>
      <c r="Q686" t="s">
        <v>19</v>
      </c>
    </row>
    <row r="687" spans="1:17" hidden="1" x14ac:dyDescent="0.3">
      <c r="A687" t="s">
        <v>5</v>
      </c>
      <c r="B687" s="3">
        <v>16.613108</v>
      </c>
      <c r="C687" s="2">
        <v>1.7779290000000001</v>
      </c>
      <c r="D687" s="2">
        <v>44.762022999999999</v>
      </c>
      <c r="E687" t="s">
        <v>24</v>
      </c>
      <c r="F687" t="s">
        <v>25</v>
      </c>
      <c r="G687">
        <v>2.911877</v>
      </c>
      <c r="H687">
        <v>3.0983990000000001</v>
      </c>
      <c r="I687" t="s">
        <v>7</v>
      </c>
      <c r="J687" t="s">
        <v>24</v>
      </c>
      <c r="K687">
        <v>2.1964049999999999</v>
      </c>
      <c r="L687" t="s">
        <v>24</v>
      </c>
      <c r="M687">
        <v>2.33</v>
      </c>
      <c r="N687">
        <v>1.5501100000000001</v>
      </c>
      <c r="O687" t="s">
        <v>7</v>
      </c>
      <c r="P687" t="s">
        <v>8</v>
      </c>
      <c r="Q687" t="s">
        <v>19</v>
      </c>
    </row>
    <row r="688" spans="1:17" hidden="1" x14ac:dyDescent="0.3">
      <c r="A688" t="s">
        <v>5</v>
      </c>
      <c r="B688" s="3">
        <v>16.928791</v>
      </c>
      <c r="C688" s="2">
        <v>1.7109479999999999</v>
      </c>
      <c r="D688" s="2">
        <v>45.248626999999999</v>
      </c>
      <c r="E688" t="s">
        <v>24</v>
      </c>
      <c r="F688" t="s">
        <v>25</v>
      </c>
      <c r="G688">
        <v>2.910733</v>
      </c>
      <c r="H688">
        <v>3.1254400000000002</v>
      </c>
      <c r="I688" t="s">
        <v>7</v>
      </c>
      <c r="J688" t="s">
        <v>24</v>
      </c>
      <c r="K688">
        <v>2.2042630000000001</v>
      </c>
      <c r="L688" t="s">
        <v>24</v>
      </c>
      <c r="M688">
        <v>2.41</v>
      </c>
      <c r="N688">
        <v>1.4030370000000001</v>
      </c>
      <c r="O688" t="s">
        <v>7</v>
      </c>
      <c r="P688" t="s">
        <v>8</v>
      </c>
      <c r="Q688" t="s">
        <v>19</v>
      </c>
    </row>
    <row r="689" spans="1:17" hidden="1" x14ac:dyDescent="0.3">
      <c r="A689" t="s">
        <v>10</v>
      </c>
      <c r="B689" s="3">
        <v>17.758315</v>
      </c>
      <c r="C689" s="2">
        <v>1.8541620000000001</v>
      </c>
      <c r="D689" s="2">
        <v>59.881315999999998</v>
      </c>
      <c r="E689" t="s">
        <v>25</v>
      </c>
      <c r="F689" t="s">
        <v>25</v>
      </c>
      <c r="G689">
        <v>2.966126</v>
      </c>
      <c r="H689">
        <v>3.9698099999999998</v>
      </c>
      <c r="I689" t="s">
        <v>7</v>
      </c>
      <c r="J689" t="s">
        <v>24</v>
      </c>
      <c r="K689">
        <v>2</v>
      </c>
      <c r="L689" t="s">
        <v>24</v>
      </c>
      <c r="M689">
        <v>2</v>
      </c>
      <c r="N689">
        <v>0.37861899999999998</v>
      </c>
      <c r="O689" t="s">
        <v>27</v>
      </c>
      <c r="P689" t="s">
        <v>15</v>
      </c>
      <c r="Q689" t="s">
        <v>19</v>
      </c>
    </row>
    <row r="690" spans="1:17" hidden="1" x14ac:dyDescent="0.3">
      <c r="A690" t="s">
        <v>10</v>
      </c>
      <c r="B690" s="3">
        <v>17.282945000000002</v>
      </c>
      <c r="C690" s="2">
        <v>1.8215140000000001</v>
      </c>
      <c r="D690" s="2">
        <v>59.605027999999997</v>
      </c>
      <c r="E690" t="s">
        <v>25</v>
      </c>
      <c r="F690" t="s">
        <v>25</v>
      </c>
      <c r="G690">
        <v>2.6132490000000002</v>
      </c>
      <c r="H690">
        <v>3.712183</v>
      </c>
      <c r="I690" t="s">
        <v>7</v>
      </c>
      <c r="J690" t="s">
        <v>24</v>
      </c>
      <c r="K690">
        <v>2</v>
      </c>
      <c r="L690" t="s">
        <v>24</v>
      </c>
      <c r="M690">
        <v>2</v>
      </c>
      <c r="N690">
        <v>0.174848</v>
      </c>
      <c r="O690" t="s">
        <v>27</v>
      </c>
      <c r="P690" t="s">
        <v>15</v>
      </c>
      <c r="Q690" t="s">
        <v>19</v>
      </c>
    </row>
    <row r="691" spans="1:17" hidden="1" x14ac:dyDescent="0.3">
      <c r="A691" t="s">
        <v>10</v>
      </c>
      <c r="B691" s="3">
        <v>19.993154000000001</v>
      </c>
      <c r="C691" s="2">
        <v>1.762073</v>
      </c>
      <c r="D691" s="2">
        <v>55.511074999999998</v>
      </c>
      <c r="E691" t="s">
        <v>25</v>
      </c>
      <c r="F691" t="s">
        <v>25</v>
      </c>
      <c r="G691">
        <v>2</v>
      </c>
      <c r="H691">
        <v>4</v>
      </c>
      <c r="I691" t="s">
        <v>7</v>
      </c>
      <c r="J691" t="s">
        <v>24</v>
      </c>
      <c r="K691">
        <v>2.5424150000000001</v>
      </c>
      <c r="L691" t="s">
        <v>24</v>
      </c>
      <c r="M691">
        <v>2</v>
      </c>
      <c r="N691">
        <v>1.8074650000000001</v>
      </c>
      <c r="O691" t="s">
        <v>27</v>
      </c>
      <c r="P691" t="s">
        <v>15</v>
      </c>
      <c r="Q691" t="s">
        <v>19</v>
      </c>
    </row>
    <row r="692" spans="1:17" hidden="1" x14ac:dyDescent="0.3">
      <c r="A692" t="s">
        <v>5</v>
      </c>
      <c r="B692" s="3">
        <v>22.935611999999999</v>
      </c>
      <c r="C692" s="2">
        <v>1.732307</v>
      </c>
      <c r="D692" s="2">
        <v>54.835576000000003</v>
      </c>
      <c r="E692" t="s">
        <v>25</v>
      </c>
      <c r="F692" t="s">
        <v>25</v>
      </c>
      <c r="G692">
        <v>3</v>
      </c>
      <c r="H692">
        <v>3</v>
      </c>
      <c r="I692" t="s">
        <v>11</v>
      </c>
      <c r="J692" t="s">
        <v>24</v>
      </c>
      <c r="K692">
        <v>2.0035699999999999</v>
      </c>
      <c r="L692" t="s">
        <v>24</v>
      </c>
      <c r="M692">
        <v>1.26</v>
      </c>
      <c r="N692">
        <v>0.41711599999999999</v>
      </c>
      <c r="O692" t="s">
        <v>27</v>
      </c>
      <c r="P692" t="s">
        <v>8</v>
      </c>
      <c r="Q692" t="s">
        <v>19</v>
      </c>
    </row>
    <row r="693" spans="1:17" hidden="1" x14ac:dyDescent="0.3">
      <c r="A693" t="s">
        <v>10</v>
      </c>
      <c r="B693" s="3">
        <v>20.738468999999998</v>
      </c>
      <c r="C693" s="2">
        <v>1.759933</v>
      </c>
      <c r="D693" s="2">
        <v>55.003416999999999</v>
      </c>
      <c r="E693" t="s">
        <v>25</v>
      </c>
      <c r="F693" t="s">
        <v>25</v>
      </c>
      <c r="G693">
        <v>2.6270310000000001</v>
      </c>
      <c r="H693">
        <v>3.8329110000000002</v>
      </c>
      <c r="I693" t="s">
        <v>7</v>
      </c>
      <c r="J693" t="s">
        <v>24</v>
      </c>
      <c r="K693">
        <v>2.9934479999999999</v>
      </c>
      <c r="L693" t="s">
        <v>24</v>
      </c>
      <c r="M693">
        <v>2</v>
      </c>
      <c r="N693">
        <v>1.4259029999999999</v>
      </c>
      <c r="O693" t="s">
        <v>27</v>
      </c>
      <c r="P693" t="s">
        <v>8</v>
      </c>
      <c r="Q693" t="s">
        <v>19</v>
      </c>
    </row>
    <row r="694" spans="1:17" hidden="1" x14ac:dyDescent="0.3">
      <c r="A694" t="s">
        <v>5</v>
      </c>
      <c r="B694" s="3">
        <v>22.993680000000001</v>
      </c>
      <c r="C694" s="2">
        <v>1.741377</v>
      </c>
      <c r="D694" s="2">
        <v>54.877110999999999</v>
      </c>
      <c r="E694" t="s">
        <v>25</v>
      </c>
      <c r="F694" t="s">
        <v>25</v>
      </c>
      <c r="G694">
        <v>3</v>
      </c>
      <c r="H694">
        <v>3</v>
      </c>
      <c r="I694" t="s">
        <v>11</v>
      </c>
      <c r="J694" t="s">
        <v>24</v>
      </c>
      <c r="K694">
        <v>2.0097960000000001</v>
      </c>
      <c r="L694" t="s">
        <v>24</v>
      </c>
      <c r="M694">
        <v>2</v>
      </c>
      <c r="N694">
        <v>7.1317000000000005E-2</v>
      </c>
      <c r="O694" t="s">
        <v>27</v>
      </c>
      <c r="P694" t="s">
        <v>8</v>
      </c>
      <c r="Q694" t="s">
        <v>19</v>
      </c>
    </row>
    <row r="695" spans="1:17" hidden="1" x14ac:dyDescent="0.3">
      <c r="A695" t="s">
        <v>5</v>
      </c>
      <c r="B695" s="3">
        <v>19.317148</v>
      </c>
      <c r="C695" s="2">
        <v>1.731195</v>
      </c>
      <c r="D695" s="2">
        <v>49.650897000000001</v>
      </c>
      <c r="E695" t="s">
        <v>24</v>
      </c>
      <c r="F695" t="s">
        <v>25</v>
      </c>
      <c r="G695">
        <v>2.9197510000000002</v>
      </c>
      <c r="H695">
        <v>3.5761029999999998</v>
      </c>
      <c r="I695" t="s">
        <v>7</v>
      </c>
      <c r="J695" t="s">
        <v>24</v>
      </c>
      <c r="K695">
        <v>1.949308</v>
      </c>
      <c r="L695" t="s">
        <v>24</v>
      </c>
      <c r="M695">
        <v>1.94</v>
      </c>
      <c r="N695">
        <v>1</v>
      </c>
      <c r="O695" t="s">
        <v>7</v>
      </c>
      <c r="P695" t="s">
        <v>8</v>
      </c>
      <c r="Q695" t="s">
        <v>19</v>
      </c>
    </row>
    <row r="696" spans="1:17" hidden="1" x14ac:dyDescent="0.3">
      <c r="A696" t="s">
        <v>5</v>
      </c>
      <c r="B696" s="3">
        <v>16.910996999999998</v>
      </c>
      <c r="C696" s="2">
        <v>1.74823</v>
      </c>
      <c r="D696" s="2">
        <v>49.928446999999998</v>
      </c>
      <c r="E696" t="s">
        <v>24</v>
      </c>
      <c r="F696" t="s">
        <v>25</v>
      </c>
      <c r="G696">
        <v>2.4944510000000002</v>
      </c>
      <c r="H696">
        <v>3.5654400000000002</v>
      </c>
      <c r="I696" t="s">
        <v>7</v>
      </c>
      <c r="J696" t="s">
        <v>24</v>
      </c>
      <c r="K696">
        <v>1.491268</v>
      </c>
      <c r="L696" t="s">
        <v>24</v>
      </c>
      <c r="M696">
        <v>1.95</v>
      </c>
      <c r="N696">
        <v>0.95620400000000005</v>
      </c>
      <c r="O696" t="s">
        <v>7</v>
      </c>
      <c r="P696" t="s">
        <v>8</v>
      </c>
      <c r="Q696" t="s">
        <v>19</v>
      </c>
    </row>
    <row r="697" spans="1:17" hidden="1" x14ac:dyDescent="0.3">
      <c r="A697" t="s">
        <v>5</v>
      </c>
      <c r="B697" s="3">
        <v>19.071027000000001</v>
      </c>
      <c r="C697" s="2">
        <v>1.7568649999999999</v>
      </c>
      <c r="D697" s="2">
        <v>49.699672</v>
      </c>
      <c r="E697" t="s">
        <v>24</v>
      </c>
      <c r="F697" t="s">
        <v>25</v>
      </c>
      <c r="G697">
        <v>1.6942699999999999</v>
      </c>
      <c r="H697">
        <v>3.2666439999999999</v>
      </c>
      <c r="I697" t="s">
        <v>7</v>
      </c>
      <c r="J697" t="s">
        <v>24</v>
      </c>
      <c r="K697">
        <v>1.0954170000000001</v>
      </c>
      <c r="L697" t="s">
        <v>24</v>
      </c>
      <c r="M697">
        <v>2</v>
      </c>
      <c r="N697">
        <v>1</v>
      </c>
      <c r="O697" t="s">
        <v>7</v>
      </c>
      <c r="P697" t="s">
        <v>8</v>
      </c>
      <c r="Q697" t="s">
        <v>19</v>
      </c>
    </row>
    <row r="698" spans="1:17" hidden="1" x14ac:dyDescent="0.3">
      <c r="A698" t="s">
        <v>5</v>
      </c>
      <c r="B698" s="3">
        <v>18.019572</v>
      </c>
      <c r="C698" s="2">
        <v>1.7013780000000001</v>
      </c>
      <c r="D698" s="2">
        <v>50.088467999999999</v>
      </c>
      <c r="E698" t="s">
        <v>24</v>
      </c>
      <c r="F698" t="s">
        <v>25</v>
      </c>
      <c r="G698">
        <v>1.6012360000000001</v>
      </c>
      <c r="H698">
        <v>3.4339080000000002</v>
      </c>
      <c r="I698" t="s">
        <v>7</v>
      </c>
      <c r="J698" t="s">
        <v>24</v>
      </c>
      <c r="K698">
        <v>1.0550189999999999</v>
      </c>
      <c r="L698" t="s">
        <v>24</v>
      </c>
      <c r="M698">
        <v>0.82</v>
      </c>
      <c r="N698">
        <v>1.030848</v>
      </c>
      <c r="O698" t="s">
        <v>7</v>
      </c>
      <c r="P698" t="s">
        <v>8</v>
      </c>
      <c r="Q698" t="s">
        <v>19</v>
      </c>
    </row>
    <row r="699" spans="1:17" hidden="1" x14ac:dyDescent="0.3">
      <c r="A699" t="s">
        <v>5</v>
      </c>
      <c r="B699" s="3">
        <v>19.735968</v>
      </c>
      <c r="C699" s="2">
        <v>1.699956</v>
      </c>
      <c r="D699" s="2">
        <v>49.982970000000002</v>
      </c>
      <c r="E699" t="s">
        <v>24</v>
      </c>
      <c r="F699" t="s">
        <v>25</v>
      </c>
      <c r="G699">
        <v>1.204855</v>
      </c>
      <c r="H699">
        <v>3.5310380000000001</v>
      </c>
      <c r="I699" t="s">
        <v>7</v>
      </c>
      <c r="J699" t="s">
        <v>24</v>
      </c>
      <c r="K699">
        <v>1.1346579999999999</v>
      </c>
      <c r="L699" t="s">
        <v>24</v>
      </c>
      <c r="M699">
        <v>2</v>
      </c>
      <c r="N699">
        <v>1</v>
      </c>
      <c r="O699" t="s">
        <v>7</v>
      </c>
      <c r="P699" t="s">
        <v>8</v>
      </c>
      <c r="Q699" t="s">
        <v>19</v>
      </c>
    </row>
    <row r="700" spans="1:17" hidden="1" x14ac:dyDescent="0.3">
      <c r="A700" t="s">
        <v>5</v>
      </c>
      <c r="B700" s="3">
        <v>18.094079000000001</v>
      </c>
      <c r="C700" s="2">
        <v>1.723328</v>
      </c>
      <c r="D700" s="2">
        <v>50</v>
      </c>
      <c r="E700" t="s">
        <v>24</v>
      </c>
      <c r="F700" t="s">
        <v>25</v>
      </c>
      <c r="G700">
        <v>1.0526990000000001</v>
      </c>
      <c r="H700">
        <v>3.998618</v>
      </c>
      <c r="I700" t="s">
        <v>11</v>
      </c>
      <c r="J700" t="s">
        <v>24</v>
      </c>
      <c r="K700">
        <v>1</v>
      </c>
      <c r="L700" t="s">
        <v>24</v>
      </c>
      <c r="M700">
        <v>2</v>
      </c>
      <c r="N700">
        <v>1</v>
      </c>
      <c r="O700" t="s">
        <v>7</v>
      </c>
      <c r="P700" t="s">
        <v>8</v>
      </c>
      <c r="Q700" t="s">
        <v>19</v>
      </c>
    </row>
    <row r="701" spans="1:17" hidden="1" x14ac:dyDescent="0.3">
      <c r="A701" t="s">
        <v>5</v>
      </c>
      <c r="B701" s="3">
        <v>19.054938</v>
      </c>
      <c r="C701" s="2">
        <v>1.5858859999999999</v>
      </c>
      <c r="D701" s="2">
        <v>42.541794000000003</v>
      </c>
      <c r="E701" t="s">
        <v>24</v>
      </c>
      <c r="F701" t="s">
        <v>24</v>
      </c>
      <c r="G701">
        <v>2.910345</v>
      </c>
      <c r="H701">
        <v>3</v>
      </c>
      <c r="I701" t="s">
        <v>11</v>
      </c>
      <c r="J701" t="s">
        <v>24</v>
      </c>
      <c r="K701">
        <v>1</v>
      </c>
      <c r="L701" t="s">
        <v>25</v>
      </c>
      <c r="M701">
        <v>1.46</v>
      </c>
      <c r="N701">
        <v>0</v>
      </c>
      <c r="O701" t="s">
        <v>7</v>
      </c>
      <c r="P701" t="s">
        <v>8</v>
      </c>
      <c r="Q701" t="s">
        <v>19</v>
      </c>
    </row>
    <row r="702" spans="1:17" hidden="1" x14ac:dyDescent="0.3">
      <c r="A702" t="s">
        <v>5</v>
      </c>
      <c r="B702" s="3">
        <v>20.850118999999999</v>
      </c>
      <c r="C702" s="2">
        <v>1.524926</v>
      </c>
      <c r="D702" s="2">
        <v>42</v>
      </c>
      <c r="E702" t="s">
        <v>24</v>
      </c>
      <c r="F702" t="s">
        <v>25</v>
      </c>
      <c r="G702">
        <v>2.8663829999999999</v>
      </c>
      <c r="H702">
        <v>1.226342</v>
      </c>
      <c r="I702" t="s">
        <v>11</v>
      </c>
      <c r="J702" t="s">
        <v>24</v>
      </c>
      <c r="K702">
        <v>1</v>
      </c>
      <c r="L702" t="s">
        <v>24</v>
      </c>
      <c r="M702">
        <v>0.14000000000000001</v>
      </c>
      <c r="N702">
        <v>0</v>
      </c>
      <c r="O702" t="s">
        <v>7</v>
      </c>
      <c r="P702" t="s">
        <v>8</v>
      </c>
      <c r="Q702" t="s">
        <v>19</v>
      </c>
    </row>
    <row r="703" spans="1:17" hidden="1" x14ac:dyDescent="0.3">
      <c r="A703" t="s">
        <v>5</v>
      </c>
      <c r="B703" s="3">
        <v>19.349257999999999</v>
      </c>
      <c r="C703" s="2">
        <v>1.5233699999999999</v>
      </c>
      <c r="D703" s="2">
        <v>42</v>
      </c>
      <c r="E703" t="s">
        <v>24</v>
      </c>
      <c r="F703" t="s">
        <v>25</v>
      </c>
      <c r="G703">
        <v>2.9134859999999998</v>
      </c>
      <c r="H703">
        <v>1.0607960000000001</v>
      </c>
      <c r="I703" t="s">
        <v>11</v>
      </c>
      <c r="J703" t="s">
        <v>24</v>
      </c>
      <c r="K703">
        <v>1.596212</v>
      </c>
      <c r="L703" t="s">
        <v>24</v>
      </c>
      <c r="M703">
        <v>0.11</v>
      </c>
      <c r="N703">
        <v>0.77308699999999997</v>
      </c>
      <c r="O703" t="s">
        <v>7</v>
      </c>
      <c r="P703" t="s">
        <v>8</v>
      </c>
      <c r="Q703" t="s">
        <v>19</v>
      </c>
    </row>
    <row r="704" spans="1:17" hidden="1" x14ac:dyDescent="0.3">
      <c r="A704" t="s">
        <v>10</v>
      </c>
      <c r="B704" s="3">
        <v>17</v>
      </c>
      <c r="C704" s="2">
        <v>1.844749</v>
      </c>
      <c r="D704" s="2">
        <v>59.313524999999998</v>
      </c>
      <c r="E704" t="s">
        <v>25</v>
      </c>
      <c r="F704" t="s">
        <v>25</v>
      </c>
      <c r="G704">
        <v>2.4328859999999999</v>
      </c>
      <c r="H704">
        <v>3</v>
      </c>
      <c r="I704" t="s">
        <v>7</v>
      </c>
      <c r="J704" t="s">
        <v>24</v>
      </c>
      <c r="K704">
        <v>2</v>
      </c>
      <c r="L704" t="s">
        <v>24</v>
      </c>
      <c r="M704">
        <v>2.7</v>
      </c>
      <c r="N704">
        <v>1</v>
      </c>
      <c r="O704" t="s">
        <v>27</v>
      </c>
      <c r="P704" t="s">
        <v>15</v>
      </c>
      <c r="Q704" t="s">
        <v>19</v>
      </c>
    </row>
    <row r="705" spans="1:17" hidden="1" x14ac:dyDescent="0.3">
      <c r="A705" t="s">
        <v>10</v>
      </c>
      <c r="B705" s="3">
        <v>17.203917000000001</v>
      </c>
      <c r="C705" s="2">
        <v>1.8533249999999999</v>
      </c>
      <c r="D705" s="2">
        <v>59.619484999999997</v>
      </c>
      <c r="E705" t="s">
        <v>25</v>
      </c>
      <c r="F705" t="s">
        <v>25</v>
      </c>
      <c r="G705">
        <v>2.8837449999999998</v>
      </c>
      <c r="H705">
        <v>3.595761</v>
      </c>
      <c r="I705" t="s">
        <v>7</v>
      </c>
      <c r="J705" t="s">
        <v>24</v>
      </c>
      <c r="K705">
        <v>2</v>
      </c>
      <c r="L705" t="s">
        <v>24</v>
      </c>
      <c r="M705">
        <v>2.08</v>
      </c>
      <c r="N705">
        <v>0.71470100000000003</v>
      </c>
      <c r="O705" t="s">
        <v>27</v>
      </c>
      <c r="P705" t="s">
        <v>15</v>
      </c>
      <c r="Q705" t="s">
        <v>19</v>
      </c>
    </row>
    <row r="706" spans="1:17" hidden="1" x14ac:dyDescent="0.3">
      <c r="A706" t="s">
        <v>10</v>
      </c>
      <c r="B706" s="3">
        <v>17.671064000000001</v>
      </c>
      <c r="C706" s="2">
        <v>1.854706</v>
      </c>
      <c r="D706" s="2">
        <v>59.209449999999997</v>
      </c>
      <c r="E706" t="s">
        <v>25</v>
      </c>
      <c r="F706" t="s">
        <v>25</v>
      </c>
      <c r="G706">
        <v>2.7076660000000001</v>
      </c>
      <c r="H706">
        <v>3.737914</v>
      </c>
      <c r="I706" t="s">
        <v>7</v>
      </c>
      <c r="J706" t="s">
        <v>24</v>
      </c>
      <c r="K706">
        <v>2.0265469999999999</v>
      </c>
      <c r="L706" t="s">
        <v>24</v>
      </c>
      <c r="M706">
        <v>2.0099999999999998</v>
      </c>
      <c r="N706">
        <v>0.61397100000000004</v>
      </c>
      <c r="O706" t="s">
        <v>27</v>
      </c>
      <c r="P706" t="s">
        <v>15</v>
      </c>
      <c r="Q706" t="s">
        <v>19</v>
      </c>
    </row>
    <row r="707" spans="1:17" hidden="1" x14ac:dyDescent="0.3">
      <c r="A707" t="s">
        <v>5</v>
      </c>
      <c r="B707" s="3">
        <v>21.310907</v>
      </c>
      <c r="C707" s="2">
        <v>1.7206399999999999</v>
      </c>
      <c r="D707" s="2">
        <v>50</v>
      </c>
      <c r="E707" t="s">
        <v>25</v>
      </c>
      <c r="F707" t="s">
        <v>25</v>
      </c>
      <c r="G707">
        <v>2.919584</v>
      </c>
      <c r="H707">
        <v>3.6978309999999999</v>
      </c>
      <c r="I707" t="s">
        <v>11</v>
      </c>
      <c r="J707" t="s">
        <v>24</v>
      </c>
      <c r="K707">
        <v>1.1471210000000001</v>
      </c>
      <c r="L707" t="s">
        <v>24</v>
      </c>
      <c r="M707">
        <v>0.99</v>
      </c>
      <c r="N707">
        <v>8.9219999999999994E-2</v>
      </c>
      <c r="O707" t="s">
        <v>27</v>
      </c>
      <c r="P707" t="s">
        <v>8</v>
      </c>
      <c r="Q707" t="s">
        <v>19</v>
      </c>
    </row>
    <row r="708" spans="1:17" hidden="1" x14ac:dyDescent="0.3">
      <c r="A708" t="s">
        <v>5</v>
      </c>
      <c r="B708" s="3">
        <v>21.708354</v>
      </c>
      <c r="C708" s="2">
        <v>1.704167</v>
      </c>
      <c r="D708" s="2">
        <v>50.165754</v>
      </c>
      <c r="E708" t="s">
        <v>25</v>
      </c>
      <c r="F708" t="s">
        <v>25</v>
      </c>
      <c r="G708">
        <v>2.9692050000000001</v>
      </c>
      <c r="H708">
        <v>3.2104300000000001</v>
      </c>
      <c r="I708" t="s">
        <v>11</v>
      </c>
      <c r="J708" t="s">
        <v>24</v>
      </c>
      <c r="K708">
        <v>2.765876</v>
      </c>
      <c r="L708" t="s">
        <v>24</v>
      </c>
      <c r="M708">
        <v>0.61</v>
      </c>
      <c r="N708">
        <v>1.300692</v>
      </c>
      <c r="O708" t="s">
        <v>27</v>
      </c>
      <c r="P708" t="s">
        <v>8</v>
      </c>
      <c r="Q708" t="s">
        <v>19</v>
      </c>
    </row>
    <row r="709" spans="1:17" hidden="1" x14ac:dyDescent="0.3">
      <c r="A709" t="s">
        <v>5</v>
      </c>
      <c r="B709" s="3">
        <v>22.176922000000001</v>
      </c>
      <c r="C709" s="2">
        <v>1.71746</v>
      </c>
      <c r="D709" s="2">
        <v>51.491956999999999</v>
      </c>
      <c r="E709" t="s">
        <v>25</v>
      </c>
      <c r="F709" t="s">
        <v>25</v>
      </c>
      <c r="G709">
        <v>2.486189</v>
      </c>
      <c r="H709">
        <v>3</v>
      </c>
      <c r="I709" t="s">
        <v>11</v>
      </c>
      <c r="J709" t="s">
        <v>24</v>
      </c>
      <c r="K709">
        <v>1.064378</v>
      </c>
      <c r="L709" t="s">
        <v>24</v>
      </c>
      <c r="M709">
        <v>2.21</v>
      </c>
      <c r="N709">
        <v>1.958089</v>
      </c>
      <c r="O709" t="s">
        <v>27</v>
      </c>
      <c r="P709" t="s">
        <v>8</v>
      </c>
      <c r="Q709" t="s">
        <v>19</v>
      </c>
    </row>
    <row r="710" spans="1:17" hidden="1" x14ac:dyDescent="0.3">
      <c r="A710" t="s">
        <v>5</v>
      </c>
      <c r="B710" s="3">
        <v>17.823437999999999</v>
      </c>
      <c r="C710" s="2">
        <v>1.7084060000000001</v>
      </c>
      <c r="D710" s="2">
        <v>50</v>
      </c>
      <c r="E710" t="s">
        <v>24</v>
      </c>
      <c r="F710" t="s">
        <v>25</v>
      </c>
      <c r="G710">
        <v>1.6422410000000001</v>
      </c>
      <c r="H710">
        <v>3.4525899999999998</v>
      </c>
      <c r="I710" t="s">
        <v>7</v>
      </c>
      <c r="J710" t="s">
        <v>24</v>
      </c>
      <c r="K710">
        <v>1.0992310000000001</v>
      </c>
      <c r="L710" t="s">
        <v>24</v>
      </c>
      <c r="M710">
        <v>0.42</v>
      </c>
      <c r="N710">
        <v>1</v>
      </c>
      <c r="O710" t="s">
        <v>7</v>
      </c>
      <c r="P710" t="s">
        <v>8</v>
      </c>
      <c r="Q710" t="s">
        <v>19</v>
      </c>
    </row>
    <row r="711" spans="1:17" hidden="1" x14ac:dyDescent="0.3">
      <c r="A711" t="s">
        <v>5</v>
      </c>
      <c r="B711" s="3">
        <v>18</v>
      </c>
      <c r="C711" s="2">
        <v>1.7634650000000001</v>
      </c>
      <c r="D711" s="2">
        <v>50.279052999999998</v>
      </c>
      <c r="E711" t="s">
        <v>24</v>
      </c>
      <c r="F711" t="s">
        <v>25</v>
      </c>
      <c r="G711">
        <v>1.5671010000000001</v>
      </c>
      <c r="H711">
        <v>3</v>
      </c>
      <c r="I711" t="s">
        <v>7</v>
      </c>
      <c r="J711" t="s">
        <v>24</v>
      </c>
      <c r="K711">
        <v>1.9941390000000001</v>
      </c>
      <c r="L711" t="s">
        <v>24</v>
      </c>
      <c r="M711">
        <v>0.11</v>
      </c>
      <c r="N711">
        <v>1</v>
      </c>
      <c r="O711" t="s">
        <v>7</v>
      </c>
      <c r="P711" t="s">
        <v>8</v>
      </c>
      <c r="Q711" t="s">
        <v>19</v>
      </c>
    </row>
    <row r="712" spans="1:17" hidden="1" x14ac:dyDescent="0.3">
      <c r="A712" t="s">
        <v>5</v>
      </c>
      <c r="B712" s="3">
        <v>18.281092000000001</v>
      </c>
      <c r="C712" s="2">
        <v>1.7</v>
      </c>
      <c r="D712" s="2">
        <v>50</v>
      </c>
      <c r="E712" t="s">
        <v>24</v>
      </c>
      <c r="F712" t="s">
        <v>25</v>
      </c>
      <c r="G712">
        <v>1.0364139999999999</v>
      </c>
      <c r="H712">
        <v>3.205587</v>
      </c>
      <c r="I712" t="s">
        <v>7</v>
      </c>
      <c r="J712" t="s">
        <v>24</v>
      </c>
      <c r="K712">
        <v>1.745959</v>
      </c>
      <c r="L712" t="s">
        <v>24</v>
      </c>
      <c r="M712">
        <v>0.12</v>
      </c>
      <c r="N712">
        <v>1</v>
      </c>
      <c r="O712" t="s">
        <v>7</v>
      </c>
      <c r="P712" t="s">
        <v>8</v>
      </c>
      <c r="Q712" t="s">
        <v>19</v>
      </c>
    </row>
    <row r="713" spans="1:17" hidden="1" x14ac:dyDescent="0.3">
      <c r="A713" t="s">
        <v>5</v>
      </c>
      <c r="B713" s="3">
        <v>18.656911999999998</v>
      </c>
      <c r="C713" s="2">
        <v>1.574017</v>
      </c>
      <c r="D713" s="2">
        <v>41.220174999999998</v>
      </c>
      <c r="E713" t="s">
        <v>24</v>
      </c>
      <c r="F713" t="s">
        <v>25</v>
      </c>
      <c r="G713">
        <v>1.6499740000000001</v>
      </c>
      <c r="H713">
        <v>1.513835</v>
      </c>
      <c r="I713" t="s">
        <v>7</v>
      </c>
      <c r="J713" t="s">
        <v>24</v>
      </c>
      <c r="K713">
        <v>1.549974</v>
      </c>
      <c r="L713" t="s">
        <v>24</v>
      </c>
      <c r="M713">
        <v>0.23</v>
      </c>
      <c r="N713">
        <v>1.972926</v>
      </c>
      <c r="O713" t="s">
        <v>7</v>
      </c>
      <c r="P713" t="s">
        <v>8</v>
      </c>
      <c r="Q713" t="s">
        <v>19</v>
      </c>
    </row>
    <row r="714" spans="1:17" hidden="1" x14ac:dyDescent="0.3">
      <c r="A714" t="s">
        <v>5</v>
      </c>
      <c r="B714" s="3">
        <v>19.994543</v>
      </c>
      <c r="C714" s="2">
        <v>1.537739</v>
      </c>
      <c r="D714" s="2">
        <v>39.101804999999999</v>
      </c>
      <c r="E714" t="s">
        <v>24</v>
      </c>
      <c r="F714" t="s">
        <v>25</v>
      </c>
      <c r="G714">
        <v>1.118436</v>
      </c>
      <c r="H714">
        <v>3</v>
      </c>
      <c r="I714" t="s">
        <v>7</v>
      </c>
      <c r="J714" t="s">
        <v>24</v>
      </c>
      <c r="K714">
        <v>1.997744</v>
      </c>
      <c r="L714" t="s">
        <v>24</v>
      </c>
      <c r="M714">
        <v>2.4300000000000002</v>
      </c>
      <c r="N714">
        <v>1.6261939999999999</v>
      </c>
      <c r="O714" t="s">
        <v>7</v>
      </c>
      <c r="P714" t="s">
        <v>8</v>
      </c>
      <c r="Q714" t="s">
        <v>19</v>
      </c>
    </row>
    <row r="715" spans="1:17" hidden="1" x14ac:dyDescent="0.3">
      <c r="A715" t="s">
        <v>5</v>
      </c>
      <c r="B715" s="3">
        <v>20.255616</v>
      </c>
      <c r="C715" s="2">
        <v>1.5342229999999999</v>
      </c>
      <c r="D715" s="2">
        <v>41.268597</v>
      </c>
      <c r="E715" t="s">
        <v>24</v>
      </c>
      <c r="F715" t="s">
        <v>25</v>
      </c>
      <c r="G715">
        <v>2.673638</v>
      </c>
      <c r="H715">
        <v>2.779379</v>
      </c>
      <c r="I715" t="s">
        <v>11</v>
      </c>
      <c r="J715" t="s">
        <v>24</v>
      </c>
      <c r="K715">
        <v>1.249074</v>
      </c>
      <c r="L715" t="s">
        <v>24</v>
      </c>
      <c r="M715">
        <v>0.04</v>
      </c>
      <c r="N715">
        <v>0.403694</v>
      </c>
      <c r="O715" t="s">
        <v>7</v>
      </c>
      <c r="P715" t="s">
        <v>8</v>
      </c>
      <c r="Q715" t="s">
        <v>19</v>
      </c>
    </row>
    <row r="716" spans="1:17" hidden="1" x14ac:dyDescent="0.3">
      <c r="A716" t="s">
        <v>10</v>
      </c>
      <c r="B716" s="3">
        <v>19.865894999999998</v>
      </c>
      <c r="C716" s="2">
        <v>1.76033</v>
      </c>
      <c r="D716" s="2">
        <v>55.370699999999999</v>
      </c>
      <c r="E716" t="s">
        <v>25</v>
      </c>
      <c r="F716" t="s">
        <v>25</v>
      </c>
      <c r="G716">
        <v>2.1201850000000002</v>
      </c>
      <c r="H716">
        <v>4</v>
      </c>
      <c r="I716" t="s">
        <v>7</v>
      </c>
      <c r="J716" t="s">
        <v>24</v>
      </c>
      <c r="K716">
        <v>2.5821649999999998</v>
      </c>
      <c r="L716" t="s">
        <v>24</v>
      </c>
      <c r="M716">
        <v>2</v>
      </c>
      <c r="N716">
        <v>1.5106090000000001</v>
      </c>
      <c r="O716" t="s">
        <v>27</v>
      </c>
      <c r="P716" t="s">
        <v>15</v>
      </c>
      <c r="Q716" t="s">
        <v>19</v>
      </c>
    </row>
    <row r="717" spans="1:17" hidden="1" x14ac:dyDescent="0.3">
      <c r="A717" t="s">
        <v>10</v>
      </c>
      <c r="B717" s="3">
        <v>17.888072999999999</v>
      </c>
      <c r="C717" s="2">
        <v>1.841879</v>
      </c>
      <c r="D717" s="2">
        <v>60</v>
      </c>
      <c r="E717" t="s">
        <v>25</v>
      </c>
      <c r="F717" t="s">
        <v>25</v>
      </c>
      <c r="G717">
        <v>3</v>
      </c>
      <c r="H717">
        <v>3.7321260000000001</v>
      </c>
      <c r="I717" t="s">
        <v>7</v>
      </c>
      <c r="J717" t="s">
        <v>24</v>
      </c>
      <c r="K717">
        <v>2</v>
      </c>
      <c r="L717" t="s">
        <v>24</v>
      </c>
      <c r="M717">
        <v>2</v>
      </c>
      <c r="N717">
        <v>0.384662</v>
      </c>
      <c r="O717" t="s">
        <v>27</v>
      </c>
      <c r="P717" t="s">
        <v>15</v>
      </c>
      <c r="Q717" t="s">
        <v>19</v>
      </c>
    </row>
    <row r="718" spans="1:17" hidden="1" x14ac:dyDescent="0.3">
      <c r="A718" t="s">
        <v>10</v>
      </c>
      <c r="B718" s="3">
        <v>18.470562000000001</v>
      </c>
      <c r="C718" s="2">
        <v>1.856406</v>
      </c>
      <c r="D718" s="2">
        <v>58.673963000000001</v>
      </c>
      <c r="E718" t="s">
        <v>25</v>
      </c>
      <c r="F718" t="s">
        <v>25</v>
      </c>
      <c r="G718">
        <v>2.3422200000000002</v>
      </c>
      <c r="H718">
        <v>3.9370989999999999</v>
      </c>
      <c r="I718" t="s">
        <v>7</v>
      </c>
      <c r="J718" t="s">
        <v>24</v>
      </c>
      <c r="K718">
        <v>2.3117909999999999</v>
      </c>
      <c r="L718" t="s">
        <v>24</v>
      </c>
      <c r="M718">
        <v>2.0099999999999998</v>
      </c>
      <c r="N718">
        <v>1.128355</v>
      </c>
      <c r="O718" t="s">
        <v>27</v>
      </c>
      <c r="P718" t="s">
        <v>15</v>
      </c>
      <c r="Q718" t="s">
        <v>19</v>
      </c>
    </row>
    <row r="719" spans="1:17" hidden="1" x14ac:dyDescent="0.3">
      <c r="A719" t="s">
        <v>10</v>
      </c>
      <c r="B719" s="3">
        <v>17.925497</v>
      </c>
      <c r="C719" s="2">
        <v>1.829142</v>
      </c>
      <c r="D719" s="2">
        <v>59.933014999999997</v>
      </c>
      <c r="E719" t="s">
        <v>25</v>
      </c>
      <c r="F719" t="s">
        <v>25</v>
      </c>
      <c r="G719">
        <v>2.8609900000000001</v>
      </c>
      <c r="H719">
        <v>4</v>
      </c>
      <c r="I719" t="s">
        <v>7</v>
      </c>
      <c r="J719" t="s">
        <v>24</v>
      </c>
      <c r="K719">
        <v>2</v>
      </c>
      <c r="L719" t="s">
        <v>24</v>
      </c>
      <c r="M719">
        <v>2</v>
      </c>
      <c r="N719">
        <v>7.8720000000000005E-3</v>
      </c>
      <c r="O719" t="s">
        <v>27</v>
      </c>
      <c r="P719" t="s">
        <v>15</v>
      </c>
      <c r="Q719" t="s">
        <v>19</v>
      </c>
    </row>
    <row r="720" spans="1:17" hidden="1" x14ac:dyDescent="0.3">
      <c r="A720" t="s">
        <v>10</v>
      </c>
      <c r="B720" s="3">
        <v>17.000751999999999</v>
      </c>
      <c r="C720" s="2">
        <v>1.822084</v>
      </c>
      <c r="D720" s="2">
        <v>58.443049000000002</v>
      </c>
      <c r="E720" t="s">
        <v>25</v>
      </c>
      <c r="F720" t="s">
        <v>25</v>
      </c>
      <c r="G720">
        <v>2.559571</v>
      </c>
      <c r="H720">
        <v>3.0479590000000001</v>
      </c>
      <c r="I720" t="s">
        <v>7</v>
      </c>
      <c r="J720" t="s">
        <v>24</v>
      </c>
      <c r="K720">
        <v>2</v>
      </c>
      <c r="L720" t="s">
        <v>24</v>
      </c>
      <c r="M720">
        <v>2.0099999999999998</v>
      </c>
      <c r="N720">
        <v>0.58899400000000002</v>
      </c>
      <c r="O720" t="s">
        <v>27</v>
      </c>
      <c r="P720" t="s">
        <v>15</v>
      </c>
      <c r="Q720" t="s">
        <v>19</v>
      </c>
    </row>
    <row r="721" spans="1:17" hidden="1" x14ac:dyDescent="0.3">
      <c r="A721" t="s">
        <v>10</v>
      </c>
      <c r="B721" s="3">
        <v>17.362128999999999</v>
      </c>
      <c r="C721" s="2">
        <v>1.80671</v>
      </c>
      <c r="D721" s="2">
        <v>59.243506000000004</v>
      </c>
      <c r="E721" t="s">
        <v>25</v>
      </c>
      <c r="F721" t="s">
        <v>25</v>
      </c>
      <c r="G721">
        <v>2.4249770000000002</v>
      </c>
      <c r="H721">
        <v>4</v>
      </c>
      <c r="I721" t="s">
        <v>7</v>
      </c>
      <c r="J721" t="s">
        <v>24</v>
      </c>
      <c r="K721">
        <v>2</v>
      </c>
      <c r="L721" t="s">
        <v>24</v>
      </c>
      <c r="M721">
        <v>2</v>
      </c>
      <c r="N721">
        <v>3.9210000000000002E-2</v>
      </c>
      <c r="O721" t="s">
        <v>27</v>
      </c>
      <c r="P721" t="s">
        <v>15</v>
      </c>
      <c r="Q721" t="s">
        <v>19</v>
      </c>
    </row>
    <row r="722" spans="1:17" hidden="1" x14ac:dyDescent="0.3">
      <c r="A722" t="s">
        <v>10</v>
      </c>
      <c r="B722" s="3">
        <v>18</v>
      </c>
      <c r="C722" s="2">
        <v>1.7072590000000001</v>
      </c>
      <c r="D722" s="2">
        <v>50.664459000000001</v>
      </c>
      <c r="E722" t="s">
        <v>25</v>
      </c>
      <c r="F722" t="s">
        <v>25</v>
      </c>
      <c r="G722">
        <v>1.7868409999999999</v>
      </c>
      <c r="H722">
        <v>3</v>
      </c>
      <c r="I722" t="s">
        <v>7</v>
      </c>
      <c r="J722" t="s">
        <v>24</v>
      </c>
      <c r="K722">
        <v>1.546856</v>
      </c>
      <c r="L722" t="s">
        <v>24</v>
      </c>
      <c r="M722">
        <v>0.51</v>
      </c>
      <c r="N722">
        <v>1.6082650000000001</v>
      </c>
      <c r="O722" t="s">
        <v>7</v>
      </c>
      <c r="P722" t="s">
        <v>8</v>
      </c>
      <c r="Q722" t="s">
        <v>19</v>
      </c>
    </row>
    <row r="723" spans="1:17" hidden="1" x14ac:dyDescent="0.3">
      <c r="A723" t="s">
        <v>10</v>
      </c>
      <c r="B723" s="3">
        <v>18</v>
      </c>
      <c r="C723" s="2">
        <v>1.708107</v>
      </c>
      <c r="D723" s="2">
        <v>51.314658999999999</v>
      </c>
      <c r="E723" t="s">
        <v>25</v>
      </c>
      <c r="F723" t="s">
        <v>25</v>
      </c>
      <c r="G723">
        <v>1.3038780000000001</v>
      </c>
      <c r="H723">
        <v>3</v>
      </c>
      <c r="I723" t="s">
        <v>7</v>
      </c>
      <c r="J723" t="s">
        <v>24</v>
      </c>
      <c r="K723">
        <v>1.7554970000000001</v>
      </c>
      <c r="L723" t="s">
        <v>24</v>
      </c>
      <c r="M723">
        <v>0.06</v>
      </c>
      <c r="N723">
        <v>1.6725319999999999</v>
      </c>
      <c r="O723" t="s">
        <v>7</v>
      </c>
      <c r="P723" t="s">
        <v>8</v>
      </c>
      <c r="Q723" t="s">
        <v>19</v>
      </c>
    </row>
    <row r="724" spans="1:17" hidden="1" x14ac:dyDescent="0.3">
      <c r="A724" t="s">
        <v>10</v>
      </c>
      <c r="B724" s="3">
        <v>18</v>
      </c>
      <c r="C724" s="2">
        <v>1.739344</v>
      </c>
      <c r="D724" s="2">
        <v>50.951444000000002</v>
      </c>
      <c r="E724" t="s">
        <v>25</v>
      </c>
      <c r="F724" t="s">
        <v>25</v>
      </c>
      <c r="G724">
        <v>1.889883</v>
      </c>
      <c r="H724">
        <v>3</v>
      </c>
      <c r="I724" t="s">
        <v>7</v>
      </c>
      <c r="J724" t="s">
        <v>24</v>
      </c>
      <c r="K724">
        <v>1.9595309999999999</v>
      </c>
      <c r="L724" t="s">
        <v>24</v>
      </c>
      <c r="M724">
        <v>0.52</v>
      </c>
      <c r="N724">
        <v>1.1511659999999999</v>
      </c>
      <c r="O724" t="s">
        <v>7</v>
      </c>
      <c r="P724" t="s">
        <v>8</v>
      </c>
      <c r="Q724" t="s">
        <v>19</v>
      </c>
    </row>
    <row r="725" spans="1:17" hidden="1" x14ac:dyDescent="0.3">
      <c r="A725" t="s">
        <v>5</v>
      </c>
      <c r="B725" s="3">
        <v>19.029494</v>
      </c>
      <c r="C725" s="2">
        <v>1.573987</v>
      </c>
      <c r="D725" s="2">
        <v>44.316254000000001</v>
      </c>
      <c r="E725" t="s">
        <v>24</v>
      </c>
      <c r="F725" t="s">
        <v>24</v>
      </c>
      <c r="G725">
        <v>2.9840040000000001</v>
      </c>
      <c r="H725">
        <v>3</v>
      </c>
      <c r="I725" t="s">
        <v>11</v>
      </c>
      <c r="J725" t="s">
        <v>24</v>
      </c>
      <c r="K725">
        <v>1.0152490000000001</v>
      </c>
      <c r="L725" t="s">
        <v>25</v>
      </c>
      <c r="M725">
        <v>1.33</v>
      </c>
      <c r="N725">
        <v>0</v>
      </c>
      <c r="O725" t="s">
        <v>7</v>
      </c>
      <c r="P725" t="s">
        <v>8</v>
      </c>
      <c r="Q725" t="s">
        <v>19</v>
      </c>
    </row>
    <row r="726" spans="1:17" hidden="1" x14ac:dyDescent="0.3">
      <c r="A726" t="s">
        <v>5</v>
      </c>
      <c r="B726" s="3">
        <v>19.269079000000001</v>
      </c>
      <c r="C726" s="2">
        <v>1.5809200000000001</v>
      </c>
      <c r="D726" s="2">
        <v>44.753943</v>
      </c>
      <c r="E726" t="s">
        <v>24</v>
      </c>
      <c r="F726" t="s">
        <v>24</v>
      </c>
      <c r="G726">
        <v>3</v>
      </c>
      <c r="H726">
        <v>2.9753620000000001</v>
      </c>
      <c r="I726" t="s">
        <v>11</v>
      </c>
      <c r="J726" t="s">
        <v>24</v>
      </c>
      <c r="K726">
        <v>1.2468220000000001</v>
      </c>
      <c r="L726" t="s">
        <v>25</v>
      </c>
      <c r="M726">
        <v>0.98</v>
      </c>
      <c r="N726">
        <v>0</v>
      </c>
      <c r="O726" t="s">
        <v>7</v>
      </c>
      <c r="P726" t="s">
        <v>8</v>
      </c>
      <c r="Q726" t="s">
        <v>19</v>
      </c>
    </row>
    <row r="727" spans="1:17" hidden="1" x14ac:dyDescent="0.3">
      <c r="A727" t="s">
        <v>5</v>
      </c>
      <c r="B727" s="3">
        <v>19.946244</v>
      </c>
      <c r="C727" s="2">
        <v>1.6034349999999999</v>
      </c>
      <c r="D727" s="2">
        <v>45</v>
      </c>
      <c r="E727" t="s">
        <v>24</v>
      </c>
      <c r="F727" t="s">
        <v>24</v>
      </c>
      <c r="G727">
        <v>3</v>
      </c>
      <c r="H727">
        <v>3</v>
      </c>
      <c r="I727" t="s">
        <v>11</v>
      </c>
      <c r="J727" t="s">
        <v>24</v>
      </c>
      <c r="K727">
        <v>2.4879190000000002</v>
      </c>
      <c r="L727" t="s">
        <v>25</v>
      </c>
      <c r="M727">
        <v>1.23</v>
      </c>
      <c r="N727">
        <v>0</v>
      </c>
      <c r="O727" t="s">
        <v>7</v>
      </c>
      <c r="P727" t="s">
        <v>8</v>
      </c>
      <c r="Q727" t="s">
        <v>19</v>
      </c>
    </row>
    <row r="728" spans="1:17" hidden="1" x14ac:dyDescent="0.3">
      <c r="A728" t="s">
        <v>5</v>
      </c>
      <c r="B728" s="3">
        <v>19.639430999999998</v>
      </c>
      <c r="C728" s="2">
        <v>1.53535</v>
      </c>
      <c r="D728" s="2">
        <v>42</v>
      </c>
      <c r="E728" t="s">
        <v>24</v>
      </c>
      <c r="F728" t="s">
        <v>25</v>
      </c>
      <c r="G728">
        <v>3</v>
      </c>
      <c r="H728">
        <v>1</v>
      </c>
      <c r="I728" t="s">
        <v>11</v>
      </c>
      <c r="J728" t="s">
        <v>24</v>
      </c>
      <c r="K728">
        <v>1.49681</v>
      </c>
      <c r="L728" t="s">
        <v>24</v>
      </c>
      <c r="M728">
        <v>0</v>
      </c>
      <c r="N728">
        <v>0.51342699999999997</v>
      </c>
      <c r="O728" t="s">
        <v>7</v>
      </c>
      <c r="P728" t="s">
        <v>8</v>
      </c>
      <c r="Q728" t="s">
        <v>19</v>
      </c>
    </row>
    <row r="729" spans="1:17" hidden="1" x14ac:dyDescent="0.3">
      <c r="A729" t="s">
        <v>5</v>
      </c>
      <c r="B729" s="3">
        <v>19</v>
      </c>
      <c r="C729" s="2">
        <v>1.5316099999999999</v>
      </c>
      <c r="D729" s="2">
        <v>42</v>
      </c>
      <c r="E729" t="s">
        <v>24</v>
      </c>
      <c r="F729" t="s">
        <v>25</v>
      </c>
      <c r="G729">
        <v>2.7492679999999998</v>
      </c>
      <c r="H729">
        <v>1.394539</v>
      </c>
      <c r="I729" t="s">
        <v>11</v>
      </c>
      <c r="J729" t="s">
        <v>24</v>
      </c>
      <c r="K729">
        <v>1.3220479999999999</v>
      </c>
      <c r="L729" t="s">
        <v>24</v>
      </c>
      <c r="M729">
        <v>0.46</v>
      </c>
      <c r="N729">
        <v>0.80099299999999996</v>
      </c>
      <c r="O729" t="s">
        <v>7</v>
      </c>
      <c r="P729" t="s">
        <v>8</v>
      </c>
      <c r="Q729" t="s">
        <v>19</v>
      </c>
    </row>
    <row r="730" spans="1:17" hidden="1" x14ac:dyDescent="0.3">
      <c r="A730" t="s">
        <v>5</v>
      </c>
      <c r="B730" s="3">
        <v>19.434709000000002</v>
      </c>
      <c r="C730" s="2">
        <v>1.5256909999999999</v>
      </c>
      <c r="D730" s="2">
        <v>42</v>
      </c>
      <c r="E730" t="s">
        <v>24</v>
      </c>
      <c r="F730" t="s">
        <v>25</v>
      </c>
      <c r="G730">
        <v>3</v>
      </c>
      <c r="H730">
        <v>1</v>
      </c>
      <c r="I730" t="s">
        <v>11</v>
      </c>
      <c r="J730" t="s">
        <v>24</v>
      </c>
      <c r="K730">
        <v>1.7640549999999999</v>
      </c>
      <c r="L730" t="s">
        <v>24</v>
      </c>
      <c r="M730">
        <v>0</v>
      </c>
      <c r="N730">
        <v>0.56088700000000002</v>
      </c>
      <c r="O730" t="s">
        <v>7</v>
      </c>
      <c r="P730" t="s">
        <v>8</v>
      </c>
      <c r="Q730" t="s">
        <v>19</v>
      </c>
    </row>
    <row r="731" spans="1:17" hidden="1" x14ac:dyDescent="0.3">
      <c r="A731" t="s">
        <v>10</v>
      </c>
      <c r="B731" s="3">
        <v>18</v>
      </c>
      <c r="C731" s="2">
        <v>1.719827</v>
      </c>
      <c r="D731" s="2">
        <v>52.289828</v>
      </c>
      <c r="E731" t="s">
        <v>25</v>
      </c>
      <c r="F731" t="s">
        <v>25</v>
      </c>
      <c r="G731">
        <v>1.202075</v>
      </c>
      <c r="H731">
        <v>3</v>
      </c>
      <c r="I731" t="s">
        <v>7</v>
      </c>
      <c r="J731" t="s">
        <v>24</v>
      </c>
      <c r="K731">
        <v>1.9279759999999999</v>
      </c>
      <c r="L731" t="s">
        <v>24</v>
      </c>
      <c r="M731">
        <v>0.02</v>
      </c>
      <c r="N731">
        <v>1.7472559999999999</v>
      </c>
      <c r="O731" t="s">
        <v>7</v>
      </c>
      <c r="P731" t="s">
        <v>8</v>
      </c>
      <c r="Q731" t="s">
        <v>19</v>
      </c>
    </row>
    <row r="732" spans="1:17" hidden="1" x14ac:dyDescent="0.3">
      <c r="A732" t="s">
        <v>10</v>
      </c>
      <c r="B732" s="3">
        <v>18.381381999999999</v>
      </c>
      <c r="C732" s="2">
        <v>1.7225470000000001</v>
      </c>
      <c r="D732" s="2">
        <v>53.783977</v>
      </c>
      <c r="E732" t="s">
        <v>25</v>
      </c>
      <c r="F732" t="s">
        <v>25</v>
      </c>
      <c r="G732">
        <v>2</v>
      </c>
      <c r="H732">
        <v>3.1310319999999998</v>
      </c>
      <c r="I732" t="s">
        <v>7</v>
      </c>
      <c r="J732" t="s">
        <v>24</v>
      </c>
      <c r="K732">
        <v>2.0721940000000001</v>
      </c>
      <c r="L732" t="s">
        <v>24</v>
      </c>
      <c r="M732">
        <v>1.49</v>
      </c>
      <c r="N732">
        <v>2</v>
      </c>
      <c r="O732" t="s">
        <v>7</v>
      </c>
      <c r="P732" t="s">
        <v>8</v>
      </c>
      <c r="Q732" t="s">
        <v>19</v>
      </c>
    </row>
    <row r="733" spans="1:17" hidden="1" x14ac:dyDescent="0.3">
      <c r="A733" t="s">
        <v>10</v>
      </c>
      <c r="B733" s="3">
        <v>18</v>
      </c>
      <c r="C733" s="2">
        <v>1.738702</v>
      </c>
      <c r="D733" s="2">
        <v>50.248677000000001</v>
      </c>
      <c r="E733" t="s">
        <v>25</v>
      </c>
      <c r="F733" t="s">
        <v>25</v>
      </c>
      <c r="G733">
        <v>1.871213</v>
      </c>
      <c r="H733">
        <v>3</v>
      </c>
      <c r="I733" t="s">
        <v>7</v>
      </c>
      <c r="J733" t="s">
        <v>24</v>
      </c>
      <c r="K733">
        <v>1.283738</v>
      </c>
      <c r="L733" t="s">
        <v>24</v>
      </c>
      <c r="M733">
        <v>0.68</v>
      </c>
      <c r="N733">
        <v>1.487223</v>
      </c>
      <c r="O733" t="s">
        <v>7</v>
      </c>
      <c r="P733" t="s">
        <v>8</v>
      </c>
      <c r="Q733" t="s">
        <v>19</v>
      </c>
    </row>
    <row r="734" spans="1:17" hidden="1" x14ac:dyDescent="0.3">
      <c r="A734" t="s">
        <v>10</v>
      </c>
      <c r="B734" s="3">
        <v>26.69858</v>
      </c>
      <c r="C734" s="2">
        <v>1.816298</v>
      </c>
      <c r="D734" s="2">
        <v>86.963764999999995</v>
      </c>
      <c r="E734" t="s">
        <v>24</v>
      </c>
      <c r="F734" t="s">
        <v>25</v>
      </c>
      <c r="G734">
        <v>2.3411330000000001</v>
      </c>
      <c r="H734">
        <v>1.5785210000000001</v>
      </c>
      <c r="I734" t="s">
        <v>7</v>
      </c>
      <c r="J734" t="s">
        <v>24</v>
      </c>
      <c r="K734">
        <v>2</v>
      </c>
      <c r="L734" t="s">
        <v>24</v>
      </c>
      <c r="M734">
        <v>2</v>
      </c>
      <c r="N734">
        <v>0.55407200000000001</v>
      </c>
      <c r="O734" t="s">
        <v>27</v>
      </c>
      <c r="P734" t="s">
        <v>15</v>
      </c>
      <c r="Q734" t="s">
        <v>13</v>
      </c>
    </row>
    <row r="735" spans="1:17" hidden="1" x14ac:dyDescent="0.3">
      <c r="A735" t="s">
        <v>10</v>
      </c>
      <c r="B735" s="3">
        <v>21.125836</v>
      </c>
      <c r="C735" s="2">
        <v>1.638085</v>
      </c>
      <c r="D735" s="2">
        <v>70</v>
      </c>
      <c r="E735" t="s">
        <v>24</v>
      </c>
      <c r="F735" t="s">
        <v>25</v>
      </c>
      <c r="G735">
        <v>2</v>
      </c>
      <c r="H735">
        <v>1</v>
      </c>
      <c r="I735" t="s">
        <v>6</v>
      </c>
      <c r="J735" t="s">
        <v>24</v>
      </c>
      <c r="K735">
        <v>2.1159669999999999</v>
      </c>
      <c r="L735" t="s">
        <v>24</v>
      </c>
      <c r="M735">
        <v>0.77</v>
      </c>
      <c r="N735">
        <v>0</v>
      </c>
      <c r="O735" t="s">
        <v>7</v>
      </c>
      <c r="P735" t="s">
        <v>8</v>
      </c>
      <c r="Q735" t="s">
        <v>13</v>
      </c>
    </row>
    <row r="736" spans="1:17" hidden="1" x14ac:dyDescent="0.3">
      <c r="A736" t="s">
        <v>10</v>
      </c>
      <c r="B736" s="3">
        <v>25.191627</v>
      </c>
      <c r="C736" s="2">
        <v>1.8136779999999999</v>
      </c>
      <c r="D736" s="2">
        <v>85.637788999999998</v>
      </c>
      <c r="E736" t="s">
        <v>24</v>
      </c>
      <c r="F736" t="s">
        <v>25</v>
      </c>
      <c r="G736">
        <v>1.450218</v>
      </c>
      <c r="H736">
        <v>3.9854419999999999</v>
      </c>
      <c r="I736" t="s">
        <v>7</v>
      </c>
      <c r="J736" t="s">
        <v>24</v>
      </c>
      <c r="K736">
        <v>2.1477460000000002</v>
      </c>
      <c r="L736" t="s">
        <v>24</v>
      </c>
      <c r="M736">
        <v>0.05</v>
      </c>
      <c r="N736">
        <v>1</v>
      </c>
      <c r="O736" t="s">
        <v>27</v>
      </c>
      <c r="P736" t="s">
        <v>15</v>
      </c>
      <c r="Q736" t="s">
        <v>13</v>
      </c>
    </row>
    <row r="737" spans="1:17" hidden="1" x14ac:dyDescent="0.3">
      <c r="A737" t="s">
        <v>10</v>
      </c>
      <c r="B737" s="3">
        <v>21.963456999999998</v>
      </c>
      <c r="C737" s="2">
        <v>1.697228</v>
      </c>
      <c r="D737" s="2">
        <v>75.577100000000002</v>
      </c>
      <c r="E737" t="s">
        <v>25</v>
      </c>
      <c r="F737" t="s">
        <v>25</v>
      </c>
      <c r="G737">
        <v>2.204914</v>
      </c>
      <c r="H737">
        <v>3.623364</v>
      </c>
      <c r="I737" t="s">
        <v>7</v>
      </c>
      <c r="J737" t="s">
        <v>24</v>
      </c>
      <c r="K737">
        <v>1.815293</v>
      </c>
      <c r="L737" t="s">
        <v>24</v>
      </c>
      <c r="M737">
        <v>0.99</v>
      </c>
      <c r="N737">
        <v>0</v>
      </c>
      <c r="O737" t="s">
        <v>7</v>
      </c>
      <c r="P737" t="s">
        <v>8</v>
      </c>
      <c r="Q737" t="s">
        <v>13</v>
      </c>
    </row>
    <row r="738" spans="1:17" hidden="1" x14ac:dyDescent="0.3">
      <c r="A738" t="s">
        <v>10</v>
      </c>
      <c r="B738" s="3">
        <v>21</v>
      </c>
      <c r="C738" s="2">
        <v>1.617469</v>
      </c>
      <c r="D738" s="2">
        <v>68.869791000000006</v>
      </c>
      <c r="E738" t="s">
        <v>24</v>
      </c>
      <c r="F738" t="s">
        <v>25</v>
      </c>
      <c r="G738">
        <v>1.2062759999999999</v>
      </c>
      <c r="H738">
        <v>3</v>
      </c>
      <c r="I738" t="s">
        <v>6</v>
      </c>
      <c r="J738" t="s">
        <v>24</v>
      </c>
      <c r="K738">
        <v>2.4065409999999998</v>
      </c>
      <c r="L738" t="s">
        <v>24</v>
      </c>
      <c r="M738">
        <v>0.95</v>
      </c>
      <c r="N738">
        <v>0.47922100000000001</v>
      </c>
      <c r="O738" t="s">
        <v>7</v>
      </c>
      <c r="P738" t="s">
        <v>8</v>
      </c>
      <c r="Q738" t="s">
        <v>13</v>
      </c>
    </row>
    <row r="739" spans="1:17" hidden="1" x14ac:dyDescent="0.3">
      <c r="A739" t="s">
        <v>10</v>
      </c>
      <c r="B739" s="3">
        <v>19.114981</v>
      </c>
      <c r="C739" s="2">
        <v>1.8555429999999999</v>
      </c>
      <c r="D739" s="2">
        <v>88.965520999999995</v>
      </c>
      <c r="E739" t="s">
        <v>25</v>
      </c>
      <c r="F739" t="s">
        <v>25</v>
      </c>
      <c r="G739">
        <v>2</v>
      </c>
      <c r="H739">
        <v>3</v>
      </c>
      <c r="I739" t="s">
        <v>7</v>
      </c>
      <c r="J739" t="s">
        <v>24</v>
      </c>
      <c r="K739">
        <v>1.0156769999999999</v>
      </c>
      <c r="L739" t="s">
        <v>24</v>
      </c>
      <c r="M739">
        <v>0</v>
      </c>
      <c r="N739">
        <v>0.37464999999999998</v>
      </c>
      <c r="O739" t="s">
        <v>7</v>
      </c>
      <c r="P739" t="s">
        <v>8</v>
      </c>
      <c r="Q739" t="s">
        <v>13</v>
      </c>
    </row>
    <row r="740" spans="1:17" hidden="1" x14ac:dyDescent="0.3">
      <c r="A740" t="s">
        <v>5</v>
      </c>
      <c r="B740" s="3">
        <v>41.823566999999997</v>
      </c>
      <c r="C740" s="2">
        <v>1.721854</v>
      </c>
      <c r="D740" s="2">
        <v>82.919584</v>
      </c>
      <c r="E740" t="s">
        <v>24</v>
      </c>
      <c r="F740" t="s">
        <v>25</v>
      </c>
      <c r="G740">
        <v>2.8164600000000002</v>
      </c>
      <c r="H740">
        <v>3.36313</v>
      </c>
      <c r="I740" t="s">
        <v>7</v>
      </c>
      <c r="J740" t="s">
        <v>24</v>
      </c>
      <c r="K740">
        <v>2.7220629999999999</v>
      </c>
      <c r="L740" t="s">
        <v>24</v>
      </c>
      <c r="M740">
        <v>3</v>
      </c>
      <c r="N740">
        <v>0.26579000000000003</v>
      </c>
      <c r="O740" t="s">
        <v>7</v>
      </c>
      <c r="P740" t="s">
        <v>15</v>
      </c>
      <c r="Q740" t="s">
        <v>13</v>
      </c>
    </row>
    <row r="741" spans="1:17" hidden="1" x14ac:dyDescent="0.3">
      <c r="A741" t="s">
        <v>10</v>
      </c>
      <c r="B741" s="3">
        <v>21.142431999999999</v>
      </c>
      <c r="C741" s="2">
        <v>1.855353</v>
      </c>
      <c r="D741" s="2">
        <v>86.413387999999998</v>
      </c>
      <c r="E741" t="s">
        <v>25</v>
      </c>
      <c r="F741" t="s">
        <v>25</v>
      </c>
      <c r="G741">
        <v>2</v>
      </c>
      <c r="H741">
        <v>3</v>
      </c>
      <c r="I741" t="s">
        <v>7</v>
      </c>
      <c r="J741" t="s">
        <v>24</v>
      </c>
      <c r="K741">
        <v>1.3452980000000001</v>
      </c>
      <c r="L741" t="s">
        <v>24</v>
      </c>
      <c r="M741">
        <v>1.1000000000000001</v>
      </c>
      <c r="N741">
        <v>1</v>
      </c>
      <c r="O741" t="s">
        <v>7</v>
      </c>
      <c r="P741" t="s">
        <v>8</v>
      </c>
      <c r="Q741" t="s">
        <v>13</v>
      </c>
    </row>
    <row r="742" spans="1:17" hidden="1" x14ac:dyDescent="0.3">
      <c r="A742" t="s">
        <v>10</v>
      </c>
      <c r="B742" s="3">
        <v>21.962426000000001</v>
      </c>
      <c r="C742" s="2">
        <v>1.6963360000000001</v>
      </c>
      <c r="D742" s="2">
        <v>75</v>
      </c>
      <c r="E742" t="s">
        <v>25</v>
      </c>
      <c r="F742" t="s">
        <v>25</v>
      </c>
      <c r="G742">
        <v>2</v>
      </c>
      <c r="H742">
        <v>3</v>
      </c>
      <c r="I742" t="s">
        <v>7</v>
      </c>
      <c r="J742" t="s">
        <v>24</v>
      </c>
      <c r="K742">
        <v>1.8256289999999999</v>
      </c>
      <c r="L742" t="s">
        <v>24</v>
      </c>
      <c r="M742">
        <v>0.7</v>
      </c>
      <c r="N742">
        <v>0.14205599999999999</v>
      </c>
      <c r="O742" t="s">
        <v>7</v>
      </c>
      <c r="P742" t="s">
        <v>8</v>
      </c>
      <c r="Q742" t="s">
        <v>13</v>
      </c>
    </row>
    <row r="743" spans="1:17" hidden="1" x14ac:dyDescent="0.3">
      <c r="A743" t="s">
        <v>5</v>
      </c>
      <c r="B743" s="3">
        <v>18.836314999999999</v>
      </c>
      <c r="C743" s="2">
        <v>1.7516309999999999</v>
      </c>
      <c r="D743" s="2">
        <v>80</v>
      </c>
      <c r="E743" t="s">
        <v>25</v>
      </c>
      <c r="F743" t="s">
        <v>25</v>
      </c>
      <c r="G743">
        <v>2</v>
      </c>
      <c r="H743">
        <v>1.7376199999999999</v>
      </c>
      <c r="I743" t="s">
        <v>7</v>
      </c>
      <c r="J743" t="s">
        <v>24</v>
      </c>
      <c r="K743">
        <v>2.2079780000000002</v>
      </c>
      <c r="L743" t="s">
        <v>24</v>
      </c>
      <c r="M743">
        <v>2.64</v>
      </c>
      <c r="N743">
        <v>0.70704400000000001</v>
      </c>
      <c r="O743" t="s">
        <v>11</v>
      </c>
      <c r="P743" t="s">
        <v>8</v>
      </c>
      <c r="Q743" t="s">
        <v>13</v>
      </c>
    </row>
    <row r="744" spans="1:17" hidden="1" x14ac:dyDescent="0.3">
      <c r="A744" t="s">
        <v>10</v>
      </c>
      <c r="B744" s="3">
        <v>23.572648000000001</v>
      </c>
      <c r="C744" s="2">
        <v>1.6983459999999999</v>
      </c>
      <c r="D744" s="2">
        <v>75</v>
      </c>
      <c r="E744" t="s">
        <v>25</v>
      </c>
      <c r="F744" t="s">
        <v>25</v>
      </c>
      <c r="G744">
        <v>2</v>
      </c>
      <c r="H744">
        <v>3</v>
      </c>
      <c r="I744" t="s">
        <v>7</v>
      </c>
      <c r="J744" t="s">
        <v>24</v>
      </c>
      <c r="K744">
        <v>2</v>
      </c>
      <c r="L744" t="s">
        <v>24</v>
      </c>
      <c r="M744">
        <v>0.35</v>
      </c>
      <c r="N744">
        <v>1.4155359999999999</v>
      </c>
      <c r="O744" t="s">
        <v>7</v>
      </c>
      <c r="P744" t="s">
        <v>8</v>
      </c>
      <c r="Q744" t="s">
        <v>13</v>
      </c>
    </row>
    <row r="745" spans="1:17" hidden="1" x14ac:dyDescent="0.3">
      <c r="A745" t="s">
        <v>5</v>
      </c>
      <c r="B745" s="3">
        <v>33.700749000000002</v>
      </c>
      <c r="C745" s="2">
        <v>1.642971</v>
      </c>
      <c r="D745" s="2">
        <v>74.803156999999999</v>
      </c>
      <c r="E745" t="s">
        <v>25</v>
      </c>
      <c r="F745" t="s">
        <v>24</v>
      </c>
      <c r="G745">
        <v>3</v>
      </c>
      <c r="H745">
        <v>1.1460520000000001</v>
      </c>
      <c r="I745" t="s">
        <v>7</v>
      </c>
      <c r="J745" t="s">
        <v>24</v>
      </c>
      <c r="K745">
        <v>1.0740479999999999</v>
      </c>
      <c r="L745" t="s">
        <v>24</v>
      </c>
      <c r="M745">
        <v>0.68</v>
      </c>
      <c r="N745">
        <v>0</v>
      </c>
      <c r="O745" t="s">
        <v>7</v>
      </c>
      <c r="P745" t="s">
        <v>15</v>
      </c>
      <c r="Q745" t="s">
        <v>13</v>
      </c>
    </row>
    <row r="746" spans="1:17" hidden="1" x14ac:dyDescent="0.3">
      <c r="A746" t="s">
        <v>5</v>
      </c>
      <c r="B746" s="3">
        <v>21.845025</v>
      </c>
      <c r="C746" s="2">
        <v>1.6136680000000001</v>
      </c>
      <c r="D746" s="2">
        <v>68.126954999999995</v>
      </c>
      <c r="E746" t="s">
        <v>25</v>
      </c>
      <c r="F746" t="s">
        <v>25</v>
      </c>
      <c r="G746">
        <v>1.758394</v>
      </c>
      <c r="H746">
        <v>3.9819969999999998</v>
      </c>
      <c r="I746" t="s">
        <v>7</v>
      </c>
      <c r="J746" t="s">
        <v>24</v>
      </c>
      <c r="K746">
        <v>2.174248</v>
      </c>
      <c r="L746" t="s">
        <v>24</v>
      </c>
      <c r="M746">
        <v>0.92</v>
      </c>
      <c r="N746">
        <v>1.358163</v>
      </c>
      <c r="O746" t="s">
        <v>7</v>
      </c>
      <c r="P746" t="s">
        <v>8</v>
      </c>
      <c r="Q746" t="s">
        <v>13</v>
      </c>
    </row>
    <row r="747" spans="1:17" hidden="1" x14ac:dyDescent="0.3">
      <c r="A747" t="s">
        <v>10</v>
      </c>
      <c r="B747" s="3">
        <v>21</v>
      </c>
      <c r="C747" s="2">
        <v>1.6054040000000001</v>
      </c>
      <c r="D747" s="2">
        <v>68.226511000000002</v>
      </c>
      <c r="E747" t="s">
        <v>24</v>
      </c>
      <c r="F747" t="s">
        <v>25</v>
      </c>
      <c r="G747">
        <v>2</v>
      </c>
      <c r="H747">
        <v>1.9154</v>
      </c>
      <c r="I747" t="s">
        <v>6</v>
      </c>
      <c r="J747" t="s">
        <v>24</v>
      </c>
      <c r="K747">
        <v>3</v>
      </c>
      <c r="L747" t="s">
        <v>24</v>
      </c>
      <c r="M747">
        <v>1</v>
      </c>
      <c r="N747">
        <v>0</v>
      </c>
      <c r="O747" t="s">
        <v>7</v>
      </c>
      <c r="P747" t="s">
        <v>8</v>
      </c>
      <c r="Q747" t="s">
        <v>13</v>
      </c>
    </row>
    <row r="748" spans="1:17" hidden="1" x14ac:dyDescent="0.3">
      <c r="A748" t="s">
        <v>5</v>
      </c>
      <c r="B748" s="3">
        <v>35.125400999999997</v>
      </c>
      <c r="C748" s="2">
        <v>1.5298339999999999</v>
      </c>
      <c r="D748" s="2">
        <v>62.903937999999997</v>
      </c>
      <c r="E748" t="s">
        <v>24</v>
      </c>
      <c r="F748" t="s">
        <v>25</v>
      </c>
      <c r="G748">
        <v>2</v>
      </c>
      <c r="H748">
        <v>2.1056159999999999</v>
      </c>
      <c r="I748" t="s">
        <v>7</v>
      </c>
      <c r="J748" t="s">
        <v>24</v>
      </c>
      <c r="K748">
        <v>1.4565809999999999</v>
      </c>
      <c r="L748" t="s">
        <v>24</v>
      </c>
      <c r="M748">
        <v>0</v>
      </c>
      <c r="N748">
        <v>0.99739999999999995</v>
      </c>
      <c r="O748" t="s">
        <v>7</v>
      </c>
      <c r="P748" t="s">
        <v>15</v>
      </c>
      <c r="Q748" t="s">
        <v>13</v>
      </c>
    </row>
    <row r="749" spans="1:17" hidden="1" x14ac:dyDescent="0.3">
      <c r="A749" t="s">
        <v>5</v>
      </c>
      <c r="B749" s="3">
        <v>36.769646000000002</v>
      </c>
      <c r="C749" s="2">
        <v>1.55</v>
      </c>
      <c r="D749" s="2">
        <v>62.337721000000002</v>
      </c>
      <c r="E749" t="s">
        <v>25</v>
      </c>
      <c r="F749" t="s">
        <v>25</v>
      </c>
      <c r="G749">
        <v>2.392665</v>
      </c>
      <c r="H749">
        <v>3</v>
      </c>
      <c r="I749" t="s">
        <v>7</v>
      </c>
      <c r="J749" t="s">
        <v>24</v>
      </c>
      <c r="K749">
        <v>2.9510559999999999</v>
      </c>
      <c r="L749" t="s">
        <v>24</v>
      </c>
      <c r="M749">
        <v>0</v>
      </c>
      <c r="N749">
        <v>0.36913400000000002</v>
      </c>
      <c r="O749" t="s">
        <v>7</v>
      </c>
      <c r="P749" t="s">
        <v>15</v>
      </c>
      <c r="Q749" t="s">
        <v>13</v>
      </c>
    </row>
    <row r="750" spans="1:17" hidden="1" x14ac:dyDescent="0.3">
      <c r="A750" t="s">
        <v>5</v>
      </c>
      <c r="B750" s="3">
        <v>21.868932000000001</v>
      </c>
      <c r="C750" s="2">
        <v>1.7312609999999999</v>
      </c>
      <c r="D750" s="2">
        <v>78.175706000000005</v>
      </c>
      <c r="E750" t="s">
        <v>25</v>
      </c>
      <c r="F750" t="s">
        <v>25</v>
      </c>
      <c r="G750">
        <v>2.5774270000000001</v>
      </c>
      <c r="H750">
        <v>1</v>
      </c>
      <c r="I750" t="s">
        <v>7</v>
      </c>
      <c r="J750" t="s">
        <v>24</v>
      </c>
      <c r="K750">
        <v>2</v>
      </c>
      <c r="L750" t="s">
        <v>24</v>
      </c>
      <c r="M750">
        <v>2.29</v>
      </c>
      <c r="N750">
        <v>0</v>
      </c>
      <c r="O750" t="s">
        <v>7</v>
      </c>
      <c r="P750" t="s">
        <v>8</v>
      </c>
      <c r="Q750" t="s">
        <v>13</v>
      </c>
    </row>
    <row r="751" spans="1:17" hidden="1" x14ac:dyDescent="0.3">
      <c r="A751" t="s">
        <v>10</v>
      </c>
      <c r="B751" s="3">
        <v>22.549208</v>
      </c>
      <c r="C751" s="2">
        <v>1.629194</v>
      </c>
      <c r="D751" s="2">
        <v>70</v>
      </c>
      <c r="E751" t="s">
        <v>24</v>
      </c>
      <c r="F751" t="s">
        <v>25</v>
      </c>
      <c r="G751">
        <v>2</v>
      </c>
      <c r="H751">
        <v>1</v>
      </c>
      <c r="I751" t="s">
        <v>6</v>
      </c>
      <c r="J751" t="s">
        <v>24</v>
      </c>
      <c r="K751">
        <v>2.8033109999999999</v>
      </c>
      <c r="L751" t="s">
        <v>24</v>
      </c>
      <c r="M751">
        <v>0.25</v>
      </c>
      <c r="N751">
        <v>0</v>
      </c>
      <c r="O751" t="s">
        <v>7</v>
      </c>
      <c r="P751" t="s">
        <v>8</v>
      </c>
      <c r="Q751" t="s">
        <v>13</v>
      </c>
    </row>
    <row r="752" spans="1:17" hidden="1" x14ac:dyDescent="0.3">
      <c r="A752" t="s">
        <v>5</v>
      </c>
      <c r="B752" s="3">
        <v>30.958957000000002</v>
      </c>
      <c r="C752" s="2">
        <v>1.633491</v>
      </c>
      <c r="D752" s="2">
        <v>68.803693999999993</v>
      </c>
      <c r="E752" t="s">
        <v>25</v>
      </c>
      <c r="F752" t="s">
        <v>25</v>
      </c>
      <c r="G752">
        <v>2.052152</v>
      </c>
      <c r="H752">
        <v>3</v>
      </c>
      <c r="I752" t="s">
        <v>7</v>
      </c>
      <c r="J752" t="s">
        <v>24</v>
      </c>
      <c r="K752">
        <v>1.9720740000000001</v>
      </c>
      <c r="L752" t="s">
        <v>24</v>
      </c>
      <c r="M752">
        <v>0.23</v>
      </c>
      <c r="N752">
        <v>0</v>
      </c>
      <c r="O752" t="s">
        <v>7</v>
      </c>
      <c r="P752" t="s">
        <v>15</v>
      </c>
      <c r="Q752" t="s">
        <v>13</v>
      </c>
    </row>
    <row r="753" spans="1:17" hidden="1" x14ac:dyDescent="0.3">
      <c r="A753" t="s">
        <v>10</v>
      </c>
      <c r="B753" s="3">
        <v>21.017382999999999</v>
      </c>
      <c r="C753" s="2">
        <v>1.752391</v>
      </c>
      <c r="D753" s="2">
        <v>79.109637000000006</v>
      </c>
      <c r="E753" t="s">
        <v>25</v>
      </c>
      <c r="F753" t="s">
        <v>25</v>
      </c>
      <c r="G753">
        <v>3</v>
      </c>
      <c r="H753">
        <v>1</v>
      </c>
      <c r="I753" t="s">
        <v>7</v>
      </c>
      <c r="J753" t="s">
        <v>24</v>
      </c>
      <c r="K753">
        <v>2</v>
      </c>
      <c r="L753" t="s">
        <v>24</v>
      </c>
      <c r="M753">
        <v>2.57</v>
      </c>
      <c r="N753">
        <v>0</v>
      </c>
      <c r="O753" t="s">
        <v>7</v>
      </c>
      <c r="P753" t="s">
        <v>15</v>
      </c>
      <c r="Q753" t="s">
        <v>13</v>
      </c>
    </row>
    <row r="754" spans="1:17" hidden="1" x14ac:dyDescent="0.3">
      <c r="A754" t="s">
        <v>10</v>
      </c>
      <c r="B754" s="3">
        <v>19.623574000000001</v>
      </c>
      <c r="C754" s="2">
        <v>1.8182259999999999</v>
      </c>
      <c r="D754" s="2">
        <v>85.833028999999996</v>
      </c>
      <c r="E754" t="s">
        <v>25</v>
      </c>
      <c r="F754" t="s">
        <v>25</v>
      </c>
      <c r="G754">
        <v>2.954996</v>
      </c>
      <c r="H754">
        <v>3.7148330000000001</v>
      </c>
      <c r="I754" t="s">
        <v>7</v>
      </c>
      <c r="J754" t="s">
        <v>24</v>
      </c>
      <c r="K754">
        <v>2.4309180000000001</v>
      </c>
      <c r="L754" t="s">
        <v>24</v>
      </c>
      <c r="M754">
        <v>2.5499999999999998</v>
      </c>
      <c r="N754">
        <v>0.46973500000000001</v>
      </c>
      <c r="O754" t="s">
        <v>7</v>
      </c>
      <c r="P754" t="s">
        <v>8</v>
      </c>
      <c r="Q754" t="s">
        <v>13</v>
      </c>
    </row>
    <row r="755" spans="1:17" hidden="1" x14ac:dyDescent="0.3">
      <c r="A755" t="s">
        <v>10</v>
      </c>
      <c r="B755" s="3">
        <v>19.637947</v>
      </c>
      <c r="C755" s="2">
        <v>1.8091010000000001</v>
      </c>
      <c r="D755" s="2">
        <v>85</v>
      </c>
      <c r="E755" t="s">
        <v>25</v>
      </c>
      <c r="F755" t="s">
        <v>25</v>
      </c>
      <c r="G755">
        <v>3</v>
      </c>
      <c r="H755">
        <v>3</v>
      </c>
      <c r="I755" t="s">
        <v>7</v>
      </c>
      <c r="J755" t="s">
        <v>24</v>
      </c>
      <c r="K755">
        <v>2.229171</v>
      </c>
      <c r="L755" t="s">
        <v>24</v>
      </c>
      <c r="M755">
        <v>1.61</v>
      </c>
      <c r="N755">
        <v>0.62805900000000003</v>
      </c>
      <c r="O755" t="s">
        <v>7</v>
      </c>
      <c r="P755" t="s">
        <v>8</v>
      </c>
      <c r="Q755" t="s">
        <v>13</v>
      </c>
    </row>
    <row r="756" spans="1:17" hidden="1" x14ac:dyDescent="0.3">
      <c r="A756" t="s">
        <v>10</v>
      </c>
      <c r="B756" s="3">
        <v>21.413641999999999</v>
      </c>
      <c r="C756" s="2">
        <v>1.709484</v>
      </c>
      <c r="D756" s="2">
        <v>75</v>
      </c>
      <c r="E756" t="s">
        <v>25</v>
      </c>
      <c r="F756" t="s">
        <v>25</v>
      </c>
      <c r="G756">
        <v>2</v>
      </c>
      <c r="H756">
        <v>3</v>
      </c>
      <c r="I756" t="s">
        <v>7</v>
      </c>
      <c r="J756" t="s">
        <v>24</v>
      </c>
      <c r="K756">
        <v>2.8437770000000002</v>
      </c>
      <c r="L756" t="s">
        <v>24</v>
      </c>
      <c r="M756">
        <v>2.02</v>
      </c>
      <c r="N756">
        <v>9.2540000000000001E-3</v>
      </c>
      <c r="O756" t="s">
        <v>7</v>
      </c>
      <c r="P756" t="s">
        <v>8</v>
      </c>
      <c r="Q756" t="s">
        <v>13</v>
      </c>
    </row>
    <row r="757" spans="1:17" hidden="1" x14ac:dyDescent="0.3">
      <c r="A757" t="s">
        <v>10</v>
      </c>
      <c r="B757" s="3">
        <v>21.029633</v>
      </c>
      <c r="C757" s="2">
        <v>1.6070819999999999</v>
      </c>
      <c r="D757" s="2">
        <v>67.722222000000002</v>
      </c>
      <c r="E757" t="s">
        <v>25</v>
      </c>
      <c r="F757" t="s">
        <v>25</v>
      </c>
      <c r="G757">
        <v>2</v>
      </c>
      <c r="H757">
        <v>3.6912259999999999</v>
      </c>
      <c r="I757" t="s">
        <v>6</v>
      </c>
      <c r="J757" t="s">
        <v>24</v>
      </c>
      <c r="K757">
        <v>3</v>
      </c>
      <c r="L757" t="s">
        <v>24</v>
      </c>
      <c r="M757">
        <v>1.23</v>
      </c>
      <c r="N757">
        <v>0.3352</v>
      </c>
      <c r="O757" t="s">
        <v>7</v>
      </c>
      <c r="P757" t="s">
        <v>8</v>
      </c>
      <c r="Q757" t="s">
        <v>13</v>
      </c>
    </row>
    <row r="758" spans="1:17" hidden="1" x14ac:dyDescent="0.3">
      <c r="A758" t="s">
        <v>5</v>
      </c>
      <c r="B758" s="3">
        <v>22.667596</v>
      </c>
      <c r="C758" s="2">
        <v>1.718939</v>
      </c>
      <c r="D758" s="2">
        <v>75.951471999999995</v>
      </c>
      <c r="E758" t="s">
        <v>25</v>
      </c>
      <c r="F758" t="s">
        <v>25</v>
      </c>
      <c r="G758">
        <v>2</v>
      </c>
      <c r="H758">
        <v>3</v>
      </c>
      <c r="I758" t="s">
        <v>11</v>
      </c>
      <c r="J758" t="s">
        <v>24</v>
      </c>
      <c r="K758">
        <v>2</v>
      </c>
      <c r="L758" t="s">
        <v>24</v>
      </c>
      <c r="M758">
        <v>0</v>
      </c>
      <c r="N758">
        <v>2</v>
      </c>
      <c r="O758" t="s">
        <v>7</v>
      </c>
      <c r="P758" t="s">
        <v>8</v>
      </c>
      <c r="Q758" t="s">
        <v>13</v>
      </c>
    </row>
    <row r="759" spans="1:17" hidden="1" x14ac:dyDescent="0.3">
      <c r="A759" t="s">
        <v>10</v>
      </c>
      <c r="B759" s="3">
        <v>20</v>
      </c>
      <c r="C759" s="2">
        <v>1.8313569999999999</v>
      </c>
      <c r="D759" s="2">
        <v>89.652557000000002</v>
      </c>
      <c r="E759" t="s">
        <v>25</v>
      </c>
      <c r="F759" t="s">
        <v>25</v>
      </c>
      <c r="G759">
        <v>2.5554009999999998</v>
      </c>
      <c r="H759">
        <v>3.292386</v>
      </c>
      <c r="I759" t="s">
        <v>7</v>
      </c>
      <c r="J759" t="s">
        <v>24</v>
      </c>
      <c r="K759">
        <v>3</v>
      </c>
      <c r="L759" t="s">
        <v>24</v>
      </c>
      <c r="M759">
        <v>2</v>
      </c>
      <c r="N759">
        <v>0.31591799999999998</v>
      </c>
      <c r="O759" t="s">
        <v>7</v>
      </c>
      <c r="P759" t="s">
        <v>8</v>
      </c>
      <c r="Q759" t="s">
        <v>13</v>
      </c>
    </row>
    <row r="760" spans="1:17" hidden="1" x14ac:dyDescent="0.3">
      <c r="A760" t="s">
        <v>5</v>
      </c>
      <c r="B760" s="3">
        <v>21.81119</v>
      </c>
      <c r="C760" s="2">
        <v>1.6</v>
      </c>
      <c r="D760" s="2">
        <v>66.401407000000006</v>
      </c>
      <c r="E760" t="s">
        <v>25</v>
      </c>
      <c r="F760" t="s">
        <v>25</v>
      </c>
      <c r="G760">
        <v>2.108711</v>
      </c>
      <c r="H760">
        <v>3</v>
      </c>
      <c r="I760" t="s">
        <v>7</v>
      </c>
      <c r="J760" t="s">
        <v>24</v>
      </c>
      <c r="K760">
        <v>2.746197</v>
      </c>
      <c r="L760" t="s">
        <v>24</v>
      </c>
      <c r="M760">
        <v>1.91</v>
      </c>
      <c r="N760">
        <v>0</v>
      </c>
      <c r="O760" t="s">
        <v>7</v>
      </c>
      <c r="P760" t="s">
        <v>8</v>
      </c>
      <c r="Q760" t="s">
        <v>13</v>
      </c>
    </row>
    <row r="761" spans="1:17" hidden="1" x14ac:dyDescent="0.3">
      <c r="A761" t="s">
        <v>5</v>
      </c>
      <c r="B761" s="3">
        <v>21</v>
      </c>
      <c r="C761" s="2">
        <v>1.754813</v>
      </c>
      <c r="D761" s="2">
        <v>77.929203999999999</v>
      </c>
      <c r="E761" t="s">
        <v>25</v>
      </c>
      <c r="F761" t="s">
        <v>25</v>
      </c>
      <c r="G761">
        <v>2.915279</v>
      </c>
      <c r="H761">
        <v>1.1046419999999999</v>
      </c>
      <c r="I761" t="s">
        <v>7</v>
      </c>
      <c r="J761" t="s">
        <v>24</v>
      </c>
      <c r="K761">
        <v>1.530046</v>
      </c>
      <c r="L761" t="s">
        <v>24</v>
      </c>
      <c r="M761">
        <v>1.36</v>
      </c>
      <c r="N761">
        <v>0</v>
      </c>
      <c r="O761" t="s">
        <v>7</v>
      </c>
      <c r="P761" t="s">
        <v>8</v>
      </c>
      <c r="Q761" t="s">
        <v>13</v>
      </c>
    </row>
    <row r="762" spans="1:17" hidden="1" x14ac:dyDescent="0.3">
      <c r="A762" t="s">
        <v>10</v>
      </c>
      <c r="B762" s="3">
        <v>18.128205999999999</v>
      </c>
      <c r="C762" s="2">
        <v>1.7784469999999999</v>
      </c>
      <c r="D762" s="2">
        <v>80.273807000000005</v>
      </c>
      <c r="E762" t="s">
        <v>25</v>
      </c>
      <c r="F762" t="s">
        <v>25</v>
      </c>
      <c r="G762">
        <v>1.5700890000000001</v>
      </c>
      <c r="H762">
        <v>3</v>
      </c>
      <c r="I762" t="s">
        <v>7</v>
      </c>
      <c r="J762" t="s">
        <v>24</v>
      </c>
      <c r="K762">
        <v>2</v>
      </c>
      <c r="L762" t="s">
        <v>24</v>
      </c>
      <c r="M762">
        <v>2.71</v>
      </c>
      <c r="N762">
        <v>0</v>
      </c>
      <c r="O762" t="s">
        <v>27</v>
      </c>
      <c r="P762" t="s">
        <v>8</v>
      </c>
      <c r="Q762" t="s">
        <v>13</v>
      </c>
    </row>
    <row r="763" spans="1:17" hidden="1" x14ac:dyDescent="0.3">
      <c r="A763" t="s">
        <v>10</v>
      </c>
      <c r="B763" s="3">
        <v>21</v>
      </c>
      <c r="C763" s="2">
        <v>1.7095610000000001</v>
      </c>
      <c r="D763" s="2">
        <v>75</v>
      </c>
      <c r="E763" t="s">
        <v>25</v>
      </c>
      <c r="F763" t="s">
        <v>25</v>
      </c>
      <c r="G763">
        <v>2</v>
      </c>
      <c r="H763">
        <v>3</v>
      </c>
      <c r="I763" t="s">
        <v>7</v>
      </c>
      <c r="J763" t="s">
        <v>24</v>
      </c>
      <c r="K763">
        <v>1.6363259999999999</v>
      </c>
      <c r="L763" t="s">
        <v>24</v>
      </c>
      <c r="M763">
        <v>1</v>
      </c>
      <c r="N763">
        <v>0</v>
      </c>
      <c r="O763" t="s">
        <v>7</v>
      </c>
      <c r="P763" t="s">
        <v>8</v>
      </c>
      <c r="Q763" t="s">
        <v>13</v>
      </c>
    </row>
    <row r="764" spans="1:17" hidden="1" x14ac:dyDescent="0.3">
      <c r="A764" t="s">
        <v>5</v>
      </c>
      <c r="B764" s="3">
        <v>29.08107</v>
      </c>
      <c r="C764" s="2">
        <v>1.6745680000000001</v>
      </c>
      <c r="D764" s="2">
        <v>71.602621999999997</v>
      </c>
      <c r="E764" t="s">
        <v>25</v>
      </c>
      <c r="F764" t="s">
        <v>25</v>
      </c>
      <c r="G764">
        <v>2</v>
      </c>
      <c r="H764">
        <v>3</v>
      </c>
      <c r="I764" t="s">
        <v>7</v>
      </c>
      <c r="J764" t="s">
        <v>24</v>
      </c>
      <c r="K764">
        <v>1.701835</v>
      </c>
      <c r="L764" t="s">
        <v>24</v>
      </c>
      <c r="M764">
        <v>1.68</v>
      </c>
      <c r="N764">
        <v>0</v>
      </c>
      <c r="O764" t="s">
        <v>7</v>
      </c>
      <c r="P764" t="s">
        <v>15</v>
      </c>
      <c r="Q764" t="s">
        <v>13</v>
      </c>
    </row>
    <row r="765" spans="1:17" hidden="1" x14ac:dyDescent="0.3">
      <c r="A765" t="s">
        <v>10</v>
      </c>
      <c r="B765" s="3">
        <v>26.358919</v>
      </c>
      <c r="C765" s="2">
        <v>1.755317</v>
      </c>
      <c r="D765" s="2">
        <v>82.228793999999994</v>
      </c>
      <c r="E765" t="s">
        <v>25</v>
      </c>
      <c r="F765" t="s">
        <v>25</v>
      </c>
      <c r="G765">
        <v>1.94313</v>
      </c>
      <c r="H765">
        <v>3.559841</v>
      </c>
      <c r="I765" t="s">
        <v>7</v>
      </c>
      <c r="J765" t="s">
        <v>24</v>
      </c>
      <c r="K765">
        <v>2.3679960000000002</v>
      </c>
      <c r="L765" t="s">
        <v>24</v>
      </c>
      <c r="M765">
        <v>0.24</v>
      </c>
      <c r="N765">
        <v>0.87997700000000001</v>
      </c>
      <c r="O765" t="s">
        <v>7</v>
      </c>
      <c r="P765" t="s">
        <v>8</v>
      </c>
      <c r="Q765" t="s">
        <v>13</v>
      </c>
    </row>
    <row r="766" spans="1:17" hidden="1" x14ac:dyDescent="0.3">
      <c r="A766" t="s">
        <v>10</v>
      </c>
      <c r="B766" s="3">
        <v>22.717248999999999</v>
      </c>
      <c r="C766" s="2">
        <v>1.7080709999999999</v>
      </c>
      <c r="D766" s="2">
        <v>75</v>
      </c>
      <c r="E766" t="s">
        <v>25</v>
      </c>
      <c r="F766" t="s">
        <v>25</v>
      </c>
      <c r="G766">
        <v>2.7144469999999998</v>
      </c>
      <c r="H766">
        <v>3</v>
      </c>
      <c r="I766" t="s">
        <v>7</v>
      </c>
      <c r="J766" t="s">
        <v>24</v>
      </c>
      <c r="K766">
        <v>3</v>
      </c>
      <c r="L766" t="s">
        <v>24</v>
      </c>
      <c r="M766">
        <v>1.1000000000000001</v>
      </c>
      <c r="N766">
        <v>1.89388</v>
      </c>
      <c r="O766" t="s">
        <v>7</v>
      </c>
      <c r="P766" t="s">
        <v>8</v>
      </c>
      <c r="Q766" t="s">
        <v>13</v>
      </c>
    </row>
    <row r="767" spans="1:17" hidden="1" x14ac:dyDescent="0.3">
      <c r="A767" t="s">
        <v>10</v>
      </c>
      <c r="B767" s="3">
        <v>19.816949000000001</v>
      </c>
      <c r="C767" s="2">
        <v>1.8069470000000001</v>
      </c>
      <c r="D767" s="2">
        <v>85.079588999999999</v>
      </c>
      <c r="E767" t="s">
        <v>25</v>
      </c>
      <c r="F767" t="s">
        <v>25</v>
      </c>
      <c r="G767">
        <v>2</v>
      </c>
      <c r="H767">
        <v>3</v>
      </c>
      <c r="I767" t="s">
        <v>7</v>
      </c>
      <c r="J767" t="s">
        <v>24</v>
      </c>
      <c r="K767">
        <v>2.2920729999999998</v>
      </c>
      <c r="L767" t="s">
        <v>24</v>
      </c>
      <c r="M767">
        <v>1.07</v>
      </c>
      <c r="N767">
        <v>0.19667999999999999</v>
      </c>
      <c r="O767" t="s">
        <v>7</v>
      </c>
      <c r="P767" t="s">
        <v>8</v>
      </c>
      <c r="Q767" t="s">
        <v>13</v>
      </c>
    </row>
    <row r="768" spans="1:17" hidden="1" x14ac:dyDescent="0.3">
      <c r="A768" t="s">
        <v>5</v>
      </c>
      <c r="B768" s="3">
        <v>24.023972000000001</v>
      </c>
      <c r="C768" s="2">
        <v>1.5996969999999999</v>
      </c>
      <c r="D768" s="2">
        <v>64.808021999999994</v>
      </c>
      <c r="E768" t="s">
        <v>24</v>
      </c>
      <c r="F768" t="s">
        <v>25</v>
      </c>
      <c r="G768">
        <v>2.9035449999999998</v>
      </c>
      <c r="H768">
        <v>3</v>
      </c>
      <c r="I768" t="s">
        <v>7</v>
      </c>
      <c r="J768" t="s">
        <v>24</v>
      </c>
      <c r="K768">
        <v>1.5499309999999999</v>
      </c>
      <c r="L768" t="s">
        <v>24</v>
      </c>
      <c r="M768">
        <v>0</v>
      </c>
      <c r="N768">
        <v>0.27388200000000001</v>
      </c>
      <c r="O768" t="s">
        <v>7</v>
      </c>
      <c r="P768" t="s">
        <v>8</v>
      </c>
      <c r="Q768" t="s">
        <v>13</v>
      </c>
    </row>
    <row r="769" spans="1:17" hidden="1" x14ac:dyDescent="0.3">
      <c r="A769" t="s">
        <v>5</v>
      </c>
      <c r="B769" s="3">
        <v>32.593128999999998</v>
      </c>
      <c r="C769" s="2">
        <v>1.721903</v>
      </c>
      <c r="D769" s="2">
        <v>72.748902999999999</v>
      </c>
      <c r="E769" t="s">
        <v>25</v>
      </c>
      <c r="F769" t="s">
        <v>25</v>
      </c>
      <c r="G769">
        <v>2</v>
      </c>
      <c r="H769">
        <v>3</v>
      </c>
      <c r="I769" t="s">
        <v>7</v>
      </c>
      <c r="J769" t="s">
        <v>24</v>
      </c>
      <c r="K769">
        <v>1</v>
      </c>
      <c r="L769" t="s">
        <v>24</v>
      </c>
      <c r="M769">
        <v>0</v>
      </c>
      <c r="N769">
        <v>1.339232</v>
      </c>
      <c r="O769" t="s">
        <v>7</v>
      </c>
      <c r="P769" t="s">
        <v>15</v>
      </c>
      <c r="Q769" t="s">
        <v>13</v>
      </c>
    </row>
    <row r="770" spans="1:17" hidden="1" x14ac:dyDescent="0.3">
      <c r="A770" t="s">
        <v>10</v>
      </c>
      <c r="B770" s="3">
        <v>23</v>
      </c>
      <c r="C770" s="2">
        <v>1.712556</v>
      </c>
      <c r="D770" s="2">
        <v>75.480763999999994</v>
      </c>
      <c r="E770" t="s">
        <v>25</v>
      </c>
      <c r="F770" t="s">
        <v>25</v>
      </c>
      <c r="G770">
        <v>3</v>
      </c>
      <c r="H770">
        <v>3.654061</v>
      </c>
      <c r="I770" t="s">
        <v>7</v>
      </c>
      <c r="J770" t="s">
        <v>24</v>
      </c>
      <c r="K770">
        <v>1.2299150000000001</v>
      </c>
      <c r="L770" t="s">
        <v>24</v>
      </c>
      <c r="M770">
        <v>0.79</v>
      </c>
      <c r="N770">
        <v>1.5976079999999999</v>
      </c>
      <c r="O770" t="s">
        <v>7</v>
      </c>
      <c r="P770" t="s">
        <v>8</v>
      </c>
      <c r="Q770" t="s">
        <v>13</v>
      </c>
    </row>
    <row r="771" spans="1:17" hidden="1" x14ac:dyDescent="0.3">
      <c r="A771" t="s">
        <v>5</v>
      </c>
      <c r="B771" s="3">
        <v>16.941489000000001</v>
      </c>
      <c r="C771" s="2">
        <v>1.551288</v>
      </c>
      <c r="D771" s="2">
        <v>54.93242</v>
      </c>
      <c r="E771" t="s">
        <v>24</v>
      </c>
      <c r="F771" t="s">
        <v>25</v>
      </c>
      <c r="G771">
        <v>1.7537499999999999</v>
      </c>
      <c r="H771">
        <v>1.2961560000000001</v>
      </c>
      <c r="I771" t="s">
        <v>7</v>
      </c>
      <c r="J771" t="s">
        <v>24</v>
      </c>
      <c r="K771">
        <v>2</v>
      </c>
      <c r="L771" t="s">
        <v>25</v>
      </c>
      <c r="M771">
        <v>0.11</v>
      </c>
      <c r="N771">
        <v>1.9446749999999999</v>
      </c>
      <c r="O771" t="s">
        <v>7</v>
      </c>
      <c r="P771" t="s">
        <v>8</v>
      </c>
      <c r="Q771" t="s">
        <v>13</v>
      </c>
    </row>
    <row r="772" spans="1:17" hidden="1" x14ac:dyDescent="0.3">
      <c r="A772" t="s">
        <v>5</v>
      </c>
      <c r="B772" s="3">
        <v>16.172992000000001</v>
      </c>
      <c r="C772" s="2">
        <v>1.603842</v>
      </c>
      <c r="D772" s="2">
        <v>65</v>
      </c>
      <c r="E772" t="s">
        <v>25</v>
      </c>
      <c r="F772" t="s">
        <v>25</v>
      </c>
      <c r="G772">
        <v>2.5435629999999998</v>
      </c>
      <c r="H772">
        <v>1</v>
      </c>
      <c r="I772" t="s">
        <v>7</v>
      </c>
      <c r="J772" t="s">
        <v>24</v>
      </c>
      <c r="K772">
        <v>2</v>
      </c>
      <c r="L772" t="s">
        <v>25</v>
      </c>
      <c r="M772">
        <v>0.69</v>
      </c>
      <c r="N772">
        <v>1.0569109999999999</v>
      </c>
      <c r="O772" t="s">
        <v>7</v>
      </c>
      <c r="P772" t="s">
        <v>8</v>
      </c>
      <c r="Q772" t="s">
        <v>13</v>
      </c>
    </row>
    <row r="773" spans="1:17" hidden="1" x14ac:dyDescent="0.3">
      <c r="A773" t="s">
        <v>5</v>
      </c>
      <c r="B773" s="3">
        <v>23.712589999999999</v>
      </c>
      <c r="C773" s="2">
        <v>1.588597</v>
      </c>
      <c r="D773" s="2">
        <v>62.339002999999998</v>
      </c>
      <c r="E773" t="s">
        <v>24</v>
      </c>
      <c r="F773" t="s">
        <v>25</v>
      </c>
      <c r="G773">
        <v>2.3972799999999999</v>
      </c>
      <c r="H773">
        <v>2.6565880000000002</v>
      </c>
      <c r="I773" t="s">
        <v>7</v>
      </c>
      <c r="J773" t="s">
        <v>24</v>
      </c>
      <c r="K773">
        <v>2.0610620000000002</v>
      </c>
      <c r="L773" t="s">
        <v>24</v>
      </c>
      <c r="M773">
        <v>1.91</v>
      </c>
      <c r="N773">
        <v>1.887386</v>
      </c>
      <c r="O773" t="s">
        <v>7</v>
      </c>
      <c r="P773" t="s">
        <v>8</v>
      </c>
      <c r="Q773" t="s">
        <v>13</v>
      </c>
    </row>
    <row r="774" spans="1:17" hidden="1" x14ac:dyDescent="0.3">
      <c r="A774" t="s">
        <v>5</v>
      </c>
      <c r="B774" s="3">
        <v>35.194088999999998</v>
      </c>
      <c r="C774" s="2">
        <v>1.6734819999999999</v>
      </c>
      <c r="D774" s="2">
        <v>73.193589000000003</v>
      </c>
      <c r="E774" t="s">
        <v>25</v>
      </c>
      <c r="F774" t="s">
        <v>24</v>
      </c>
      <c r="G774">
        <v>3</v>
      </c>
      <c r="H774">
        <v>2.8097159999999999</v>
      </c>
      <c r="I774" t="s">
        <v>7</v>
      </c>
      <c r="J774" t="s">
        <v>24</v>
      </c>
      <c r="K774">
        <v>1.5914250000000001</v>
      </c>
      <c r="L774" t="s">
        <v>24</v>
      </c>
      <c r="M774">
        <v>0.18</v>
      </c>
      <c r="N774">
        <v>0</v>
      </c>
      <c r="O774" t="s">
        <v>7</v>
      </c>
      <c r="P774" t="s">
        <v>15</v>
      </c>
      <c r="Q774" t="s">
        <v>13</v>
      </c>
    </row>
    <row r="775" spans="1:17" hidden="1" x14ac:dyDescent="0.3">
      <c r="A775" t="s">
        <v>10</v>
      </c>
      <c r="B775" s="3">
        <v>23.172982000000001</v>
      </c>
      <c r="C775" s="2">
        <v>1.8586240000000001</v>
      </c>
      <c r="D775" s="2">
        <v>88.675503000000006</v>
      </c>
      <c r="E775" t="s">
        <v>25</v>
      </c>
      <c r="F775" t="s">
        <v>25</v>
      </c>
      <c r="G775">
        <v>2</v>
      </c>
      <c r="H775">
        <v>2.77684</v>
      </c>
      <c r="I775" t="s">
        <v>7</v>
      </c>
      <c r="J775" t="s">
        <v>24</v>
      </c>
      <c r="K775">
        <v>1.2782309999999999</v>
      </c>
      <c r="L775" t="s">
        <v>24</v>
      </c>
      <c r="M775">
        <v>0.56000000000000005</v>
      </c>
      <c r="N775">
        <v>1</v>
      </c>
      <c r="O775" t="s">
        <v>7</v>
      </c>
      <c r="P775" t="s">
        <v>15</v>
      </c>
      <c r="Q775" t="s">
        <v>13</v>
      </c>
    </row>
    <row r="776" spans="1:17" hidden="1" x14ac:dyDescent="0.3">
      <c r="A776" t="s">
        <v>5</v>
      </c>
      <c r="B776" s="3">
        <v>37.218161000000002</v>
      </c>
      <c r="C776" s="2">
        <v>1.5938939999999999</v>
      </c>
      <c r="D776" s="2">
        <v>63.320628999999997</v>
      </c>
      <c r="E776" t="s">
        <v>25</v>
      </c>
      <c r="F776" t="s">
        <v>25</v>
      </c>
      <c r="G776">
        <v>2.3746399999999999</v>
      </c>
      <c r="H776">
        <v>3</v>
      </c>
      <c r="I776" t="s">
        <v>7</v>
      </c>
      <c r="J776" t="s">
        <v>24</v>
      </c>
      <c r="K776">
        <v>2</v>
      </c>
      <c r="L776" t="s">
        <v>24</v>
      </c>
      <c r="M776">
        <v>2.89</v>
      </c>
      <c r="N776">
        <v>0.48081299999999999</v>
      </c>
      <c r="O776" t="s">
        <v>7</v>
      </c>
      <c r="P776" t="s">
        <v>15</v>
      </c>
      <c r="Q776" t="s">
        <v>13</v>
      </c>
    </row>
    <row r="777" spans="1:17" hidden="1" x14ac:dyDescent="0.3">
      <c r="A777" t="s">
        <v>10</v>
      </c>
      <c r="B777" s="3">
        <v>19.076443000000001</v>
      </c>
      <c r="C777" s="2">
        <v>1.62</v>
      </c>
      <c r="D777" s="2">
        <v>69.529624999999996</v>
      </c>
      <c r="E777" t="s">
        <v>24</v>
      </c>
      <c r="F777" t="s">
        <v>25</v>
      </c>
      <c r="G777">
        <v>2.2786439999999999</v>
      </c>
      <c r="H777">
        <v>1</v>
      </c>
      <c r="I777" t="s">
        <v>7</v>
      </c>
      <c r="J777" t="s">
        <v>24</v>
      </c>
      <c r="K777">
        <v>2.6289850000000001</v>
      </c>
      <c r="L777" t="s">
        <v>24</v>
      </c>
      <c r="M777">
        <v>1</v>
      </c>
      <c r="N777">
        <v>1.2853730000000001</v>
      </c>
      <c r="O777" t="s">
        <v>7</v>
      </c>
      <c r="P777" t="s">
        <v>8</v>
      </c>
      <c r="Q777" t="s">
        <v>13</v>
      </c>
    </row>
    <row r="778" spans="1:17" hidden="1" x14ac:dyDescent="0.3">
      <c r="A778" t="s">
        <v>5</v>
      </c>
      <c r="B778" s="3">
        <v>16.30687</v>
      </c>
      <c r="C778" s="2">
        <v>1.616366</v>
      </c>
      <c r="D778" s="2">
        <v>67.183127999999996</v>
      </c>
      <c r="E778" t="s">
        <v>25</v>
      </c>
      <c r="F778" t="s">
        <v>25</v>
      </c>
      <c r="G778">
        <v>1.6208450000000001</v>
      </c>
      <c r="H778">
        <v>1</v>
      </c>
      <c r="I778" t="s">
        <v>7</v>
      </c>
      <c r="J778" t="s">
        <v>24</v>
      </c>
      <c r="K778">
        <v>2</v>
      </c>
      <c r="L778" t="s">
        <v>25</v>
      </c>
      <c r="M778">
        <v>0.93</v>
      </c>
      <c r="N778">
        <v>1.657098</v>
      </c>
      <c r="O778" t="s">
        <v>27</v>
      </c>
      <c r="P778" t="s">
        <v>8</v>
      </c>
      <c r="Q778" t="s">
        <v>13</v>
      </c>
    </row>
    <row r="779" spans="1:17" hidden="1" x14ac:dyDescent="0.3">
      <c r="A779" t="s">
        <v>5</v>
      </c>
      <c r="B779" s="3">
        <v>18.297229000000002</v>
      </c>
      <c r="C779" s="2">
        <v>1.6373960000000001</v>
      </c>
      <c r="D779" s="2">
        <v>70</v>
      </c>
      <c r="E779" t="s">
        <v>25</v>
      </c>
      <c r="F779" t="s">
        <v>25</v>
      </c>
      <c r="G779">
        <v>2</v>
      </c>
      <c r="H779">
        <v>1.9990140000000001</v>
      </c>
      <c r="I779" t="s">
        <v>7</v>
      </c>
      <c r="J779" t="s">
        <v>24</v>
      </c>
      <c r="K779">
        <v>2.326165</v>
      </c>
      <c r="L779" t="s">
        <v>24</v>
      </c>
      <c r="M779">
        <v>0.01</v>
      </c>
      <c r="N779">
        <v>0</v>
      </c>
      <c r="O779" t="s">
        <v>27</v>
      </c>
      <c r="P779" t="s">
        <v>8</v>
      </c>
      <c r="Q779" t="s">
        <v>13</v>
      </c>
    </row>
    <row r="780" spans="1:17" hidden="1" x14ac:dyDescent="0.3">
      <c r="A780" t="s">
        <v>5</v>
      </c>
      <c r="B780" s="3">
        <v>18.610761</v>
      </c>
      <c r="C780" s="2">
        <v>1.5507230000000001</v>
      </c>
      <c r="D780" s="2">
        <v>60.628321</v>
      </c>
      <c r="E780" t="s">
        <v>24</v>
      </c>
      <c r="F780" t="s">
        <v>25</v>
      </c>
      <c r="G780">
        <v>2.8231790000000001</v>
      </c>
      <c r="H780">
        <v>2.644692</v>
      </c>
      <c r="I780" t="s">
        <v>7</v>
      </c>
      <c r="J780" t="s">
        <v>24</v>
      </c>
      <c r="K780">
        <v>1.226764</v>
      </c>
      <c r="L780" t="s">
        <v>25</v>
      </c>
      <c r="M780">
        <v>0.75</v>
      </c>
      <c r="N780">
        <v>8.8990000000000007E-3</v>
      </c>
      <c r="O780" t="s">
        <v>7</v>
      </c>
      <c r="P780" t="s">
        <v>8</v>
      </c>
      <c r="Q780" t="s">
        <v>13</v>
      </c>
    </row>
    <row r="781" spans="1:17" hidden="1" x14ac:dyDescent="0.3">
      <c r="A781" t="s">
        <v>5</v>
      </c>
      <c r="B781" s="3">
        <v>17.451084999999999</v>
      </c>
      <c r="C781" s="2">
        <v>1.6</v>
      </c>
      <c r="D781" s="2">
        <v>65</v>
      </c>
      <c r="E781" t="s">
        <v>25</v>
      </c>
      <c r="F781" t="s">
        <v>25</v>
      </c>
      <c r="G781">
        <v>3</v>
      </c>
      <c r="H781">
        <v>2.4497230000000001</v>
      </c>
      <c r="I781" t="s">
        <v>7</v>
      </c>
      <c r="J781" t="s">
        <v>24</v>
      </c>
      <c r="K781">
        <v>2</v>
      </c>
      <c r="L781" t="s">
        <v>25</v>
      </c>
      <c r="M781">
        <v>0.48</v>
      </c>
      <c r="N781">
        <v>1.720642</v>
      </c>
      <c r="O781" t="s">
        <v>7</v>
      </c>
      <c r="P781" t="s">
        <v>8</v>
      </c>
      <c r="Q781" t="s">
        <v>13</v>
      </c>
    </row>
    <row r="782" spans="1:17" hidden="1" x14ac:dyDescent="0.3">
      <c r="A782" t="s">
        <v>10</v>
      </c>
      <c r="B782" s="3">
        <v>29.740496</v>
      </c>
      <c r="C782" s="2">
        <v>1.820471</v>
      </c>
      <c r="D782" s="2">
        <v>87.668828000000005</v>
      </c>
      <c r="E782" t="s">
        <v>24</v>
      </c>
      <c r="F782" t="s">
        <v>25</v>
      </c>
      <c r="G782">
        <v>3</v>
      </c>
      <c r="H782">
        <v>3</v>
      </c>
      <c r="I782" t="s">
        <v>7</v>
      </c>
      <c r="J782" t="s">
        <v>24</v>
      </c>
      <c r="K782">
        <v>1.1746110000000001</v>
      </c>
      <c r="L782" t="s">
        <v>24</v>
      </c>
      <c r="M782">
        <v>2</v>
      </c>
      <c r="N782">
        <v>0</v>
      </c>
      <c r="O782" t="s">
        <v>27</v>
      </c>
      <c r="P782" t="s">
        <v>15</v>
      </c>
      <c r="Q782" t="s">
        <v>13</v>
      </c>
    </row>
    <row r="783" spans="1:17" hidden="1" x14ac:dyDescent="0.3">
      <c r="A783" t="s">
        <v>5</v>
      </c>
      <c r="B783" s="3">
        <v>31.539393</v>
      </c>
      <c r="C783" s="2">
        <v>1.6574960000000001</v>
      </c>
      <c r="D783" s="2">
        <v>73.641632999999999</v>
      </c>
      <c r="E783" t="s">
        <v>25</v>
      </c>
      <c r="F783" t="s">
        <v>25</v>
      </c>
      <c r="G783">
        <v>2</v>
      </c>
      <c r="H783">
        <v>3</v>
      </c>
      <c r="I783" t="s">
        <v>7</v>
      </c>
      <c r="J783" t="s">
        <v>24</v>
      </c>
      <c r="K783">
        <v>1</v>
      </c>
      <c r="L783" t="s">
        <v>24</v>
      </c>
      <c r="M783">
        <v>0</v>
      </c>
      <c r="N783">
        <v>1.1124890000000001</v>
      </c>
      <c r="O783" t="s">
        <v>7</v>
      </c>
      <c r="P783" t="s">
        <v>15</v>
      </c>
      <c r="Q783" t="s">
        <v>13</v>
      </c>
    </row>
    <row r="784" spans="1:17" hidden="1" x14ac:dyDescent="0.3">
      <c r="A784" t="s">
        <v>10</v>
      </c>
      <c r="B784" s="3">
        <v>18.026457000000001</v>
      </c>
      <c r="C784" s="2">
        <v>1.7521230000000001</v>
      </c>
      <c r="D784" s="2">
        <v>80</v>
      </c>
      <c r="E784" t="s">
        <v>25</v>
      </c>
      <c r="F784" t="s">
        <v>25</v>
      </c>
      <c r="G784">
        <v>2</v>
      </c>
      <c r="H784">
        <v>2.7941560000000001</v>
      </c>
      <c r="I784" t="s">
        <v>7</v>
      </c>
      <c r="J784" t="s">
        <v>24</v>
      </c>
      <c r="K784">
        <v>2.3773620000000002</v>
      </c>
      <c r="L784" t="s">
        <v>24</v>
      </c>
      <c r="M784">
        <v>0.1</v>
      </c>
      <c r="N784">
        <v>0.105895</v>
      </c>
      <c r="O784" t="s">
        <v>27</v>
      </c>
      <c r="P784" t="s">
        <v>8</v>
      </c>
      <c r="Q784" t="s">
        <v>13</v>
      </c>
    </row>
    <row r="785" spans="1:17" hidden="1" x14ac:dyDescent="0.3">
      <c r="A785" t="s">
        <v>10</v>
      </c>
      <c r="B785" s="3">
        <v>19.475539999999999</v>
      </c>
      <c r="C785" s="2">
        <v>1.8572310000000001</v>
      </c>
      <c r="D785" s="2">
        <v>88.138777000000005</v>
      </c>
      <c r="E785" t="s">
        <v>25</v>
      </c>
      <c r="F785" t="s">
        <v>25</v>
      </c>
      <c r="G785">
        <v>2.0619519999999998</v>
      </c>
      <c r="H785">
        <v>4</v>
      </c>
      <c r="I785" t="s">
        <v>7</v>
      </c>
      <c r="J785" t="s">
        <v>24</v>
      </c>
      <c r="K785">
        <v>2.4264649999999999</v>
      </c>
      <c r="L785" t="s">
        <v>24</v>
      </c>
      <c r="M785">
        <v>2</v>
      </c>
      <c r="N785">
        <v>0.160138</v>
      </c>
      <c r="O785" t="s">
        <v>7</v>
      </c>
      <c r="P785" t="s">
        <v>8</v>
      </c>
      <c r="Q785" t="s">
        <v>13</v>
      </c>
    </row>
    <row r="786" spans="1:17" hidden="1" x14ac:dyDescent="0.3">
      <c r="A786" t="s">
        <v>5</v>
      </c>
      <c r="B786" s="3">
        <v>19</v>
      </c>
      <c r="C786" s="2">
        <v>1.76</v>
      </c>
      <c r="D786" s="2">
        <v>79.544998000000007</v>
      </c>
      <c r="E786" t="s">
        <v>25</v>
      </c>
      <c r="F786" t="s">
        <v>25</v>
      </c>
      <c r="G786">
        <v>2</v>
      </c>
      <c r="H786">
        <v>1.1467940000000001</v>
      </c>
      <c r="I786" t="s">
        <v>7</v>
      </c>
      <c r="J786" t="s">
        <v>24</v>
      </c>
      <c r="K786">
        <v>3</v>
      </c>
      <c r="L786" t="s">
        <v>24</v>
      </c>
      <c r="M786">
        <v>1.81</v>
      </c>
      <c r="N786">
        <v>1.690102</v>
      </c>
      <c r="O786" t="s">
        <v>11</v>
      </c>
      <c r="P786" t="s">
        <v>8</v>
      </c>
      <c r="Q786" t="s">
        <v>13</v>
      </c>
    </row>
    <row r="787" spans="1:17" hidden="1" x14ac:dyDescent="0.3">
      <c r="A787" t="s">
        <v>5</v>
      </c>
      <c r="B787" s="3">
        <v>18</v>
      </c>
      <c r="C787" s="2">
        <v>1.644682</v>
      </c>
      <c r="D787" s="2">
        <v>68.392133000000001</v>
      </c>
      <c r="E787" t="s">
        <v>25</v>
      </c>
      <c r="F787" t="s">
        <v>25</v>
      </c>
      <c r="G787">
        <v>2</v>
      </c>
      <c r="H787">
        <v>1.1316949999999999</v>
      </c>
      <c r="I787" t="s">
        <v>7</v>
      </c>
      <c r="J787" t="s">
        <v>24</v>
      </c>
      <c r="K787">
        <v>1.3445389999999999</v>
      </c>
      <c r="L787" t="s">
        <v>24</v>
      </c>
      <c r="M787">
        <v>0</v>
      </c>
      <c r="N787">
        <v>1.59257</v>
      </c>
      <c r="O787" t="s">
        <v>27</v>
      </c>
      <c r="P787" t="s">
        <v>8</v>
      </c>
      <c r="Q787" t="s">
        <v>13</v>
      </c>
    </row>
    <row r="788" spans="1:17" hidden="1" x14ac:dyDescent="0.3">
      <c r="A788" t="s">
        <v>5</v>
      </c>
      <c r="B788" s="3">
        <v>18.270434000000002</v>
      </c>
      <c r="C788" s="2">
        <v>1.7371650000000001</v>
      </c>
      <c r="D788" s="2">
        <v>76.699774000000005</v>
      </c>
      <c r="E788" t="s">
        <v>25</v>
      </c>
      <c r="F788" t="s">
        <v>25</v>
      </c>
      <c r="G788">
        <v>2.8389690000000001</v>
      </c>
      <c r="H788">
        <v>3</v>
      </c>
      <c r="I788" t="s">
        <v>7</v>
      </c>
      <c r="J788" t="s">
        <v>24</v>
      </c>
      <c r="K788">
        <v>2.4259270000000002</v>
      </c>
      <c r="L788" t="s">
        <v>24</v>
      </c>
      <c r="M788">
        <v>1</v>
      </c>
      <c r="N788">
        <v>1.453335</v>
      </c>
      <c r="O788" t="s">
        <v>11</v>
      </c>
      <c r="P788" t="s">
        <v>8</v>
      </c>
      <c r="Q788" t="s">
        <v>13</v>
      </c>
    </row>
    <row r="789" spans="1:17" hidden="1" x14ac:dyDescent="0.3">
      <c r="A789" t="s">
        <v>5</v>
      </c>
      <c r="B789" s="3">
        <v>19.816227999999999</v>
      </c>
      <c r="C789" s="2">
        <v>1.5078530000000001</v>
      </c>
      <c r="D789" s="2">
        <v>64.259378999999996</v>
      </c>
      <c r="E789" t="s">
        <v>24</v>
      </c>
      <c r="F789" t="s">
        <v>25</v>
      </c>
      <c r="G789">
        <v>2.568063</v>
      </c>
      <c r="H789">
        <v>3</v>
      </c>
      <c r="I789" t="s">
        <v>7</v>
      </c>
      <c r="J789" t="s">
        <v>24</v>
      </c>
      <c r="K789">
        <v>1.8179829999999999</v>
      </c>
      <c r="L789" t="s">
        <v>25</v>
      </c>
      <c r="M789">
        <v>0</v>
      </c>
      <c r="N789">
        <v>0</v>
      </c>
      <c r="O789" t="s">
        <v>7</v>
      </c>
      <c r="P789" t="s">
        <v>8</v>
      </c>
      <c r="Q789" t="s">
        <v>13</v>
      </c>
    </row>
    <row r="790" spans="1:17" hidden="1" x14ac:dyDescent="0.3">
      <c r="A790" t="s">
        <v>10</v>
      </c>
      <c r="B790" s="3">
        <v>28.39124</v>
      </c>
      <c r="C790" s="2">
        <v>1.81006</v>
      </c>
      <c r="D790" s="2">
        <v>87.286783</v>
      </c>
      <c r="E790" t="s">
        <v>24</v>
      </c>
      <c r="F790" t="s">
        <v>25</v>
      </c>
      <c r="G790">
        <v>3</v>
      </c>
      <c r="H790">
        <v>3</v>
      </c>
      <c r="I790" t="s">
        <v>7</v>
      </c>
      <c r="J790" t="s">
        <v>24</v>
      </c>
      <c r="K790">
        <v>1.205633</v>
      </c>
      <c r="L790" t="s">
        <v>24</v>
      </c>
      <c r="M790">
        <v>2</v>
      </c>
      <c r="N790">
        <v>0</v>
      </c>
      <c r="O790" t="s">
        <v>27</v>
      </c>
      <c r="P790" t="s">
        <v>15</v>
      </c>
      <c r="Q790" t="s">
        <v>13</v>
      </c>
    </row>
    <row r="791" spans="1:17" hidden="1" x14ac:dyDescent="0.3">
      <c r="A791" t="s">
        <v>10</v>
      </c>
      <c r="B791" s="3">
        <v>26.758516</v>
      </c>
      <c r="C791" s="2">
        <v>1.80179</v>
      </c>
      <c r="D791" s="2">
        <v>86.981201999999996</v>
      </c>
      <c r="E791" t="s">
        <v>24</v>
      </c>
      <c r="F791" t="s">
        <v>25</v>
      </c>
      <c r="G791">
        <v>2.6529579999999999</v>
      </c>
      <c r="H791">
        <v>2.4881890000000002</v>
      </c>
      <c r="I791" t="s">
        <v>7</v>
      </c>
      <c r="J791" t="s">
        <v>24</v>
      </c>
      <c r="K791">
        <v>2</v>
      </c>
      <c r="L791" t="s">
        <v>24</v>
      </c>
      <c r="M791">
        <v>2</v>
      </c>
      <c r="N791">
        <v>9.6614000000000005E-2</v>
      </c>
      <c r="O791" t="s">
        <v>27</v>
      </c>
      <c r="P791" t="s">
        <v>15</v>
      </c>
      <c r="Q791" t="s">
        <v>13</v>
      </c>
    </row>
    <row r="792" spans="1:17" hidden="1" x14ac:dyDescent="0.3">
      <c r="A792" t="s">
        <v>10</v>
      </c>
      <c r="B792" s="3">
        <v>21.033794</v>
      </c>
      <c r="C792" s="2">
        <v>1.625891</v>
      </c>
      <c r="D792" s="2">
        <v>70</v>
      </c>
      <c r="E792" t="s">
        <v>24</v>
      </c>
      <c r="F792" t="s">
        <v>25</v>
      </c>
      <c r="G792">
        <v>2</v>
      </c>
      <c r="H792">
        <v>1</v>
      </c>
      <c r="I792" t="s">
        <v>6</v>
      </c>
      <c r="J792" t="s">
        <v>24</v>
      </c>
      <c r="K792">
        <v>2.0087600000000001</v>
      </c>
      <c r="L792" t="s">
        <v>24</v>
      </c>
      <c r="M792">
        <v>0.63</v>
      </c>
      <c r="N792">
        <v>0</v>
      </c>
      <c r="O792" t="s">
        <v>7</v>
      </c>
      <c r="P792" t="s">
        <v>8</v>
      </c>
      <c r="Q792" t="s">
        <v>13</v>
      </c>
    </row>
    <row r="793" spans="1:17" hidden="1" x14ac:dyDescent="0.3">
      <c r="A793" t="s">
        <v>10</v>
      </c>
      <c r="B793" s="3">
        <v>22.429811999999998</v>
      </c>
      <c r="C793" s="2">
        <v>1.6403700000000001</v>
      </c>
      <c r="D793" s="2">
        <v>70</v>
      </c>
      <c r="E793" t="s">
        <v>24</v>
      </c>
      <c r="F793" t="s">
        <v>25</v>
      </c>
      <c r="G793">
        <v>2</v>
      </c>
      <c r="H793">
        <v>1</v>
      </c>
      <c r="I793" t="s">
        <v>6</v>
      </c>
      <c r="J793" t="s">
        <v>24</v>
      </c>
      <c r="K793">
        <v>2.0691839999999999</v>
      </c>
      <c r="L793" t="s">
        <v>24</v>
      </c>
      <c r="M793">
        <v>0.73</v>
      </c>
      <c r="N793">
        <v>0</v>
      </c>
      <c r="O793" t="s">
        <v>7</v>
      </c>
      <c r="P793" t="s">
        <v>8</v>
      </c>
      <c r="Q793" t="s">
        <v>13</v>
      </c>
    </row>
    <row r="794" spans="1:17" hidden="1" x14ac:dyDescent="0.3">
      <c r="A794" t="s">
        <v>10</v>
      </c>
      <c r="B794" s="3">
        <v>26.650418999999999</v>
      </c>
      <c r="C794" s="2">
        <v>1.7910470000000001</v>
      </c>
      <c r="D794" s="2">
        <v>83.263120000000001</v>
      </c>
      <c r="E794" t="s">
        <v>24</v>
      </c>
      <c r="F794" t="s">
        <v>25</v>
      </c>
      <c r="G794">
        <v>1.2778499999999999</v>
      </c>
      <c r="H794">
        <v>3.9995910000000001</v>
      </c>
      <c r="I794" t="s">
        <v>7</v>
      </c>
      <c r="J794" t="s">
        <v>24</v>
      </c>
      <c r="K794">
        <v>2.4959440000000002</v>
      </c>
      <c r="L794" t="s">
        <v>24</v>
      </c>
      <c r="M794">
        <v>0</v>
      </c>
      <c r="N794">
        <v>1</v>
      </c>
      <c r="O794" t="s">
        <v>27</v>
      </c>
      <c r="P794" t="s">
        <v>15</v>
      </c>
      <c r="Q794" t="s">
        <v>13</v>
      </c>
    </row>
    <row r="795" spans="1:17" hidden="1" x14ac:dyDescent="0.3">
      <c r="A795" t="s">
        <v>10</v>
      </c>
      <c r="B795" s="3">
        <v>21.618245999999999</v>
      </c>
      <c r="C795" s="2">
        <v>1.679306</v>
      </c>
      <c r="D795" s="2">
        <v>75</v>
      </c>
      <c r="E795" t="s">
        <v>25</v>
      </c>
      <c r="F795" t="s">
        <v>25</v>
      </c>
      <c r="G795">
        <v>2</v>
      </c>
      <c r="H795">
        <v>3</v>
      </c>
      <c r="I795" t="s">
        <v>7</v>
      </c>
      <c r="J795" t="s">
        <v>24</v>
      </c>
      <c r="K795">
        <v>1.9578709999999999</v>
      </c>
      <c r="L795" t="s">
        <v>24</v>
      </c>
      <c r="M795">
        <v>0.99</v>
      </c>
      <c r="N795">
        <v>0.117303</v>
      </c>
      <c r="O795" t="s">
        <v>7</v>
      </c>
      <c r="P795" t="s">
        <v>8</v>
      </c>
      <c r="Q795" t="s">
        <v>13</v>
      </c>
    </row>
    <row r="796" spans="1:17" hidden="1" x14ac:dyDescent="0.3">
      <c r="A796" t="s">
        <v>5</v>
      </c>
      <c r="B796" s="3">
        <v>21.012542</v>
      </c>
      <c r="C796" s="2">
        <v>1.6151450000000001</v>
      </c>
      <c r="D796" s="2">
        <v>68.653346999999997</v>
      </c>
      <c r="E796" t="s">
        <v>25</v>
      </c>
      <c r="F796" t="s">
        <v>25</v>
      </c>
      <c r="G796">
        <v>1.729824</v>
      </c>
      <c r="H796">
        <v>3.6129410000000002</v>
      </c>
      <c r="I796" t="s">
        <v>6</v>
      </c>
      <c r="J796" t="s">
        <v>24</v>
      </c>
      <c r="K796">
        <v>2.0437029999999998</v>
      </c>
      <c r="L796" t="s">
        <v>24</v>
      </c>
      <c r="M796">
        <v>0.56000000000000005</v>
      </c>
      <c r="N796">
        <v>0.42664299999999999</v>
      </c>
      <c r="O796" t="s">
        <v>7</v>
      </c>
      <c r="P796" t="s">
        <v>8</v>
      </c>
      <c r="Q796" t="s">
        <v>13</v>
      </c>
    </row>
    <row r="797" spans="1:17" hidden="1" x14ac:dyDescent="0.3">
      <c r="A797" t="s">
        <v>5</v>
      </c>
      <c r="B797" s="3">
        <v>21.071194999999999</v>
      </c>
      <c r="C797" s="2">
        <v>1.6164670000000001</v>
      </c>
      <c r="D797" s="2">
        <v>68.771850000000001</v>
      </c>
      <c r="E797" t="s">
        <v>25</v>
      </c>
      <c r="F797" t="s">
        <v>25</v>
      </c>
      <c r="G797">
        <v>1.4525239999999999</v>
      </c>
      <c r="H797">
        <v>3.9505530000000002</v>
      </c>
      <c r="I797" t="s">
        <v>6</v>
      </c>
      <c r="J797" t="s">
        <v>24</v>
      </c>
      <c r="K797">
        <v>2.109858</v>
      </c>
      <c r="L797" t="s">
        <v>24</v>
      </c>
      <c r="M797">
        <v>0.51</v>
      </c>
      <c r="N797">
        <v>1.1946330000000001</v>
      </c>
      <c r="O797" t="s">
        <v>7</v>
      </c>
      <c r="P797" t="s">
        <v>8</v>
      </c>
      <c r="Q797" t="s">
        <v>13</v>
      </c>
    </row>
    <row r="798" spans="1:17" hidden="1" x14ac:dyDescent="0.3">
      <c r="A798" t="s">
        <v>10</v>
      </c>
      <c r="B798" s="3">
        <v>19.741202000000001</v>
      </c>
      <c r="C798" s="2">
        <v>1.816783</v>
      </c>
      <c r="D798" s="2">
        <v>86.522799000000006</v>
      </c>
      <c r="E798" t="s">
        <v>25</v>
      </c>
      <c r="F798" t="s">
        <v>25</v>
      </c>
      <c r="G798">
        <v>2</v>
      </c>
      <c r="H798">
        <v>3</v>
      </c>
      <c r="I798" t="s">
        <v>7</v>
      </c>
      <c r="J798" t="s">
        <v>24</v>
      </c>
      <c r="K798">
        <v>2.1773859999999998</v>
      </c>
      <c r="L798" t="s">
        <v>24</v>
      </c>
      <c r="M798">
        <v>0.34</v>
      </c>
      <c r="N798">
        <v>4.8129999999999996E-3</v>
      </c>
      <c r="O798" t="s">
        <v>7</v>
      </c>
      <c r="P798" t="s">
        <v>8</v>
      </c>
      <c r="Q798" t="s">
        <v>13</v>
      </c>
    </row>
    <row r="799" spans="1:17" hidden="1" x14ac:dyDescent="0.3">
      <c r="A799" t="s">
        <v>10</v>
      </c>
      <c r="B799" s="3">
        <v>19.216380000000001</v>
      </c>
      <c r="C799" s="2">
        <v>1.8124720000000001</v>
      </c>
      <c r="D799" s="2">
        <v>86.748294999999999</v>
      </c>
      <c r="E799" t="s">
        <v>25</v>
      </c>
      <c r="F799" t="s">
        <v>25</v>
      </c>
      <c r="G799">
        <v>2</v>
      </c>
      <c r="H799">
        <v>3</v>
      </c>
      <c r="I799" t="s">
        <v>7</v>
      </c>
      <c r="J799" t="s">
        <v>24</v>
      </c>
      <c r="K799">
        <v>2.1686510000000001</v>
      </c>
      <c r="L799" t="s">
        <v>24</v>
      </c>
      <c r="M799">
        <v>0.98</v>
      </c>
      <c r="N799">
        <v>0.14263799999999999</v>
      </c>
      <c r="O799" t="s">
        <v>7</v>
      </c>
      <c r="P799" t="s">
        <v>8</v>
      </c>
      <c r="Q799" t="s">
        <v>13</v>
      </c>
    </row>
    <row r="800" spans="1:17" hidden="1" x14ac:dyDescent="0.3">
      <c r="A800" t="s">
        <v>5</v>
      </c>
      <c r="B800" s="3">
        <v>42.244750000000003</v>
      </c>
      <c r="C800" s="2">
        <v>1.7682310000000001</v>
      </c>
      <c r="D800" s="2">
        <v>75.629310000000004</v>
      </c>
      <c r="E800" t="s">
        <v>25</v>
      </c>
      <c r="F800" t="s">
        <v>25</v>
      </c>
      <c r="G800">
        <v>3</v>
      </c>
      <c r="H800">
        <v>2.9518369999999998</v>
      </c>
      <c r="I800" t="s">
        <v>7</v>
      </c>
      <c r="J800" t="s">
        <v>24</v>
      </c>
      <c r="K800">
        <v>2.1120320000000001</v>
      </c>
      <c r="L800" t="s">
        <v>24</v>
      </c>
      <c r="M800">
        <v>0.38</v>
      </c>
      <c r="N800">
        <v>0</v>
      </c>
      <c r="O800" t="s">
        <v>7</v>
      </c>
      <c r="P800" t="s">
        <v>15</v>
      </c>
      <c r="Q800" t="s">
        <v>13</v>
      </c>
    </row>
    <row r="801" spans="1:17" hidden="1" x14ac:dyDescent="0.3">
      <c r="A801" t="s">
        <v>10</v>
      </c>
      <c r="B801" s="3">
        <v>22.283082</v>
      </c>
      <c r="C801" s="2">
        <v>1.8709309999999999</v>
      </c>
      <c r="D801" s="2">
        <v>89.251638999999997</v>
      </c>
      <c r="E801" t="s">
        <v>25</v>
      </c>
      <c r="F801" t="s">
        <v>25</v>
      </c>
      <c r="G801">
        <v>2</v>
      </c>
      <c r="H801">
        <v>2.799979</v>
      </c>
      <c r="I801" t="s">
        <v>7</v>
      </c>
      <c r="J801" t="s">
        <v>24</v>
      </c>
      <c r="K801">
        <v>1.0813330000000001</v>
      </c>
      <c r="L801" t="s">
        <v>24</v>
      </c>
      <c r="M801">
        <v>0.44</v>
      </c>
      <c r="N801">
        <v>1</v>
      </c>
      <c r="O801" t="s">
        <v>7</v>
      </c>
      <c r="P801" t="s">
        <v>8</v>
      </c>
      <c r="Q801" t="s">
        <v>13</v>
      </c>
    </row>
    <row r="802" spans="1:17" hidden="1" x14ac:dyDescent="0.3">
      <c r="A802" t="s">
        <v>10</v>
      </c>
      <c r="B802" s="3">
        <v>21.086511999999999</v>
      </c>
      <c r="C802" s="2">
        <v>1.863685</v>
      </c>
      <c r="D802" s="2">
        <v>89.558853999999997</v>
      </c>
      <c r="E802" t="s">
        <v>25</v>
      </c>
      <c r="F802" t="s">
        <v>25</v>
      </c>
      <c r="G802">
        <v>2</v>
      </c>
      <c r="H802">
        <v>3</v>
      </c>
      <c r="I802" t="s">
        <v>7</v>
      </c>
      <c r="J802" t="s">
        <v>24</v>
      </c>
      <c r="K802">
        <v>1.005727</v>
      </c>
      <c r="L802" t="s">
        <v>24</v>
      </c>
      <c r="M802">
        <v>0</v>
      </c>
      <c r="N802">
        <v>0.79821900000000001</v>
      </c>
      <c r="O802" t="s">
        <v>7</v>
      </c>
      <c r="P802" t="s">
        <v>8</v>
      </c>
      <c r="Q802" t="s">
        <v>13</v>
      </c>
    </row>
    <row r="803" spans="1:17" hidden="1" x14ac:dyDescent="0.3">
      <c r="A803" t="s">
        <v>10</v>
      </c>
      <c r="B803" s="3">
        <v>23.451595000000001</v>
      </c>
      <c r="C803" s="2">
        <v>1.6702269999999999</v>
      </c>
      <c r="D803" s="2">
        <v>75</v>
      </c>
      <c r="E803" t="s">
        <v>25</v>
      </c>
      <c r="F803" t="s">
        <v>25</v>
      </c>
      <c r="G803">
        <v>2</v>
      </c>
      <c r="H803">
        <v>3</v>
      </c>
      <c r="I803" t="s">
        <v>7</v>
      </c>
      <c r="J803" t="s">
        <v>24</v>
      </c>
      <c r="K803">
        <v>2</v>
      </c>
      <c r="L803" t="s">
        <v>24</v>
      </c>
      <c r="M803">
        <v>0.13</v>
      </c>
      <c r="N803">
        <v>1.9836780000000001</v>
      </c>
      <c r="O803" t="s">
        <v>7</v>
      </c>
      <c r="P803" t="s">
        <v>8</v>
      </c>
      <c r="Q803" t="s">
        <v>13</v>
      </c>
    </row>
    <row r="804" spans="1:17" hidden="1" x14ac:dyDescent="0.3">
      <c r="A804" t="s">
        <v>10</v>
      </c>
      <c r="B804" s="3">
        <v>22.740275</v>
      </c>
      <c r="C804" s="2">
        <v>1.7172879999999999</v>
      </c>
      <c r="D804" s="2">
        <v>75.948164000000006</v>
      </c>
      <c r="E804" t="s">
        <v>25</v>
      </c>
      <c r="F804" t="s">
        <v>25</v>
      </c>
      <c r="G804">
        <v>2</v>
      </c>
      <c r="H804">
        <v>3</v>
      </c>
      <c r="I804" t="s">
        <v>7</v>
      </c>
      <c r="J804" t="s">
        <v>24</v>
      </c>
      <c r="K804">
        <v>2</v>
      </c>
      <c r="L804" t="s">
        <v>24</v>
      </c>
      <c r="M804">
        <v>0</v>
      </c>
      <c r="N804">
        <v>2</v>
      </c>
      <c r="O804" t="s">
        <v>7</v>
      </c>
      <c r="P804" t="s">
        <v>8</v>
      </c>
      <c r="Q804" t="s">
        <v>13</v>
      </c>
    </row>
    <row r="805" spans="1:17" hidden="1" x14ac:dyDescent="0.3">
      <c r="A805" t="s">
        <v>10</v>
      </c>
      <c r="B805" s="3">
        <v>18.900252999999999</v>
      </c>
      <c r="C805" s="2">
        <v>1.750359</v>
      </c>
      <c r="D805" s="2">
        <v>79.828725000000006</v>
      </c>
      <c r="E805" t="s">
        <v>25</v>
      </c>
      <c r="F805" t="s">
        <v>25</v>
      </c>
      <c r="G805">
        <v>2</v>
      </c>
      <c r="H805">
        <v>2.228113</v>
      </c>
      <c r="I805" t="s">
        <v>7</v>
      </c>
      <c r="J805" t="s">
        <v>24</v>
      </c>
      <c r="K805">
        <v>2.045004</v>
      </c>
      <c r="L805" t="s">
        <v>24</v>
      </c>
      <c r="M805">
        <v>1.29</v>
      </c>
      <c r="N805">
        <v>0.96180600000000005</v>
      </c>
      <c r="O805" t="s">
        <v>11</v>
      </c>
      <c r="P805" t="s">
        <v>8</v>
      </c>
      <c r="Q805" t="s">
        <v>13</v>
      </c>
    </row>
    <row r="806" spans="1:17" hidden="1" x14ac:dyDescent="0.3">
      <c r="A806" t="s">
        <v>10</v>
      </c>
      <c r="B806" s="3">
        <v>23.170309</v>
      </c>
      <c r="C806" s="2">
        <v>1.707557</v>
      </c>
      <c r="D806" s="2">
        <v>75.306702000000001</v>
      </c>
      <c r="E806" t="s">
        <v>25</v>
      </c>
      <c r="F806" t="s">
        <v>25</v>
      </c>
      <c r="G806">
        <v>2.3033670000000002</v>
      </c>
      <c r="H806">
        <v>3.0427740000000001</v>
      </c>
      <c r="I806" t="s">
        <v>7</v>
      </c>
      <c r="J806" t="s">
        <v>24</v>
      </c>
      <c r="K806">
        <v>1.277636</v>
      </c>
      <c r="L806" t="s">
        <v>24</v>
      </c>
      <c r="M806">
        <v>0.94</v>
      </c>
      <c r="N806">
        <v>0.36612600000000001</v>
      </c>
      <c r="O806" t="s">
        <v>7</v>
      </c>
      <c r="P806" t="s">
        <v>8</v>
      </c>
      <c r="Q806" t="s">
        <v>13</v>
      </c>
    </row>
    <row r="807" spans="1:17" hidden="1" x14ac:dyDescent="0.3">
      <c r="A807" t="s">
        <v>5</v>
      </c>
      <c r="B807" s="3">
        <v>32.997118</v>
      </c>
      <c r="C807" s="2">
        <v>1.6724460000000001</v>
      </c>
      <c r="D807" s="2">
        <v>74.812707000000003</v>
      </c>
      <c r="E807" t="s">
        <v>25</v>
      </c>
      <c r="F807" t="s">
        <v>25</v>
      </c>
      <c r="G807">
        <v>2.9484249999999999</v>
      </c>
      <c r="H807">
        <v>1.1986429999999999</v>
      </c>
      <c r="I807" t="s">
        <v>7</v>
      </c>
      <c r="J807" t="s">
        <v>24</v>
      </c>
      <c r="K807">
        <v>1</v>
      </c>
      <c r="L807" t="s">
        <v>24</v>
      </c>
      <c r="M807">
        <v>0</v>
      </c>
      <c r="N807">
        <v>0.17379600000000001</v>
      </c>
      <c r="O807" t="s">
        <v>7</v>
      </c>
      <c r="P807" t="s">
        <v>15</v>
      </c>
      <c r="Q807" t="s">
        <v>13</v>
      </c>
    </row>
    <row r="808" spans="1:17" hidden="1" x14ac:dyDescent="0.3">
      <c r="A808" t="s">
        <v>5</v>
      </c>
      <c r="B808" s="3">
        <v>32.501142999999999</v>
      </c>
      <c r="C808" s="2">
        <v>1.6759790000000001</v>
      </c>
      <c r="D808" s="2">
        <v>74.959746999999993</v>
      </c>
      <c r="E808" t="s">
        <v>25</v>
      </c>
      <c r="F808" t="s">
        <v>25</v>
      </c>
      <c r="G808">
        <v>2.291846</v>
      </c>
      <c r="H808">
        <v>1.5555570000000001</v>
      </c>
      <c r="I808" t="s">
        <v>7</v>
      </c>
      <c r="J808" t="s">
        <v>24</v>
      </c>
      <c r="K808">
        <v>1</v>
      </c>
      <c r="L808" t="s">
        <v>24</v>
      </c>
      <c r="M808">
        <v>0</v>
      </c>
      <c r="N808">
        <v>0.38827099999999998</v>
      </c>
      <c r="O808" t="s">
        <v>7</v>
      </c>
      <c r="P808" t="s">
        <v>15</v>
      </c>
      <c r="Q808" t="s">
        <v>13</v>
      </c>
    </row>
    <row r="809" spans="1:17" hidden="1" x14ac:dyDescent="0.3">
      <c r="A809" t="s">
        <v>5</v>
      </c>
      <c r="B809" s="3">
        <v>21.938831</v>
      </c>
      <c r="C809" s="2">
        <v>1.6112390000000001</v>
      </c>
      <c r="D809" s="2">
        <v>67.939653000000007</v>
      </c>
      <c r="E809" t="s">
        <v>25</v>
      </c>
      <c r="F809" t="s">
        <v>25</v>
      </c>
      <c r="G809">
        <v>1.9061939999999999</v>
      </c>
      <c r="H809">
        <v>3.9877069999999999</v>
      </c>
      <c r="I809" t="s">
        <v>7</v>
      </c>
      <c r="J809" t="s">
        <v>24</v>
      </c>
      <c r="K809">
        <v>2.5977459999999999</v>
      </c>
      <c r="L809" t="s">
        <v>24</v>
      </c>
      <c r="M809">
        <v>1.92</v>
      </c>
      <c r="N809">
        <v>1.3761239999999999</v>
      </c>
      <c r="O809" t="s">
        <v>7</v>
      </c>
      <c r="P809" t="s">
        <v>8</v>
      </c>
      <c r="Q809" t="s">
        <v>13</v>
      </c>
    </row>
    <row r="810" spans="1:17" hidden="1" x14ac:dyDescent="0.3">
      <c r="A810" t="s">
        <v>5</v>
      </c>
      <c r="B810" s="3">
        <v>21.909534000000001</v>
      </c>
      <c r="C810" s="2">
        <v>1.611356</v>
      </c>
      <c r="D810" s="2">
        <v>68.066090000000003</v>
      </c>
      <c r="E810" t="s">
        <v>25</v>
      </c>
      <c r="F810" t="s">
        <v>25</v>
      </c>
      <c r="G810">
        <v>1.834155</v>
      </c>
      <c r="H810">
        <v>3.9959570000000002</v>
      </c>
      <c r="I810" t="s">
        <v>7</v>
      </c>
      <c r="J810" t="s">
        <v>24</v>
      </c>
      <c r="K810">
        <v>2.6328710000000002</v>
      </c>
      <c r="L810" t="s">
        <v>24</v>
      </c>
      <c r="M810">
        <v>1.24</v>
      </c>
      <c r="N810">
        <v>1.9808749999999999</v>
      </c>
      <c r="O810" t="s">
        <v>7</v>
      </c>
      <c r="P810" t="s">
        <v>8</v>
      </c>
      <c r="Q810" t="s">
        <v>13</v>
      </c>
    </row>
    <row r="811" spans="1:17" hidden="1" x14ac:dyDescent="0.3">
      <c r="A811" t="s">
        <v>5</v>
      </c>
      <c r="B811" s="3">
        <v>37.455751999999997</v>
      </c>
      <c r="C811" s="2">
        <v>1.5089079999999999</v>
      </c>
      <c r="D811" s="2">
        <v>63.183846000000003</v>
      </c>
      <c r="E811" t="s">
        <v>25</v>
      </c>
      <c r="F811" t="s">
        <v>25</v>
      </c>
      <c r="G811">
        <v>2.0485820000000001</v>
      </c>
      <c r="H811">
        <v>1.0471969999999999</v>
      </c>
      <c r="I811" t="s">
        <v>7</v>
      </c>
      <c r="J811" t="s">
        <v>24</v>
      </c>
      <c r="K811">
        <v>2</v>
      </c>
      <c r="L811" t="s">
        <v>24</v>
      </c>
      <c r="M811">
        <v>0.15</v>
      </c>
      <c r="N811">
        <v>0.22595999999999999</v>
      </c>
      <c r="O811" t="s">
        <v>7</v>
      </c>
      <c r="P811" t="s">
        <v>15</v>
      </c>
      <c r="Q811" t="s">
        <v>13</v>
      </c>
    </row>
    <row r="812" spans="1:17" hidden="1" x14ac:dyDescent="0.3">
      <c r="A812" t="s">
        <v>5</v>
      </c>
      <c r="B812" s="3">
        <v>40</v>
      </c>
      <c r="C812" s="2">
        <v>1.5611090000000001</v>
      </c>
      <c r="D812" s="2">
        <v>62.871794000000001</v>
      </c>
      <c r="E812" t="s">
        <v>25</v>
      </c>
      <c r="F812" t="s">
        <v>25</v>
      </c>
      <c r="G812">
        <v>2.948248</v>
      </c>
      <c r="H812">
        <v>3</v>
      </c>
      <c r="I812" t="s">
        <v>7</v>
      </c>
      <c r="J812" t="s">
        <v>24</v>
      </c>
      <c r="K812">
        <v>2.4299110000000002</v>
      </c>
      <c r="L812" t="s">
        <v>24</v>
      </c>
      <c r="M812">
        <v>0.12</v>
      </c>
      <c r="N812">
        <v>0.36019299999999999</v>
      </c>
      <c r="O812" t="s">
        <v>7</v>
      </c>
      <c r="P812" t="s">
        <v>15</v>
      </c>
      <c r="Q812" t="s">
        <v>13</v>
      </c>
    </row>
    <row r="813" spans="1:17" hidden="1" x14ac:dyDescent="0.3">
      <c r="A813" t="s">
        <v>5</v>
      </c>
      <c r="B813" s="3">
        <v>38.943282000000004</v>
      </c>
      <c r="C813" s="2">
        <v>1.5547280000000001</v>
      </c>
      <c r="D813" s="2">
        <v>63.011645000000001</v>
      </c>
      <c r="E813" t="s">
        <v>25</v>
      </c>
      <c r="F813" t="s">
        <v>25</v>
      </c>
      <c r="G813">
        <v>2.8694359999999999</v>
      </c>
      <c r="H813">
        <v>3</v>
      </c>
      <c r="I813" t="s">
        <v>7</v>
      </c>
      <c r="J813" t="s">
        <v>24</v>
      </c>
      <c r="K813">
        <v>2.972426</v>
      </c>
      <c r="L813" t="s">
        <v>24</v>
      </c>
      <c r="M813">
        <v>2.16</v>
      </c>
      <c r="N813">
        <v>0.305954</v>
      </c>
      <c r="O813" t="s">
        <v>7</v>
      </c>
      <c r="P813" t="s">
        <v>15</v>
      </c>
      <c r="Q813" t="s">
        <v>13</v>
      </c>
    </row>
    <row r="814" spans="1:17" hidden="1" x14ac:dyDescent="0.3">
      <c r="A814" t="s">
        <v>5</v>
      </c>
      <c r="B814" s="3">
        <v>21.987341000000001</v>
      </c>
      <c r="C814" s="2">
        <v>1.7301820000000001</v>
      </c>
      <c r="D814" s="2">
        <v>78.55444</v>
      </c>
      <c r="E814" t="s">
        <v>25</v>
      </c>
      <c r="F814" t="s">
        <v>25</v>
      </c>
      <c r="G814">
        <v>2.2937050000000001</v>
      </c>
      <c r="H814">
        <v>1</v>
      </c>
      <c r="I814" t="s">
        <v>7</v>
      </c>
      <c r="J814" t="s">
        <v>24</v>
      </c>
      <c r="K814">
        <v>2</v>
      </c>
      <c r="L814" t="s">
        <v>24</v>
      </c>
      <c r="M814">
        <v>2.06</v>
      </c>
      <c r="N814">
        <v>0</v>
      </c>
      <c r="O814" t="s">
        <v>7</v>
      </c>
      <c r="P814" t="s">
        <v>8</v>
      </c>
      <c r="Q814" t="s">
        <v>13</v>
      </c>
    </row>
    <row r="815" spans="1:17" hidden="1" x14ac:dyDescent="0.3">
      <c r="A815" t="s">
        <v>5</v>
      </c>
      <c r="B815" s="3">
        <v>21.198217</v>
      </c>
      <c r="C815" s="2">
        <v>1.743841</v>
      </c>
      <c r="D815" s="2">
        <v>78.880359999999996</v>
      </c>
      <c r="E815" t="s">
        <v>25</v>
      </c>
      <c r="F815" t="s">
        <v>25</v>
      </c>
      <c r="G815">
        <v>2.510583</v>
      </c>
      <c r="H815">
        <v>1</v>
      </c>
      <c r="I815" t="s">
        <v>7</v>
      </c>
      <c r="J815" t="s">
        <v>24</v>
      </c>
      <c r="K815">
        <v>2</v>
      </c>
      <c r="L815" t="s">
        <v>24</v>
      </c>
      <c r="M815">
        <v>2.12</v>
      </c>
      <c r="N815">
        <v>0</v>
      </c>
      <c r="O815" t="s">
        <v>7</v>
      </c>
      <c r="P815" t="s">
        <v>8</v>
      </c>
      <c r="Q815" t="s">
        <v>13</v>
      </c>
    </row>
    <row r="816" spans="1:17" hidden="1" x14ac:dyDescent="0.3">
      <c r="A816" t="s">
        <v>5</v>
      </c>
      <c r="B816" s="3">
        <v>29.32038</v>
      </c>
      <c r="C816" s="2">
        <v>1.642506</v>
      </c>
      <c r="D816" s="2">
        <v>69.906707999999995</v>
      </c>
      <c r="E816" t="s">
        <v>25</v>
      </c>
      <c r="F816" t="s">
        <v>25</v>
      </c>
      <c r="G816">
        <v>2.366949</v>
      </c>
      <c r="H816">
        <v>3</v>
      </c>
      <c r="I816" t="s">
        <v>7</v>
      </c>
      <c r="J816" t="s">
        <v>24</v>
      </c>
      <c r="K816">
        <v>1.926577</v>
      </c>
      <c r="L816" t="s">
        <v>24</v>
      </c>
      <c r="M816">
        <v>1.58</v>
      </c>
      <c r="N816">
        <v>0</v>
      </c>
      <c r="O816" t="s">
        <v>7</v>
      </c>
      <c r="P816" t="s">
        <v>15</v>
      </c>
      <c r="Q816" t="s">
        <v>13</v>
      </c>
    </row>
    <row r="817" spans="1:17" hidden="1" x14ac:dyDescent="0.3">
      <c r="A817" t="s">
        <v>5</v>
      </c>
      <c r="B817" s="3">
        <v>31.255586999999998</v>
      </c>
      <c r="C817" s="2">
        <v>1.6930799999999999</v>
      </c>
      <c r="D817" s="2">
        <v>71.927379000000002</v>
      </c>
      <c r="E817" t="s">
        <v>25</v>
      </c>
      <c r="F817" t="s">
        <v>25</v>
      </c>
      <c r="G817">
        <v>2.6157879999999998</v>
      </c>
      <c r="H817">
        <v>3</v>
      </c>
      <c r="I817" t="s">
        <v>7</v>
      </c>
      <c r="J817" t="s">
        <v>24</v>
      </c>
      <c r="K817">
        <v>1.7717810000000001</v>
      </c>
      <c r="L817" t="s">
        <v>24</v>
      </c>
      <c r="M817">
        <v>0.76</v>
      </c>
      <c r="N817">
        <v>0.68652899999999994</v>
      </c>
      <c r="O817" t="s">
        <v>7</v>
      </c>
      <c r="P817" t="s">
        <v>15</v>
      </c>
      <c r="Q817" t="s">
        <v>13</v>
      </c>
    </row>
    <row r="818" spans="1:17" hidden="1" x14ac:dyDescent="0.3">
      <c r="A818" t="s">
        <v>10</v>
      </c>
      <c r="B818" s="3">
        <v>22.851773000000001</v>
      </c>
      <c r="C818" s="2">
        <v>1.7521150000000001</v>
      </c>
      <c r="D818" s="2">
        <v>79.414603</v>
      </c>
      <c r="E818" t="s">
        <v>25</v>
      </c>
      <c r="F818" t="s">
        <v>25</v>
      </c>
      <c r="G818">
        <v>3</v>
      </c>
      <c r="H818">
        <v>1</v>
      </c>
      <c r="I818" t="s">
        <v>7</v>
      </c>
      <c r="J818" t="s">
        <v>24</v>
      </c>
      <c r="K818">
        <v>2</v>
      </c>
      <c r="L818" t="s">
        <v>24</v>
      </c>
      <c r="M818">
        <v>2.3199999999999998</v>
      </c>
      <c r="N818">
        <v>0</v>
      </c>
      <c r="O818" t="s">
        <v>7</v>
      </c>
      <c r="P818" t="s">
        <v>8</v>
      </c>
      <c r="Q818" t="s">
        <v>13</v>
      </c>
    </row>
    <row r="819" spans="1:17" hidden="1" x14ac:dyDescent="0.3">
      <c r="A819" t="s">
        <v>10</v>
      </c>
      <c r="B819" s="3">
        <v>26</v>
      </c>
      <c r="C819" s="2">
        <v>1.7450330000000001</v>
      </c>
      <c r="D819" s="2">
        <v>80</v>
      </c>
      <c r="E819" t="s">
        <v>25</v>
      </c>
      <c r="F819" t="s">
        <v>25</v>
      </c>
      <c r="G819">
        <v>2.2172670000000001</v>
      </c>
      <c r="H819">
        <v>1.193589</v>
      </c>
      <c r="I819" t="s">
        <v>7</v>
      </c>
      <c r="J819" t="s">
        <v>24</v>
      </c>
      <c r="K819">
        <v>2</v>
      </c>
      <c r="L819" t="s">
        <v>24</v>
      </c>
      <c r="M819">
        <v>2</v>
      </c>
      <c r="N819">
        <v>0</v>
      </c>
      <c r="O819" t="s">
        <v>7</v>
      </c>
      <c r="P819" t="s">
        <v>8</v>
      </c>
      <c r="Q819" t="s">
        <v>13</v>
      </c>
    </row>
    <row r="820" spans="1:17" hidden="1" x14ac:dyDescent="0.3">
      <c r="A820" t="s">
        <v>10</v>
      </c>
      <c r="B820" s="3">
        <v>19.789290999999999</v>
      </c>
      <c r="C820" s="2">
        <v>1.820643</v>
      </c>
      <c r="D820" s="2">
        <v>85</v>
      </c>
      <c r="E820" t="s">
        <v>25</v>
      </c>
      <c r="F820" t="s">
        <v>25</v>
      </c>
      <c r="G820">
        <v>3</v>
      </c>
      <c r="H820">
        <v>3</v>
      </c>
      <c r="I820" t="s">
        <v>7</v>
      </c>
      <c r="J820" t="s">
        <v>24</v>
      </c>
      <c r="K820">
        <v>2.7592460000000001</v>
      </c>
      <c r="L820" t="s">
        <v>24</v>
      </c>
      <c r="M820">
        <v>1.76</v>
      </c>
      <c r="N820">
        <v>0.45331399999999999</v>
      </c>
      <c r="O820" t="s">
        <v>7</v>
      </c>
      <c r="P820" t="s">
        <v>8</v>
      </c>
      <c r="Q820" t="s">
        <v>13</v>
      </c>
    </row>
    <row r="821" spans="1:17" hidden="1" x14ac:dyDescent="0.3">
      <c r="A821" t="s">
        <v>10</v>
      </c>
      <c r="B821" s="3">
        <v>19.895876999999999</v>
      </c>
      <c r="C821" s="2">
        <v>1.8073300000000001</v>
      </c>
      <c r="D821" s="2">
        <v>85.073801000000003</v>
      </c>
      <c r="E821" t="s">
        <v>25</v>
      </c>
      <c r="F821" t="s">
        <v>25</v>
      </c>
      <c r="G821">
        <v>2.8015140000000001</v>
      </c>
      <c r="H821">
        <v>3</v>
      </c>
      <c r="I821" t="s">
        <v>7</v>
      </c>
      <c r="J821" t="s">
        <v>24</v>
      </c>
      <c r="K821">
        <v>2.734782</v>
      </c>
      <c r="L821" t="s">
        <v>24</v>
      </c>
      <c r="M821">
        <v>2.21</v>
      </c>
      <c r="N821">
        <v>0.143675</v>
      </c>
      <c r="O821" t="s">
        <v>7</v>
      </c>
      <c r="P821" t="s">
        <v>8</v>
      </c>
      <c r="Q821" t="s">
        <v>13</v>
      </c>
    </row>
    <row r="822" spans="1:17" hidden="1" x14ac:dyDescent="0.3">
      <c r="A822" t="s">
        <v>10</v>
      </c>
      <c r="B822" s="3">
        <v>19.693804</v>
      </c>
      <c r="C822" s="2">
        <v>1.8</v>
      </c>
      <c r="D822" s="2">
        <v>85</v>
      </c>
      <c r="E822" t="s">
        <v>25</v>
      </c>
      <c r="F822" t="s">
        <v>25</v>
      </c>
      <c r="G822">
        <v>2.1887219999999998</v>
      </c>
      <c r="H822">
        <v>3</v>
      </c>
      <c r="I822" t="s">
        <v>7</v>
      </c>
      <c r="J822" t="s">
        <v>24</v>
      </c>
      <c r="K822">
        <v>2.7213560000000001</v>
      </c>
      <c r="L822" t="s">
        <v>24</v>
      </c>
      <c r="M822">
        <v>1.53</v>
      </c>
      <c r="N822">
        <v>1</v>
      </c>
      <c r="O822" t="s">
        <v>7</v>
      </c>
      <c r="P822" t="s">
        <v>8</v>
      </c>
      <c r="Q822" t="s">
        <v>13</v>
      </c>
    </row>
    <row r="823" spans="1:17" hidden="1" x14ac:dyDescent="0.3">
      <c r="A823" t="s">
        <v>10</v>
      </c>
      <c r="B823" s="3">
        <v>19.226313999999999</v>
      </c>
      <c r="C823" s="2">
        <v>1.814255</v>
      </c>
      <c r="D823" s="2">
        <v>85.255630999999994</v>
      </c>
      <c r="E823" t="s">
        <v>25</v>
      </c>
      <c r="F823" t="s">
        <v>25</v>
      </c>
      <c r="G823">
        <v>2.9713509999999999</v>
      </c>
      <c r="H823">
        <v>3.3901430000000001</v>
      </c>
      <c r="I823" t="s">
        <v>7</v>
      </c>
      <c r="J823" t="s">
        <v>24</v>
      </c>
      <c r="K823">
        <v>2.1337670000000002</v>
      </c>
      <c r="L823" t="s">
        <v>24</v>
      </c>
      <c r="M823">
        <v>2.3199999999999998</v>
      </c>
      <c r="N823">
        <v>0.67861800000000005</v>
      </c>
      <c r="O823" t="s">
        <v>7</v>
      </c>
      <c r="P823" t="s">
        <v>8</v>
      </c>
      <c r="Q823" t="s">
        <v>13</v>
      </c>
    </row>
    <row r="824" spans="1:17" hidden="1" x14ac:dyDescent="0.3">
      <c r="A824" t="s">
        <v>10</v>
      </c>
      <c r="B824" s="3">
        <v>21.652228999999998</v>
      </c>
      <c r="C824" s="2">
        <v>1.7001809999999999</v>
      </c>
      <c r="D824" s="2">
        <v>75.057176999999996</v>
      </c>
      <c r="E824" t="s">
        <v>25</v>
      </c>
      <c r="F824" t="s">
        <v>25</v>
      </c>
      <c r="G824">
        <v>2.086093</v>
      </c>
      <c r="H824">
        <v>3.5463520000000002</v>
      </c>
      <c r="I824" t="s">
        <v>7</v>
      </c>
      <c r="J824" t="s">
        <v>24</v>
      </c>
      <c r="K824">
        <v>2.081121</v>
      </c>
      <c r="L824" t="s">
        <v>24</v>
      </c>
      <c r="M824">
        <v>1.99</v>
      </c>
      <c r="N824">
        <v>0.67383499999999996</v>
      </c>
      <c r="O824" t="s">
        <v>7</v>
      </c>
      <c r="P824" t="s">
        <v>8</v>
      </c>
      <c r="Q824" t="s">
        <v>13</v>
      </c>
    </row>
    <row r="825" spans="1:17" hidden="1" x14ac:dyDescent="0.3">
      <c r="A825" t="s">
        <v>5</v>
      </c>
      <c r="B825" s="3">
        <v>21.687408999999999</v>
      </c>
      <c r="C825" s="2">
        <v>1.604697</v>
      </c>
      <c r="D825" s="2">
        <v>68.016471999999993</v>
      </c>
      <c r="E825" t="s">
        <v>25</v>
      </c>
      <c r="F825" t="s">
        <v>25</v>
      </c>
      <c r="G825">
        <v>1.9016109999999999</v>
      </c>
      <c r="H825">
        <v>3.2665009999999999</v>
      </c>
      <c r="I825" t="s">
        <v>6</v>
      </c>
      <c r="J825" t="s">
        <v>24</v>
      </c>
      <c r="K825">
        <v>2.9269949999999998</v>
      </c>
      <c r="L825" t="s">
        <v>24</v>
      </c>
      <c r="M825">
        <v>0.99</v>
      </c>
      <c r="N825">
        <v>0.30798199999999998</v>
      </c>
      <c r="O825" t="s">
        <v>7</v>
      </c>
      <c r="P825" t="s">
        <v>8</v>
      </c>
      <c r="Q825" t="s">
        <v>13</v>
      </c>
    </row>
    <row r="826" spans="1:17" hidden="1" x14ac:dyDescent="0.3">
      <c r="A826" t="s">
        <v>5</v>
      </c>
      <c r="B826" s="3">
        <v>21.455463000000002</v>
      </c>
      <c r="C826" s="2">
        <v>1.611</v>
      </c>
      <c r="D826" s="2">
        <v>68.107866000000001</v>
      </c>
      <c r="E826" t="s">
        <v>25</v>
      </c>
      <c r="F826" t="s">
        <v>25</v>
      </c>
      <c r="G826">
        <v>1.977298</v>
      </c>
      <c r="H826">
        <v>3.5549740000000001</v>
      </c>
      <c r="I826" t="s">
        <v>6</v>
      </c>
      <c r="J826" t="s">
        <v>24</v>
      </c>
      <c r="K826">
        <v>2.2179570000000002</v>
      </c>
      <c r="L826" t="s">
        <v>24</v>
      </c>
      <c r="M826">
        <v>0.98</v>
      </c>
      <c r="N826">
        <v>0.45975899999999997</v>
      </c>
      <c r="O826" t="s">
        <v>7</v>
      </c>
      <c r="P826" t="s">
        <v>8</v>
      </c>
      <c r="Q826" t="s">
        <v>13</v>
      </c>
    </row>
    <row r="827" spans="1:17" hidden="1" x14ac:dyDescent="0.3">
      <c r="A827" t="s">
        <v>5</v>
      </c>
      <c r="B827" s="3">
        <v>21</v>
      </c>
      <c r="C827" s="2">
        <v>1.754497</v>
      </c>
      <c r="D827" s="2">
        <v>77.956920999999994</v>
      </c>
      <c r="E827" t="s">
        <v>25</v>
      </c>
      <c r="F827" t="s">
        <v>25</v>
      </c>
      <c r="G827">
        <v>2.4468719999999999</v>
      </c>
      <c r="H827">
        <v>2.3723109999999998</v>
      </c>
      <c r="I827" t="s">
        <v>7</v>
      </c>
      <c r="J827" t="s">
        <v>24</v>
      </c>
      <c r="K827">
        <v>1.8103100000000001</v>
      </c>
      <c r="L827" t="s">
        <v>24</v>
      </c>
      <c r="M827">
        <v>0.09</v>
      </c>
      <c r="N827">
        <v>1.6507780000000001</v>
      </c>
      <c r="O827" t="s">
        <v>7</v>
      </c>
      <c r="P827" t="s">
        <v>8</v>
      </c>
      <c r="Q827" t="s">
        <v>13</v>
      </c>
    </row>
    <row r="828" spans="1:17" hidden="1" x14ac:dyDescent="0.3">
      <c r="A828" t="s">
        <v>5</v>
      </c>
      <c r="B828" s="3">
        <v>21</v>
      </c>
      <c r="C828" s="2">
        <v>1.7529440000000001</v>
      </c>
      <c r="D828" s="2">
        <v>77.965531999999996</v>
      </c>
      <c r="E828" t="s">
        <v>25</v>
      </c>
      <c r="F828" t="s">
        <v>25</v>
      </c>
      <c r="G828">
        <v>2.839048</v>
      </c>
      <c r="H828">
        <v>2.1060099999999999</v>
      </c>
      <c r="I828" t="s">
        <v>7</v>
      </c>
      <c r="J828" t="s">
        <v>24</v>
      </c>
      <c r="K828">
        <v>1.639202</v>
      </c>
      <c r="L828" t="s">
        <v>24</v>
      </c>
      <c r="M828">
        <v>1.1200000000000001</v>
      </c>
      <c r="N828">
        <v>0.96791899999999997</v>
      </c>
      <c r="O828" t="s">
        <v>7</v>
      </c>
      <c r="P828" t="s">
        <v>8</v>
      </c>
      <c r="Q828" t="s">
        <v>13</v>
      </c>
    </row>
    <row r="829" spans="1:17" hidden="1" x14ac:dyDescent="0.3">
      <c r="A829" t="s">
        <v>10</v>
      </c>
      <c r="B829" s="3">
        <v>19.337403999999999</v>
      </c>
      <c r="C829" s="2">
        <v>1.8599270000000001</v>
      </c>
      <c r="D829" s="2">
        <v>87.105828000000002</v>
      </c>
      <c r="E829" t="s">
        <v>25</v>
      </c>
      <c r="F829" t="s">
        <v>25</v>
      </c>
      <c r="G829">
        <v>2.2123200000000001</v>
      </c>
      <c r="H829">
        <v>4</v>
      </c>
      <c r="I829" t="s">
        <v>7</v>
      </c>
      <c r="J829" t="s">
        <v>24</v>
      </c>
      <c r="K829">
        <v>2.374044</v>
      </c>
      <c r="L829" t="s">
        <v>24</v>
      </c>
      <c r="M829">
        <v>2</v>
      </c>
      <c r="N829">
        <v>0.62263800000000002</v>
      </c>
      <c r="O829" t="s">
        <v>7</v>
      </c>
      <c r="P829" t="s">
        <v>8</v>
      </c>
      <c r="Q829" t="s">
        <v>13</v>
      </c>
    </row>
    <row r="830" spans="1:17" hidden="1" x14ac:dyDescent="0.3">
      <c r="A830" t="s">
        <v>10</v>
      </c>
      <c r="B830" s="3">
        <v>21.701643000000001</v>
      </c>
      <c r="C830" s="2">
        <v>1.8960729999999999</v>
      </c>
      <c r="D830" s="2">
        <v>90.524460000000005</v>
      </c>
      <c r="E830" t="s">
        <v>25</v>
      </c>
      <c r="F830" t="s">
        <v>25</v>
      </c>
      <c r="G830">
        <v>2.427689</v>
      </c>
      <c r="H830">
        <v>3.715306</v>
      </c>
      <c r="I830" t="s">
        <v>7</v>
      </c>
      <c r="J830" t="s">
        <v>24</v>
      </c>
      <c r="K830">
        <v>2.876096</v>
      </c>
      <c r="L830" t="s">
        <v>24</v>
      </c>
      <c r="M830">
        <v>1.82</v>
      </c>
      <c r="N830">
        <v>0.42646499999999998</v>
      </c>
      <c r="O830" t="s">
        <v>7</v>
      </c>
      <c r="P830" t="s">
        <v>8</v>
      </c>
      <c r="Q830" t="s">
        <v>13</v>
      </c>
    </row>
    <row r="831" spans="1:17" hidden="1" x14ac:dyDescent="0.3">
      <c r="A831" t="s">
        <v>10</v>
      </c>
      <c r="B831" s="3">
        <v>21.620245000000001</v>
      </c>
      <c r="C831" s="2">
        <v>1.6053139999999999</v>
      </c>
      <c r="D831" s="2">
        <v>66.621645999999998</v>
      </c>
      <c r="E831" t="s">
        <v>25</v>
      </c>
      <c r="F831" t="s">
        <v>25</v>
      </c>
      <c r="G831">
        <v>2.3574959999999998</v>
      </c>
      <c r="H831">
        <v>3.3767170000000002</v>
      </c>
      <c r="I831" t="s">
        <v>7</v>
      </c>
      <c r="J831" t="s">
        <v>24</v>
      </c>
      <c r="K831">
        <v>2.1848429999999999</v>
      </c>
      <c r="L831" t="s">
        <v>24</v>
      </c>
      <c r="M831">
        <v>1.36</v>
      </c>
      <c r="N831">
        <v>1.4885000000000001E-2</v>
      </c>
      <c r="O831" t="s">
        <v>7</v>
      </c>
      <c r="P831" t="s">
        <v>8</v>
      </c>
      <c r="Q831" t="s">
        <v>13</v>
      </c>
    </row>
    <row r="832" spans="1:17" hidden="1" x14ac:dyDescent="0.3">
      <c r="A832" t="s">
        <v>5</v>
      </c>
      <c r="B832" s="3">
        <v>21.012568999999999</v>
      </c>
      <c r="C832" s="2">
        <v>1.7586280000000001</v>
      </c>
      <c r="D832" s="2">
        <v>78.370039000000006</v>
      </c>
      <c r="E832" t="s">
        <v>25</v>
      </c>
      <c r="F832" t="s">
        <v>25</v>
      </c>
      <c r="G832">
        <v>3</v>
      </c>
      <c r="H832">
        <v>1</v>
      </c>
      <c r="I832" t="s">
        <v>7</v>
      </c>
      <c r="J832" t="s">
        <v>24</v>
      </c>
      <c r="K832">
        <v>2</v>
      </c>
      <c r="L832" t="s">
        <v>24</v>
      </c>
      <c r="M832">
        <v>2.97</v>
      </c>
      <c r="N832">
        <v>0</v>
      </c>
      <c r="O832" t="s">
        <v>7</v>
      </c>
      <c r="P832" t="s">
        <v>8</v>
      </c>
      <c r="Q832" t="s">
        <v>13</v>
      </c>
    </row>
    <row r="833" spans="1:17" hidden="1" x14ac:dyDescent="0.3">
      <c r="A833" t="s">
        <v>5</v>
      </c>
      <c r="B833" s="3">
        <v>21.016622999999999</v>
      </c>
      <c r="C833" s="2">
        <v>1.7554270000000001</v>
      </c>
      <c r="D833" s="2">
        <v>78.300083999999998</v>
      </c>
      <c r="E833" t="s">
        <v>25</v>
      </c>
      <c r="F833" t="s">
        <v>25</v>
      </c>
      <c r="G833">
        <v>3</v>
      </c>
      <c r="H833">
        <v>1</v>
      </c>
      <c r="I833" t="s">
        <v>7</v>
      </c>
      <c r="J833" t="s">
        <v>24</v>
      </c>
      <c r="K833">
        <v>2</v>
      </c>
      <c r="L833" t="s">
        <v>24</v>
      </c>
      <c r="M833">
        <v>2.88</v>
      </c>
      <c r="N833">
        <v>0</v>
      </c>
      <c r="O833" t="s">
        <v>7</v>
      </c>
      <c r="P833" t="s">
        <v>8</v>
      </c>
      <c r="Q833" t="s">
        <v>13</v>
      </c>
    </row>
    <row r="834" spans="1:17" hidden="1" x14ac:dyDescent="0.3">
      <c r="A834" t="s">
        <v>5</v>
      </c>
      <c r="B834" s="3">
        <v>19</v>
      </c>
      <c r="C834" s="2">
        <v>1.779882</v>
      </c>
      <c r="D834" s="2">
        <v>80.091886000000002</v>
      </c>
      <c r="E834" t="s">
        <v>25</v>
      </c>
      <c r="F834" t="s">
        <v>25</v>
      </c>
      <c r="G834">
        <v>1.0785290000000001</v>
      </c>
      <c r="H834">
        <v>1.211606</v>
      </c>
      <c r="I834" t="s">
        <v>7</v>
      </c>
      <c r="J834" t="s">
        <v>24</v>
      </c>
      <c r="K834">
        <v>2.568063</v>
      </c>
      <c r="L834" t="s">
        <v>24</v>
      </c>
      <c r="M834">
        <v>3</v>
      </c>
      <c r="N834">
        <v>0.81798300000000002</v>
      </c>
      <c r="O834" t="s">
        <v>27</v>
      </c>
      <c r="P834" t="s">
        <v>8</v>
      </c>
      <c r="Q834" t="s">
        <v>13</v>
      </c>
    </row>
    <row r="835" spans="1:17" hidden="1" x14ac:dyDescent="0.3">
      <c r="A835" t="s">
        <v>10</v>
      </c>
      <c r="B835" s="3">
        <v>21</v>
      </c>
      <c r="C835" s="2">
        <v>1.7120610000000001</v>
      </c>
      <c r="D835" s="2">
        <v>75</v>
      </c>
      <c r="E835" t="s">
        <v>25</v>
      </c>
      <c r="F835" t="s">
        <v>25</v>
      </c>
      <c r="G835">
        <v>2</v>
      </c>
      <c r="H835">
        <v>3</v>
      </c>
      <c r="I835" t="s">
        <v>7</v>
      </c>
      <c r="J835" t="s">
        <v>24</v>
      </c>
      <c r="K835">
        <v>1.333707</v>
      </c>
      <c r="L835" t="s">
        <v>24</v>
      </c>
      <c r="M835">
        <v>1</v>
      </c>
      <c r="N835">
        <v>0</v>
      </c>
      <c r="O835" t="s">
        <v>7</v>
      </c>
      <c r="P835" t="s">
        <v>8</v>
      </c>
      <c r="Q835" t="s">
        <v>13</v>
      </c>
    </row>
    <row r="836" spans="1:17" hidden="1" x14ac:dyDescent="0.3">
      <c r="A836" t="s">
        <v>10</v>
      </c>
      <c r="B836" s="3">
        <v>21</v>
      </c>
      <c r="C836" s="2">
        <v>1.6760139999999999</v>
      </c>
      <c r="D836" s="2">
        <v>75</v>
      </c>
      <c r="E836" t="s">
        <v>25</v>
      </c>
      <c r="F836" t="s">
        <v>25</v>
      </c>
      <c r="G836">
        <v>2</v>
      </c>
      <c r="H836">
        <v>3</v>
      </c>
      <c r="I836" t="s">
        <v>7</v>
      </c>
      <c r="J836" t="s">
        <v>24</v>
      </c>
      <c r="K836">
        <v>1.1640619999999999</v>
      </c>
      <c r="L836" t="s">
        <v>24</v>
      </c>
      <c r="M836">
        <v>1</v>
      </c>
      <c r="N836">
        <v>0</v>
      </c>
      <c r="O836" t="s">
        <v>7</v>
      </c>
      <c r="P836" t="s">
        <v>8</v>
      </c>
      <c r="Q836" t="s">
        <v>13</v>
      </c>
    </row>
    <row r="837" spans="1:17" hidden="1" x14ac:dyDescent="0.3">
      <c r="A837" t="s">
        <v>5</v>
      </c>
      <c r="B837" s="3">
        <v>27.899784</v>
      </c>
      <c r="C837" s="2">
        <v>1.7</v>
      </c>
      <c r="D837" s="2">
        <v>74.244004000000004</v>
      </c>
      <c r="E837" t="s">
        <v>25</v>
      </c>
      <c r="F837" t="s">
        <v>25</v>
      </c>
      <c r="G837">
        <v>2</v>
      </c>
      <c r="H837">
        <v>3</v>
      </c>
      <c r="I837" t="s">
        <v>7</v>
      </c>
      <c r="J837" t="s">
        <v>24</v>
      </c>
      <c r="K837">
        <v>2</v>
      </c>
      <c r="L837" t="s">
        <v>24</v>
      </c>
      <c r="M837">
        <v>1.72</v>
      </c>
      <c r="N837">
        <v>0</v>
      </c>
      <c r="O837" t="s">
        <v>7</v>
      </c>
      <c r="P837" t="s">
        <v>15</v>
      </c>
      <c r="Q837" t="s">
        <v>13</v>
      </c>
    </row>
    <row r="838" spans="1:17" hidden="1" x14ac:dyDescent="0.3">
      <c r="A838" t="s">
        <v>10</v>
      </c>
      <c r="B838" s="3">
        <v>28.825223000000001</v>
      </c>
      <c r="C838" s="2">
        <v>1.7658739999999999</v>
      </c>
      <c r="D838" s="2">
        <v>82.045045000000002</v>
      </c>
      <c r="E838" t="s">
        <v>25</v>
      </c>
      <c r="F838" t="s">
        <v>25</v>
      </c>
      <c r="G838">
        <v>1.0641620000000001</v>
      </c>
      <c r="H838">
        <v>3.9895499999999999</v>
      </c>
      <c r="I838" t="s">
        <v>7</v>
      </c>
      <c r="J838" t="s">
        <v>24</v>
      </c>
      <c r="K838">
        <v>2.0284260000000001</v>
      </c>
      <c r="L838" t="s">
        <v>24</v>
      </c>
      <c r="M838">
        <v>0.82</v>
      </c>
      <c r="N838">
        <v>0.89467799999999997</v>
      </c>
      <c r="O838" t="s">
        <v>7</v>
      </c>
      <c r="P838" t="s">
        <v>8</v>
      </c>
      <c r="Q838" t="s">
        <v>13</v>
      </c>
    </row>
    <row r="839" spans="1:17" hidden="1" x14ac:dyDescent="0.3">
      <c r="A839" t="s">
        <v>10</v>
      </c>
      <c r="B839" s="3">
        <v>26.047077000000002</v>
      </c>
      <c r="C839" s="2">
        <v>1.7459499999999999</v>
      </c>
      <c r="D839" s="2">
        <v>80.018570999999994</v>
      </c>
      <c r="E839" t="s">
        <v>25</v>
      </c>
      <c r="F839" t="s">
        <v>25</v>
      </c>
      <c r="G839">
        <v>1.993101</v>
      </c>
      <c r="H839">
        <v>3.1710820000000002</v>
      </c>
      <c r="I839" t="s">
        <v>7</v>
      </c>
      <c r="J839" t="s">
        <v>24</v>
      </c>
      <c r="K839">
        <v>2.3644980000000002</v>
      </c>
      <c r="L839" t="s">
        <v>24</v>
      </c>
      <c r="M839">
        <v>1.22</v>
      </c>
      <c r="N839">
        <v>2.2245000000000001E-2</v>
      </c>
      <c r="O839" t="s">
        <v>7</v>
      </c>
      <c r="P839" t="s">
        <v>8</v>
      </c>
      <c r="Q839" t="s">
        <v>13</v>
      </c>
    </row>
    <row r="840" spans="1:17" hidden="1" x14ac:dyDescent="0.3">
      <c r="A840" t="s">
        <v>10</v>
      </c>
      <c r="B840" s="3">
        <v>23</v>
      </c>
      <c r="C840" s="2">
        <v>1.690196</v>
      </c>
      <c r="D840" s="2">
        <v>75</v>
      </c>
      <c r="E840" t="s">
        <v>25</v>
      </c>
      <c r="F840" t="s">
        <v>25</v>
      </c>
      <c r="G840">
        <v>2.6209630000000002</v>
      </c>
      <c r="H840">
        <v>3</v>
      </c>
      <c r="I840" t="s">
        <v>7</v>
      </c>
      <c r="J840" t="s">
        <v>24</v>
      </c>
      <c r="K840">
        <v>2.8245589999999998</v>
      </c>
      <c r="L840" t="s">
        <v>24</v>
      </c>
      <c r="M840">
        <v>0.75</v>
      </c>
      <c r="N840">
        <v>2</v>
      </c>
      <c r="O840" t="s">
        <v>7</v>
      </c>
      <c r="P840" t="s">
        <v>8</v>
      </c>
      <c r="Q840" t="s">
        <v>13</v>
      </c>
    </row>
    <row r="841" spans="1:17" hidden="1" x14ac:dyDescent="0.3">
      <c r="A841" t="s">
        <v>10</v>
      </c>
      <c r="B841" s="3">
        <v>20</v>
      </c>
      <c r="C841" s="2">
        <v>1.81748</v>
      </c>
      <c r="D841" s="2">
        <v>85</v>
      </c>
      <c r="E841" t="s">
        <v>25</v>
      </c>
      <c r="F841" t="s">
        <v>25</v>
      </c>
      <c r="G841">
        <v>2.9511799999999999</v>
      </c>
      <c r="H841">
        <v>3</v>
      </c>
      <c r="I841" t="s">
        <v>7</v>
      </c>
      <c r="J841" t="s">
        <v>24</v>
      </c>
      <c r="K841">
        <v>3</v>
      </c>
      <c r="L841" t="s">
        <v>24</v>
      </c>
      <c r="M841">
        <v>2.4300000000000002</v>
      </c>
      <c r="N841">
        <v>0.56160200000000005</v>
      </c>
      <c r="O841" t="s">
        <v>7</v>
      </c>
      <c r="P841" t="s">
        <v>8</v>
      </c>
      <c r="Q841" t="s">
        <v>13</v>
      </c>
    </row>
    <row r="842" spans="1:17" hidden="1" x14ac:dyDescent="0.3">
      <c r="A842" t="s">
        <v>5</v>
      </c>
      <c r="B842" s="3">
        <v>21.832995</v>
      </c>
      <c r="C842" s="2">
        <v>1.580964</v>
      </c>
      <c r="D842" s="2">
        <v>65.363940999999997</v>
      </c>
      <c r="E842" t="s">
        <v>24</v>
      </c>
      <c r="F842" t="s">
        <v>25</v>
      </c>
      <c r="G842">
        <v>2.0214460000000001</v>
      </c>
      <c r="H842">
        <v>3</v>
      </c>
      <c r="I842" t="s">
        <v>7</v>
      </c>
      <c r="J842" t="s">
        <v>24</v>
      </c>
      <c r="K842">
        <v>1.077917</v>
      </c>
      <c r="L842" t="s">
        <v>24</v>
      </c>
      <c r="M842">
        <v>0.52</v>
      </c>
      <c r="N842">
        <v>0.80859899999999996</v>
      </c>
      <c r="O842" t="s">
        <v>7</v>
      </c>
      <c r="P842" t="s">
        <v>8</v>
      </c>
      <c r="Q842" t="s">
        <v>13</v>
      </c>
    </row>
    <row r="843" spans="1:17" hidden="1" x14ac:dyDescent="0.3">
      <c r="A843" t="s">
        <v>5</v>
      </c>
      <c r="B843" s="3">
        <v>30.255744</v>
      </c>
      <c r="C843" s="2">
        <v>1.6520840000000001</v>
      </c>
      <c r="D843" s="2">
        <v>73.575980999999999</v>
      </c>
      <c r="E843" t="s">
        <v>25</v>
      </c>
      <c r="F843" t="s">
        <v>25</v>
      </c>
      <c r="G843">
        <v>2</v>
      </c>
      <c r="H843">
        <v>3</v>
      </c>
      <c r="I843" t="s">
        <v>7</v>
      </c>
      <c r="J843" t="s">
        <v>24</v>
      </c>
      <c r="K843">
        <v>1</v>
      </c>
      <c r="L843" t="s">
        <v>24</v>
      </c>
      <c r="M843">
        <v>0</v>
      </c>
      <c r="N843">
        <v>1.8877000000000001E-2</v>
      </c>
      <c r="O843" t="s">
        <v>7</v>
      </c>
      <c r="P843" t="s">
        <v>15</v>
      </c>
      <c r="Q843" t="s">
        <v>13</v>
      </c>
    </row>
    <row r="844" spans="1:17" hidden="1" x14ac:dyDescent="0.3">
      <c r="A844" t="s">
        <v>5</v>
      </c>
      <c r="B844" s="3">
        <v>30.613586000000002</v>
      </c>
      <c r="C844" s="2">
        <v>1.6455109999999999</v>
      </c>
      <c r="D844" s="2">
        <v>69.168977999999996</v>
      </c>
      <c r="E844" t="s">
        <v>25</v>
      </c>
      <c r="F844" t="s">
        <v>25</v>
      </c>
      <c r="G844">
        <v>2.0004659999999999</v>
      </c>
      <c r="H844">
        <v>3</v>
      </c>
      <c r="I844" t="s">
        <v>7</v>
      </c>
      <c r="J844" t="s">
        <v>24</v>
      </c>
      <c r="K844">
        <v>1.131448</v>
      </c>
      <c r="L844" t="s">
        <v>24</v>
      </c>
      <c r="M844">
        <v>0.06</v>
      </c>
      <c r="N844">
        <v>0</v>
      </c>
      <c r="O844" t="s">
        <v>7</v>
      </c>
      <c r="P844" t="s">
        <v>15</v>
      </c>
      <c r="Q844" t="s">
        <v>13</v>
      </c>
    </row>
    <row r="845" spans="1:17" hidden="1" x14ac:dyDescent="0.3">
      <c r="A845" t="s">
        <v>10</v>
      </c>
      <c r="B845" s="3">
        <v>23.245408000000001</v>
      </c>
      <c r="C845" s="2">
        <v>1.7079679999999999</v>
      </c>
      <c r="D845" s="2">
        <v>75.383716000000007</v>
      </c>
      <c r="E845" t="s">
        <v>25</v>
      </c>
      <c r="F845" t="s">
        <v>25</v>
      </c>
      <c r="G845">
        <v>2.5621</v>
      </c>
      <c r="H845">
        <v>3.1050070000000001</v>
      </c>
      <c r="I845" t="s">
        <v>7</v>
      </c>
      <c r="J845" t="s">
        <v>24</v>
      </c>
      <c r="K845">
        <v>1.1724270000000001</v>
      </c>
      <c r="L845" t="s">
        <v>24</v>
      </c>
      <c r="M845">
        <v>0.18</v>
      </c>
      <c r="N845">
        <v>0.92308199999999996</v>
      </c>
      <c r="O845" t="s">
        <v>7</v>
      </c>
      <c r="P845" t="s">
        <v>8</v>
      </c>
      <c r="Q845" t="s">
        <v>13</v>
      </c>
    </row>
    <row r="846" spans="1:17" hidden="1" x14ac:dyDescent="0.3">
      <c r="A846" t="s">
        <v>5</v>
      </c>
      <c r="B846" s="3">
        <v>18</v>
      </c>
      <c r="C846" s="2">
        <v>1.4563459999999999</v>
      </c>
      <c r="D846" s="2">
        <v>55.523480999999997</v>
      </c>
      <c r="E846" t="s">
        <v>24</v>
      </c>
      <c r="F846" t="s">
        <v>25</v>
      </c>
      <c r="G846">
        <v>2</v>
      </c>
      <c r="H846">
        <v>3</v>
      </c>
      <c r="I846" t="s">
        <v>7</v>
      </c>
      <c r="J846" t="s">
        <v>24</v>
      </c>
      <c r="K846">
        <v>1.0403420000000001</v>
      </c>
      <c r="L846" t="s">
        <v>25</v>
      </c>
      <c r="M846">
        <v>0.5</v>
      </c>
      <c r="N846">
        <v>1.7833190000000001</v>
      </c>
      <c r="O846" t="s">
        <v>7</v>
      </c>
      <c r="P846" t="s">
        <v>8</v>
      </c>
      <c r="Q846" t="s">
        <v>13</v>
      </c>
    </row>
    <row r="847" spans="1:17" hidden="1" x14ac:dyDescent="0.3">
      <c r="A847" t="s">
        <v>5</v>
      </c>
      <c r="B847" s="3">
        <v>18</v>
      </c>
      <c r="C847" s="2">
        <v>1.498561</v>
      </c>
      <c r="D847" s="2">
        <v>55.376511999999998</v>
      </c>
      <c r="E847" t="s">
        <v>24</v>
      </c>
      <c r="F847" t="s">
        <v>25</v>
      </c>
      <c r="G847">
        <v>2</v>
      </c>
      <c r="H847">
        <v>3</v>
      </c>
      <c r="I847" t="s">
        <v>7</v>
      </c>
      <c r="J847" t="s">
        <v>24</v>
      </c>
      <c r="K847">
        <v>1.274718</v>
      </c>
      <c r="L847" t="s">
        <v>25</v>
      </c>
      <c r="M847">
        <v>0.13</v>
      </c>
      <c r="N847">
        <v>0.97857400000000005</v>
      </c>
      <c r="O847" t="s">
        <v>7</v>
      </c>
      <c r="P847" t="s">
        <v>8</v>
      </c>
      <c r="Q847" t="s">
        <v>13</v>
      </c>
    </row>
    <row r="848" spans="1:17" hidden="1" x14ac:dyDescent="0.3">
      <c r="A848" t="s">
        <v>5</v>
      </c>
      <c r="B848" s="3">
        <v>16.950499000000001</v>
      </c>
      <c r="C848" s="2">
        <v>1.6035010000000001</v>
      </c>
      <c r="D848" s="2">
        <v>65</v>
      </c>
      <c r="E848" t="s">
        <v>25</v>
      </c>
      <c r="F848" t="s">
        <v>25</v>
      </c>
      <c r="G848">
        <v>2.96008</v>
      </c>
      <c r="H848">
        <v>1</v>
      </c>
      <c r="I848" t="s">
        <v>7</v>
      </c>
      <c r="J848" t="s">
        <v>24</v>
      </c>
      <c r="K848">
        <v>2</v>
      </c>
      <c r="L848" t="s">
        <v>25</v>
      </c>
      <c r="M848">
        <v>0.74</v>
      </c>
      <c r="N848">
        <v>1.3440719999999999</v>
      </c>
      <c r="O848" t="s">
        <v>27</v>
      </c>
      <c r="P848" t="s">
        <v>8</v>
      </c>
      <c r="Q848" t="s">
        <v>13</v>
      </c>
    </row>
    <row r="849" spans="1:17" hidden="1" x14ac:dyDescent="0.3">
      <c r="A849" t="s">
        <v>5</v>
      </c>
      <c r="B849" s="3">
        <v>21.837057999999999</v>
      </c>
      <c r="C849" s="2">
        <v>1.5580449999999999</v>
      </c>
      <c r="D849" s="2">
        <v>63.597633000000002</v>
      </c>
      <c r="E849" t="s">
        <v>24</v>
      </c>
      <c r="F849" t="s">
        <v>25</v>
      </c>
      <c r="G849">
        <v>2.5391499999999998</v>
      </c>
      <c r="H849">
        <v>1.5909819999999999</v>
      </c>
      <c r="I849" t="s">
        <v>7</v>
      </c>
      <c r="J849" t="s">
        <v>24</v>
      </c>
      <c r="K849">
        <v>1.9778009999999999</v>
      </c>
      <c r="L849" t="s">
        <v>24</v>
      </c>
      <c r="M849">
        <v>1.26</v>
      </c>
      <c r="N849">
        <v>0</v>
      </c>
      <c r="O849" t="s">
        <v>7</v>
      </c>
      <c r="P849" t="s">
        <v>8</v>
      </c>
      <c r="Q849" t="s">
        <v>13</v>
      </c>
    </row>
    <row r="850" spans="1:17" hidden="1" x14ac:dyDescent="0.3">
      <c r="A850" t="s">
        <v>5</v>
      </c>
      <c r="B850" s="3">
        <v>27</v>
      </c>
      <c r="C850" s="2">
        <v>1.55</v>
      </c>
      <c r="D850" s="2">
        <v>62.877347</v>
      </c>
      <c r="E850" t="s">
        <v>24</v>
      </c>
      <c r="F850" t="s">
        <v>25</v>
      </c>
      <c r="G850">
        <v>2.2441420000000001</v>
      </c>
      <c r="H850">
        <v>1.704828</v>
      </c>
      <c r="I850" t="s">
        <v>7</v>
      </c>
      <c r="J850" t="s">
        <v>24</v>
      </c>
      <c r="K850">
        <v>1</v>
      </c>
      <c r="L850" t="s">
        <v>24</v>
      </c>
      <c r="M850">
        <v>0.79</v>
      </c>
      <c r="N850">
        <v>0.39546799999999999</v>
      </c>
      <c r="O850" t="s">
        <v>7</v>
      </c>
      <c r="P850" t="s">
        <v>8</v>
      </c>
      <c r="Q850" t="s">
        <v>13</v>
      </c>
    </row>
    <row r="851" spans="1:17" hidden="1" x14ac:dyDescent="0.3">
      <c r="A851" t="s">
        <v>5</v>
      </c>
      <c r="B851" s="3">
        <v>35.483601</v>
      </c>
      <c r="C851" s="2">
        <v>1.6475139999999999</v>
      </c>
      <c r="D851" s="2">
        <v>73.916920000000005</v>
      </c>
      <c r="E851" t="s">
        <v>25</v>
      </c>
      <c r="F851" t="s">
        <v>24</v>
      </c>
      <c r="G851">
        <v>3</v>
      </c>
      <c r="H851">
        <v>2.725012</v>
      </c>
      <c r="I851" t="s">
        <v>7</v>
      </c>
      <c r="J851" t="s">
        <v>24</v>
      </c>
      <c r="K851">
        <v>1.6224400000000001</v>
      </c>
      <c r="L851" t="s">
        <v>24</v>
      </c>
      <c r="M851">
        <v>0.9</v>
      </c>
      <c r="N851">
        <v>0</v>
      </c>
      <c r="O851" t="s">
        <v>7</v>
      </c>
      <c r="P851" t="s">
        <v>15</v>
      </c>
      <c r="Q851" t="s">
        <v>13</v>
      </c>
    </row>
    <row r="852" spans="1:17" hidden="1" x14ac:dyDescent="0.3">
      <c r="A852" t="s">
        <v>10</v>
      </c>
      <c r="B852" s="3">
        <v>23.801435999999999</v>
      </c>
      <c r="C852" s="2">
        <v>1.8557790000000001</v>
      </c>
      <c r="D852" s="2">
        <v>86.098523</v>
      </c>
      <c r="E852" t="s">
        <v>25</v>
      </c>
      <c r="F852" t="s">
        <v>25</v>
      </c>
      <c r="G852">
        <v>2</v>
      </c>
      <c r="H852">
        <v>2.3723390000000002</v>
      </c>
      <c r="I852" t="s">
        <v>7</v>
      </c>
      <c r="J852" t="s">
        <v>24</v>
      </c>
      <c r="K852">
        <v>1.6757329999999999</v>
      </c>
      <c r="L852" t="s">
        <v>24</v>
      </c>
      <c r="M852">
        <v>1.07</v>
      </c>
      <c r="N852">
        <v>1</v>
      </c>
      <c r="O852" t="s">
        <v>7</v>
      </c>
      <c r="P852" t="s">
        <v>15</v>
      </c>
      <c r="Q852" t="s">
        <v>13</v>
      </c>
    </row>
    <row r="853" spans="1:17" hidden="1" x14ac:dyDescent="0.3">
      <c r="A853" t="s">
        <v>10</v>
      </c>
      <c r="B853" s="3">
        <v>23.367211999999999</v>
      </c>
      <c r="C853" s="2">
        <v>1.8532230000000001</v>
      </c>
      <c r="D853" s="2">
        <v>87.083265999999995</v>
      </c>
      <c r="E853" t="s">
        <v>25</v>
      </c>
      <c r="F853" t="s">
        <v>25</v>
      </c>
      <c r="G853">
        <v>2</v>
      </c>
      <c r="H853">
        <v>1.0973120000000001</v>
      </c>
      <c r="I853" t="s">
        <v>7</v>
      </c>
      <c r="J853" t="s">
        <v>24</v>
      </c>
      <c r="K853">
        <v>1.328835</v>
      </c>
      <c r="L853" t="s">
        <v>24</v>
      </c>
      <c r="M853">
        <v>1.26</v>
      </c>
      <c r="N853">
        <v>1</v>
      </c>
      <c r="O853" t="s">
        <v>7</v>
      </c>
      <c r="P853" t="s">
        <v>15</v>
      </c>
      <c r="Q853" t="s">
        <v>13</v>
      </c>
    </row>
    <row r="854" spans="1:17" hidden="1" x14ac:dyDescent="0.3">
      <c r="A854" t="s">
        <v>5</v>
      </c>
      <c r="B854" s="3">
        <v>40</v>
      </c>
      <c r="C854" s="2">
        <v>1.570811</v>
      </c>
      <c r="D854" s="2">
        <v>62.211571999999997</v>
      </c>
      <c r="E854" t="s">
        <v>25</v>
      </c>
      <c r="F854" t="s">
        <v>25</v>
      </c>
      <c r="G854">
        <v>2.253371</v>
      </c>
      <c r="H854">
        <v>3</v>
      </c>
      <c r="I854" t="s">
        <v>7</v>
      </c>
      <c r="J854" t="s">
        <v>24</v>
      </c>
      <c r="K854">
        <v>2.7569159999999999</v>
      </c>
      <c r="L854" t="s">
        <v>24</v>
      </c>
      <c r="M854">
        <v>1.02</v>
      </c>
      <c r="N854">
        <v>0.21343699999999999</v>
      </c>
      <c r="O854" t="s">
        <v>7</v>
      </c>
      <c r="P854" t="s">
        <v>15</v>
      </c>
      <c r="Q854" t="s">
        <v>13</v>
      </c>
    </row>
    <row r="855" spans="1:17" hidden="1" x14ac:dyDescent="0.3">
      <c r="A855" t="s">
        <v>5</v>
      </c>
      <c r="B855" s="3">
        <v>16.380089999999999</v>
      </c>
      <c r="C855" s="2">
        <v>1.617124</v>
      </c>
      <c r="D855" s="2">
        <v>67.913561000000001</v>
      </c>
      <c r="E855" t="s">
        <v>25</v>
      </c>
      <c r="F855" t="s">
        <v>25</v>
      </c>
      <c r="G855">
        <v>2.851664</v>
      </c>
      <c r="H855">
        <v>1</v>
      </c>
      <c r="I855" t="s">
        <v>7</v>
      </c>
      <c r="J855" t="s">
        <v>24</v>
      </c>
      <c r="K855">
        <v>2</v>
      </c>
      <c r="L855" t="s">
        <v>24</v>
      </c>
      <c r="M855">
        <v>0.98</v>
      </c>
      <c r="N855">
        <v>1.7653209999999999</v>
      </c>
      <c r="O855" t="s">
        <v>27</v>
      </c>
      <c r="P855" t="s">
        <v>8</v>
      </c>
      <c r="Q855" t="s">
        <v>13</v>
      </c>
    </row>
    <row r="856" spans="1:17" hidden="1" x14ac:dyDescent="0.3">
      <c r="A856" t="s">
        <v>5</v>
      </c>
      <c r="B856" s="3">
        <v>16.865984000000001</v>
      </c>
      <c r="C856" s="2">
        <v>1.644053</v>
      </c>
      <c r="D856" s="2">
        <v>67.439588999999998</v>
      </c>
      <c r="E856" t="s">
        <v>25</v>
      </c>
      <c r="F856" t="s">
        <v>25</v>
      </c>
      <c r="G856">
        <v>1.3141499999999999</v>
      </c>
      <c r="H856">
        <v>1.0681959999999999</v>
      </c>
      <c r="I856" t="s">
        <v>7</v>
      </c>
      <c r="J856" t="s">
        <v>24</v>
      </c>
      <c r="K856">
        <v>1.364957</v>
      </c>
      <c r="L856" t="s">
        <v>25</v>
      </c>
      <c r="M856">
        <v>0</v>
      </c>
      <c r="N856">
        <v>5.7925999999999998E-2</v>
      </c>
      <c r="O856" t="s">
        <v>27</v>
      </c>
      <c r="P856" t="s">
        <v>8</v>
      </c>
      <c r="Q856" t="s">
        <v>13</v>
      </c>
    </row>
    <row r="857" spans="1:17" hidden="1" x14ac:dyDescent="0.3">
      <c r="A857" t="s">
        <v>5</v>
      </c>
      <c r="B857" s="3">
        <v>16.093233999999999</v>
      </c>
      <c r="C857" s="2">
        <v>1.608914</v>
      </c>
      <c r="D857" s="2">
        <v>65</v>
      </c>
      <c r="E857" t="s">
        <v>25</v>
      </c>
      <c r="F857" t="s">
        <v>25</v>
      </c>
      <c r="G857">
        <v>1.3210280000000001</v>
      </c>
      <c r="H857">
        <v>1</v>
      </c>
      <c r="I857" t="s">
        <v>7</v>
      </c>
      <c r="J857" t="s">
        <v>24</v>
      </c>
      <c r="K857">
        <v>2</v>
      </c>
      <c r="L857" t="s">
        <v>25</v>
      </c>
      <c r="M857">
        <v>0.37</v>
      </c>
      <c r="N857">
        <v>0.96560400000000002</v>
      </c>
      <c r="O857" t="s">
        <v>27</v>
      </c>
      <c r="P857" t="s">
        <v>8</v>
      </c>
      <c r="Q857" t="s">
        <v>13</v>
      </c>
    </row>
    <row r="858" spans="1:17" hidden="1" x14ac:dyDescent="0.3">
      <c r="A858" t="s">
        <v>5</v>
      </c>
      <c r="B858" s="3">
        <v>18</v>
      </c>
      <c r="C858" s="2">
        <v>1.6479710000000001</v>
      </c>
      <c r="D858" s="2">
        <v>68.818893000000003</v>
      </c>
      <c r="E858" t="s">
        <v>25</v>
      </c>
      <c r="F858" t="s">
        <v>25</v>
      </c>
      <c r="G858">
        <v>2</v>
      </c>
      <c r="H858">
        <v>1.4116850000000001</v>
      </c>
      <c r="I858" t="s">
        <v>7</v>
      </c>
      <c r="J858" t="s">
        <v>24</v>
      </c>
      <c r="K858">
        <v>1.859089</v>
      </c>
      <c r="L858" t="s">
        <v>24</v>
      </c>
      <c r="M858">
        <v>0</v>
      </c>
      <c r="N858">
        <v>1.306</v>
      </c>
      <c r="O858" t="s">
        <v>27</v>
      </c>
      <c r="P858" t="s">
        <v>8</v>
      </c>
      <c r="Q858" t="s">
        <v>13</v>
      </c>
    </row>
    <row r="859" spans="1:17" hidden="1" x14ac:dyDescent="0.3">
      <c r="A859" t="s">
        <v>5</v>
      </c>
      <c r="B859" s="3">
        <v>18.839189999999999</v>
      </c>
      <c r="C859" s="2">
        <v>1.6248309999999999</v>
      </c>
      <c r="D859" s="2">
        <v>69.975606999999997</v>
      </c>
      <c r="E859" t="s">
        <v>25</v>
      </c>
      <c r="F859" t="s">
        <v>25</v>
      </c>
      <c r="G859">
        <v>2.2539980000000002</v>
      </c>
      <c r="H859">
        <v>2.7523179999999998</v>
      </c>
      <c r="I859" t="s">
        <v>7</v>
      </c>
      <c r="J859" t="s">
        <v>24</v>
      </c>
      <c r="K859">
        <v>2.3283309999999999</v>
      </c>
      <c r="L859" t="s">
        <v>24</v>
      </c>
      <c r="M859">
        <v>0.82</v>
      </c>
      <c r="N859">
        <v>2.4087999999999998E-2</v>
      </c>
      <c r="O859" t="s">
        <v>27</v>
      </c>
      <c r="P859" t="s">
        <v>8</v>
      </c>
      <c r="Q859" t="s">
        <v>13</v>
      </c>
    </row>
    <row r="860" spans="1:17" hidden="1" x14ac:dyDescent="0.3">
      <c r="A860" t="s">
        <v>5</v>
      </c>
      <c r="B860" s="3">
        <v>19.726521999999999</v>
      </c>
      <c r="C860" s="2">
        <v>1.508267</v>
      </c>
      <c r="D860" s="2">
        <v>61.104030000000002</v>
      </c>
      <c r="E860" t="s">
        <v>24</v>
      </c>
      <c r="F860" t="s">
        <v>25</v>
      </c>
      <c r="G860">
        <v>2.778079</v>
      </c>
      <c r="H860">
        <v>3</v>
      </c>
      <c r="I860" t="s">
        <v>7</v>
      </c>
      <c r="J860" t="s">
        <v>24</v>
      </c>
      <c r="K860">
        <v>1.6966909999999999</v>
      </c>
      <c r="L860" t="s">
        <v>25</v>
      </c>
      <c r="M860">
        <v>0.94</v>
      </c>
      <c r="N860">
        <v>0.87992499999999996</v>
      </c>
      <c r="O860" t="s">
        <v>7</v>
      </c>
      <c r="P860" t="s">
        <v>8</v>
      </c>
      <c r="Q860" t="s">
        <v>13</v>
      </c>
    </row>
    <row r="861" spans="1:17" hidden="1" x14ac:dyDescent="0.3">
      <c r="A861" t="s">
        <v>5</v>
      </c>
      <c r="B861" s="3">
        <v>18.947102000000001</v>
      </c>
      <c r="C861" s="2">
        <v>1.5189170000000001</v>
      </c>
      <c r="D861" s="2">
        <v>60.267426999999998</v>
      </c>
      <c r="E861" t="s">
        <v>24</v>
      </c>
      <c r="F861" t="s">
        <v>25</v>
      </c>
      <c r="G861">
        <v>2.8380369999999999</v>
      </c>
      <c r="H861">
        <v>2.737571</v>
      </c>
      <c r="I861" t="s">
        <v>7</v>
      </c>
      <c r="J861" t="s">
        <v>24</v>
      </c>
      <c r="K861">
        <v>1.1444669999999999</v>
      </c>
      <c r="L861" t="s">
        <v>25</v>
      </c>
      <c r="M861">
        <v>0.75</v>
      </c>
      <c r="N861">
        <v>1.2868440000000001</v>
      </c>
      <c r="O861" t="s">
        <v>7</v>
      </c>
      <c r="P861" t="s">
        <v>8</v>
      </c>
      <c r="Q861" t="s">
        <v>13</v>
      </c>
    </row>
    <row r="862" spans="1:17" hidden="1" x14ac:dyDescent="0.3">
      <c r="A862" t="s">
        <v>5</v>
      </c>
      <c r="B862" s="3">
        <v>17.781182999999999</v>
      </c>
      <c r="C862" s="2">
        <v>1.6</v>
      </c>
      <c r="D862" s="2">
        <v>65</v>
      </c>
      <c r="E862" t="s">
        <v>25</v>
      </c>
      <c r="F862" t="s">
        <v>25</v>
      </c>
      <c r="G862">
        <v>3</v>
      </c>
      <c r="H862">
        <v>2.9735040000000001</v>
      </c>
      <c r="I862" t="s">
        <v>7</v>
      </c>
      <c r="J862" t="s">
        <v>24</v>
      </c>
      <c r="K862">
        <v>2</v>
      </c>
      <c r="L862" t="s">
        <v>25</v>
      </c>
      <c r="M862">
        <v>0.18</v>
      </c>
      <c r="N862">
        <v>0.166076</v>
      </c>
      <c r="O862" t="s">
        <v>7</v>
      </c>
      <c r="P862" t="s">
        <v>8</v>
      </c>
      <c r="Q862" t="s">
        <v>13</v>
      </c>
    </row>
    <row r="863" spans="1:17" hidden="1" x14ac:dyDescent="0.3">
      <c r="A863" t="s">
        <v>10</v>
      </c>
      <c r="B863" s="3">
        <v>33.100580999999998</v>
      </c>
      <c r="C863" s="2">
        <v>1.8387910000000001</v>
      </c>
      <c r="D863" s="2">
        <v>87.857849999999999</v>
      </c>
      <c r="E863" t="s">
        <v>24</v>
      </c>
      <c r="F863" t="s">
        <v>25</v>
      </c>
      <c r="G863">
        <v>2.8144529999999999</v>
      </c>
      <c r="H863">
        <v>2.6080549999999998</v>
      </c>
      <c r="I863" t="s">
        <v>7</v>
      </c>
      <c r="J863" t="s">
        <v>24</v>
      </c>
      <c r="K863">
        <v>1.8591599999999999</v>
      </c>
      <c r="L863" t="s">
        <v>24</v>
      </c>
      <c r="M863">
        <v>2</v>
      </c>
      <c r="N863">
        <v>0.51608399999999999</v>
      </c>
      <c r="O863" t="s">
        <v>27</v>
      </c>
      <c r="P863" t="s">
        <v>15</v>
      </c>
      <c r="Q863" t="s">
        <v>13</v>
      </c>
    </row>
    <row r="864" spans="1:17" hidden="1" x14ac:dyDescent="0.3">
      <c r="A864" t="s">
        <v>5</v>
      </c>
      <c r="B864" s="3">
        <v>33.251015000000002</v>
      </c>
      <c r="C864" s="2">
        <v>1.7303789999999999</v>
      </c>
      <c r="D864" s="2">
        <v>75.920518999999999</v>
      </c>
      <c r="E864" t="s">
        <v>25</v>
      </c>
      <c r="F864" t="s">
        <v>25</v>
      </c>
      <c r="G864">
        <v>2.013782</v>
      </c>
      <c r="H864">
        <v>2.6259420000000002</v>
      </c>
      <c r="I864" t="s">
        <v>7</v>
      </c>
      <c r="J864" t="s">
        <v>24</v>
      </c>
      <c r="K864">
        <v>1.0455859999999999</v>
      </c>
      <c r="L864" t="s">
        <v>24</v>
      </c>
      <c r="M864">
        <v>0.55000000000000004</v>
      </c>
      <c r="N864">
        <v>0.48021399999999997</v>
      </c>
      <c r="O864" t="s">
        <v>7</v>
      </c>
      <c r="P864" t="s">
        <v>15</v>
      </c>
      <c r="Q864" t="s">
        <v>13</v>
      </c>
    </row>
    <row r="865" spans="1:17" hidden="1" x14ac:dyDescent="0.3">
      <c r="A865" t="s">
        <v>5</v>
      </c>
      <c r="B865" s="3">
        <v>18.985119000000001</v>
      </c>
      <c r="C865" s="2">
        <v>1.759117</v>
      </c>
      <c r="D865" s="2">
        <v>80</v>
      </c>
      <c r="E865" t="s">
        <v>25</v>
      </c>
      <c r="F865" t="s">
        <v>25</v>
      </c>
      <c r="G865">
        <v>2</v>
      </c>
      <c r="H865">
        <v>1.411808</v>
      </c>
      <c r="I865" t="s">
        <v>7</v>
      </c>
      <c r="J865" t="s">
        <v>24</v>
      </c>
      <c r="K865">
        <v>2.6511939999999998</v>
      </c>
      <c r="L865" t="s">
        <v>24</v>
      </c>
      <c r="M865">
        <v>2.88</v>
      </c>
      <c r="N865">
        <v>0.95384100000000005</v>
      </c>
      <c r="O865" t="s">
        <v>27</v>
      </c>
      <c r="P865" t="s">
        <v>8</v>
      </c>
      <c r="Q865" t="s">
        <v>13</v>
      </c>
    </row>
    <row r="866" spans="1:17" hidden="1" x14ac:dyDescent="0.3">
      <c r="A866" t="s">
        <v>5</v>
      </c>
      <c r="B866" s="3">
        <v>18.871917</v>
      </c>
      <c r="C866" s="2">
        <v>1.7552540000000001</v>
      </c>
      <c r="D866" s="2">
        <v>80</v>
      </c>
      <c r="E866" t="s">
        <v>25</v>
      </c>
      <c r="F866" t="s">
        <v>25</v>
      </c>
      <c r="G866">
        <v>2</v>
      </c>
      <c r="H866">
        <v>1.0952230000000001</v>
      </c>
      <c r="I866" t="s">
        <v>7</v>
      </c>
      <c r="J866" t="s">
        <v>24</v>
      </c>
      <c r="K866">
        <v>2.474132</v>
      </c>
      <c r="L866" t="s">
        <v>24</v>
      </c>
      <c r="M866">
        <v>2.88</v>
      </c>
      <c r="N866">
        <v>0.79390000000000005</v>
      </c>
      <c r="O866" t="s">
        <v>27</v>
      </c>
      <c r="P866" t="s">
        <v>8</v>
      </c>
      <c r="Q866" t="s">
        <v>13</v>
      </c>
    </row>
    <row r="867" spans="1:17" hidden="1" x14ac:dyDescent="0.3">
      <c r="A867" t="s">
        <v>10</v>
      </c>
      <c r="B867" s="3">
        <v>19.478532999999999</v>
      </c>
      <c r="C867" s="2">
        <v>1.8040989999999999</v>
      </c>
      <c r="D867" s="2">
        <v>85.196279000000004</v>
      </c>
      <c r="E867" t="s">
        <v>25</v>
      </c>
      <c r="F867" t="s">
        <v>25</v>
      </c>
      <c r="G867">
        <v>2.4599760000000002</v>
      </c>
      <c r="H867">
        <v>3.3084600000000002</v>
      </c>
      <c r="I867" t="s">
        <v>7</v>
      </c>
      <c r="J867" t="s">
        <v>24</v>
      </c>
      <c r="K867">
        <v>2.0780110000000001</v>
      </c>
      <c r="L867" t="s">
        <v>24</v>
      </c>
      <c r="M867">
        <v>1.78</v>
      </c>
      <c r="N867">
        <v>0.87177199999999999</v>
      </c>
      <c r="O867" t="s">
        <v>7</v>
      </c>
      <c r="P867" t="s">
        <v>8</v>
      </c>
      <c r="Q867" t="s">
        <v>13</v>
      </c>
    </row>
    <row r="868" spans="1:17" hidden="1" x14ac:dyDescent="0.3">
      <c r="A868" t="s">
        <v>10</v>
      </c>
      <c r="B868" s="3">
        <v>19.429722999999999</v>
      </c>
      <c r="C868" s="2">
        <v>1.8135669999999999</v>
      </c>
      <c r="D868" s="2">
        <v>86.144903999999997</v>
      </c>
      <c r="E868" t="s">
        <v>25</v>
      </c>
      <c r="F868" t="s">
        <v>25</v>
      </c>
      <c r="G868">
        <v>2.6431830000000001</v>
      </c>
      <c r="H868">
        <v>3.8214610000000002</v>
      </c>
      <c r="I868" t="s">
        <v>7</v>
      </c>
      <c r="J868" t="s">
        <v>24</v>
      </c>
      <c r="K868">
        <v>2.3971239999999998</v>
      </c>
      <c r="L868" t="s">
        <v>24</v>
      </c>
      <c r="M868">
        <v>2.04</v>
      </c>
      <c r="N868">
        <v>0.471663</v>
      </c>
      <c r="O868" t="s">
        <v>7</v>
      </c>
      <c r="P868" t="s">
        <v>8</v>
      </c>
      <c r="Q868" t="s">
        <v>13</v>
      </c>
    </row>
    <row r="869" spans="1:17" hidden="1" x14ac:dyDescent="0.3">
      <c r="A869" t="s">
        <v>5</v>
      </c>
      <c r="B869" s="3">
        <v>20.979254000000001</v>
      </c>
      <c r="C869" s="2">
        <v>1.7565500000000001</v>
      </c>
      <c r="D869" s="2">
        <v>78.721695999999994</v>
      </c>
      <c r="E869" t="s">
        <v>25</v>
      </c>
      <c r="F869" t="s">
        <v>25</v>
      </c>
      <c r="G869">
        <v>2</v>
      </c>
      <c r="H869">
        <v>3</v>
      </c>
      <c r="I869" t="s">
        <v>7</v>
      </c>
      <c r="J869" t="s">
        <v>24</v>
      </c>
      <c r="K869">
        <v>2.813234</v>
      </c>
      <c r="L869" t="s">
        <v>24</v>
      </c>
      <c r="M869">
        <v>0.23</v>
      </c>
      <c r="N869">
        <v>2</v>
      </c>
      <c r="O869" t="s">
        <v>11</v>
      </c>
      <c r="P869" t="s">
        <v>8</v>
      </c>
      <c r="Q869" t="s">
        <v>13</v>
      </c>
    </row>
    <row r="870" spans="1:17" hidden="1" x14ac:dyDescent="0.3">
      <c r="A870" t="s">
        <v>5</v>
      </c>
      <c r="B870" s="3">
        <v>18.869150999999999</v>
      </c>
      <c r="C870" s="2">
        <v>1.7567740000000001</v>
      </c>
      <c r="D870" s="2">
        <v>79.989789000000002</v>
      </c>
      <c r="E870" t="s">
        <v>25</v>
      </c>
      <c r="F870" t="s">
        <v>25</v>
      </c>
      <c r="G870">
        <v>2</v>
      </c>
      <c r="H870">
        <v>2.658639</v>
      </c>
      <c r="I870" t="s">
        <v>7</v>
      </c>
      <c r="J870" t="s">
        <v>24</v>
      </c>
      <c r="K870">
        <v>2.781628</v>
      </c>
      <c r="L870" t="s">
        <v>24</v>
      </c>
      <c r="M870">
        <v>1.96</v>
      </c>
      <c r="N870">
        <v>1.409198</v>
      </c>
      <c r="O870" t="s">
        <v>11</v>
      </c>
      <c r="P870" t="s">
        <v>8</v>
      </c>
      <c r="Q870" t="s">
        <v>13</v>
      </c>
    </row>
    <row r="871" spans="1:17" hidden="1" x14ac:dyDescent="0.3">
      <c r="A871" t="s">
        <v>5</v>
      </c>
      <c r="B871" s="3">
        <v>18.236087000000001</v>
      </c>
      <c r="C871" s="2">
        <v>1.62</v>
      </c>
      <c r="D871" s="2">
        <v>69.389899999999997</v>
      </c>
      <c r="E871" t="s">
        <v>25</v>
      </c>
      <c r="F871" t="s">
        <v>25</v>
      </c>
      <c r="G871">
        <v>2.2239900000000001</v>
      </c>
      <c r="H871">
        <v>1</v>
      </c>
      <c r="I871" t="s">
        <v>7</v>
      </c>
      <c r="J871" t="s">
        <v>24</v>
      </c>
      <c r="K871">
        <v>2.2031200000000002</v>
      </c>
      <c r="L871" t="s">
        <v>24</v>
      </c>
      <c r="M871">
        <v>0.1</v>
      </c>
      <c r="N871">
        <v>1.899073</v>
      </c>
      <c r="O871" t="s">
        <v>27</v>
      </c>
      <c r="P871" t="s">
        <v>8</v>
      </c>
      <c r="Q871" t="s">
        <v>13</v>
      </c>
    </row>
    <row r="872" spans="1:17" hidden="1" x14ac:dyDescent="0.3">
      <c r="A872" t="s">
        <v>5</v>
      </c>
      <c r="B872" s="3">
        <v>20.901392999999999</v>
      </c>
      <c r="C872" s="2">
        <v>1.7095849999999999</v>
      </c>
      <c r="D872" s="2">
        <v>75</v>
      </c>
      <c r="E872" t="s">
        <v>25</v>
      </c>
      <c r="F872" t="s">
        <v>25</v>
      </c>
      <c r="G872">
        <v>2.1041050000000001</v>
      </c>
      <c r="H872">
        <v>3</v>
      </c>
      <c r="I872" t="s">
        <v>7</v>
      </c>
      <c r="J872" t="s">
        <v>24</v>
      </c>
      <c r="K872">
        <v>1.8710329999999999</v>
      </c>
      <c r="L872" t="s">
        <v>24</v>
      </c>
      <c r="M872">
        <v>1</v>
      </c>
      <c r="N872">
        <v>0</v>
      </c>
      <c r="O872" t="s">
        <v>7</v>
      </c>
      <c r="P872" t="s">
        <v>8</v>
      </c>
      <c r="Q872" t="s">
        <v>13</v>
      </c>
    </row>
    <row r="873" spans="1:17" hidden="1" x14ac:dyDescent="0.3">
      <c r="A873" t="s">
        <v>5</v>
      </c>
      <c r="B873" s="3">
        <v>17.085249999999998</v>
      </c>
      <c r="C873" s="2">
        <v>1.5356179999999999</v>
      </c>
      <c r="D873" s="2">
        <v>57.259124</v>
      </c>
      <c r="E873" t="s">
        <v>24</v>
      </c>
      <c r="F873" t="s">
        <v>25</v>
      </c>
      <c r="G873">
        <v>1.972545</v>
      </c>
      <c r="H873">
        <v>2.3396140000000001</v>
      </c>
      <c r="I873" t="s">
        <v>7</v>
      </c>
      <c r="J873" t="s">
        <v>24</v>
      </c>
      <c r="K873">
        <v>1.711074</v>
      </c>
      <c r="L873" t="s">
        <v>25</v>
      </c>
      <c r="M873">
        <v>0.1</v>
      </c>
      <c r="N873">
        <v>1.1910529999999999</v>
      </c>
      <c r="O873" t="s">
        <v>7</v>
      </c>
      <c r="P873" t="s">
        <v>8</v>
      </c>
      <c r="Q873" t="s">
        <v>13</v>
      </c>
    </row>
    <row r="874" spans="1:17" hidden="1" x14ac:dyDescent="0.3">
      <c r="A874" t="s">
        <v>10</v>
      </c>
      <c r="B874" s="3">
        <v>25.785924999999999</v>
      </c>
      <c r="C874" s="2">
        <v>1.818848</v>
      </c>
      <c r="D874" s="2">
        <v>87.032398000000001</v>
      </c>
      <c r="E874" t="s">
        <v>24</v>
      </c>
      <c r="F874" t="s">
        <v>25</v>
      </c>
      <c r="G874">
        <v>2.2864810000000002</v>
      </c>
      <c r="H874">
        <v>1.713762</v>
      </c>
      <c r="I874" t="s">
        <v>7</v>
      </c>
      <c r="J874" t="s">
        <v>24</v>
      </c>
      <c r="K874">
        <v>1.797161</v>
      </c>
      <c r="L874" t="s">
        <v>24</v>
      </c>
      <c r="M874">
        <v>1.66</v>
      </c>
      <c r="N874">
        <v>0.92658099999999999</v>
      </c>
      <c r="O874" t="s">
        <v>27</v>
      </c>
      <c r="P874" t="s">
        <v>15</v>
      </c>
      <c r="Q874" t="s">
        <v>13</v>
      </c>
    </row>
    <row r="875" spans="1:17" hidden="1" x14ac:dyDescent="0.3">
      <c r="A875" t="s">
        <v>10</v>
      </c>
      <c r="B875" s="3">
        <v>26.787842000000001</v>
      </c>
      <c r="C875" s="2">
        <v>1.8176410000000001</v>
      </c>
      <c r="D875" s="2">
        <v>87.107316999999995</v>
      </c>
      <c r="E875" t="s">
        <v>24</v>
      </c>
      <c r="F875" t="s">
        <v>25</v>
      </c>
      <c r="G875">
        <v>2.9715880000000001</v>
      </c>
      <c r="H875">
        <v>2.743277</v>
      </c>
      <c r="I875" t="s">
        <v>7</v>
      </c>
      <c r="J875" t="s">
        <v>24</v>
      </c>
      <c r="K875">
        <v>1.3948830000000001</v>
      </c>
      <c r="L875" t="s">
        <v>24</v>
      </c>
      <c r="M875">
        <v>2</v>
      </c>
      <c r="N875">
        <v>0.47024300000000002</v>
      </c>
      <c r="O875" t="s">
        <v>27</v>
      </c>
      <c r="P875" t="s">
        <v>15</v>
      </c>
      <c r="Q875" t="s">
        <v>13</v>
      </c>
    </row>
    <row r="876" spans="1:17" hidden="1" x14ac:dyDescent="0.3">
      <c r="A876" t="s">
        <v>10</v>
      </c>
      <c r="B876" s="3">
        <v>21.037514000000002</v>
      </c>
      <c r="C876" s="2">
        <v>1.636592</v>
      </c>
      <c r="D876" s="2">
        <v>70</v>
      </c>
      <c r="E876" t="s">
        <v>24</v>
      </c>
      <c r="F876" t="s">
        <v>25</v>
      </c>
      <c r="G876">
        <v>2</v>
      </c>
      <c r="H876">
        <v>1</v>
      </c>
      <c r="I876" t="s">
        <v>6</v>
      </c>
      <c r="J876" t="s">
        <v>24</v>
      </c>
      <c r="K876">
        <v>2.8816769999999998</v>
      </c>
      <c r="L876" t="s">
        <v>24</v>
      </c>
      <c r="M876">
        <v>0.92</v>
      </c>
      <c r="N876">
        <v>0</v>
      </c>
      <c r="O876" t="s">
        <v>7</v>
      </c>
      <c r="P876" t="s">
        <v>8</v>
      </c>
      <c r="Q876" t="s">
        <v>13</v>
      </c>
    </row>
    <row r="877" spans="1:17" hidden="1" x14ac:dyDescent="0.3">
      <c r="A877" t="s">
        <v>10</v>
      </c>
      <c r="B877" s="3">
        <v>21.008289999999999</v>
      </c>
      <c r="C877" s="2">
        <v>1.6214120000000001</v>
      </c>
      <c r="D877" s="2">
        <v>70</v>
      </c>
      <c r="E877" t="s">
        <v>24</v>
      </c>
      <c r="F877" t="s">
        <v>25</v>
      </c>
      <c r="G877">
        <v>2</v>
      </c>
      <c r="H877">
        <v>1</v>
      </c>
      <c r="I877" t="s">
        <v>6</v>
      </c>
      <c r="J877" t="s">
        <v>24</v>
      </c>
      <c r="K877">
        <v>2.7956509999999999</v>
      </c>
      <c r="L877" t="s">
        <v>24</v>
      </c>
      <c r="M877">
        <v>0.81</v>
      </c>
      <c r="N877">
        <v>0</v>
      </c>
      <c r="O877" t="s">
        <v>7</v>
      </c>
      <c r="P877" t="s">
        <v>8</v>
      </c>
      <c r="Q877" t="s">
        <v>13</v>
      </c>
    </row>
    <row r="878" spans="1:17" hidden="1" x14ac:dyDescent="0.3">
      <c r="A878" t="s">
        <v>10</v>
      </c>
      <c r="B878" s="3">
        <v>26.703710000000001</v>
      </c>
      <c r="C878" s="2">
        <v>1.8028709999999999</v>
      </c>
      <c r="D878" s="2">
        <v>85.770013000000006</v>
      </c>
      <c r="E878" t="s">
        <v>25</v>
      </c>
      <c r="F878" t="s">
        <v>25</v>
      </c>
      <c r="G878">
        <v>2.8721209999999999</v>
      </c>
      <c r="H878">
        <v>3.0518040000000002</v>
      </c>
      <c r="I878" t="s">
        <v>7</v>
      </c>
      <c r="J878" t="s">
        <v>24</v>
      </c>
      <c r="K878">
        <v>2.1119129999999999</v>
      </c>
      <c r="L878" t="s">
        <v>24</v>
      </c>
      <c r="M878">
        <v>0.84</v>
      </c>
      <c r="N878">
        <v>0.153559</v>
      </c>
      <c r="O878" t="s">
        <v>7</v>
      </c>
      <c r="P878" t="s">
        <v>15</v>
      </c>
      <c r="Q878" t="s">
        <v>13</v>
      </c>
    </row>
    <row r="879" spans="1:17" hidden="1" x14ac:dyDescent="0.3">
      <c r="A879" t="s">
        <v>10</v>
      </c>
      <c r="B879" s="3">
        <v>21.731497000000001</v>
      </c>
      <c r="C879" s="2">
        <v>1.6962010000000001</v>
      </c>
      <c r="D879" s="2">
        <v>75.399191000000002</v>
      </c>
      <c r="E879" t="s">
        <v>25</v>
      </c>
      <c r="F879" t="s">
        <v>25</v>
      </c>
      <c r="G879">
        <v>2.109162</v>
      </c>
      <c r="H879">
        <v>3.2451479999999999</v>
      </c>
      <c r="I879" t="s">
        <v>7</v>
      </c>
      <c r="J879" t="s">
        <v>24</v>
      </c>
      <c r="K879">
        <v>1.9717739999999999</v>
      </c>
      <c r="L879" t="s">
        <v>24</v>
      </c>
      <c r="M879">
        <v>0.99</v>
      </c>
      <c r="N879">
        <v>0</v>
      </c>
      <c r="O879" t="s">
        <v>7</v>
      </c>
      <c r="P879" t="s">
        <v>8</v>
      </c>
      <c r="Q879" t="s">
        <v>13</v>
      </c>
    </row>
    <row r="880" spans="1:17" hidden="1" x14ac:dyDescent="0.3">
      <c r="A880" t="s">
        <v>10</v>
      </c>
      <c r="B880" s="3">
        <v>21.052893999999998</v>
      </c>
      <c r="C880" s="2">
        <v>1.6946330000000001</v>
      </c>
      <c r="D880" s="2">
        <v>75.052199999999999</v>
      </c>
      <c r="E880" t="s">
        <v>25</v>
      </c>
      <c r="F880" t="s">
        <v>25</v>
      </c>
      <c r="G880">
        <v>2.1788889999999999</v>
      </c>
      <c r="H880">
        <v>3.5637439999999998</v>
      </c>
      <c r="I880" t="s">
        <v>7</v>
      </c>
      <c r="J880" t="s">
        <v>24</v>
      </c>
      <c r="K880">
        <v>1.8539909999999999</v>
      </c>
      <c r="L880" t="s">
        <v>24</v>
      </c>
      <c r="M880">
        <v>1</v>
      </c>
      <c r="N880">
        <v>0</v>
      </c>
      <c r="O880" t="s">
        <v>7</v>
      </c>
      <c r="P880" t="s">
        <v>8</v>
      </c>
      <c r="Q880" t="s">
        <v>13</v>
      </c>
    </row>
    <row r="881" spans="1:17" hidden="1" x14ac:dyDescent="0.3">
      <c r="A881" t="s">
        <v>5</v>
      </c>
      <c r="B881" s="3">
        <v>21</v>
      </c>
      <c r="C881" s="2">
        <v>1.6181479999999999</v>
      </c>
      <c r="D881" s="2">
        <v>68.981403</v>
      </c>
      <c r="E881" t="s">
        <v>25</v>
      </c>
      <c r="F881" t="s">
        <v>25</v>
      </c>
      <c r="G881">
        <v>1.142468</v>
      </c>
      <c r="H881">
        <v>3</v>
      </c>
      <c r="I881" t="s">
        <v>6</v>
      </c>
      <c r="J881" t="s">
        <v>24</v>
      </c>
      <c r="K881">
        <v>2.1977319999999998</v>
      </c>
      <c r="L881" t="s">
        <v>24</v>
      </c>
      <c r="M881">
        <v>0.83</v>
      </c>
      <c r="N881">
        <v>0.57287699999999997</v>
      </c>
      <c r="O881" t="s">
        <v>7</v>
      </c>
      <c r="P881" t="s">
        <v>8</v>
      </c>
      <c r="Q881" t="s">
        <v>13</v>
      </c>
    </row>
    <row r="882" spans="1:17" hidden="1" x14ac:dyDescent="0.3">
      <c r="A882" t="s">
        <v>10</v>
      </c>
      <c r="B882" s="3">
        <v>19.241057999999999</v>
      </c>
      <c r="C882" s="2">
        <v>1.856811</v>
      </c>
      <c r="D882" s="2">
        <v>88.633616000000004</v>
      </c>
      <c r="E882" t="s">
        <v>25</v>
      </c>
      <c r="F882" t="s">
        <v>25</v>
      </c>
      <c r="G882">
        <v>2.047069</v>
      </c>
      <c r="H882">
        <v>3.8291010000000001</v>
      </c>
      <c r="I882" t="s">
        <v>7</v>
      </c>
      <c r="J882" t="s">
        <v>24</v>
      </c>
      <c r="K882">
        <v>1.641022</v>
      </c>
      <c r="L882" t="s">
        <v>24</v>
      </c>
      <c r="M882">
        <v>1.55</v>
      </c>
      <c r="N882">
        <v>0.24821799999999999</v>
      </c>
      <c r="O882" t="s">
        <v>7</v>
      </c>
      <c r="P882" t="s">
        <v>8</v>
      </c>
      <c r="Q882" t="s">
        <v>13</v>
      </c>
    </row>
    <row r="883" spans="1:17" hidden="1" x14ac:dyDescent="0.3">
      <c r="A883" t="s">
        <v>5</v>
      </c>
      <c r="B883" s="3">
        <v>38.939447999999999</v>
      </c>
      <c r="C883" s="2">
        <v>1.738321</v>
      </c>
      <c r="D883" s="2">
        <v>86.934845999999993</v>
      </c>
      <c r="E883" t="s">
        <v>24</v>
      </c>
      <c r="F883" t="s">
        <v>25</v>
      </c>
      <c r="G883">
        <v>2.843709</v>
      </c>
      <c r="H883">
        <v>3.0585390000000001</v>
      </c>
      <c r="I883" t="s">
        <v>7</v>
      </c>
      <c r="J883" t="s">
        <v>24</v>
      </c>
      <c r="K883">
        <v>1.1300790000000001</v>
      </c>
      <c r="L883" t="s">
        <v>24</v>
      </c>
      <c r="M883">
        <v>2.83</v>
      </c>
      <c r="N883">
        <v>4.4954000000000001E-2</v>
      </c>
      <c r="O883" t="s">
        <v>7</v>
      </c>
      <c r="P883" t="s">
        <v>15</v>
      </c>
      <c r="Q883" t="s">
        <v>13</v>
      </c>
    </row>
    <row r="884" spans="1:17" hidden="1" x14ac:dyDescent="0.3">
      <c r="A884" t="s">
        <v>5</v>
      </c>
      <c r="B884" s="3">
        <v>39.965474</v>
      </c>
      <c r="C884" s="2">
        <v>1.739293</v>
      </c>
      <c r="D884" s="2">
        <v>80.914382000000003</v>
      </c>
      <c r="E884" t="s">
        <v>24</v>
      </c>
      <c r="F884" t="s">
        <v>25</v>
      </c>
      <c r="G884">
        <v>2.4160439999999999</v>
      </c>
      <c r="H884">
        <v>3.196043</v>
      </c>
      <c r="I884" t="s">
        <v>7</v>
      </c>
      <c r="J884" t="s">
        <v>24</v>
      </c>
      <c r="K884">
        <v>1.352649</v>
      </c>
      <c r="L884" t="s">
        <v>24</v>
      </c>
      <c r="M884">
        <v>0.15</v>
      </c>
      <c r="N884">
        <v>1.08266</v>
      </c>
      <c r="O884" t="s">
        <v>7</v>
      </c>
      <c r="P884" t="s">
        <v>15</v>
      </c>
      <c r="Q884" t="s">
        <v>13</v>
      </c>
    </row>
    <row r="885" spans="1:17" hidden="1" x14ac:dyDescent="0.3">
      <c r="A885" t="s">
        <v>10</v>
      </c>
      <c r="B885" s="3">
        <v>20.261925000000002</v>
      </c>
      <c r="C885" s="2">
        <v>1.8075380000000001</v>
      </c>
      <c r="D885" s="2">
        <v>85.316125</v>
      </c>
      <c r="E885" t="s">
        <v>25</v>
      </c>
      <c r="F885" t="s">
        <v>25</v>
      </c>
      <c r="G885">
        <v>2</v>
      </c>
      <c r="H885">
        <v>3</v>
      </c>
      <c r="I885" t="s">
        <v>7</v>
      </c>
      <c r="J885" t="s">
        <v>24</v>
      </c>
      <c r="K885">
        <v>1.968011</v>
      </c>
      <c r="L885" t="s">
        <v>24</v>
      </c>
      <c r="M885">
        <v>1.07</v>
      </c>
      <c r="N885">
        <v>0.77675799999999995</v>
      </c>
      <c r="O885" t="s">
        <v>7</v>
      </c>
      <c r="P885" t="s">
        <v>8</v>
      </c>
      <c r="Q885" t="s">
        <v>13</v>
      </c>
    </row>
    <row r="886" spans="1:17" hidden="1" x14ac:dyDescent="0.3">
      <c r="A886" t="s">
        <v>10</v>
      </c>
      <c r="B886" s="3">
        <v>20.310939999999999</v>
      </c>
      <c r="C886" s="2">
        <v>1.8494250000000001</v>
      </c>
      <c r="D886" s="2">
        <v>85.228116</v>
      </c>
      <c r="E886" t="s">
        <v>25</v>
      </c>
      <c r="F886" t="s">
        <v>25</v>
      </c>
      <c r="G886">
        <v>2.146598</v>
      </c>
      <c r="H886">
        <v>3</v>
      </c>
      <c r="I886" t="s">
        <v>7</v>
      </c>
      <c r="J886" t="s">
        <v>24</v>
      </c>
      <c r="K886">
        <v>2.1001120000000002</v>
      </c>
      <c r="L886" t="s">
        <v>24</v>
      </c>
      <c r="M886">
        <v>1.17</v>
      </c>
      <c r="N886">
        <v>0.83376099999999997</v>
      </c>
      <c r="O886" t="s">
        <v>7</v>
      </c>
      <c r="P886" t="s">
        <v>8</v>
      </c>
      <c r="Q886" t="s">
        <v>13</v>
      </c>
    </row>
    <row r="887" spans="1:17" hidden="1" x14ac:dyDescent="0.3">
      <c r="A887" t="s">
        <v>10</v>
      </c>
      <c r="B887" s="3">
        <v>21.420536999999999</v>
      </c>
      <c r="C887" s="2">
        <v>1.7124729999999999</v>
      </c>
      <c r="D887" s="2">
        <v>75</v>
      </c>
      <c r="E887" t="s">
        <v>25</v>
      </c>
      <c r="F887" t="s">
        <v>25</v>
      </c>
      <c r="G887">
        <v>2</v>
      </c>
      <c r="H887">
        <v>3</v>
      </c>
      <c r="I887" t="s">
        <v>7</v>
      </c>
      <c r="J887" t="s">
        <v>24</v>
      </c>
      <c r="K887">
        <v>1.3626419999999999</v>
      </c>
      <c r="L887" t="s">
        <v>24</v>
      </c>
      <c r="M887">
        <v>0.92</v>
      </c>
      <c r="N887">
        <v>0.139013</v>
      </c>
      <c r="O887" t="s">
        <v>7</v>
      </c>
      <c r="P887" t="s">
        <v>8</v>
      </c>
      <c r="Q887" t="s">
        <v>13</v>
      </c>
    </row>
    <row r="888" spans="1:17" hidden="1" x14ac:dyDescent="0.3">
      <c r="A888" t="s">
        <v>5</v>
      </c>
      <c r="B888" s="3">
        <v>18.845517999999998</v>
      </c>
      <c r="C888" s="2">
        <v>1.753471</v>
      </c>
      <c r="D888" s="2">
        <v>80</v>
      </c>
      <c r="E888" t="s">
        <v>25</v>
      </c>
      <c r="F888" t="s">
        <v>25</v>
      </c>
      <c r="G888">
        <v>2</v>
      </c>
      <c r="H888">
        <v>1.391778</v>
      </c>
      <c r="I888" t="s">
        <v>7</v>
      </c>
      <c r="J888" t="s">
        <v>24</v>
      </c>
      <c r="K888">
        <v>2.6454800000000001</v>
      </c>
      <c r="L888" t="s">
        <v>24</v>
      </c>
      <c r="M888">
        <v>2.69</v>
      </c>
      <c r="N888">
        <v>0.97553999999999996</v>
      </c>
      <c r="O888" t="s">
        <v>27</v>
      </c>
      <c r="P888" t="s">
        <v>8</v>
      </c>
      <c r="Q888" t="s">
        <v>13</v>
      </c>
    </row>
    <row r="889" spans="1:17" hidden="1" x14ac:dyDescent="0.3">
      <c r="A889" t="s">
        <v>10</v>
      </c>
      <c r="B889" s="3">
        <v>23.562135000000001</v>
      </c>
      <c r="C889" s="2">
        <v>1.7174320000000001</v>
      </c>
      <c r="D889" s="2">
        <v>75.371244000000004</v>
      </c>
      <c r="E889" t="s">
        <v>25</v>
      </c>
      <c r="F889" t="s">
        <v>25</v>
      </c>
      <c r="G889">
        <v>2</v>
      </c>
      <c r="H889">
        <v>3</v>
      </c>
      <c r="I889" t="s">
        <v>7</v>
      </c>
      <c r="J889" t="s">
        <v>24</v>
      </c>
      <c r="K889">
        <v>2</v>
      </c>
      <c r="L889" t="s">
        <v>24</v>
      </c>
      <c r="M889">
        <v>0.12</v>
      </c>
      <c r="N889">
        <v>1.9672590000000001</v>
      </c>
      <c r="O889" t="s">
        <v>7</v>
      </c>
      <c r="P889" t="s">
        <v>8</v>
      </c>
      <c r="Q889" t="s">
        <v>13</v>
      </c>
    </row>
    <row r="890" spans="1:17" hidden="1" x14ac:dyDescent="0.3">
      <c r="A890" t="s">
        <v>10</v>
      </c>
      <c r="B890" s="3">
        <v>23.118327000000001</v>
      </c>
      <c r="C890" s="2">
        <v>1.677573</v>
      </c>
      <c r="D890" s="2">
        <v>75</v>
      </c>
      <c r="E890" t="s">
        <v>25</v>
      </c>
      <c r="F890" t="s">
        <v>25</v>
      </c>
      <c r="G890">
        <v>2</v>
      </c>
      <c r="H890">
        <v>3</v>
      </c>
      <c r="I890" t="s">
        <v>7</v>
      </c>
      <c r="J890" t="s">
        <v>24</v>
      </c>
      <c r="K890">
        <v>2</v>
      </c>
      <c r="L890" t="s">
        <v>24</v>
      </c>
      <c r="M890">
        <v>0.33</v>
      </c>
      <c r="N890">
        <v>1.905826</v>
      </c>
      <c r="O890" t="s">
        <v>7</v>
      </c>
      <c r="P890" t="s">
        <v>8</v>
      </c>
      <c r="Q890" t="s">
        <v>13</v>
      </c>
    </row>
    <row r="891" spans="1:17" hidden="1" x14ac:dyDescent="0.3">
      <c r="A891" t="s">
        <v>5</v>
      </c>
      <c r="B891" s="3">
        <v>33.732714000000001</v>
      </c>
      <c r="C891" s="2">
        <v>1.6797249999999999</v>
      </c>
      <c r="D891" s="2">
        <v>74.885221999999999</v>
      </c>
      <c r="E891" t="s">
        <v>25</v>
      </c>
      <c r="F891" t="s">
        <v>25</v>
      </c>
      <c r="G891">
        <v>3</v>
      </c>
      <c r="H891">
        <v>1.1371500000000001</v>
      </c>
      <c r="I891" t="s">
        <v>7</v>
      </c>
      <c r="J891" t="s">
        <v>24</v>
      </c>
      <c r="K891">
        <v>1.0006949999999999</v>
      </c>
      <c r="L891" t="s">
        <v>24</v>
      </c>
      <c r="M891">
        <v>0.26</v>
      </c>
      <c r="N891">
        <v>0</v>
      </c>
      <c r="O891" t="s">
        <v>7</v>
      </c>
      <c r="P891" t="s">
        <v>15</v>
      </c>
      <c r="Q891" t="s">
        <v>13</v>
      </c>
    </row>
    <row r="892" spans="1:17" hidden="1" x14ac:dyDescent="0.3">
      <c r="A892" t="s">
        <v>5</v>
      </c>
      <c r="B892" s="3">
        <v>21.571287999999999</v>
      </c>
      <c r="C892" s="2">
        <v>1.6009139999999999</v>
      </c>
      <c r="D892" s="2">
        <v>68.058902000000003</v>
      </c>
      <c r="E892" t="s">
        <v>25</v>
      </c>
      <c r="F892" t="s">
        <v>25</v>
      </c>
      <c r="G892">
        <v>1.7668489999999999</v>
      </c>
      <c r="H892">
        <v>3.3225220000000002</v>
      </c>
      <c r="I892" t="s">
        <v>7</v>
      </c>
      <c r="J892" t="s">
        <v>24</v>
      </c>
      <c r="K892">
        <v>2.616285</v>
      </c>
      <c r="L892" t="s">
        <v>24</v>
      </c>
      <c r="M892">
        <v>0.94</v>
      </c>
      <c r="N892">
        <v>0.25697700000000001</v>
      </c>
      <c r="O892" t="s">
        <v>7</v>
      </c>
      <c r="P892" t="s">
        <v>8</v>
      </c>
      <c r="Q892" t="s">
        <v>13</v>
      </c>
    </row>
    <row r="893" spans="1:17" hidden="1" x14ac:dyDescent="0.3">
      <c r="A893" t="s">
        <v>5</v>
      </c>
      <c r="B893" s="3">
        <v>21.165573999999999</v>
      </c>
      <c r="C893" s="2">
        <v>1.6177490000000001</v>
      </c>
      <c r="D893" s="2">
        <v>68.908135999999999</v>
      </c>
      <c r="E893" t="s">
        <v>25</v>
      </c>
      <c r="F893" t="s">
        <v>25</v>
      </c>
      <c r="G893">
        <v>1.188089</v>
      </c>
      <c r="H893">
        <v>3.269088</v>
      </c>
      <c r="I893" t="s">
        <v>7</v>
      </c>
      <c r="J893" t="s">
        <v>24</v>
      </c>
      <c r="K893">
        <v>2.0395349999999999</v>
      </c>
      <c r="L893" t="s">
        <v>24</v>
      </c>
      <c r="M893">
        <v>0.78</v>
      </c>
      <c r="N893">
        <v>1.0431079999999999</v>
      </c>
      <c r="O893" t="s">
        <v>7</v>
      </c>
      <c r="P893" t="s">
        <v>8</v>
      </c>
      <c r="Q893" t="s">
        <v>13</v>
      </c>
    </row>
    <row r="894" spans="1:17" hidden="1" x14ac:dyDescent="0.3">
      <c r="A894" t="s">
        <v>10</v>
      </c>
      <c r="B894" s="3">
        <v>21</v>
      </c>
      <c r="C894" s="2">
        <v>1.610209</v>
      </c>
      <c r="D894" s="2">
        <v>68.865008000000003</v>
      </c>
      <c r="E894" t="s">
        <v>24</v>
      </c>
      <c r="F894" t="s">
        <v>25</v>
      </c>
      <c r="G894">
        <v>1.9101760000000001</v>
      </c>
      <c r="H894">
        <v>2.9381349999999999</v>
      </c>
      <c r="I894" t="s">
        <v>6</v>
      </c>
      <c r="J894" t="s">
        <v>24</v>
      </c>
      <c r="K894">
        <v>2.9430969999999999</v>
      </c>
      <c r="L894" t="s">
        <v>24</v>
      </c>
      <c r="M894">
        <v>1</v>
      </c>
      <c r="N894">
        <v>0.207922</v>
      </c>
      <c r="O894" t="s">
        <v>7</v>
      </c>
      <c r="P894" t="s">
        <v>8</v>
      </c>
      <c r="Q894" t="s">
        <v>13</v>
      </c>
    </row>
    <row r="895" spans="1:17" hidden="1" x14ac:dyDescent="0.3">
      <c r="A895" t="s">
        <v>10</v>
      </c>
      <c r="B895" s="3">
        <v>21</v>
      </c>
      <c r="C895" s="2">
        <v>1.6125560000000001</v>
      </c>
      <c r="D895" s="2">
        <v>69.463458000000003</v>
      </c>
      <c r="E895" t="s">
        <v>24</v>
      </c>
      <c r="F895" t="s">
        <v>25</v>
      </c>
      <c r="G895">
        <v>2</v>
      </c>
      <c r="H895">
        <v>1.259628</v>
      </c>
      <c r="I895" t="s">
        <v>6</v>
      </c>
      <c r="J895" t="s">
        <v>24</v>
      </c>
      <c r="K895">
        <v>3</v>
      </c>
      <c r="L895" t="s">
        <v>24</v>
      </c>
      <c r="M895">
        <v>1</v>
      </c>
      <c r="N895">
        <v>0</v>
      </c>
      <c r="O895" t="s">
        <v>7</v>
      </c>
      <c r="P895" t="s">
        <v>8</v>
      </c>
      <c r="Q895" t="s">
        <v>13</v>
      </c>
    </row>
    <row r="896" spans="1:17" hidden="1" x14ac:dyDescent="0.3">
      <c r="A896" t="s">
        <v>5</v>
      </c>
      <c r="B896" s="3">
        <v>38.692264999999999</v>
      </c>
      <c r="C896" s="2">
        <v>1.5481780000000001</v>
      </c>
      <c r="D896" s="2">
        <v>62.341437999999997</v>
      </c>
      <c r="E896" t="s">
        <v>25</v>
      </c>
      <c r="F896" t="s">
        <v>25</v>
      </c>
      <c r="G896">
        <v>2.956671</v>
      </c>
      <c r="H896">
        <v>2.9654940000000001</v>
      </c>
      <c r="I896" t="s">
        <v>7</v>
      </c>
      <c r="J896" t="s">
        <v>24</v>
      </c>
      <c r="K896">
        <v>2.8681320000000001</v>
      </c>
      <c r="L896" t="s">
        <v>24</v>
      </c>
      <c r="M896">
        <v>0</v>
      </c>
      <c r="N896">
        <v>0.54925000000000002</v>
      </c>
      <c r="O896" t="s">
        <v>7</v>
      </c>
      <c r="P896" t="s">
        <v>15</v>
      </c>
      <c r="Q896" t="s">
        <v>13</v>
      </c>
    </row>
    <row r="897" spans="1:17" hidden="1" x14ac:dyDescent="0.3">
      <c r="A897" t="s">
        <v>5</v>
      </c>
      <c r="B897" s="3">
        <v>38.952866</v>
      </c>
      <c r="C897" s="2">
        <v>1.568441</v>
      </c>
      <c r="D897" s="2">
        <v>62.855072999999997</v>
      </c>
      <c r="E897" t="s">
        <v>25</v>
      </c>
      <c r="F897" t="s">
        <v>25</v>
      </c>
      <c r="G897">
        <v>2.002796</v>
      </c>
      <c r="H897">
        <v>3</v>
      </c>
      <c r="I897" t="s">
        <v>7</v>
      </c>
      <c r="J897" t="s">
        <v>24</v>
      </c>
      <c r="K897">
        <v>2.5267750000000002</v>
      </c>
      <c r="L897" t="s">
        <v>24</v>
      </c>
      <c r="M897">
        <v>0.27</v>
      </c>
      <c r="N897">
        <v>0.80606900000000004</v>
      </c>
      <c r="O897" t="s">
        <v>7</v>
      </c>
      <c r="P897" t="s">
        <v>15</v>
      </c>
      <c r="Q897" t="s">
        <v>13</v>
      </c>
    </row>
    <row r="898" spans="1:17" hidden="1" x14ac:dyDescent="0.3">
      <c r="A898" t="s">
        <v>5</v>
      </c>
      <c r="B898" s="3">
        <v>36.631456</v>
      </c>
      <c r="C898" s="2">
        <v>1.532322</v>
      </c>
      <c r="D898" s="2">
        <v>62.417228000000001</v>
      </c>
      <c r="E898" t="s">
        <v>25</v>
      </c>
      <c r="F898" t="s">
        <v>25</v>
      </c>
      <c r="G898">
        <v>2.2886039999999999</v>
      </c>
      <c r="H898">
        <v>2.845307</v>
      </c>
      <c r="I898" t="s">
        <v>7</v>
      </c>
      <c r="J898" t="s">
        <v>24</v>
      </c>
      <c r="K898">
        <v>2.6381640000000002</v>
      </c>
      <c r="L898" t="s">
        <v>24</v>
      </c>
      <c r="M898">
        <v>0</v>
      </c>
      <c r="N898">
        <v>0.99074099999999998</v>
      </c>
      <c r="O898" t="s">
        <v>7</v>
      </c>
      <c r="P898" t="s">
        <v>15</v>
      </c>
      <c r="Q898" t="s">
        <v>13</v>
      </c>
    </row>
    <row r="899" spans="1:17" hidden="1" x14ac:dyDescent="0.3">
      <c r="A899" t="s">
        <v>5</v>
      </c>
      <c r="B899" s="3">
        <v>21.996117999999999</v>
      </c>
      <c r="C899" s="2">
        <v>1.730199</v>
      </c>
      <c r="D899" s="2">
        <v>78.997062</v>
      </c>
      <c r="E899" t="s">
        <v>25</v>
      </c>
      <c r="F899" t="s">
        <v>25</v>
      </c>
      <c r="G899">
        <v>2.2770769999999998</v>
      </c>
      <c r="H899">
        <v>1</v>
      </c>
      <c r="I899" t="s">
        <v>7</v>
      </c>
      <c r="J899" t="s">
        <v>24</v>
      </c>
      <c r="K899">
        <v>2</v>
      </c>
      <c r="L899" t="s">
        <v>24</v>
      </c>
      <c r="M899">
        <v>1.06</v>
      </c>
      <c r="N899">
        <v>0</v>
      </c>
      <c r="O899" t="s">
        <v>7</v>
      </c>
      <c r="P899" t="s">
        <v>8</v>
      </c>
      <c r="Q899" t="s">
        <v>13</v>
      </c>
    </row>
    <row r="900" spans="1:17" hidden="1" x14ac:dyDescent="0.3">
      <c r="A900" t="s">
        <v>5</v>
      </c>
      <c r="B900" s="3">
        <v>21.951308999999998</v>
      </c>
      <c r="C900" s="2">
        <v>1.730167</v>
      </c>
      <c r="D900" s="2">
        <v>78.429311999999996</v>
      </c>
      <c r="E900" t="s">
        <v>25</v>
      </c>
      <c r="F900" t="s">
        <v>25</v>
      </c>
      <c r="G900">
        <v>2.138334</v>
      </c>
      <c r="H900">
        <v>1</v>
      </c>
      <c r="I900" t="s">
        <v>7</v>
      </c>
      <c r="J900" t="s">
        <v>24</v>
      </c>
      <c r="K900">
        <v>2</v>
      </c>
      <c r="L900" t="s">
        <v>24</v>
      </c>
      <c r="M900">
        <v>2.27</v>
      </c>
      <c r="N900">
        <v>0</v>
      </c>
      <c r="O900" t="s">
        <v>7</v>
      </c>
      <c r="P900" t="s">
        <v>8</v>
      </c>
      <c r="Q900" t="s">
        <v>13</v>
      </c>
    </row>
    <row r="901" spans="1:17" hidden="1" x14ac:dyDescent="0.3">
      <c r="A901" t="s">
        <v>10</v>
      </c>
      <c r="B901" s="3">
        <v>22.018228000000001</v>
      </c>
      <c r="C901" s="2">
        <v>1.6273960000000001</v>
      </c>
      <c r="D901" s="2">
        <v>70</v>
      </c>
      <c r="E901" t="s">
        <v>24</v>
      </c>
      <c r="F901" t="s">
        <v>25</v>
      </c>
      <c r="G901">
        <v>2</v>
      </c>
      <c r="H901">
        <v>1</v>
      </c>
      <c r="I901" t="s">
        <v>6</v>
      </c>
      <c r="J901" t="s">
        <v>24</v>
      </c>
      <c r="K901">
        <v>2.9761769999999999</v>
      </c>
      <c r="L901" t="s">
        <v>24</v>
      </c>
      <c r="M901">
        <v>0.78</v>
      </c>
      <c r="N901">
        <v>0</v>
      </c>
      <c r="O901" t="s">
        <v>7</v>
      </c>
      <c r="P901" t="s">
        <v>8</v>
      </c>
      <c r="Q901" t="s">
        <v>13</v>
      </c>
    </row>
    <row r="902" spans="1:17" hidden="1" x14ac:dyDescent="0.3">
      <c r="A902" t="s">
        <v>5</v>
      </c>
      <c r="B902" s="3">
        <v>29.934464999999999</v>
      </c>
      <c r="C902" s="2">
        <v>1.638744</v>
      </c>
      <c r="D902" s="2">
        <v>69.242354000000006</v>
      </c>
      <c r="E902" t="s">
        <v>25</v>
      </c>
      <c r="F902" t="s">
        <v>25</v>
      </c>
      <c r="G902">
        <v>2.0296340000000002</v>
      </c>
      <c r="H902">
        <v>3</v>
      </c>
      <c r="I902" t="s">
        <v>7</v>
      </c>
      <c r="J902" t="s">
        <v>24</v>
      </c>
      <c r="K902">
        <v>1.827515</v>
      </c>
      <c r="L902" t="s">
        <v>24</v>
      </c>
      <c r="M902">
        <v>0.48</v>
      </c>
      <c r="N902">
        <v>0</v>
      </c>
      <c r="O902" t="s">
        <v>7</v>
      </c>
      <c r="P902" t="s">
        <v>15</v>
      </c>
      <c r="Q902" t="s">
        <v>13</v>
      </c>
    </row>
    <row r="903" spans="1:17" hidden="1" x14ac:dyDescent="0.3">
      <c r="A903" t="s">
        <v>5</v>
      </c>
      <c r="B903" s="3">
        <v>31.166571999999999</v>
      </c>
      <c r="C903" s="2">
        <v>1.680858</v>
      </c>
      <c r="D903" s="2">
        <v>71.813379999999995</v>
      </c>
      <c r="E903" t="s">
        <v>25</v>
      </c>
      <c r="F903" t="s">
        <v>25</v>
      </c>
      <c r="G903">
        <v>2.048216</v>
      </c>
      <c r="H903">
        <v>3</v>
      </c>
      <c r="I903" t="s">
        <v>7</v>
      </c>
      <c r="J903" t="s">
        <v>24</v>
      </c>
      <c r="K903">
        <v>1.3058160000000001</v>
      </c>
      <c r="L903" t="s">
        <v>24</v>
      </c>
      <c r="M903">
        <v>0.17</v>
      </c>
      <c r="N903">
        <v>0.276806</v>
      </c>
      <c r="O903" t="s">
        <v>7</v>
      </c>
      <c r="P903" t="s">
        <v>15</v>
      </c>
      <c r="Q903" t="s">
        <v>13</v>
      </c>
    </row>
    <row r="904" spans="1:17" hidden="1" x14ac:dyDescent="0.3">
      <c r="A904" t="s">
        <v>5</v>
      </c>
      <c r="B904" s="3">
        <v>20.534606</v>
      </c>
      <c r="C904" s="2">
        <v>1.758372</v>
      </c>
      <c r="D904" s="2">
        <v>79.469513000000006</v>
      </c>
      <c r="E904" t="s">
        <v>25</v>
      </c>
      <c r="F904" t="s">
        <v>25</v>
      </c>
      <c r="G904">
        <v>2.8557000000000001</v>
      </c>
      <c r="H904">
        <v>1</v>
      </c>
      <c r="I904" t="s">
        <v>7</v>
      </c>
      <c r="J904" t="s">
        <v>24</v>
      </c>
      <c r="K904">
        <v>2.6638609999999998</v>
      </c>
      <c r="L904" t="s">
        <v>24</v>
      </c>
      <c r="M904">
        <v>2.76</v>
      </c>
      <c r="N904">
        <v>0.78333600000000003</v>
      </c>
      <c r="O904" t="s">
        <v>7</v>
      </c>
      <c r="P904" t="s">
        <v>8</v>
      </c>
      <c r="Q904" t="s">
        <v>13</v>
      </c>
    </row>
    <row r="905" spans="1:17" hidden="1" x14ac:dyDescent="0.3">
      <c r="A905" t="s">
        <v>10</v>
      </c>
      <c r="B905" s="3">
        <v>19.97166</v>
      </c>
      <c r="C905" s="2">
        <v>1.822573</v>
      </c>
      <c r="D905" s="2">
        <v>85.084363999999994</v>
      </c>
      <c r="E905" t="s">
        <v>25</v>
      </c>
      <c r="F905" t="s">
        <v>25</v>
      </c>
      <c r="G905">
        <v>2.9955989999999999</v>
      </c>
      <c r="H905">
        <v>3.0956630000000001</v>
      </c>
      <c r="I905" t="s">
        <v>7</v>
      </c>
      <c r="J905" t="s">
        <v>24</v>
      </c>
      <c r="K905">
        <v>2.5681569999999998</v>
      </c>
      <c r="L905" t="s">
        <v>24</v>
      </c>
      <c r="M905">
        <v>2.72</v>
      </c>
      <c r="N905">
        <v>0.330457</v>
      </c>
      <c r="O905" t="s">
        <v>7</v>
      </c>
      <c r="P905" t="s">
        <v>8</v>
      </c>
      <c r="Q905" t="s">
        <v>13</v>
      </c>
    </row>
    <row r="906" spans="1:17" hidden="1" x14ac:dyDescent="0.3">
      <c r="A906" t="s">
        <v>10</v>
      </c>
      <c r="B906" s="3">
        <v>19.626999999999999</v>
      </c>
      <c r="C906" s="2">
        <v>1.8154090000000001</v>
      </c>
      <c r="D906" s="2">
        <v>85.302145999999993</v>
      </c>
      <c r="E906" t="s">
        <v>25</v>
      </c>
      <c r="F906" t="s">
        <v>25</v>
      </c>
      <c r="G906">
        <v>2.9871479999999999</v>
      </c>
      <c r="H906">
        <v>3.4834489999999998</v>
      </c>
      <c r="I906" t="s">
        <v>7</v>
      </c>
      <c r="J906" t="s">
        <v>24</v>
      </c>
      <c r="K906">
        <v>2.3592460000000002</v>
      </c>
      <c r="L906" t="s">
        <v>24</v>
      </c>
      <c r="M906">
        <v>2.06</v>
      </c>
      <c r="N906">
        <v>0.59899899999999995</v>
      </c>
      <c r="O906" t="s">
        <v>7</v>
      </c>
      <c r="P906" t="s">
        <v>8</v>
      </c>
      <c r="Q906" t="s">
        <v>13</v>
      </c>
    </row>
    <row r="907" spans="1:17" hidden="1" x14ac:dyDescent="0.3">
      <c r="A907" t="s">
        <v>10</v>
      </c>
      <c r="B907" s="3">
        <v>21.929386999999998</v>
      </c>
      <c r="C907" s="2">
        <v>1.6980489999999999</v>
      </c>
      <c r="D907" s="2">
        <v>75</v>
      </c>
      <c r="E907" t="s">
        <v>25</v>
      </c>
      <c r="F907" t="s">
        <v>25</v>
      </c>
      <c r="G907">
        <v>2</v>
      </c>
      <c r="H907">
        <v>3</v>
      </c>
      <c r="I907" t="s">
        <v>7</v>
      </c>
      <c r="J907" t="s">
        <v>24</v>
      </c>
      <c r="K907">
        <v>2.7635730000000001</v>
      </c>
      <c r="L907" t="s">
        <v>24</v>
      </c>
      <c r="M907">
        <v>1.5</v>
      </c>
      <c r="N907">
        <v>0.12787899999999999</v>
      </c>
      <c r="O907" t="s">
        <v>7</v>
      </c>
      <c r="P907" t="s">
        <v>8</v>
      </c>
      <c r="Q907" t="s">
        <v>13</v>
      </c>
    </row>
    <row r="908" spans="1:17" hidden="1" x14ac:dyDescent="0.3">
      <c r="A908" t="s">
        <v>5</v>
      </c>
      <c r="B908" s="3">
        <v>21.009436999999998</v>
      </c>
      <c r="C908" s="2">
        <v>1.6068100000000001</v>
      </c>
      <c r="D908" s="2">
        <v>67.773914000000005</v>
      </c>
      <c r="E908" t="s">
        <v>25</v>
      </c>
      <c r="F908" t="s">
        <v>25</v>
      </c>
      <c r="G908">
        <v>2</v>
      </c>
      <c r="H908">
        <v>3.1563089999999998</v>
      </c>
      <c r="I908" t="s">
        <v>6</v>
      </c>
      <c r="J908" t="s">
        <v>24</v>
      </c>
      <c r="K908">
        <v>3</v>
      </c>
      <c r="L908" t="s">
        <v>24</v>
      </c>
      <c r="M908">
        <v>1.18</v>
      </c>
      <c r="N908">
        <v>8.6868000000000001E-2</v>
      </c>
      <c r="O908" t="s">
        <v>7</v>
      </c>
      <c r="P908" t="s">
        <v>8</v>
      </c>
      <c r="Q908" t="s">
        <v>13</v>
      </c>
    </row>
    <row r="909" spans="1:17" hidden="1" x14ac:dyDescent="0.3">
      <c r="A909" t="s">
        <v>5</v>
      </c>
      <c r="B909" s="3">
        <v>21.538225000000001</v>
      </c>
      <c r="C909" s="2">
        <v>1.6103270000000001</v>
      </c>
      <c r="D909" s="2">
        <v>67.999778000000006</v>
      </c>
      <c r="E909" t="s">
        <v>25</v>
      </c>
      <c r="F909" t="s">
        <v>25</v>
      </c>
      <c r="G909">
        <v>1.8879509999999999</v>
      </c>
      <c r="H909">
        <v>3.7283770000000001</v>
      </c>
      <c r="I909" t="s">
        <v>6</v>
      </c>
      <c r="J909" t="s">
        <v>24</v>
      </c>
      <c r="K909">
        <v>2.6821069999999998</v>
      </c>
      <c r="L909" t="s">
        <v>24</v>
      </c>
      <c r="M909">
        <v>1.1200000000000001</v>
      </c>
      <c r="N909">
        <v>0.49252800000000002</v>
      </c>
      <c r="O909" t="s">
        <v>7</v>
      </c>
      <c r="P909" t="s">
        <v>8</v>
      </c>
      <c r="Q909" t="s">
        <v>13</v>
      </c>
    </row>
    <row r="910" spans="1:17" hidden="1" x14ac:dyDescent="0.3">
      <c r="A910" t="s">
        <v>10</v>
      </c>
      <c r="B910" s="3">
        <v>22.828434999999999</v>
      </c>
      <c r="C910" s="2">
        <v>1.710415</v>
      </c>
      <c r="D910" s="2">
        <v>75.142858000000004</v>
      </c>
      <c r="E910" t="s">
        <v>25</v>
      </c>
      <c r="F910" t="s">
        <v>25</v>
      </c>
      <c r="G910">
        <v>2.7860079999999998</v>
      </c>
      <c r="H910">
        <v>3</v>
      </c>
      <c r="I910" t="s">
        <v>7</v>
      </c>
      <c r="J910" t="s">
        <v>24</v>
      </c>
      <c r="K910">
        <v>2.5261930000000001</v>
      </c>
      <c r="L910" t="s">
        <v>24</v>
      </c>
      <c r="M910">
        <v>0.93</v>
      </c>
      <c r="N910">
        <v>2</v>
      </c>
      <c r="O910" t="s">
        <v>7</v>
      </c>
      <c r="P910" t="s">
        <v>8</v>
      </c>
      <c r="Q910" t="s">
        <v>13</v>
      </c>
    </row>
    <row r="911" spans="1:17" hidden="1" x14ac:dyDescent="0.3">
      <c r="A911" t="s">
        <v>10</v>
      </c>
      <c r="B911" s="3">
        <v>22.814657</v>
      </c>
      <c r="C911" s="2">
        <v>1.716289</v>
      </c>
      <c r="D911" s="2">
        <v>75.688433000000003</v>
      </c>
      <c r="E911" t="s">
        <v>25</v>
      </c>
      <c r="F911" t="s">
        <v>25</v>
      </c>
      <c r="G911">
        <v>2</v>
      </c>
      <c r="H911">
        <v>3</v>
      </c>
      <c r="I911" t="s">
        <v>7</v>
      </c>
      <c r="J911" t="s">
        <v>24</v>
      </c>
      <c r="K911">
        <v>2</v>
      </c>
      <c r="L911" t="s">
        <v>24</v>
      </c>
      <c r="M911">
        <v>0.09</v>
      </c>
      <c r="N911">
        <v>1.466496</v>
      </c>
      <c r="O911" t="s">
        <v>7</v>
      </c>
      <c r="P911" t="s">
        <v>8</v>
      </c>
      <c r="Q911" t="s">
        <v>13</v>
      </c>
    </row>
    <row r="912" spans="1:17" hidden="1" x14ac:dyDescent="0.3">
      <c r="A912" t="s">
        <v>10</v>
      </c>
      <c r="B912" s="3">
        <v>19.576682000000002</v>
      </c>
      <c r="C912" s="2">
        <v>1.8347150000000001</v>
      </c>
      <c r="D912" s="2">
        <v>89.429198999999997</v>
      </c>
      <c r="E912" t="s">
        <v>25</v>
      </c>
      <c r="F912" t="s">
        <v>25</v>
      </c>
      <c r="G912">
        <v>2.3423229999999999</v>
      </c>
      <c r="H912">
        <v>3.6088499999999999</v>
      </c>
      <c r="I912" t="s">
        <v>7</v>
      </c>
      <c r="J912" t="s">
        <v>24</v>
      </c>
      <c r="K912">
        <v>2.8788659999999999</v>
      </c>
      <c r="L912" t="s">
        <v>24</v>
      </c>
      <c r="M912">
        <v>2</v>
      </c>
      <c r="N912">
        <v>0.20832300000000001</v>
      </c>
      <c r="O912" t="s">
        <v>7</v>
      </c>
      <c r="P912" t="s">
        <v>8</v>
      </c>
      <c r="Q912" t="s">
        <v>13</v>
      </c>
    </row>
    <row r="913" spans="1:17" hidden="1" x14ac:dyDescent="0.3">
      <c r="A913" t="s">
        <v>5</v>
      </c>
      <c r="B913" s="3">
        <v>21.814653</v>
      </c>
      <c r="C913" s="2">
        <v>1.6118220000000001</v>
      </c>
      <c r="D913" s="2">
        <v>67.140366999999998</v>
      </c>
      <c r="E913" t="s">
        <v>25</v>
      </c>
      <c r="F913" t="s">
        <v>25</v>
      </c>
      <c r="G913">
        <v>1.874935</v>
      </c>
      <c r="H913">
        <v>3.3703620000000001</v>
      </c>
      <c r="I913" t="s">
        <v>7</v>
      </c>
      <c r="J913" t="s">
        <v>24</v>
      </c>
      <c r="K913">
        <v>2.558773</v>
      </c>
      <c r="L913" t="s">
        <v>24</v>
      </c>
      <c r="M913">
        <v>1.21</v>
      </c>
      <c r="N913">
        <v>0.27102399999999999</v>
      </c>
      <c r="O913" t="s">
        <v>7</v>
      </c>
      <c r="P913" t="s">
        <v>8</v>
      </c>
      <c r="Q913" t="s">
        <v>13</v>
      </c>
    </row>
    <row r="914" spans="1:17" hidden="1" x14ac:dyDescent="0.3">
      <c r="A914" t="s">
        <v>5</v>
      </c>
      <c r="B914" s="3">
        <v>21.979769000000001</v>
      </c>
      <c r="C914" s="2">
        <v>1.6</v>
      </c>
      <c r="D914" s="2">
        <v>66.126964000000001</v>
      </c>
      <c r="E914" t="s">
        <v>25</v>
      </c>
      <c r="F914" t="s">
        <v>25</v>
      </c>
      <c r="G914">
        <v>2.2131349999999999</v>
      </c>
      <c r="H914">
        <v>3</v>
      </c>
      <c r="I914" t="s">
        <v>7</v>
      </c>
      <c r="J914" t="s">
        <v>24</v>
      </c>
      <c r="K914">
        <v>2.0467659999999999</v>
      </c>
      <c r="L914" t="s">
        <v>24</v>
      </c>
      <c r="M914">
        <v>2.17</v>
      </c>
      <c r="N914">
        <v>0</v>
      </c>
      <c r="O914" t="s">
        <v>7</v>
      </c>
      <c r="P914" t="s">
        <v>8</v>
      </c>
      <c r="Q914" t="s">
        <v>13</v>
      </c>
    </row>
    <row r="915" spans="1:17" hidden="1" x14ac:dyDescent="0.3">
      <c r="A915" t="s">
        <v>5</v>
      </c>
      <c r="B915" s="3">
        <v>21</v>
      </c>
      <c r="C915" s="2">
        <v>1.7535780000000001</v>
      </c>
      <c r="D915" s="2">
        <v>77.979169999999996</v>
      </c>
      <c r="E915" t="s">
        <v>25</v>
      </c>
      <c r="F915" t="s">
        <v>25</v>
      </c>
      <c r="G915">
        <v>2.2735479999999999</v>
      </c>
      <c r="H915">
        <v>2.3900700000000001</v>
      </c>
      <c r="I915" t="s">
        <v>7</v>
      </c>
      <c r="J915" t="s">
        <v>24</v>
      </c>
      <c r="K915">
        <v>1.648404</v>
      </c>
      <c r="L915" t="s">
        <v>24</v>
      </c>
      <c r="M915">
        <v>0.87</v>
      </c>
      <c r="N915">
        <v>1.1026959999999999</v>
      </c>
      <c r="O915" t="s">
        <v>7</v>
      </c>
      <c r="P915" t="s">
        <v>8</v>
      </c>
      <c r="Q915" t="s">
        <v>13</v>
      </c>
    </row>
    <row r="916" spans="1:17" hidden="1" x14ac:dyDescent="0.3">
      <c r="A916" t="s">
        <v>5</v>
      </c>
      <c r="B916" s="3">
        <v>21.028500000000001</v>
      </c>
      <c r="C916" s="2">
        <v>1.742364</v>
      </c>
      <c r="D916" s="2">
        <v>78.664618000000004</v>
      </c>
      <c r="E916" t="s">
        <v>25</v>
      </c>
      <c r="F916" t="s">
        <v>25</v>
      </c>
      <c r="G916">
        <v>2.7806989999999998</v>
      </c>
      <c r="H916">
        <v>1.101404</v>
      </c>
      <c r="I916" t="s">
        <v>7</v>
      </c>
      <c r="J916" t="s">
        <v>24</v>
      </c>
      <c r="K916">
        <v>1.579207</v>
      </c>
      <c r="L916" t="s">
        <v>24</v>
      </c>
      <c r="M916">
        <v>1.1499999999999999</v>
      </c>
      <c r="N916">
        <v>0</v>
      </c>
      <c r="O916" t="s">
        <v>7</v>
      </c>
      <c r="P916" t="s">
        <v>8</v>
      </c>
      <c r="Q916" t="s">
        <v>13</v>
      </c>
    </row>
    <row r="917" spans="1:17" hidden="1" x14ac:dyDescent="0.3">
      <c r="A917" t="s">
        <v>10</v>
      </c>
      <c r="B917" s="3">
        <v>18.721041</v>
      </c>
      <c r="C917" s="2">
        <v>1.7756259999999999</v>
      </c>
      <c r="D917" s="2">
        <v>80.113493000000005</v>
      </c>
      <c r="E917" t="s">
        <v>25</v>
      </c>
      <c r="F917" t="s">
        <v>25</v>
      </c>
      <c r="G917">
        <v>1.6875690000000001</v>
      </c>
      <c r="H917">
        <v>2.756405</v>
      </c>
      <c r="I917" t="s">
        <v>7</v>
      </c>
      <c r="J917" t="s">
        <v>24</v>
      </c>
      <c r="K917">
        <v>2.0791309999999998</v>
      </c>
      <c r="L917" t="s">
        <v>24</v>
      </c>
      <c r="M917">
        <v>2.93</v>
      </c>
      <c r="N917">
        <v>0.68172999999999995</v>
      </c>
      <c r="O917" t="s">
        <v>27</v>
      </c>
      <c r="P917" t="s">
        <v>8</v>
      </c>
      <c r="Q917" t="s">
        <v>13</v>
      </c>
    </row>
    <row r="918" spans="1:17" hidden="1" x14ac:dyDescent="0.3">
      <c r="A918" t="s">
        <v>10</v>
      </c>
      <c r="B918" s="3">
        <v>21</v>
      </c>
      <c r="C918" s="2">
        <v>1.714253</v>
      </c>
      <c r="D918" s="2">
        <v>75</v>
      </c>
      <c r="E918" t="s">
        <v>25</v>
      </c>
      <c r="F918" t="s">
        <v>25</v>
      </c>
      <c r="G918">
        <v>2</v>
      </c>
      <c r="H918">
        <v>3</v>
      </c>
      <c r="I918" t="s">
        <v>7</v>
      </c>
      <c r="J918" t="s">
        <v>24</v>
      </c>
      <c r="K918">
        <v>1.0815969999999999</v>
      </c>
      <c r="L918" t="s">
        <v>24</v>
      </c>
      <c r="M918">
        <v>1</v>
      </c>
      <c r="N918">
        <v>0</v>
      </c>
      <c r="O918" t="s">
        <v>7</v>
      </c>
      <c r="P918" t="s">
        <v>8</v>
      </c>
      <c r="Q918" t="s">
        <v>13</v>
      </c>
    </row>
    <row r="919" spans="1:17" hidden="1" x14ac:dyDescent="0.3">
      <c r="A919" t="s">
        <v>10</v>
      </c>
      <c r="B919" s="3">
        <v>21</v>
      </c>
      <c r="C919" s="2">
        <v>1.6936279999999999</v>
      </c>
      <c r="D919" s="2">
        <v>75</v>
      </c>
      <c r="E919" t="s">
        <v>25</v>
      </c>
      <c r="F919" t="s">
        <v>25</v>
      </c>
      <c r="G919">
        <v>2</v>
      </c>
      <c r="H919">
        <v>3</v>
      </c>
      <c r="I919" t="s">
        <v>7</v>
      </c>
      <c r="J919" t="s">
        <v>24</v>
      </c>
      <c r="K919">
        <v>1.8330550000000001</v>
      </c>
      <c r="L919" t="s">
        <v>24</v>
      </c>
      <c r="M919">
        <v>1</v>
      </c>
      <c r="N919">
        <v>0</v>
      </c>
      <c r="O919" t="s">
        <v>7</v>
      </c>
      <c r="P919" t="s">
        <v>8</v>
      </c>
      <c r="Q919" t="s">
        <v>13</v>
      </c>
    </row>
    <row r="920" spans="1:17" hidden="1" x14ac:dyDescent="0.3">
      <c r="A920" t="s">
        <v>5</v>
      </c>
      <c r="B920" s="3">
        <v>29.463168</v>
      </c>
      <c r="C920" s="2">
        <v>1.6591720000000001</v>
      </c>
      <c r="D920" s="2">
        <v>71.170000999999999</v>
      </c>
      <c r="E920" t="s">
        <v>25</v>
      </c>
      <c r="F920" t="s">
        <v>25</v>
      </c>
      <c r="G920">
        <v>2</v>
      </c>
      <c r="H920">
        <v>3</v>
      </c>
      <c r="I920" t="s">
        <v>7</v>
      </c>
      <c r="J920" t="s">
        <v>24</v>
      </c>
      <c r="K920">
        <v>1.2816829999999999</v>
      </c>
      <c r="L920" t="s">
        <v>24</v>
      </c>
      <c r="M920">
        <v>1.61</v>
      </c>
      <c r="N920">
        <v>0</v>
      </c>
      <c r="O920" t="s">
        <v>7</v>
      </c>
      <c r="P920" t="s">
        <v>15</v>
      </c>
      <c r="Q920" t="s">
        <v>13</v>
      </c>
    </row>
    <row r="921" spans="1:17" hidden="1" x14ac:dyDescent="0.3">
      <c r="A921" t="s">
        <v>10</v>
      </c>
      <c r="B921" s="3">
        <v>24.284860999999999</v>
      </c>
      <c r="C921" s="2">
        <v>1.7763469999999999</v>
      </c>
      <c r="D921" s="2">
        <v>82.329047000000003</v>
      </c>
      <c r="E921" t="s">
        <v>25</v>
      </c>
      <c r="F921" t="s">
        <v>25</v>
      </c>
      <c r="G921">
        <v>1.989905</v>
      </c>
      <c r="H921">
        <v>3.0548989999999998</v>
      </c>
      <c r="I921" t="s">
        <v>7</v>
      </c>
      <c r="J921" t="s">
        <v>24</v>
      </c>
      <c r="K921">
        <v>2.0809679999999999</v>
      </c>
      <c r="L921" t="s">
        <v>24</v>
      </c>
      <c r="M921">
        <v>1.1100000000000001</v>
      </c>
      <c r="N921">
        <v>0.93972599999999995</v>
      </c>
      <c r="O921" t="s">
        <v>27</v>
      </c>
      <c r="P921" t="s">
        <v>8</v>
      </c>
      <c r="Q921" t="s">
        <v>13</v>
      </c>
    </row>
    <row r="922" spans="1:17" hidden="1" x14ac:dyDescent="0.3">
      <c r="A922" t="s">
        <v>10</v>
      </c>
      <c r="B922" s="3">
        <v>26.288416999999999</v>
      </c>
      <c r="C922" s="2">
        <v>1.767806</v>
      </c>
      <c r="D922" s="2">
        <v>82.694688999999997</v>
      </c>
      <c r="E922" t="s">
        <v>25</v>
      </c>
      <c r="F922" t="s">
        <v>25</v>
      </c>
      <c r="G922">
        <v>1.9474050000000001</v>
      </c>
      <c r="H922">
        <v>3.1180129999999999</v>
      </c>
      <c r="I922" t="s">
        <v>7</v>
      </c>
      <c r="J922" t="s">
        <v>24</v>
      </c>
      <c r="K922">
        <v>2.1361590000000001</v>
      </c>
      <c r="L922" t="s">
        <v>24</v>
      </c>
      <c r="M922">
        <v>0.78</v>
      </c>
      <c r="N922">
        <v>0.88868000000000003</v>
      </c>
      <c r="O922" t="s">
        <v>27</v>
      </c>
      <c r="P922" t="s">
        <v>8</v>
      </c>
      <c r="Q922" t="s">
        <v>13</v>
      </c>
    </row>
    <row r="923" spans="1:17" hidden="1" x14ac:dyDescent="0.3">
      <c r="A923" t="s">
        <v>10</v>
      </c>
      <c r="B923" s="3">
        <v>23.455324000000001</v>
      </c>
      <c r="C923" s="2">
        <v>1.7025159999999999</v>
      </c>
      <c r="D923" s="2">
        <v>75</v>
      </c>
      <c r="E923" t="s">
        <v>25</v>
      </c>
      <c r="F923" t="s">
        <v>25</v>
      </c>
      <c r="G923">
        <v>2.1625190000000001</v>
      </c>
      <c r="H923">
        <v>3</v>
      </c>
      <c r="I923" t="s">
        <v>7</v>
      </c>
      <c r="J923" t="s">
        <v>24</v>
      </c>
      <c r="K923">
        <v>2.152666</v>
      </c>
      <c r="L923" t="s">
        <v>24</v>
      </c>
      <c r="M923">
        <v>1.08</v>
      </c>
      <c r="N923">
        <v>1.502839</v>
      </c>
      <c r="O923" t="s">
        <v>7</v>
      </c>
      <c r="P923" t="s">
        <v>8</v>
      </c>
      <c r="Q923" t="s">
        <v>13</v>
      </c>
    </row>
    <row r="924" spans="1:17" hidden="1" x14ac:dyDescent="0.3">
      <c r="A924" t="s">
        <v>10</v>
      </c>
      <c r="B924" s="3">
        <v>19.637203</v>
      </c>
      <c r="C924" s="2">
        <v>1.814182</v>
      </c>
      <c r="D924" s="2">
        <v>85.301029</v>
      </c>
      <c r="E924" t="s">
        <v>25</v>
      </c>
      <c r="F924" t="s">
        <v>25</v>
      </c>
      <c r="G924">
        <v>2.9239160000000002</v>
      </c>
      <c r="H924">
        <v>3.3358759999999998</v>
      </c>
      <c r="I924" t="s">
        <v>7</v>
      </c>
      <c r="J924" t="s">
        <v>24</v>
      </c>
      <c r="K924">
        <v>2.3724440000000002</v>
      </c>
      <c r="L924" t="s">
        <v>24</v>
      </c>
      <c r="M924">
        <v>1.31</v>
      </c>
      <c r="N924">
        <v>0.31143599999999999</v>
      </c>
      <c r="O924" t="s">
        <v>7</v>
      </c>
      <c r="P924" t="s">
        <v>8</v>
      </c>
      <c r="Q924" t="s">
        <v>13</v>
      </c>
    </row>
    <row r="925" spans="1:17" hidden="1" x14ac:dyDescent="0.3">
      <c r="A925" t="s">
        <v>5</v>
      </c>
      <c r="B925" s="3">
        <v>22.239836</v>
      </c>
      <c r="C925" s="2">
        <v>1.5999399999999999</v>
      </c>
      <c r="D925" s="2">
        <v>65.423941999999997</v>
      </c>
      <c r="E925" t="s">
        <v>24</v>
      </c>
      <c r="F925" t="s">
        <v>25</v>
      </c>
      <c r="G925">
        <v>2.9944799999999998</v>
      </c>
      <c r="H925">
        <v>3</v>
      </c>
      <c r="I925" t="s">
        <v>7</v>
      </c>
      <c r="J925" t="s">
        <v>24</v>
      </c>
      <c r="K925">
        <v>1.7065680000000001</v>
      </c>
      <c r="L925" t="s">
        <v>24</v>
      </c>
      <c r="M925">
        <v>0.78</v>
      </c>
      <c r="N925">
        <v>0.15096899999999999</v>
      </c>
      <c r="O925" t="s">
        <v>7</v>
      </c>
      <c r="P925" t="s">
        <v>8</v>
      </c>
      <c r="Q925" t="s">
        <v>13</v>
      </c>
    </row>
    <row r="926" spans="1:17" hidden="1" x14ac:dyDescent="0.3">
      <c r="A926" t="s">
        <v>5</v>
      </c>
      <c r="B926" s="3">
        <v>31.626380000000001</v>
      </c>
      <c r="C926" s="2">
        <v>1.666023</v>
      </c>
      <c r="D926" s="2">
        <v>72.906186000000005</v>
      </c>
      <c r="E926" t="s">
        <v>25</v>
      </c>
      <c r="F926" t="s">
        <v>25</v>
      </c>
      <c r="G926">
        <v>2</v>
      </c>
      <c r="H926">
        <v>3</v>
      </c>
      <c r="I926" t="s">
        <v>7</v>
      </c>
      <c r="J926" t="s">
        <v>24</v>
      </c>
      <c r="K926">
        <v>1</v>
      </c>
      <c r="L926" t="s">
        <v>24</v>
      </c>
      <c r="M926">
        <v>0</v>
      </c>
      <c r="N926">
        <v>1.301385</v>
      </c>
      <c r="O926" t="s">
        <v>7</v>
      </c>
      <c r="P926" t="s">
        <v>15</v>
      </c>
      <c r="Q926" t="s">
        <v>13</v>
      </c>
    </row>
    <row r="927" spans="1:17" hidden="1" x14ac:dyDescent="0.3">
      <c r="A927" t="s">
        <v>10</v>
      </c>
      <c r="B927" s="3">
        <v>23</v>
      </c>
      <c r="C927" s="2">
        <v>1.701584</v>
      </c>
      <c r="D927" s="2">
        <v>75.093569000000002</v>
      </c>
      <c r="E927" t="s">
        <v>25</v>
      </c>
      <c r="F927" t="s">
        <v>25</v>
      </c>
      <c r="G927">
        <v>3</v>
      </c>
      <c r="H927">
        <v>3.205009</v>
      </c>
      <c r="I927" t="s">
        <v>7</v>
      </c>
      <c r="J927" t="s">
        <v>24</v>
      </c>
      <c r="K927">
        <v>2.6434679999999999</v>
      </c>
      <c r="L927" t="s">
        <v>24</v>
      </c>
      <c r="M927">
        <v>1</v>
      </c>
      <c r="N927">
        <v>1.898139</v>
      </c>
      <c r="O927" t="s">
        <v>7</v>
      </c>
      <c r="P927" t="s">
        <v>8</v>
      </c>
      <c r="Q927" t="s">
        <v>13</v>
      </c>
    </row>
    <row r="928" spans="1:17" hidden="1" x14ac:dyDescent="0.3">
      <c r="A928" t="s">
        <v>10</v>
      </c>
      <c r="B928" s="3">
        <v>22.874658</v>
      </c>
      <c r="C928" s="2">
        <v>1.7133430000000001</v>
      </c>
      <c r="D928" s="2">
        <v>75.828119000000001</v>
      </c>
      <c r="E928" t="s">
        <v>25</v>
      </c>
      <c r="F928" t="s">
        <v>25</v>
      </c>
      <c r="G928">
        <v>2.507841</v>
      </c>
      <c r="H928">
        <v>3.6481940000000002</v>
      </c>
      <c r="I928" t="s">
        <v>7</v>
      </c>
      <c r="J928" t="s">
        <v>24</v>
      </c>
      <c r="K928">
        <v>1.2797559999999999</v>
      </c>
      <c r="L928" t="s">
        <v>24</v>
      </c>
      <c r="M928">
        <v>0.13</v>
      </c>
      <c r="N928">
        <v>1.8275300000000001</v>
      </c>
      <c r="O928" t="s">
        <v>7</v>
      </c>
      <c r="P928" t="s">
        <v>8</v>
      </c>
      <c r="Q928" t="s">
        <v>13</v>
      </c>
    </row>
    <row r="929" spans="1:17" hidden="1" x14ac:dyDescent="0.3">
      <c r="A929" t="s">
        <v>5</v>
      </c>
      <c r="B929" s="3">
        <v>17.420269000000001</v>
      </c>
      <c r="C929" s="2">
        <v>1.489409</v>
      </c>
      <c r="D929" s="2">
        <v>53.620604</v>
      </c>
      <c r="E929" t="s">
        <v>24</v>
      </c>
      <c r="F929" t="s">
        <v>25</v>
      </c>
      <c r="G929">
        <v>1.836554</v>
      </c>
      <c r="H929">
        <v>1.865238</v>
      </c>
      <c r="I929" t="s">
        <v>7</v>
      </c>
      <c r="J929" t="s">
        <v>24</v>
      </c>
      <c r="K929">
        <v>2</v>
      </c>
      <c r="L929" t="s">
        <v>25</v>
      </c>
      <c r="M929">
        <v>0.32</v>
      </c>
      <c r="N929">
        <v>1.9695069999999999</v>
      </c>
      <c r="O929" t="s">
        <v>7</v>
      </c>
      <c r="P929" t="s">
        <v>8</v>
      </c>
      <c r="Q929" t="s">
        <v>13</v>
      </c>
    </row>
    <row r="930" spans="1:17" hidden="1" x14ac:dyDescent="0.3">
      <c r="A930" t="s">
        <v>5</v>
      </c>
      <c r="B930" s="3">
        <v>17.807828000000001</v>
      </c>
      <c r="C930" s="2">
        <v>1.5180670000000001</v>
      </c>
      <c r="D930" s="2">
        <v>55.822119000000001</v>
      </c>
      <c r="E930" t="s">
        <v>24</v>
      </c>
      <c r="F930" t="s">
        <v>25</v>
      </c>
      <c r="G930">
        <v>1.7732650000000001</v>
      </c>
      <c r="H930">
        <v>2.118153</v>
      </c>
      <c r="I930" t="s">
        <v>7</v>
      </c>
      <c r="J930" t="s">
        <v>24</v>
      </c>
      <c r="K930">
        <v>1.0752390000000001</v>
      </c>
      <c r="L930" t="s">
        <v>25</v>
      </c>
      <c r="M930">
        <v>0.09</v>
      </c>
      <c r="N930">
        <v>1.9151910000000001</v>
      </c>
      <c r="O930" t="s">
        <v>7</v>
      </c>
      <c r="P930" t="s">
        <v>8</v>
      </c>
      <c r="Q930" t="s">
        <v>13</v>
      </c>
    </row>
    <row r="931" spans="1:17" hidden="1" x14ac:dyDescent="0.3">
      <c r="A931" t="s">
        <v>5</v>
      </c>
      <c r="B931" s="3">
        <v>16.240576000000001</v>
      </c>
      <c r="C931" s="2">
        <v>1.616533</v>
      </c>
      <c r="D931" s="2">
        <v>65.062944999999999</v>
      </c>
      <c r="E931" t="s">
        <v>25</v>
      </c>
      <c r="F931" t="s">
        <v>25</v>
      </c>
      <c r="G931">
        <v>2.3881679999999998</v>
      </c>
      <c r="H931">
        <v>1</v>
      </c>
      <c r="I931" t="s">
        <v>7</v>
      </c>
      <c r="J931" t="s">
        <v>24</v>
      </c>
      <c r="K931">
        <v>1.438018</v>
      </c>
      <c r="L931" t="s">
        <v>25</v>
      </c>
      <c r="M931">
        <v>0.11</v>
      </c>
      <c r="N931">
        <v>1.1658170000000001</v>
      </c>
      <c r="O931" t="s">
        <v>27</v>
      </c>
      <c r="P931" t="s">
        <v>8</v>
      </c>
      <c r="Q931" t="s">
        <v>13</v>
      </c>
    </row>
    <row r="932" spans="1:17" hidden="1" x14ac:dyDescent="0.3">
      <c r="A932" t="s">
        <v>5</v>
      </c>
      <c r="B932" s="3">
        <v>23.252457</v>
      </c>
      <c r="C932" s="2">
        <v>1.5896159999999999</v>
      </c>
      <c r="D932" s="2">
        <v>65.127324000000002</v>
      </c>
      <c r="E932" t="s">
        <v>24</v>
      </c>
      <c r="F932" t="s">
        <v>25</v>
      </c>
      <c r="G932">
        <v>2.286146</v>
      </c>
      <c r="H932">
        <v>2.9611130000000001</v>
      </c>
      <c r="I932" t="s">
        <v>7</v>
      </c>
      <c r="J932" t="s">
        <v>24</v>
      </c>
      <c r="K932">
        <v>2.6573030000000002</v>
      </c>
      <c r="L932" t="s">
        <v>24</v>
      </c>
      <c r="M932">
        <v>1.91</v>
      </c>
      <c r="N932">
        <v>1.6182270000000001</v>
      </c>
      <c r="O932" t="s">
        <v>7</v>
      </c>
      <c r="P932" t="s">
        <v>8</v>
      </c>
      <c r="Q932" t="s">
        <v>13</v>
      </c>
    </row>
    <row r="933" spans="1:17" hidden="1" x14ac:dyDescent="0.3">
      <c r="A933" t="s">
        <v>5</v>
      </c>
      <c r="B933" s="3">
        <v>34.772902000000002</v>
      </c>
      <c r="C933" s="2">
        <v>1.6756120000000001</v>
      </c>
      <c r="D933" s="2">
        <v>73.501232999999999</v>
      </c>
      <c r="E933" t="s">
        <v>25</v>
      </c>
      <c r="F933" t="s">
        <v>25</v>
      </c>
      <c r="G933">
        <v>3</v>
      </c>
      <c r="H933">
        <v>2.4009429999999998</v>
      </c>
      <c r="I933" t="s">
        <v>7</v>
      </c>
      <c r="J933" t="s">
        <v>24</v>
      </c>
      <c r="K933">
        <v>1.5097339999999999</v>
      </c>
      <c r="L933" t="s">
        <v>24</v>
      </c>
      <c r="M933">
        <v>0.17</v>
      </c>
      <c r="N933">
        <v>0</v>
      </c>
      <c r="O933" t="s">
        <v>7</v>
      </c>
      <c r="P933" t="s">
        <v>15</v>
      </c>
      <c r="Q933" t="s">
        <v>13</v>
      </c>
    </row>
    <row r="934" spans="1:17" hidden="1" x14ac:dyDescent="0.3">
      <c r="A934" t="s">
        <v>10</v>
      </c>
      <c r="B934" s="3">
        <v>22.766227000000001</v>
      </c>
      <c r="C934" s="2">
        <v>1.874061</v>
      </c>
      <c r="D934" s="2">
        <v>89.754301999999996</v>
      </c>
      <c r="E934" t="s">
        <v>25</v>
      </c>
      <c r="F934" t="s">
        <v>25</v>
      </c>
      <c r="G934">
        <v>2</v>
      </c>
      <c r="H934">
        <v>2.8700049999999999</v>
      </c>
      <c r="I934" t="s">
        <v>7</v>
      </c>
      <c r="J934" t="s">
        <v>24</v>
      </c>
      <c r="K934">
        <v>1.1503099999999999</v>
      </c>
      <c r="L934" t="s">
        <v>24</v>
      </c>
      <c r="M934">
        <v>0.42</v>
      </c>
      <c r="N934">
        <v>1</v>
      </c>
      <c r="O934" t="s">
        <v>7</v>
      </c>
      <c r="P934" t="s">
        <v>15</v>
      </c>
      <c r="Q934" t="s">
        <v>13</v>
      </c>
    </row>
    <row r="935" spans="1:17" hidden="1" x14ac:dyDescent="0.3">
      <c r="A935" t="s">
        <v>5</v>
      </c>
      <c r="B935" s="3">
        <v>39.214514000000001</v>
      </c>
      <c r="C935" s="2">
        <v>1.580765</v>
      </c>
      <c r="D935" s="2">
        <v>62.631382000000002</v>
      </c>
      <c r="E935" t="s">
        <v>25</v>
      </c>
      <c r="F935" t="s">
        <v>25</v>
      </c>
      <c r="G935">
        <v>2.4871669999999999</v>
      </c>
      <c r="H935">
        <v>3</v>
      </c>
      <c r="I935" t="s">
        <v>7</v>
      </c>
      <c r="J935" t="s">
        <v>24</v>
      </c>
      <c r="K935">
        <v>2.3969770000000001</v>
      </c>
      <c r="L935" t="s">
        <v>24</v>
      </c>
      <c r="M935">
        <v>0.57999999999999996</v>
      </c>
      <c r="N935">
        <v>0.43507200000000001</v>
      </c>
      <c r="O935" t="s">
        <v>7</v>
      </c>
      <c r="P935" t="s">
        <v>15</v>
      </c>
      <c r="Q935" t="s">
        <v>13</v>
      </c>
    </row>
    <row r="936" spans="1:17" hidden="1" x14ac:dyDescent="0.3">
      <c r="A936" t="s">
        <v>10</v>
      </c>
      <c r="B936" s="3">
        <v>19.858972999999999</v>
      </c>
      <c r="C936" s="2">
        <v>1.62</v>
      </c>
      <c r="D936" s="2">
        <v>69.575315000000003</v>
      </c>
      <c r="E936" t="s">
        <v>24</v>
      </c>
      <c r="F936" t="s">
        <v>25</v>
      </c>
      <c r="G936">
        <v>2.1859380000000002</v>
      </c>
      <c r="H936">
        <v>1</v>
      </c>
      <c r="I936" t="s">
        <v>6</v>
      </c>
      <c r="J936" t="s">
        <v>24</v>
      </c>
      <c r="K936">
        <v>2.8135300000000001</v>
      </c>
      <c r="L936" t="s">
        <v>24</v>
      </c>
      <c r="M936">
        <v>1</v>
      </c>
      <c r="N936">
        <v>1.110222</v>
      </c>
      <c r="O936" t="s">
        <v>7</v>
      </c>
      <c r="P936" t="s">
        <v>8</v>
      </c>
      <c r="Q936" t="s">
        <v>13</v>
      </c>
    </row>
    <row r="937" spans="1:17" hidden="1" x14ac:dyDescent="0.3">
      <c r="A937" t="s">
        <v>5</v>
      </c>
      <c r="B937" s="3">
        <v>16.370009</v>
      </c>
      <c r="C937" s="2">
        <v>1.6139209999999999</v>
      </c>
      <c r="D937" s="2">
        <v>66.738769000000005</v>
      </c>
      <c r="E937" t="s">
        <v>25</v>
      </c>
      <c r="F937" t="s">
        <v>25</v>
      </c>
      <c r="G937">
        <v>2.2063990000000002</v>
      </c>
      <c r="H937">
        <v>1</v>
      </c>
      <c r="I937" t="s">
        <v>7</v>
      </c>
      <c r="J937" t="s">
        <v>24</v>
      </c>
      <c r="K937">
        <v>2</v>
      </c>
      <c r="L937" t="s">
        <v>25</v>
      </c>
      <c r="M937">
        <v>0.95</v>
      </c>
      <c r="N937">
        <v>1.7724629999999999</v>
      </c>
      <c r="O937" t="s">
        <v>27</v>
      </c>
      <c r="P937" t="s">
        <v>8</v>
      </c>
      <c r="Q937" t="s">
        <v>13</v>
      </c>
    </row>
    <row r="938" spans="1:17" hidden="1" x14ac:dyDescent="0.3">
      <c r="A938" t="s">
        <v>5</v>
      </c>
      <c r="B938" s="3">
        <v>17.992716999999999</v>
      </c>
      <c r="C938" s="2">
        <v>1.6186830000000001</v>
      </c>
      <c r="D938" s="2">
        <v>67.193584999999999</v>
      </c>
      <c r="E938" t="s">
        <v>25</v>
      </c>
      <c r="F938" t="s">
        <v>25</v>
      </c>
      <c r="G938">
        <v>1.952987</v>
      </c>
      <c r="H938">
        <v>1</v>
      </c>
      <c r="I938" t="s">
        <v>7</v>
      </c>
      <c r="J938" t="s">
        <v>24</v>
      </c>
      <c r="K938">
        <v>1.334856</v>
      </c>
      <c r="L938" t="s">
        <v>25</v>
      </c>
      <c r="M938">
        <v>0.73</v>
      </c>
      <c r="N938">
        <v>1.8902140000000001</v>
      </c>
      <c r="O938" t="s">
        <v>27</v>
      </c>
      <c r="P938" t="s">
        <v>8</v>
      </c>
      <c r="Q938" t="s">
        <v>13</v>
      </c>
    </row>
    <row r="939" spans="1:17" hidden="1" x14ac:dyDescent="0.3">
      <c r="A939" t="s">
        <v>10</v>
      </c>
      <c r="B939" s="3">
        <v>19.179932000000001</v>
      </c>
      <c r="C939" s="2">
        <v>1.637537</v>
      </c>
      <c r="D939" s="2">
        <v>70</v>
      </c>
      <c r="E939" t="s">
        <v>25</v>
      </c>
      <c r="F939" t="s">
        <v>25</v>
      </c>
      <c r="G939">
        <v>2</v>
      </c>
      <c r="H939">
        <v>1.030416</v>
      </c>
      <c r="I939" t="s">
        <v>7</v>
      </c>
      <c r="J939" t="s">
        <v>24</v>
      </c>
      <c r="K939">
        <v>2.118716</v>
      </c>
      <c r="L939" t="s">
        <v>24</v>
      </c>
      <c r="M939">
        <v>0.53</v>
      </c>
      <c r="N939">
        <v>0</v>
      </c>
      <c r="O939" t="s">
        <v>27</v>
      </c>
      <c r="P939" t="s">
        <v>8</v>
      </c>
      <c r="Q939" t="s">
        <v>13</v>
      </c>
    </row>
    <row r="940" spans="1:17" hidden="1" x14ac:dyDescent="0.3">
      <c r="A940" t="s">
        <v>5</v>
      </c>
      <c r="B940" s="3">
        <v>19.621545000000001</v>
      </c>
      <c r="C940" s="2">
        <v>1.566524</v>
      </c>
      <c r="D940" s="2">
        <v>61.616</v>
      </c>
      <c r="E940" t="s">
        <v>24</v>
      </c>
      <c r="F940" t="s">
        <v>25</v>
      </c>
      <c r="G940">
        <v>2.908757</v>
      </c>
      <c r="H940">
        <v>2.6960510000000002</v>
      </c>
      <c r="I940" t="s">
        <v>7</v>
      </c>
      <c r="J940" t="s">
        <v>24</v>
      </c>
      <c r="K940">
        <v>1.622827</v>
      </c>
      <c r="L940" t="s">
        <v>25</v>
      </c>
      <c r="M940">
        <v>0.54</v>
      </c>
      <c r="N940">
        <v>1.096E-3</v>
      </c>
      <c r="O940" t="s">
        <v>7</v>
      </c>
      <c r="P940" t="s">
        <v>8</v>
      </c>
      <c r="Q940" t="s">
        <v>13</v>
      </c>
    </row>
    <row r="941" spans="1:17" hidden="1" x14ac:dyDescent="0.3">
      <c r="A941" t="s">
        <v>5</v>
      </c>
      <c r="B941" s="3">
        <v>19.755797000000001</v>
      </c>
      <c r="C941" s="2">
        <v>1.5423279999999999</v>
      </c>
      <c r="D941" s="2">
        <v>63.856192999999998</v>
      </c>
      <c r="E941" t="s">
        <v>24</v>
      </c>
      <c r="F941" t="s">
        <v>25</v>
      </c>
      <c r="G941">
        <v>2.6287910000000001</v>
      </c>
      <c r="H941">
        <v>2.762883</v>
      </c>
      <c r="I941" t="s">
        <v>7</v>
      </c>
      <c r="J941" t="s">
        <v>24</v>
      </c>
      <c r="K941">
        <v>1.512035</v>
      </c>
      <c r="L941" t="s">
        <v>25</v>
      </c>
      <c r="M941">
        <v>0.3</v>
      </c>
      <c r="N941">
        <v>3.2290000000000001E-3</v>
      </c>
      <c r="O941" t="s">
        <v>7</v>
      </c>
      <c r="P941" t="s">
        <v>8</v>
      </c>
      <c r="Q941" t="s">
        <v>13</v>
      </c>
    </row>
    <row r="942" spans="1:17" hidden="1" x14ac:dyDescent="0.3">
      <c r="A942" t="s">
        <v>5</v>
      </c>
      <c r="B942" s="3">
        <v>17.099015000000001</v>
      </c>
      <c r="C942" s="2">
        <v>1.6</v>
      </c>
      <c r="D942" s="2">
        <v>65</v>
      </c>
      <c r="E942" t="s">
        <v>25</v>
      </c>
      <c r="F942" t="s">
        <v>25</v>
      </c>
      <c r="G942">
        <v>3</v>
      </c>
      <c r="H942">
        <v>2.4013409999999999</v>
      </c>
      <c r="I942" t="s">
        <v>7</v>
      </c>
      <c r="J942" t="s">
        <v>24</v>
      </c>
      <c r="K942">
        <v>2</v>
      </c>
      <c r="L942" t="s">
        <v>25</v>
      </c>
      <c r="M942">
        <v>0.66</v>
      </c>
      <c r="N942">
        <v>1.7537450000000001</v>
      </c>
      <c r="O942" t="s">
        <v>7</v>
      </c>
      <c r="P942" t="s">
        <v>8</v>
      </c>
      <c r="Q942" t="s">
        <v>13</v>
      </c>
    </row>
    <row r="943" spans="1:17" hidden="1" x14ac:dyDescent="0.3">
      <c r="A943" t="s">
        <v>5</v>
      </c>
      <c r="B943" s="3">
        <v>17.258130000000001</v>
      </c>
      <c r="C943" s="2">
        <v>1.6001840000000001</v>
      </c>
      <c r="D943" s="2">
        <v>65</v>
      </c>
      <c r="E943" t="s">
        <v>25</v>
      </c>
      <c r="F943" t="s">
        <v>25</v>
      </c>
      <c r="G943">
        <v>2.7496290000000001</v>
      </c>
      <c r="H943">
        <v>2.2986119999999999</v>
      </c>
      <c r="I943" t="s">
        <v>7</v>
      </c>
      <c r="J943" t="s">
        <v>24</v>
      </c>
      <c r="K943">
        <v>2</v>
      </c>
      <c r="L943" t="s">
        <v>25</v>
      </c>
      <c r="M943">
        <v>0.55000000000000004</v>
      </c>
      <c r="N943">
        <v>1.6194729999999999</v>
      </c>
      <c r="O943" t="s">
        <v>7</v>
      </c>
      <c r="P943" t="s">
        <v>8</v>
      </c>
      <c r="Q943" t="s">
        <v>13</v>
      </c>
    </row>
    <row r="944" spans="1:17" hidden="1" x14ac:dyDescent="0.3">
      <c r="A944" t="s">
        <v>10</v>
      </c>
      <c r="B944" s="3">
        <v>29.153907</v>
      </c>
      <c r="C944" s="2">
        <v>1.7736559999999999</v>
      </c>
      <c r="D944" s="2">
        <v>87.070233999999999</v>
      </c>
      <c r="E944" t="s">
        <v>24</v>
      </c>
      <c r="F944" t="s">
        <v>25</v>
      </c>
      <c r="G944">
        <v>1.5957460000000001</v>
      </c>
      <c r="H944">
        <v>3.618722</v>
      </c>
      <c r="I944" t="s">
        <v>7</v>
      </c>
      <c r="J944" t="s">
        <v>24</v>
      </c>
      <c r="K944">
        <v>1.274389</v>
      </c>
      <c r="L944" t="s">
        <v>24</v>
      </c>
      <c r="M944">
        <v>1.5</v>
      </c>
      <c r="N944">
        <v>0.37006699999999998</v>
      </c>
      <c r="O944" t="s">
        <v>27</v>
      </c>
      <c r="P944" t="s">
        <v>15</v>
      </c>
      <c r="Q944" t="s">
        <v>13</v>
      </c>
    </row>
    <row r="945" spans="1:17" hidden="1" x14ac:dyDescent="0.3">
      <c r="A945" t="s">
        <v>5</v>
      </c>
      <c r="B945" s="3">
        <v>32.278869</v>
      </c>
      <c r="C945" s="2">
        <v>1.64602</v>
      </c>
      <c r="D945" s="2">
        <v>74.147442999999996</v>
      </c>
      <c r="E945" t="s">
        <v>25</v>
      </c>
      <c r="F945" t="s">
        <v>25</v>
      </c>
      <c r="G945">
        <v>2.8851779999999998</v>
      </c>
      <c r="H945">
        <v>2.5628950000000001</v>
      </c>
      <c r="I945" t="s">
        <v>7</v>
      </c>
      <c r="J945" t="s">
        <v>24</v>
      </c>
      <c r="K945">
        <v>1.0170060000000001</v>
      </c>
      <c r="L945" t="s">
        <v>24</v>
      </c>
      <c r="M945">
        <v>0.59</v>
      </c>
      <c r="N945">
        <v>0.91629099999999997</v>
      </c>
      <c r="O945" t="s">
        <v>7</v>
      </c>
      <c r="P945" t="s">
        <v>15</v>
      </c>
      <c r="Q945" t="s">
        <v>13</v>
      </c>
    </row>
    <row r="946" spans="1:17" hidden="1" x14ac:dyDescent="0.3">
      <c r="A946" t="s">
        <v>5</v>
      </c>
      <c r="B946" s="3">
        <v>31.793937</v>
      </c>
      <c r="C946" s="2">
        <v>1.65015</v>
      </c>
      <c r="D946" s="2">
        <v>73.810727999999997</v>
      </c>
      <c r="E946" t="s">
        <v>25</v>
      </c>
      <c r="F946" t="s">
        <v>25</v>
      </c>
      <c r="G946">
        <v>2.3724940000000001</v>
      </c>
      <c r="H946">
        <v>2.8498480000000002</v>
      </c>
      <c r="I946" t="s">
        <v>7</v>
      </c>
      <c r="J946" t="s">
        <v>24</v>
      </c>
      <c r="K946">
        <v>1.028538</v>
      </c>
      <c r="L946" t="s">
        <v>24</v>
      </c>
      <c r="M946">
        <v>0.68</v>
      </c>
      <c r="N946">
        <v>0.30302499999999999</v>
      </c>
      <c r="O946" t="s">
        <v>7</v>
      </c>
      <c r="P946" t="s">
        <v>15</v>
      </c>
      <c r="Q946" t="s">
        <v>13</v>
      </c>
    </row>
    <row r="947" spans="1:17" hidden="1" x14ac:dyDescent="0.3">
      <c r="A947" t="s">
        <v>10</v>
      </c>
      <c r="B947" s="3">
        <v>18.014333000000001</v>
      </c>
      <c r="C947" s="2">
        <v>1.7510289999999999</v>
      </c>
      <c r="D947" s="2">
        <v>80</v>
      </c>
      <c r="E947" t="s">
        <v>25</v>
      </c>
      <c r="F947" t="s">
        <v>25</v>
      </c>
      <c r="G947">
        <v>2</v>
      </c>
      <c r="H947">
        <v>2.8054359999999998</v>
      </c>
      <c r="I947" t="s">
        <v>7</v>
      </c>
      <c r="J947" t="s">
        <v>24</v>
      </c>
      <c r="K947">
        <v>2.122884</v>
      </c>
      <c r="L947" t="s">
        <v>24</v>
      </c>
      <c r="M947">
        <v>0.05</v>
      </c>
      <c r="N947">
        <v>1.7225000000000001E-2</v>
      </c>
      <c r="O947" t="s">
        <v>11</v>
      </c>
      <c r="P947" t="s">
        <v>8</v>
      </c>
      <c r="Q947" t="s">
        <v>13</v>
      </c>
    </row>
    <row r="948" spans="1:17" hidden="1" x14ac:dyDescent="0.3">
      <c r="A948" t="s">
        <v>10</v>
      </c>
      <c r="B948" s="3">
        <v>19.684999999999999</v>
      </c>
      <c r="C948" s="2">
        <v>1.838266</v>
      </c>
      <c r="D948" s="2">
        <v>89.496904999999998</v>
      </c>
      <c r="E948" t="s">
        <v>25</v>
      </c>
      <c r="F948" t="s">
        <v>25</v>
      </c>
      <c r="G948">
        <v>2.1536390000000001</v>
      </c>
      <c r="H948">
        <v>3.7151480000000001</v>
      </c>
      <c r="I948" t="s">
        <v>7</v>
      </c>
      <c r="J948" t="s">
        <v>24</v>
      </c>
      <c r="K948">
        <v>2.7033369999999999</v>
      </c>
      <c r="L948" t="s">
        <v>24</v>
      </c>
      <c r="M948">
        <v>2</v>
      </c>
      <c r="N948">
        <v>0.22609699999999999</v>
      </c>
      <c r="O948" t="s">
        <v>7</v>
      </c>
      <c r="P948" t="s">
        <v>8</v>
      </c>
      <c r="Q948" t="s">
        <v>13</v>
      </c>
    </row>
    <row r="949" spans="1:17" hidden="1" x14ac:dyDescent="0.3">
      <c r="A949" t="s">
        <v>10</v>
      </c>
      <c r="B949" s="3">
        <v>19.506388999999999</v>
      </c>
      <c r="C949" s="2">
        <v>1.824449</v>
      </c>
      <c r="D949" s="2">
        <v>87.656029000000004</v>
      </c>
      <c r="E949" t="s">
        <v>25</v>
      </c>
      <c r="F949" t="s">
        <v>25</v>
      </c>
      <c r="G949">
        <v>2.793561</v>
      </c>
      <c r="H949">
        <v>3.788602</v>
      </c>
      <c r="I949" t="s">
        <v>7</v>
      </c>
      <c r="J949" t="s">
        <v>24</v>
      </c>
      <c r="K949">
        <v>2.4290590000000001</v>
      </c>
      <c r="L949" t="s">
        <v>24</v>
      </c>
      <c r="M949">
        <v>2.09</v>
      </c>
      <c r="N949">
        <v>0.39335799999999999</v>
      </c>
      <c r="O949" t="s">
        <v>7</v>
      </c>
      <c r="P949" t="s">
        <v>8</v>
      </c>
      <c r="Q949" t="s">
        <v>13</v>
      </c>
    </row>
    <row r="950" spans="1:17" hidden="1" x14ac:dyDescent="0.3">
      <c r="A950" t="s">
        <v>5</v>
      </c>
      <c r="B950" s="3">
        <v>19</v>
      </c>
      <c r="C950" s="2">
        <v>1.76</v>
      </c>
      <c r="D950" s="2">
        <v>79.349221</v>
      </c>
      <c r="E950" t="s">
        <v>25</v>
      </c>
      <c r="F950" t="s">
        <v>25</v>
      </c>
      <c r="G950">
        <v>2</v>
      </c>
      <c r="H950">
        <v>1.8938109999999999</v>
      </c>
      <c r="I950" t="s">
        <v>7</v>
      </c>
      <c r="J950" t="s">
        <v>24</v>
      </c>
      <c r="K950">
        <v>3</v>
      </c>
      <c r="L950" t="s">
        <v>24</v>
      </c>
      <c r="M950">
        <v>1.38</v>
      </c>
      <c r="N950">
        <v>1.8013220000000001</v>
      </c>
      <c r="O950" t="s">
        <v>27</v>
      </c>
      <c r="P950" t="s">
        <v>8</v>
      </c>
      <c r="Q950" t="s">
        <v>13</v>
      </c>
    </row>
    <row r="951" spans="1:17" hidden="1" x14ac:dyDescent="0.3">
      <c r="A951" t="s">
        <v>5</v>
      </c>
      <c r="B951" s="3">
        <v>18</v>
      </c>
      <c r="C951" s="2">
        <v>1.622241</v>
      </c>
      <c r="D951" s="2">
        <v>68.250248999999997</v>
      </c>
      <c r="E951" t="s">
        <v>25</v>
      </c>
      <c r="F951" t="s">
        <v>25</v>
      </c>
      <c r="G951">
        <v>2</v>
      </c>
      <c r="H951">
        <v>1.010319</v>
      </c>
      <c r="I951" t="s">
        <v>7</v>
      </c>
      <c r="J951" t="s">
        <v>24</v>
      </c>
      <c r="K951">
        <v>1.319437</v>
      </c>
      <c r="L951" t="s">
        <v>24</v>
      </c>
      <c r="M951">
        <v>0</v>
      </c>
      <c r="N951">
        <v>1.6264559999999999</v>
      </c>
      <c r="O951" t="s">
        <v>27</v>
      </c>
      <c r="P951" t="s">
        <v>8</v>
      </c>
      <c r="Q951" t="s">
        <v>13</v>
      </c>
    </row>
    <row r="952" spans="1:17" hidden="1" x14ac:dyDescent="0.3">
      <c r="A952" t="s">
        <v>5</v>
      </c>
      <c r="B952" s="3">
        <v>18.003153000000001</v>
      </c>
      <c r="C952" s="2">
        <v>1.7299960000000001</v>
      </c>
      <c r="D952" s="2">
        <v>75.816863999999995</v>
      </c>
      <c r="E952" t="s">
        <v>25</v>
      </c>
      <c r="F952" t="s">
        <v>25</v>
      </c>
      <c r="G952">
        <v>2.9923289999999998</v>
      </c>
      <c r="H952">
        <v>3</v>
      </c>
      <c r="I952" t="s">
        <v>7</v>
      </c>
      <c r="J952" t="s">
        <v>24</v>
      </c>
      <c r="K952">
        <v>2.0049079999999999</v>
      </c>
      <c r="L952" t="s">
        <v>24</v>
      </c>
      <c r="M952">
        <v>1</v>
      </c>
      <c r="N952">
        <v>1.4050860000000001</v>
      </c>
      <c r="O952" t="s">
        <v>11</v>
      </c>
      <c r="P952" t="s">
        <v>8</v>
      </c>
      <c r="Q952" t="s">
        <v>13</v>
      </c>
    </row>
    <row r="953" spans="1:17" hidden="1" x14ac:dyDescent="0.3">
      <c r="A953" t="s">
        <v>5</v>
      </c>
      <c r="B953" s="3">
        <v>18.052394</v>
      </c>
      <c r="C953" s="2">
        <v>1.725233</v>
      </c>
      <c r="D953" s="2">
        <v>75.970712000000006</v>
      </c>
      <c r="E953" t="s">
        <v>25</v>
      </c>
      <c r="F953" t="s">
        <v>25</v>
      </c>
      <c r="G953">
        <v>2.9274089999999999</v>
      </c>
      <c r="H953">
        <v>3</v>
      </c>
      <c r="I953" t="s">
        <v>7</v>
      </c>
      <c r="J953" t="s">
        <v>24</v>
      </c>
      <c r="K953">
        <v>2.209991</v>
      </c>
      <c r="L953" t="s">
        <v>24</v>
      </c>
      <c r="M953">
        <v>1</v>
      </c>
      <c r="N953">
        <v>0.79721500000000001</v>
      </c>
      <c r="O953" t="s">
        <v>11</v>
      </c>
      <c r="P953" t="s">
        <v>8</v>
      </c>
      <c r="Q953" t="s">
        <v>13</v>
      </c>
    </row>
    <row r="954" spans="1:17" hidden="1" x14ac:dyDescent="0.3">
      <c r="A954" t="s">
        <v>5</v>
      </c>
      <c r="B954" s="3">
        <v>19.774317</v>
      </c>
      <c r="C954" s="2">
        <v>1.541039</v>
      </c>
      <c r="D954" s="2">
        <v>64.726947999999993</v>
      </c>
      <c r="E954" t="s">
        <v>24</v>
      </c>
      <c r="F954" t="s">
        <v>25</v>
      </c>
      <c r="G954">
        <v>2.706134</v>
      </c>
      <c r="H954">
        <v>2.6697660000000001</v>
      </c>
      <c r="I954" t="s">
        <v>7</v>
      </c>
      <c r="J954" t="s">
        <v>24</v>
      </c>
      <c r="K954">
        <v>1.9798480000000001</v>
      </c>
      <c r="L954" t="s">
        <v>25</v>
      </c>
      <c r="M954">
        <v>0.45</v>
      </c>
      <c r="N954">
        <v>0.90883599999999998</v>
      </c>
      <c r="O954" t="s">
        <v>7</v>
      </c>
      <c r="P954" t="s">
        <v>8</v>
      </c>
      <c r="Q954" t="s">
        <v>13</v>
      </c>
    </row>
    <row r="955" spans="1:17" x14ac:dyDescent="0.3">
      <c r="A955" t="s">
        <v>10</v>
      </c>
      <c r="B955" s="3">
        <v>21.180346</v>
      </c>
      <c r="C955" s="2">
        <v>1.773766</v>
      </c>
      <c r="D955" s="2">
        <v>89.282820000000001</v>
      </c>
      <c r="E955" t="s">
        <v>25</v>
      </c>
      <c r="F955" t="s">
        <v>25</v>
      </c>
      <c r="G955">
        <v>2.0106839999999999</v>
      </c>
      <c r="H955">
        <v>1.322087</v>
      </c>
      <c r="I955" t="s">
        <v>7</v>
      </c>
      <c r="J955" t="s">
        <v>24</v>
      </c>
      <c r="K955">
        <v>2</v>
      </c>
      <c r="L955" t="s">
        <v>24</v>
      </c>
      <c r="M955">
        <v>0.54</v>
      </c>
      <c r="N955">
        <v>0.97383399999999998</v>
      </c>
      <c r="O955" t="s">
        <v>7</v>
      </c>
      <c r="P955" t="s">
        <v>8</v>
      </c>
      <c r="Q955" t="s">
        <v>14</v>
      </c>
    </row>
    <row r="956" spans="1:17" x14ac:dyDescent="0.3">
      <c r="A956" t="s">
        <v>10</v>
      </c>
      <c r="B956" s="3">
        <v>21.793724000000001</v>
      </c>
      <c r="C956" s="2">
        <v>1.7546299999999999</v>
      </c>
      <c r="D956" s="2">
        <v>89.068226999999993</v>
      </c>
      <c r="E956" t="s">
        <v>25</v>
      </c>
      <c r="F956" t="s">
        <v>25</v>
      </c>
      <c r="G956">
        <v>2</v>
      </c>
      <c r="H956">
        <v>2.0415580000000002</v>
      </c>
      <c r="I956" t="s">
        <v>7</v>
      </c>
      <c r="J956" t="s">
        <v>24</v>
      </c>
      <c r="K956">
        <v>2.3872499999999999</v>
      </c>
      <c r="L956" t="s">
        <v>24</v>
      </c>
      <c r="M956">
        <v>0.81</v>
      </c>
      <c r="N956">
        <v>0</v>
      </c>
      <c r="O956" t="s">
        <v>7</v>
      </c>
      <c r="P956" t="s">
        <v>8</v>
      </c>
      <c r="Q956" t="s">
        <v>14</v>
      </c>
    </row>
    <row r="957" spans="1:17" x14ac:dyDescent="0.3">
      <c r="A957" t="s">
        <v>10</v>
      </c>
      <c r="B957" s="3">
        <v>20.880161000000001</v>
      </c>
      <c r="C957" s="2">
        <v>1.6743269999999999</v>
      </c>
      <c r="D957" s="2">
        <v>80</v>
      </c>
      <c r="E957" t="s">
        <v>25</v>
      </c>
      <c r="F957" t="s">
        <v>25</v>
      </c>
      <c r="G957">
        <v>2</v>
      </c>
      <c r="H957">
        <v>3</v>
      </c>
      <c r="I957" t="s">
        <v>7</v>
      </c>
      <c r="J957" t="s">
        <v>24</v>
      </c>
      <c r="K957">
        <v>2</v>
      </c>
      <c r="L957" t="s">
        <v>24</v>
      </c>
      <c r="M957">
        <v>1.67</v>
      </c>
      <c r="N957">
        <v>1.4432119999999999</v>
      </c>
      <c r="O957" t="s">
        <v>27</v>
      </c>
      <c r="P957" t="s">
        <v>8</v>
      </c>
      <c r="Q957" t="s">
        <v>14</v>
      </c>
    </row>
    <row r="958" spans="1:17" x14ac:dyDescent="0.3">
      <c r="A958" t="s">
        <v>10</v>
      </c>
      <c r="B958" s="3">
        <v>21.183540000000001</v>
      </c>
      <c r="C958" s="2">
        <v>1.72</v>
      </c>
      <c r="D958" s="2">
        <v>80.555875</v>
      </c>
      <c r="E958" t="s">
        <v>25</v>
      </c>
      <c r="F958" t="s">
        <v>25</v>
      </c>
      <c r="G958">
        <v>2</v>
      </c>
      <c r="H958">
        <v>2.4684210000000002</v>
      </c>
      <c r="I958" t="s">
        <v>7</v>
      </c>
      <c r="J958" t="s">
        <v>24</v>
      </c>
      <c r="K958">
        <v>2</v>
      </c>
      <c r="L958" t="s">
        <v>24</v>
      </c>
      <c r="M958">
        <v>2</v>
      </c>
      <c r="N958">
        <v>1</v>
      </c>
      <c r="O958" t="s">
        <v>27</v>
      </c>
      <c r="P958" t="s">
        <v>8</v>
      </c>
      <c r="Q958" t="s">
        <v>14</v>
      </c>
    </row>
    <row r="959" spans="1:17" x14ac:dyDescent="0.3">
      <c r="A959" t="s">
        <v>10</v>
      </c>
      <c r="B959" s="3">
        <v>32.774487999999998</v>
      </c>
      <c r="C959" s="2">
        <v>1.913241</v>
      </c>
      <c r="D959" s="2">
        <v>101.48205400000001</v>
      </c>
      <c r="E959" t="s">
        <v>25</v>
      </c>
      <c r="F959" t="s">
        <v>25</v>
      </c>
      <c r="G959">
        <v>2</v>
      </c>
      <c r="H959">
        <v>2.1109369999999998</v>
      </c>
      <c r="I959" t="s">
        <v>7</v>
      </c>
      <c r="J959" t="s">
        <v>24</v>
      </c>
      <c r="K959">
        <v>2.1756319999999998</v>
      </c>
      <c r="L959" t="s">
        <v>24</v>
      </c>
      <c r="M959">
        <v>1</v>
      </c>
      <c r="N959">
        <v>0</v>
      </c>
      <c r="O959" t="s">
        <v>7</v>
      </c>
      <c r="P959" t="s">
        <v>12</v>
      </c>
      <c r="Q959" t="s">
        <v>14</v>
      </c>
    </row>
    <row r="960" spans="1:17" x14ac:dyDescent="0.3">
      <c r="A960" t="s">
        <v>10</v>
      </c>
      <c r="B960" s="3">
        <v>31.327608999999999</v>
      </c>
      <c r="C960" s="2">
        <v>1.737984</v>
      </c>
      <c r="D960" s="2">
        <v>82.523112999999995</v>
      </c>
      <c r="E960" t="s">
        <v>25</v>
      </c>
      <c r="F960" t="s">
        <v>25</v>
      </c>
      <c r="G960">
        <v>2.300408</v>
      </c>
      <c r="H960">
        <v>3.0710280000000001</v>
      </c>
      <c r="I960" t="s">
        <v>7</v>
      </c>
      <c r="J960" t="s">
        <v>24</v>
      </c>
      <c r="K960">
        <v>1.7389589999999999</v>
      </c>
      <c r="L960" t="s">
        <v>24</v>
      </c>
      <c r="M960">
        <v>0.09</v>
      </c>
      <c r="N960">
        <v>0</v>
      </c>
      <c r="O960" t="s">
        <v>7</v>
      </c>
      <c r="P960" t="s">
        <v>15</v>
      </c>
      <c r="Q960" t="s">
        <v>14</v>
      </c>
    </row>
    <row r="961" spans="1:17" x14ac:dyDescent="0.3">
      <c r="A961" t="s">
        <v>10</v>
      </c>
      <c r="B961" s="3">
        <v>29.956198000000001</v>
      </c>
      <c r="C961" s="2">
        <v>1.7036880000000001</v>
      </c>
      <c r="D961" s="2">
        <v>82.207977999999997</v>
      </c>
      <c r="E961" t="s">
        <v>25</v>
      </c>
      <c r="F961" t="s">
        <v>25</v>
      </c>
      <c r="G961">
        <v>2.1196429999999999</v>
      </c>
      <c r="H961">
        <v>3.2929560000000002</v>
      </c>
      <c r="I961" t="s">
        <v>7</v>
      </c>
      <c r="J961" t="s">
        <v>24</v>
      </c>
      <c r="K961">
        <v>1.7233719999999999</v>
      </c>
      <c r="L961" t="s">
        <v>24</v>
      </c>
      <c r="M961">
        <v>0</v>
      </c>
      <c r="N961">
        <v>0.98710200000000003</v>
      </c>
      <c r="O961" t="s">
        <v>7</v>
      </c>
      <c r="P961" t="s">
        <v>15</v>
      </c>
      <c r="Q961" t="s">
        <v>14</v>
      </c>
    </row>
    <row r="962" spans="1:17" x14ac:dyDescent="0.3">
      <c r="A962" t="s">
        <v>10</v>
      </c>
      <c r="B962" s="3">
        <v>21.403421000000002</v>
      </c>
      <c r="C962" s="2">
        <v>1.7163079999999999</v>
      </c>
      <c r="D962" s="2">
        <v>80</v>
      </c>
      <c r="E962" t="s">
        <v>25</v>
      </c>
      <c r="F962" t="s">
        <v>25</v>
      </c>
      <c r="G962">
        <v>2</v>
      </c>
      <c r="H962">
        <v>3</v>
      </c>
      <c r="I962" t="s">
        <v>7</v>
      </c>
      <c r="J962" t="s">
        <v>24</v>
      </c>
      <c r="K962">
        <v>2</v>
      </c>
      <c r="L962" t="s">
        <v>24</v>
      </c>
      <c r="M962">
        <v>2.94</v>
      </c>
      <c r="N962">
        <v>1.40913</v>
      </c>
      <c r="O962" t="s">
        <v>27</v>
      </c>
      <c r="P962" t="s">
        <v>8</v>
      </c>
      <c r="Q962" t="s">
        <v>14</v>
      </c>
    </row>
    <row r="963" spans="1:17" x14ac:dyDescent="0.3">
      <c r="A963" t="s">
        <v>10</v>
      </c>
      <c r="B963" s="3">
        <v>22.591439000000001</v>
      </c>
      <c r="C963" s="2">
        <v>1.65</v>
      </c>
      <c r="D963" s="2">
        <v>80</v>
      </c>
      <c r="E963" t="s">
        <v>25</v>
      </c>
      <c r="F963" t="s">
        <v>25</v>
      </c>
      <c r="G963">
        <v>2</v>
      </c>
      <c r="H963">
        <v>3</v>
      </c>
      <c r="I963" t="s">
        <v>7</v>
      </c>
      <c r="J963" t="s">
        <v>24</v>
      </c>
      <c r="K963">
        <v>2</v>
      </c>
      <c r="L963" t="s">
        <v>24</v>
      </c>
      <c r="M963">
        <v>0.45</v>
      </c>
      <c r="N963">
        <v>2</v>
      </c>
      <c r="O963" t="s">
        <v>27</v>
      </c>
      <c r="P963" t="s">
        <v>8</v>
      </c>
      <c r="Q963" t="s">
        <v>14</v>
      </c>
    </row>
    <row r="964" spans="1:17" x14ac:dyDescent="0.3">
      <c r="A964" t="s">
        <v>5</v>
      </c>
      <c r="B964" s="3">
        <v>28.583943999999999</v>
      </c>
      <c r="C964" s="2">
        <v>1.57856</v>
      </c>
      <c r="D964" s="2">
        <v>65.522744000000003</v>
      </c>
      <c r="E964" t="s">
        <v>25</v>
      </c>
      <c r="F964" t="s">
        <v>24</v>
      </c>
      <c r="G964">
        <v>2</v>
      </c>
      <c r="H964">
        <v>2.2836729999999998</v>
      </c>
      <c r="I964" t="s">
        <v>7</v>
      </c>
      <c r="J964" t="s">
        <v>24</v>
      </c>
      <c r="K964">
        <v>1.9706220000000001</v>
      </c>
      <c r="L964" t="s">
        <v>24</v>
      </c>
      <c r="M964">
        <v>1.86</v>
      </c>
      <c r="N964">
        <v>1.5817030000000001</v>
      </c>
      <c r="O964" t="s">
        <v>7</v>
      </c>
      <c r="P964" t="s">
        <v>8</v>
      </c>
      <c r="Q964" t="s">
        <v>14</v>
      </c>
    </row>
    <row r="965" spans="1:17" x14ac:dyDescent="0.3">
      <c r="A965" t="s">
        <v>10</v>
      </c>
      <c r="B965" s="3">
        <v>38.825189000000002</v>
      </c>
      <c r="C965" s="2">
        <v>1.7808459999999999</v>
      </c>
      <c r="D965" s="2">
        <v>85.687751000000006</v>
      </c>
      <c r="E965" t="s">
        <v>25</v>
      </c>
      <c r="F965" t="s">
        <v>25</v>
      </c>
      <c r="G965">
        <v>2.9019240000000002</v>
      </c>
      <c r="H965">
        <v>1.1249769999999999</v>
      </c>
      <c r="I965" t="s">
        <v>7</v>
      </c>
      <c r="J965" t="s">
        <v>24</v>
      </c>
      <c r="K965">
        <v>2.7638199999999999</v>
      </c>
      <c r="L965" t="s">
        <v>24</v>
      </c>
      <c r="M965">
        <v>0.86</v>
      </c>
      <c r="N965">
        <v>0.99918300000000004</v>
      </c>
      <c r="O965" t="s">
        <v>7</v>
      </c>
      <c r="P965" t="s">
        <v>15</v>
      </c>
      <c r="Q965" t="s">
        <v>14</v>
      </c>
    </row>
    <row r="966" spans="1:17" x14ac:dyDescent="0.3">
      <c r="A966" t="s">
        <v>10</v>
      </c>
      <c r="B966" s="3">
        <v>35.217173000000003</v>
      </c>
      <c r="C966" s="2">
        <v>1.8231679999999999</v>
      </c>
      <c r="D966" s="2">
        <v>91.630257</v>
      </c>
      <c r="E966" t="s">
        <v>25</v>
      </c>
      <c r="F966" t="s">
        <v>25</v>
      </c>
      <c r="G966">
        <v>2</v>
      </c>
      <c r="H966">
        <v>2.9948000000000001</v>
      </c>
      <c r="I966" t="s">
        <v>7</v>
      </c>
      <c r="J966" t="s">
        <v>24</v>
      </c>
      <c r="K966">
        <v>1.2909790000000001</v>
      </c>
      <c r="L966" t="s">
        <v>24</v>
      </c>
      <c r="M966">
        <v>0.88</v>
      </c>
      <c r="N966">
        <v>0.85404999999999998</v>
      </c>
      <c r="O966" t="s">
        <v>7</v>
      </c>
      <c r="P966" t="s">
        <v>15</v>
      </c>
      <c r="Q966" t="s">
        <v>14</v>
      </c>
    </row>
    <row r="967" spans="1:17" x14ac:dyDescent="0.3">
      <c r="A967" t="s">
        <v>5</v>
      </c>
      <c r="B967" s="3">
        <v>20.392665000000001</v>
      </c>
      <c r="C967" s="2">
        <v>1.525234</v>
      </c>
      <c r="D967" s="2">
        <v>65.220248999999995</v>
      </c>
      <c r="E967" t="s">
        <v>25</v>
      </c>
      <c r="F967" t="s">
        <v>24</v>
      </c>
      <c r="G967">
        <v>2.451009</v>
      </c>
      <c r="H967">
        <v>3</v>
      </c>
      <c r="I967" t="s">
        <v>7</v>
      </c>
      <c r="J967" t="s">
        <v>24</v>
      </c>
      <c r="K967">
        <v>2</v>
      </c>
      <c r="L967" t="s">
        <v>24</v>
      </c>
      <c r="M967">
        <v>2.1800000000000002</v>
      </c>
      <c r="N967">
        <v>1.323877</v>
      </c>
      <c r="O967" t="s">
        <v>27</v>
      </c>
      <c r="P967" t="s">
        <v>8</v>
      </c>
      <c r="Q967" t="s">
        <v>14</v>
      </c>
    </row>
    <row r="968" spans="1:17" x14ac:dyDescent="0.3">
      <c r="A968" t="s">
        <v>5</v>
      </c>
      <c r="B968" s="3">
        <v>22.154854</v>
      </c>
      <c r="C968" s="2">
        <v>1.4816819999999999</v>
      </c>
      <c r="D968" s="2">
        <v>61.373868000000002</v>
      </c>
      <c r="E968" t="s">
        <v>25</v>
      </c>
      <c r="F968" t="s">
        <v>24</v>
      </c>
      <c r="G968">
        <v>2</v>
      </c>
      <c r="H968">
        <v>2.9832969999999999</v>
      </c>
      <c r="I968" t="s">
        <v>7</v>
      </c>
      <c r="J968" t="s">
        <v>24</v>
      </c>
      <c r="K968">
        <v>1.4536260000000001</v>
      </c>
      <c r="L968" t="s">
        <v>24</v>
      </c>
      <c r="M968">
        <v>0.33</v>
      </c>
      <c r="N968">
        <v>0.50939599999999996</v>
      </c>
      <c r="O968" t="s">
        <v>27</v>
      </c>
      <c r="P968" t="s">
        <v>8</v>
      </c>
      <c r="Q968" t="s">
        <v>14</v>
      </c>
    </row>
    <row r="969" spans="1:17" x14ac:dyDescent="0.3">
      <c r="A969" t="s">
        <v>10</v>
      </c>
      <c r="B969" s="3">
        <v>19.108796000000002</v>
      </c>
      <c r="C969" s="2">
        <v>1.768578</v>
      </c>
      <c r="D969" s="2">
        <v>87.803310999999994</v>
      </c>
      <c r="E969" t="s">
        <v>25</v>
      </c>
      <c r="F969" t="s">
        <v>25</v>
      </c>
      <c r="G969">
        <v>2.7546460000000002</v>
      </c>
      <c r="H969">
        <v>3</v>
      </c>
      <c r="I969" t="s">
        <v>7</v>
      </c>
      <c r="J969" t="s">
        <v>24</v>
      </c>
      <c r="K969">
        <v>2.957821</v>
      </c>
      <c r="L969" t="s">
        <v>24</v>
      </c>
      <c r="M969">
        <v>2.2400000000000002</v>
      </c>
      <c r="N969">
        <v>0.786609</v>
      </c>
      <c r="O969" t="s">
        <v>7</v>
      </c>
      <c r="P969" t="s">
        <v>8</v>
      </c>
      <c r="Q969" t="s">
        <v>14</v>
      </c>
    </row>
    <row r="970" spans="1:17" x14ac:dyDescent="0.3">
      <c r="A970" t="s">
        <v>5</v>
      </c>
      <c r="B970" s="3">
        <v>20.70768</v>
      </c>
      <c r="C970" s="2">
        <v>1.5698780000000001</v>
      </c>
      <c r="D970" s="2">
        <v>69.743323000000004</v>
      </c>
      <c r="E970" t="s">
        <v>25</v>
      </c>
      <c r="F970" t="s">
        <v>24</v>
      </c>
      <c r="G970">
        <v>2.4176350000000002</v>
      </c>
      <c r="H970">
        <v>3</v>
      </c>
      <c r="I970" t="s">
        <v>7</v>
      </c>
      <c r="J970" t="s">
        <v>24</v>
      </c>
      <c r="K970">
        <v>1.9376739999999999</v>
      </c>
      <c r="L970" t="s">
        <v>24</v>
      </c>
      <c r="M970">
        <v>1.42</v>
      </c>
      <c r="N970">
        <v>1</v>
      </c>
      <c r="O970" t="s">
        <v>27</v>
      </c>
      <c r="P970" t="s">
        <v>8</v>
      </c>
      <c r="Q970" t="s">
        <v>14</v>
      </c>
    </row>
    <row r="971" spans="1:17" x14ac:dyDescent="0.3">
      <c r="A971" t="s">
        <v>5</v>
      </c>
      <c r="B971" s="3">
        <v>20.634694</v>
      </c>
      <c r="C971" s="2">
        <v>1.5681879999999999</v>
      </c>
      <c r="D971" s="2">
        <v>67.904022999999995</v>
      </c>
      <c r="E971" t="s">
        <v>25</v>
      </c>
      <c r="F971" t="s">
        <v>24</v>
      </c>
      <c r="G971">
        <v>2.5127190000000001</v>
      </c>
      <c r="H971">
        <v>3</v>
      </c>
      <c r="I971" t="s">
        <v>7</v>
      </c>
      <c r="J971" t="s">
        <v>24</v>
      </c>
      <c r="K971">
        <v>1.1311690000000001</v>
      </c>
      <c r="L971" t="s">
        <v>24</v>
      </c>
      <c r="M971">
        <v>0.1</v>
      </c>
      <c r="N971">
        <v>1</v>
      </c>
      <c r="O971" t="s">
        <v>27</v>
      </c>
      <c r="P971" t="s">
        <v>8</v>
      </c>
      <c r="Q971" t="s">
        <v>14</v>
      </c>
    </row>
    <row r="972" spans="1:17" x14ac:dyDescent="0.3">
      <c r="A972" t="s">
        <v>10</v>
      </c>
      <c r="B972" s="3">
        <v>22.052152</v>
      </c>
      <c r="C972" s="2">
        <v>1.792527</v>
      </c>
      <c r="D972" s="2">
        <v>89.994415000000004</v>
      </c>
      <c r="E972" t="s">
        <v>25</v>
      </c>
      <c r="F972" t="s">
        <v>25</v>
      </c>
      <c r="G972">
        <v>1.771693</v>
      </c>
      <c r="H972">
        <v>1.8902129999999999</v>
      </c>
      <c r="I972" t="s">
        <v>7</v>
      </c>
      <c r="J972" t="s">
        <v>24</v>
      </c>
      <c r="K972">
        <v>2</v>
      </c>
      <c r="L972" t="s">
        <v>24</v>
      </c>
      <c r="M972">
        <v>0</v>
      </c>
      <c r="N972">
        <v>1.36595</v>
      </c>
      <c r="O972" t="s">
        <v>7</v>
      </c>
      <c r="P972" t="s">
        <v>8</v>
      </c>
      <c r="Q972" t="s">
        <v>14</v>
      </c>
    </row>
    <row r="973" spans="1:17" x14ac:dyDescent="0.3">
      <c r="A973" t="s">
        <v>10</v>
      </c>
      <c r="B973" s="3">
        <v>22.869778</v>
      </c>
      <c r="C973" s="2">
        <v>1.7953110000000001</v>
      </c>
      <c r="D973" s="2">
        <v>89.868784000000005</v>
      </c>
      <c r="E973" t="s">
        <v>25</v>
      </c>
      <c r="F973" t="s">
        <v>25</v>
      </c>
      <c r="G973">
        <v>1.57223</v>
      </c>
      <c r="H973">
        <v>1.8880669999999999</v>
      </c>
      <c r="I973" t="s">
        <v>7</v>
      </c>
      <c r="J973" t="s">
        <v>24</v>
      </c>
      <c r="K973">
        <v>2</v>
      </c>
      <c r="L973" t="s">
        <v>24</v>
      </c>
      <c r="M973">
        <v>0</v>
      </c>
      <c r="N973">
        <v>0.55249800000000004</v>
      </c>
      <c r="O973" t="s">
        <v>7</v>
      </c>
      <c r="P973" t="s">
        <v>8</v>
      </c>
      <c r="Q973" t="s">
        <v>14</v>
      </c>
    </row>
    <row r="974" spans="1:17" x14ac:dyDescent="0.3">
      <c r="A974" t="s">
        <v>5</v>
      </c>
      <c r="B974" s="3">
        <v>22.909991999999999</v>
      </c>
      <c r="C974" s="2">
        <v>1.7000379999999999</v>
      </c>
      <c r="D974" s="2">
        <v>80</v>
      </c>
      <c r="E974" t="s">
        <v>25</v>
      </c>
      <c r="F974" t="s">
        <v>25</v>
      </c>
      <c r="G974">
        <v>2</v>
      </c>
      <c r="H974">
        <v>3</v>
      </c>
      <c r="I974" t="s">
        <v>7</v>
      </c>
      <c r="J974" t="s">
        <v>24</v>
      </c>
      <c r="K974">
        <v>2</v>
      </c>
      <c r="L974" t="s">
        <v>24</v>
      </c>
      <c r="M974">
        <v>0.97</v>
      </c>
      <c r="N974">
        <v>1.5402979999999999</v>
      </c>
      <c r="O974" t="s">
        <v>27</v>
      </c>
      <c r="P974" t="s">
        <v>8</v>
      </c>
      <c r="Q974" t="s">
        <v>14</v>
      </c>
    </row>
    <row r="975" spans="1:17" x14ac:dyDescent="0.3">
      <c r="A975" t="s">
        <v>5</v>
      </c>
      <c r="B975" s="3">
        <v>23</v>
      </c>
      <c r="C975" s="2">
        <v>1.668649</v>
      </c>
      <c r="D975" s="2">
        <v>80.458342999999999</v>
      </c>
      <c r="E975" t="s">
        <v>25</v>
      </c>
      <c r="F975" t="s">
        <v>25</v>
      </c>
      <c r="G975">
        <v>2</v>
      </c>
      <c r="H975">
        <v>2.256119</v>
      </c>
      <c r="I975" t="s">
        <v>7</v>
      </c>
      <c r="J975" t="s">
        <v>24</v>
      </c>
      <c r="K975">
        <v>1.142873</v>
      </c>
      <c r="L975" t="s">
        <v>24</v>
      </c>
      <c r="M975">
        <v>0.81</v>
      </c>
      <c r="N975">
        <v>1.6112709999999999</v>
      </c>
      <c r="O975" t="s">
        <v>27</v>
      </c>
      <c r="P975" t="s">
        <v>8</v>
      </c>
      <c r="Q975" t="s">
        <v>14</v>
      </c>
    </row>
    <row r="976" spans="1:17" x14ac:dyDescent="0.3">
      <c r="A976" t="s">
        <v>10</v>
      </c>
      <c r="B976" s="3">
        <v>24.679807</v>
      </c>
      <c r="C976" s="2">
        <v>1.7</v>
      </c>
      <c r="D976" s="2">
        <v>84.687554000000006</v>
      </c>
      <c r="E976" t="s">
        <v>25</v>
      </c>
      <c r="F976" t="s">
        <v>25</v>
      </c>
      <c r="G976">
        <v>2</v>
      </c>
      <c r="H976">
        <v>3</v>
      </c>
      <c r="I976" t="s">
        <v>7</v>
      </c>
      <c r="J976" t="s">
        <v>24</v>
      </c>
      <c r="K976">
        <v>2.0204240000000002</v>
      </c>
      <c r="L976" t="s">
        <v>24</v>
      </c>
      <c r="M976">
        <v>0</v>
      </c>
      <c r="N976">
        <v>1</v>
      </c>
      <c r="O976" t="s">
        <v>7</v>
      </c>
      <c r="P976" t="s">
        <v>8</v>
      </c>
      <c r="Q976" t="s">
        <v>14</v>
      </c>
    </row>
    <row r="977" spans="1:17" x14ac:dyDescent="0.3">
      <c r="A977" t="s">
        <v>10</v>
      </c>
      <c r="B977" s="3">
        <v>23.884212000000002</v>
      </c>
      <c r="C977" s="2">
        <v>1.7138249999999999</v>
      </c>
      <c r="D977" s="2">
        <v>83.952967999999998</v>
      </c>
      <c r="E977" t="s">
        <v>25</v>
      </c>
      <c r="F977" t="s">
        <v>25</v>
      </c>
      <c r="G977">
        <v>2</v>
      </c>
      <c r="H977">
        <v>2.6648000000000001</v>
      </c>
      <c r="I977" t="s">
        <v>7</v>
      </c>
      <c r="J977" t="s">
        <v>24</v>
      </c>
      <c r="K977">
        <v>1.810738</v>
      </c>
      <c r="L977" t="s">
        <v>24</v>
      </c>
      <c r="M977">
        <v>0.81</v>
      </c>
      <c r="N977">
        <v>1</v>
      </c>
      <c r="O977" t="s">
        <v>7</v>
      </c>
      <c r="P977" t="s">
        <v>8</v>
      </c>
      <c r="Q977" t="s">
        <v>14</v>
      </c>
    </row>
    <row r="978" spans="1:17" x14ac:dyDescent="0.3">
      <c r="A978" t="s">
        <v>5</v>
      </c>
      <c r="B978" s="3">
        <v>25.461410999999998</v>
      </c>
      <c r="C978" s="2">
        <v>1.7</v>
      </c>
      <c r="D978" s="2">
        <v>78.055967999999993</v>
      </c>
      <c r="E978" t="s">
        <v>25</v>
      </c>
      <c r="F978" t="s">
        <v>25</v>
      </c>
      <c r="G978">
        <v>2.661556</v>
      </c>
      <c r="H978">
        <v>3</v>
      </c>
      <c r="I978" t="s">
        <v>7</v>
      </c>
      <c r="J978" t="s">
        <v>24</v>
      </c>
      <c r="K978">
        <v>3</v>
      </c>
      <c r="L978" t="s">
        <v>24</v>
      </c>
      <c r="M978">
        <v>0.55000000000000004</v>
      </c>
      <c r="N978">
        <v>0.65878300000000001</v>
      </c>
      <c r="O978" t="s">
        <v>7</v>
      </c>
      <c r="P978" t="s">
        <v>8</v>
      </c>
      <c r="Q978" t="s">
        <v>14</v>
      </c>
    </row>
    <row r="979" spans="1:17" x14ac:dyDescent="0.3">
      <c r="A979" t="s">
        <v>10</v>
      </c>
      <c r="B979" s="3">
        <v>31.333798000000002</v>
      </c>
      <c r="C979" s="2">
        <v>1.8353809999999999</v>
      </c>
      <c r="D979" s="2">
        <v>91.059595000000002</v>
      </c>
      <c r="E979" t="s">
        <v>25</v>
      </c>
      <c r="F979" t="s">
        <v>25</v>
      </c>
      <c r="G979">
        <v>2</v>
      </c>
      <c r="H979">
        <v>3</v>
      </c>
      <c r="I979" t="s">
        <v>7</v>
      </c>
      <c r="J979" t="s">
        <v>24</v>
      </c>
      <c r="K979">
        <v>1.1842299999999999</v>
      </c>
      <c r="L979" t="s">
        <v>24</v>
      </c>
      <c r="M979">
        <v>0.16</v>
      </c>
      <c r="N979">
        <v>0.45340399999999997</v>
      </c>
      <c r="O979" t="s">
        <v>7</v>
      </c>
      <c r="P979" t="s">
        <v>8</v>
      </c>
      <c r="Q979" t="s">
        <v>14</v>
      </c>
    </row>
    <row r="980" spans="1:17" x14ac:dyDescent="0.3">
      <c r="A980" t="s">
        <v>10</v>
      </c>
      <c r="B980" s="3">
        <v>24.108711</v>
      </c>
      <c r="C980" s="2">
        <v>1.7</v>
      </c>
      <c r="D980" s="2">
        <v>80.761409</v>
      </c>
      <c r="E980" t="s">
        <v>25</v>
      </c>
      <c r="F980" t="s">
        <v>25</v>
      </c>
      <c r="G980">
        <v>2</v>
      </c>
      <c r="H980">
        <v>3</v>
      </c>
      <c r="I980" t="s">
        <v>7</v>
      </c>
      <c r="J980" t="s">
        <v>24</v>
      </c>
      <c r="K980">
        <v>2.8794019999999998</v>
      </c>
      <c r="L980" t="s">
        <v>24</v>
      </c>
      <c r="M980">
        <v>0</v>
      </c>
      <c r="N980">
        <v>0.322405</v>
      </c>
      <c r="O980" t="s">
        <v>7</v>
      </c>
      <c r="P980" t="s">
        <v>8</v>
      </c>
      <c r="Q980" t="s">
        <v>14</v>
      </c>
    </row>
    <row r="981" spans="1:17" x14ac:dyDescent="0.3">
      <c r="A981" t="s">
        <v>5</v>
      </c>
      <c r="B981" s="3">
        <v>28.830558</v>
      </c>
      <c r="C981" s="2">
        <v>1.7</v>
      </c>
      <c r="D981" s="2">
        <v>78</v>
      </c>
      <c r="E981" t="s">
        <v>25</v>
      </c>
      <c r="F981" t="s">
        <v>25</v>
      </c>
      <c r="G981">
        <v>3</v>
      </c>
      <c r="H981">
        <v>3</v>
      </c>
      <c r="I981" t="s">
        <v>7</v>
      </c>
      <c r="J981" t="s">
        <v>24</v>
      </c>
      <c r="K981">
        <v>1.6999709999999999</v>
      </c>
      <c r="L981" t="s">
        <v>24</v>
      </c>
      <c r="M981">
        <v>1.73</v>
      </c>
      <c r="N981">
        <v>1</v>
      </c>
      <c r="O981" t="s">
        <v>11</v>
      </c>
      <c r="P981" t="s">
        <v>15</v>
      </c>
      <c r="Q981" t="s">
        <v>14</v>
      </c>
    </row>
    <row r="982" spans="1:17" x14ac:dyDescent="0.3">
      <c r="A982" t="s">
        <v>10</v>
      </c>
      <c r="B982" s="3">
        <v>17.570088999999999</v>
      </c>
      <c r="C982" s="2">
        <v>1.7</v>
      </c>
      <c r="D982" s="2">
        <v>83.199033999999997</v>
      </c>
      <c r="E982" t="s">
        <v>25</v>
      </c>
      <c r="F982" t="s">
        <v>24</v>
      </c>
      <c r="G982">
        <v>2.0973730000000002</v>
      </c>
      <c r="H982">
        <v>2.5470860000000002</v>
      </c>
      <c r="I982" t="s">
        <v>7</v>
      </c>
      <c r="J982" t="s">
        <v>24</v>
      </c>
      <c r="K982">
        <v>1.538626</v>
      </c>
      <c r="L982" t="s">
        <v>24</v>
      </c>
      <c r="M982">
        <v>1</v>
      </c>
      <c r="N982">
        <v>0.76189799999999996</v>
      </c>
      <c r="O982" t="s">
        <v>27</v>
      </c>
      <c r="P982" t="s">
        <v>8</v>
      </c>
      <c r="Q982" t="s">
        <v>14</v>
      </c>
    </row>
    <row r="983" spans="1:17" x14ac:dyDescent="0.3">
      <c r="A983" t="s">
        <v>5</v>
      </c>
      <c r="B983" s="3">
        <v>19.027574000000001</v>
      </c>
      <c r="C983" s="2">
        <v>1.659877</v>
      </c>
      <c r="D983" s="2">
        <v>77.272651999999994</v>
      </c>
      <c r="E983" t="s">
        <v>25</v>
      </c>
      <c r="F983" t="s">
        <v>25</v>
      </c>
      <c r="G983">
        <v>2.061461</v>
      </c>
      <c r="H983">
        <v>2.8122829999999999</v>
      </c>
      <c r="I983" t="s">
        <v>7</v>
      </c>
      <c r="J983" t="s">
        <v>24</v>
      </c>
      <c r="K983">
        <v>3</v>
      </c>
      <c r="L983" t="s">
        <v>24</v>
      </c>
      <c r="M983">
        <v>0.36</v>
      </c>
      <c r="N983">
        <v>0.78519000000000005</v>
      </c>
      <c r="O983" t="s">
        <v>7</v>
      </c>
      <c r="P983" t="s">
        <v>8</v>
      </c>
      <c r="Q983" t="s">
        <v>14</v>
      </c>
    </row>
    <row r="984" spans="1:17" x14ac:dyDescent="0.3">
      <c r="A984" t="s">
        <v>10</v>
      </c>
      <c r="B984" s="3">
        <v>25.632446999999999</v>
      </c>
      <c r="C984" s="2">
        <v>1.836943</v>
      </c>
      <c r="D984" s="2">
        <v>96.192661999999999</v>
      </c>
      <c r="E984" t="s">
        <v>25</v>
      </c>
      <c r="F984" t="s">
        <v>25</v>
      </c>
      <c r="G984">
        <v>1.3177289999999999</v>
      </c>
      <c r="H984">
        <v>2.2786520000000001</v>
      </c>
      <c r="I984" t="s">
        <v>7</v>
      </c>
      <c r="J984" t="s">
        <v>24</v>
      </c>
      <c r="K984">
        <v>2</v>
      </c>
      <c r="L984" t="s">
        <v>24</v>
      </c>
      <c r="M984">
        <v>1.81</v>
      </c>
      <c r="N984">
        <v>1.93977</v>
      </c>
      <c r="O984" t="s">
        <v>7</v>
      </c>
      <c r="P984" t="s">
        <v>8</v>
      </c>
      <c r="Q984" t="s">
        <v>14</v>
      </c>
    </row>
    <row r="985" spans="1:17" x14ac:dyDescent="0.3">
      <c r="A985" t="s">
        <v>10</v>
      </c>
      <c r="B985" s="3">
        <v>22.94313</v>
      </c>
      <c r="C985" s="2">
        <v>1.8196140000000001</v>
      </c>
      <c r="D985" s="2">
        <v>93.086419000000006</v>
      </c>
      <c r="E985" t="s">
        <v>25</v>
      </c>
      <c r="F985" t="s">
        <v>25</v>
      </c>
      <c r="G985">
        <v>1.8822350000000001</v>
      </c>
      <c r="H985">
        <v>1.240046</v>
      </c>
      <c r="I985" t="s">
        <v>7</v>
      </c>
      <c r="J985" t="s">
        <v>24</v>
      </c>
      <c r="K985">
        <v>2</v>
      </c>
      <c r="L985" t="s">
        <v>24</v>
      </c>
      <c r="M985">
        <v>0</v>
      </c>
      <c r="N985">
        <v>1.541493</v>
      </c>
      <c r="O985" t="s">
        <v>7</v>
      </c>
      <c r="P985" t="s">
        <v>8</v>
      </c>
      <c r="Q985" t="s">
        <v>14</v>
      </c>
    </row>
    <row r="986" spans="1:17" x14ac:dyDescent="0.3">
      <c r="A986" t="s">
        <v>10</v>
      </c>
      <c r="B986" s="3">
        <v>23.285553</v>
      </c>
      <c r="C986" s="2">
        <v>1.7177750000000001</v>
      </c>
      <c r="D986" s="2">
        <v>85.312639000000004</v>
      </c>
      <c r="E986" t="s">
        <v>25</v>
      </c>
      <c r="F986" t="s">
        <v>25</v>
      </c>
      <c r="G986">
        <v>2.9515910000000001</v>
      </c>
      <c r="H986">
        <v>3</v>
      </c>
      <c r="I986" t="s">
        <v>7</v>
      </c>
      <c r="J986" t="s">
        <v>24</v>
      </c>
      <c r="K986">
        <v>2.9715569999999998</v>
      </c>
      <c r="L986" t="s">
        <v>24</v>
      </c>
      <c r="M986">
        <v>0</v>
      </c>
      <c r="N986">
        <v>0.94719200000000003</v>
      </c>
      <c r="O986" t="s">
        <v>7</v>
      </c>
      <c r="P986" t="s">
        <v>8</v>
      </c>
      <c r="Q986" t="s">
        <v>14</v>
      </c>
    </row>
    <row r="987" spans="1:17" x14ac:dyDescent="0.3">
      <c r="A987" t="s">
        <v>10</v>
      </c>
      <c r="B987" s="3">
        <v>23</v>
      </c>
      <c r="C987" s="2">
        <v>1.7918670000000001</v>
      </c>
      <c r="D987" s="2">
        <v>90</v>
      </c>
      <c r="E987" t="s">
        <v>25</v>
      </c>
      <c r="F987" t="s">
        <v>25</v>
      </c>
      <c r="G987">
        <v>2.0678169999999998</v>
      </c>
      <c r="H987">
        <v>3</v>
      </c>
      <c r="I987" t="s">
        <v>7</v>
      </c>
      <c r="J987" t="s">
        <v>24</v>
      </c>
      <c r="K987">
        <v>1.082084</v>
      </c>
      <c r="L987" t="s">
        <v>24</v>
      </c>
      <c r="M987">
        <v>0</v>
      </c>
      <c r="N987">
        <v>1.922364</v>
      </c>
      <c r="O987" t="s">
        <v>7</v>
      </c>
      <c r="P987" t="s">
        <v>8</v>
      </c>
      <c r="Q987" t="s">
        <v>14</v>
      </c>
    </row>
    <row r="988" spans="1:17" x14ac:dyDescent="0.3">
      <c r="A988" t="s">
        <v>5</v>
      </c>
      <c r="B988" s="3">
        <v>25.192910000000001</v>
      </c>
      <c r="C988" s="2">
        <v>1.7</v>
      </c>
      <c r="D988" s="2">
        <v>80.749656999999999</v>
      </c>
      <c r="E988" t="s">
        <v>25</v>
      </c>
      <c r="F988" t="s">
        <v>25</v>
      </c>
      <c r="G988">
        <v>2.5452699999999999</v>
      </c>
      <c r="H988">
        <v>3</v>
      </c>
      <c r="I988" t="s">
        <v>7</v>
      </c>
      <c r="J988" t="s">
        <v>24</v>
      </c>
      <c r="K988">
        <v>2.2695639999999999</v>
      </c>
      <c r="L988" t="s">
        <v>24</v>
      </c>
      <c r="M988">
        <v>0.5</v>
      </c>
      <c r="N988">
        <v>1</v>
      </c>
      <c r="O988" t="s">
        <v>11</v>
      </c>
      <c r="P988" t="s">
        <v>8</v>
      </c>
      <c r="Q988" t="s">
        <v>14</v>
      </c>
    </row>
    <row r="989" spans="1:17" x14ac:dyDescent="0.3">
      <c r="A989" t="s">
        <v>10</v>
      </c>
      <c r="B989" s="3">
        <v>34.389906000000003</v>
      </c>
      <c r="C989" s="2">
        <v>1.6810799999999999</v>
      </c>
      <c r="D989" s="2">
        <v>83.568034999999995</v>
      </c>
      <c r="E989" t="s">
        <v>25</v>
      </c>
      <c r="F989" t="s">
        <v>25</v>
      </c>
      <c r="G989">
        <v>2</v>
      </c>
      <c r="H989">
        <v>1.660768</v>
      </c>
      <c r="I989" t="s">
        <v>7</v>
      </c>
      <c r="J989" t="s">
        <v>24</v>
      </c>
      <c r="K989">
        <v>2.482294</v>
      </c>
      <c r="L989" t="s">
        <v>24</v>
      </c>
      <c r="M989">
        <v>0.89</v>
      </c>
      <c r="N989">
        <v>0</v>
      </c>
      <c r="O989" t="s">
        <v>27</v>
      </c>
      <c r="P989" t="s">
        <v>15</v>
      </c>
      <c r="Q989" t="s">
        <v>14</v>
      </c>
    </row>
    <row r="990" spans="1:17" x14ac:dyDescent="0.3">
      <c r="A990" t="s">
        <v>5</v>
      </c>
      <c r="B990" s="3">
        <v>26.595893</v>
      </c>
      <c r="C990" s="2">
        <v>1.6607559999999999</v>
      </c>
      <c r="D990" s="2">
        <v>78.574786000000003</v>
      </c>
      <c r="E990" t="s">
        <v>25</v>
      </c>
      <c r="F990" t="s">
        <v>25</v>
      </c>
      <c r="G990">
        <v>2</v>
      </c>
      <c r="H990">
        <v>2.5976080000000001</v>
      </c>
      <c r="I990" t="s">
        <v>7</v>
      </c>
      <c r="J990" t="s">
        <v>24</v>
      </c>
      <c r="K990">
        <v>2</v>
      </c>
      <c r="L990" t="s">
        <v>24</v>
      </c>
      <c r="M990">
        <v>0</v>
      </c>
      <c r="N990">
        <v>0.43419799999999997</v>
      </c>
      <c r="O990" t="s">
        <v>11</v>
      </c>
      <c r="P990" t="s">
        <v>8</v>
      </c>
      <c r="Q990" t="s">
        <v>14</v>
      </c>
    </row>
    <row r="991" spans="1:17" x14ac:dyDescent="0.3">
      <c r="A991" t="s">
        <v>10</v>
      </c>
      <c r="B991" s="3">
        <v>55.246250000000003</v>
      </c>
      <c r="C991" s="2">
        <v>1.769269</v>
      </c>
      <c r="D991" s="2">
        <v>80.491338999999996</v>
      </c>
      <c r="E991" t="s">
        <v>24</v>
      </c>
      <c r="F991" t="s">
        <v>25</v>
      </c>
      <c r="G991">
        <v>2</v>
      </c>
      <c r="H991">
        <v>3</v>
      </c>
      <c r="I991" t="s">
        <v>7</v>
      </c>
      <c r="J991" t="s">
        <v>24</v>
      </c>
      <c r="K991">
        <v>2</v>
      </c>
      <c r="L991" t="s">
        <v>24</v>
      </c>
      <c r="M991">
        <v>1</v>
      </c>
      <c r="N991">
        <v>0</v>
      </c>
      <c r="O991" t="s">
        <v>27</v>
      </c>
      <c r="P991" t="s">
        <v>15</v>
      </c>
      <c r="Q991" t="s">
        <v>14</v>
      </c>
    </row>
    <row r="992" spans="1:17" x14ac:dyDescent="0.3">
      <c r="A992" t="s">
        <v>10</v>
      </c>
      <c r="B992" s="3">
        <v>34.543562999999999</v>
      </c>
      <c r="C992" s="2">
        <v>1.765188</v>
      </c>
      <c r="D992" s="2">
        <v>85</v>
      </c>
      <c r="E992" t="s">
        <v>25</v>
      </c>
      <c r="F992" t="s">
        <v>25</v>
      </c>
      <c r="G992">
        <v>2.6942810000000001</v>
      </c>
      <c r="H992">
        <v>3</v>
      </c>
      <c r="I992" t="s">
        <v>7</v>
      </c>
      <c r="J992" t="s">
        <v>24</v>
      </c>
      <c r="K992">
        <v>2.6538309999999998</v>
      </c>
      <c r="L992" t="s">
        <v>24</v>
      </c>
      <c r="M992">
        <v>1.97</v>
      </c>
      <c r="N992">
        <v>0.89118900000000001</v>
      </c>
      <c r="O992" t="s">
        <v>27</v>
      </c>
      <c r="P992" t="s">
        <v>15</v>
      </c>
      <c r="Q992" t="s">
        <v>14</v>
      </c>
    </row>
    <row r="993" spans="1:17" x14ac:dyDescent="0.3">
      <c r="A993" t="s">
        <v>10</v>
      </c>
      <c r="B993" s="3">
        <v>21.808159</v>
      </c>
      <c r="C993" s="2">
        <v>1.65</v>
      </c>
      <c r="D993" s="2">
        <v>80</v>
      </c>
      <c r="E993" t="s">
        <v>25</v>
      </c>
      <c r="F993" t="s">
        <v>25</v>
      </c>
      <c r="G993">
        <v>2</v>
      </c>
      <c r="H993">
        <v>3</v>
      </c>
      <c r="I993" t="s">
        <v>7</v>
      </c>
      <c r="J993" t="s">
        <v>24</v>
      </c>
      <c r="K993">
        <v>2</v>
      </c>
      <c r="L993" t="s">
        <v>24</v>
      </c>
      <c r="M993">
        <v>0.83</v>
      </c>
      <c r="N993">
        <v>2</v>
      </c>
      <c r="O993" t="s">
        <v>27</v>
      </c>
      <c r="P993" t="s">
        <v>8</v>
      </c>
      <c r="Q993" t="s">
        <v>14</v>
      </c>
    </row>
    <row r="994" spans="1:17" x14ac:dyDescent="0.3">
      <c r="A994" t="s">
        <v>10</v>
      </c>
      <c r="B994" s="3">
        <v>18.118276999999999</v>
      </c>
      <c r="C994" s="2">
        <v>1.654757</v>
      </c>
      <c r="D994" s="2">
        <v>80</v>
      </c>
      <c r="E994" t="s">
        <v>25</v>
      </c>
      <c r="F994" t="s">
        <v>25</v>
      </c>
      <c r="G994">
        <v>2.821977</v>
      </c>
      <c r="H994">
        <v>2.044035</v>
      </c>
      <c r="I994" t="s">
        <v>7</v>
      </c>
      <c r="J994" t="s">
        <v>24</v>
      </c>
      <c r="K994">
        <v>1.954968</v>
      </c>
      <c r="L994" t="s">
        <v>24</v>
      </c>
      <c r="M994">
        <v>1</v>
      </c>
      <c r="N994">
        <v>0.85453599999999996</v>
      </c>
      <c r="O994" t="s">
        <v>27</v>
      </c>
      <c r="P994" t="s">
        <v>8</v>
      </c>
      <c r="Q994" t="s">
        <v>14</v>
      </c>
    </row>
    <row r="995" spans="1:17" x14ac:dyDescent="0.3">
      <c r="A995" t="s">
        <v>5</v>
      </c>
      <c r="B995" s="3">
        <v>42.189022999999999</v>
      </c>
      <c r="C995" s="2">
        <v>1.6477679999999999</v>
      </c>
      <c r="D995" s="2">
        <v>79.165306000000001</v>
      </c>
      <c r="E995" t="s">
        <v>25</v>
      </c>
      <c r="F995" t="s">
        <v>25</v>
      </c>
      <c r="G995">
        <v>2</v>
      </c>
      <c r="H995">
        <v>3</v>
      </c>
      <c r="I995" t="s">
        <v>7</v>
      </c>
      <c r="J995" t="s">
        <v>24</v>
      </c>
      <c r="K995">
        <v>1</v>
      </c>
      <c r="L995" t="s">
        <v>24</v>
      </c>
      <c r="M995">
        <v>0</v>
      </c>
      <c r="N995">
        <v>1.4818899999999999</v>
      </c>
      <c r="O995" t="s">
        <v>27</v>
      </c>
      <c r="P995" t="s">
        <v>15</v>
      </c>
      <c r="Q995" t="s">
        <v>14</v>
      </c>
    </row>
    <row r="996" spans="1:17" x14ac:dyDescent="0.3">
      <c r="A996" t="s">
        <v>10</v>
      </c>
      <c r="B996" s="3">
        <v>22</v>
      </c>
      <c r="C996" s="2">
        <v>1.691303</v>
      </c>
      <c r="D996" s="2">
        <v>80.539000000000001</v>
      </c>
      <c r="E996" t="s">
        <v>25</v>
      </c>
      <c r="F996" t="s">
        <v>25</v>
      </c>
      <c r="G996">
        <v>2</v>
      </c>
      <c r="H996">
        <v>2.038373</v>
      </c>
      <c r="I996" t="s">
        <v>7</v>
      </c>
      <c r="J996" t="s">
        <v>24</v>
      </c>
      <c r="K996">
        <v>2</v>
      </c>
      <c r="L996" t="s">
        <v>24</v>
      </c>
      <c r="M996">
        <v>2.71</v>
      </c>
      <c r="N996">
        <v>1.5065759999999999</v>
      </c>
      <c r="O996" t="s">
        <v>7</v>
      </c>
      <c r="P996" t="s">
        <v>8</v>
      </c>
      <c r="Q996" t="s">
        <v>14</v>
      </c>
    </row>
    <row r="997" spans="1:17" x14ac:dyDescent="0.3">
      <c r="A997" t="s">
        <v>5</v>
      </c>
      <c r="B997" s="3">
        <v>28.770852000000001</v>
      </c>
      <c r="C997" s="2">
        <v>1.532897</v>
      </c>
      <c r="D997" s="2">
        <v>65.031879000000004</v>
      </c>
      <c r="E997" t="s">
        <v>25</v>
      </c>
      <c r="F997" t="s">
        <v>24</v>
      </c>
      <c r="G997">
        <v>2</v>
      </c>
      <c r="H997">
        <v>1</v>
      </c>
      <c r="I997" t="s">
        <v>7</v>
      </c>
      <c r="J997" t="s">
        <v>24</v>
      </c>
      <c r="K997">
        <v>1</v>
      </c>
      <c r="L997" t="s">
        <v>24</v>
      </c>
      <c r="M997">
        <v>0.26</v>
      </c>
      <c r="N997">
        <v>0</v>
      </c>
      <c r="O997" t="s">
        <v>27</v>
      </c>
      <c r="P997" t="s">
        <v>8</v>
      </c>
      <c r="Q997" t="s">
        <v>14</v>
      </c>
    </row>
    <row r="998" spans="1:17" x14ac:dyDescent="0.3">
      <c r="A998" t="s">
        <v>5</v>
      </c>
      <c r="B998" s="3">
        <v>25.483381000000001</v>
      </c>
      <c r="C998" s="2">
        <v>1.565288</v>
      </c>
      <c r="D998" s="2">
        <v>64.848626999999993</v>
      </c>
      <c r="E998" t="s">
        <v>25</v>
      </c>
      <c r="F998" t="s">
        <v>24</v>
      </c>
      <c r="G998">
        <v>2</v>
      </c>
      <c r="H998">
        <v>1</v>
      </c>
      <c r="I998" t="s">
        <v>7</v>
      </c>
      <c r="J998" t="s">
        <v>24</v>
      </c>
      <c r="K998">
        <v>1</v>
      </c>
      <c r="L998" t="s">
        <v>24</v>
      </c>
      <c r="M998">
        <v>0.74</v>
      </c>
      <c r="N998">
        <v>0</v>
      </c>
      <c r="O998" t="s">
        <v>27</v>
      </c>
      <c r="P998" t="s">
        <v>8</v>
      </c>
      <c r="Q998" t="s">
        <v>14</v>
      </c>
    </row>
    <row r="999" spans="1:17" x14ac:dyDescent="0.3">
      <c r="A999" t="s">
        <v>5</v>
      </c>
      <c r="B999" s="3">
        <v>21.67315</v>
      </c>
      <c r="C999" s="2">
        <v>1.5</v>
      </c>
      <c r="D999" s="2">
        <v>63.652329999999999</v>
      </c>
      <c r="E999" t="s">
        <v>25</v>
      </c>
      <c r="F999" t="s">
        <v>24</v>
      </c>
      <c r="G999">
        <v>2</v>
      </c>
      <c r="H999">
        <v>1.474836</v>
      </c>
      <c r="I999" t="s">
        <v>7</v>
      </c>
      <c r="J999" t="s">
        <v>24</v>
      </c>
      <c r="K999">
        <v>2</v>
      </c>
      <c r="L999" t="s">
        <v>24</v>
      </c>
      <c r="M999">
        <v>0.27</v>
      </c>
      <c r="N999">
        <v>0.61390199999999995</v>
      </c>
      <c r="O999" t="s">
        <v>27</v>
      </c>
      <c r="P999" t="s">
        <v>8</v>
      </c>
      <c r="Q999" t="s">
        <v>14</v>
      </c>
    </row>
    <row r="1000" spans="1:17" x14ac:dyDescent="0.3">
      <c r="A1000" t="s">
        <v>5</v>
      </c>
      <c r="B1000" s="3">
        <v>23.469538</v>
      </c>
      <c r="C1000" s="2">
        <v>1.5071060000000001</v>
      </c>
      <c r="D1000" s="2">
        <v>64.814109000000002</v>
      </c>
      <c r="E1000" t="s">
        <v>25</v>
      </c>
      <c r="F1000" t="s">
        <v>24</v>
      </c>
      <c r="G1000">
        <v>2.252472</v>
      </c>
      <c r="H1000">
        <v>3.9866519999999999</v>
      </c>
      <c r="I1000" t="s">
        <v>7</v>
      </c>
      <c r="J1000" t="s">
        <v>24</v>
      </c>
      <c r="K1000">
        <v>2</v>
      </c>
      <c r="L1000" t="s">
        <v>24</v>
      </c>
      <c r="M1000">
        <v>0.93</v>
      </c>
      <c r="N1000">
        <v>0.89062600000000003</v>
      </c>
      <c r="O1000" t="s">
        <v>27</v>
      </c>
      <c r="P1000" t="s">
        <v>8</v>
      </c>
      <c r="Q1000" t="s">
        <v>14</v>
      </c>
    </row>
    <row r="1001" spans="1:17" x14ac:dyDescent="0.3">
      <c r="A1001" t="s">
        <v>10</v>
      </c>
      <c r="B1001" s="3">
        <v>23</v>
      </c>
      <c r="C1001" s="2">
        <v>1.7007399999999999</v>
      </c>
      <c r="D1001" s="2">
        <v>81.322969999999998</v>
      </c>
      <c r="E1001" t="s">
        <v>25</v>
      </c>
      <c r="F1001" t="s">
        <v>25</v>
      </c>
      <c r="G1001">
        <v>2</v>
      </c>
      <c r="H1001">
        <v>2.7206419999999998</v>
      </c>
      <c r="I1001" t="s">
        <v>7</v>
      </c>
      <c r="J1001" t="s">
        <v>24</v>
      </c>
      <c r="K1001">
        <v>1.5197000000000001</v>
      </c>
      <c r="L1001" t="s">
        <v>24</v>
      </c>
      <c r="M1001">
        <v>0.28000000000000003</v>
      </c>
      <c r="N1001">
        <v>1.0434349999999999</v>
      </c>
      <c r="O1001" t="s">
        <v>7</v>
      </c>
      <c r="P1001" t="s">
        <v>8</v>
      </c>
      <c r="Q1001" t="s">
        <v>14</v>
      </c>
    </row>
    <row r="1002" spans="1:17" x14ac:dyDescent="0.3">
      <c r="A1002" t="s">
        <v>10</v>
      </c>
      <c r="B1002" s="3">
        <v>23</v>
      </c>
      <c r="C1002" s="2">
        <v>1.7151179999999999</v>
      </c>
      <c r="D1002" s="2">
        <v>81.650778000000003</v>
      </c>
      <c r="E1002" t="s">
        <v>25</v>
      </c>
      <c r="F1002" t="s">
        <v>25</v>
      </c>
      <c r="G1002">
        <v>2</v>
      </c>
      <c r="H1002">
        <v>1.9767440000000001</v>
      </c>
      <c r="I1002" t="s">
        <v>7</v>
      </c>
      <c r="J1002" t="s">
        <v>24</v>
      </c>
      <c r="K1002">
        <v>1.628997</v>
      </c>
      <c r="L1002" t="s">
        <v>24</v>
      </c>
      <c r="M1002">
        <v>0.88</v>
      </c>
      <c r="N1002">
        <v>1.127675</v>
      </c>
      <c r="O1002" t="s">
        <v>7</v>
      </c>
      <c r="P1002" t="s">
        <v>8</v>
      </c>
      <c r="Q1002" t="s">
        <v>14</v>
      </c>
    </row>
    <row r="1003" spans="1:17" x14ac:dyDescent="0.3">
      <c r="A1003" t="s">
        <v>5</v>
      </c>
      <c r="B1003" s="3">
        <v>38.464537999999997</v>
      </c>
      <c r="C1003" s="2">
        <v>1.696423</v>
      </c>
      <c r="D1003" s="2">
        <v>78.967918999999995</v>
      </c>
      <c r="E1003" t="s">
        <v>25</v>
      </c>
      <c r="F1003" t="s">
        <v>25</v>
      </c>
      <c r="G1003">
        <v>3</v>
      </c>
      <c r="H1003">
        <v>3</v>
      </c>
      <c r="I1003" t="s">
        <v>7</v>
      </c>
      <c r="J1003" t="s">
        <v>24</v>
      </c>
      <c r="K1003">
        <v>2.9816039999999999</v>
      </c>
      <c r="L1003" t="s">
        <v>24</v>
      </c>
      <c r="M1003">
        <v>0</v>
      </c>
      <c r="N1003">
        <v>0</v>
      </c>
      <c r="O1003" t="s">
        <v>27</v>
      </c>
      <c r="P1003" t="s">
        <v>15</v>
      </c>
      <c r="Q1003" t="s">
        <v>14</v>
      </c>
    </row>
    <row r="1004" spans="1:17" x14ac:dyDescent="0.3">
      <c r="A1004" t="s">
        <v>5</v>
      </c>
      <c r="B1004" s="3">
        <v>37.496175000000001</v>
      </c>
      <c r="C1004" s="2">
        <v>1.6530879999999999</v>
      </c>
      <c r="D1004" s="2">
        <v>80</v>
      </c>
      <c r="E1004" t="s">
        <v>25</v>
      </c>
      <c r="F1004" t="s">
        <v>25</v>
      </c>
      <c r="G1004">
        <v>2.0337450000000001</v>
      </c>
      <c r="H1004">
        <v>3</v>
      </c>
      <c r="I1004" t="s">
        <v>7</v>
      </c>
      <c r="J1004" t="s">
        <v>24</v>
      </c>
      <c r="K1004">
        <v>1.517225</v>
      </c>
      <c r="L1004" t="s">
        <v>24</v>
      </c>
      <c r="M1004">
        <v>0</v>
      </c>
      <c r="N1004">
        <v>1.5178970000000001</v>
      </c>
      <c r="O1004" t="s">
        <v>27</v>
      </c>
      <c r="P1004" t="s">
        <v>15</v>
      </c>
      <c r="Q1004" t="s">
        <v>14</v>
      </c>
    </row>
    <row r="1005" spans="1:17" x14ac:dyDescent="0.3">
      <c r="A1005" t="s">
        <v>5</v>
      </c>
      <c r="B1005" s="3">
        <v>33.690238999999998</v>
      </c>
      <c r="C1005" s="2">
        <v>1.6818420000000001</v>
      </c>
      <c r="D1005" s="2">
        <v>77.426464999999993</v>
      </c>
      <c r="E1005" t="s">
        <v>25</v>
      </c>
      <c r="F1005" t="s">
        <v>25</v>
      </c>
      <c r="G1005">
        <v>3</v>
      </c>
      <c r="H1005">
        <v>2.6797240000000002</v>
      </c>
      <c r="I1005" t="s">
        <v>7</v>
      </c>
      <c r="J1005" t="s">
        <v>24</v>
      </c>
      <c r="K1005">
        <v>1.9997370000000001</v>
      </c>
      <c r="L1005" t="s">
        <v>24</v>
      </c>
      <c r="M1005">
        <v>1.75</v>
      </c>
      <c r="N1005">
        <v>0.68177299999999996</v>
      </c>
      <c r="O1005" t="s">
        <v>27</v>
      </c>
      <c r="P1005" t="s">
        <v>15</v>
      </c>
      <c r="Q1005" t="s">
        <v>14</v>
      </c>
    </row>
    <row r="1006" spans="1:17" x14ac:dyDescent="0.3">
      <c r="A1006" t="s">
        <v>5</v>
      </c>
      <c r="B1006" s="3">
        <v>34.369686000000002</v>
      </c>
      <c r="C1006" s="2">
        <v>1.6522019999999999</v>
      </c>
      <c r="D1006" s="2">
        <v>77.133219999999994</v>
      </c>
      <c r="E1006" t="s">
        <v>25</v>
      </c>
      <c r="F1006" t="s">
        <v>25</v>
      </c>
      <c r="G1006">
        <v>2.5951279999999999</v>
      </c>
      <c r="H1006">
        <v>1.619796</v>
      </c>
      <c r="I1006" t="s">
        <v>7</v>
      </c>
      <c r="J1006" t="s">
        <v>24</v>
      </c>
      <c r="K1006">
        <v>1.6422509999999999</v>
      </c>
      <c r="L1006" t="s">
        <v>24</v>
      </c>
      <c r="M1006">
        <v>0.66</v>
      </c>
      <c r="N1006">
        <v>0.99926800000000005</v>
      </c>
      <c r="O1006" t="s">
        <v>27</v>
      </c>
      <c r="P1006" t="s">
        <v>15</v>
      </c>
      <c r="Q1006" t="s">
        <v>14</v>
      </c>
    </row>
    <row r="1007" spans="1:17" x14ac:dyDescent="0.3">
      <c r="A1007" t="s">
        <v>10</v>
      </c>
      <c r="B1007" s="3">
        <v>31.426573000000001</v>
      </c>
      <c r="C1007" s="2">
        <v>1.8486830000000001</v>
      </c>
      <c r="D1007" s="2">
        <v>99</v>
      </c>
      <c r="E1007" t="s">
        <v>25</v>
      </c>
      <c r="F1007" t="s">
        <v>25</v>
      </c>
      <c r="G1007">
        <v>2.7592859999999999</v>
      </c>
      <c r="H1007">
        <v>2.5925699999999998</v>
      </c>
      <c r="I1007" t="s">
        <v>7</v>
      </c>
      <c r="J1007" t="s">
        <v>24</v>
      </c>
      <c r="K1007">
        <v>2.549617</v>
      </c>
      <c r="L1007" t="s">
        <v>24</v>
      </c>
      <c r="M1007">
        <v>1.43</v>
      </c>
      <c r="N1007">
        <v>0.51939500000000005</v>
      </c>
      <c r="O1007" t="s">
        <v>7</v>
      </c>
      <c r="P1007" t="s">
        <v>15</v>
      </c>
      <c r="Q1007" t="s">
        <v>14</v>
      </c>
    </row>
    <row r="1008" spans="1:17" x14ac:dyDescent="0.3">
      <c r="A1008" t="s">
        <v>10</v>
      </c>
      <c r="B1008" s="3">
        <v>34.288249</v>
      </c>
      <c r="C1008" s="2">
        <v>1.8356779999999999</v>
      </c>
      <c r="D1008" s="2">
        <v>96.018510000000006</v>
      </c>
      <c r="E1008" t="s">
        <v>25</v>
      </c>
      <c r="F1008" t="s">
        <v>25</v>
      </c>
      <c r="G1008">
        <v>2</v>
      </c>
      <c r="H1008">
        <v>1.546665</v>
      </c>
      <c r="I1008" t="s">
        <v>7</v>
      </c>
      <c r="J1008" t="s">
        <v>24</v>
      </c>
      <c r="K1008">
        <v>3</v>
      </c>
      <c r="L1008" t="s">
        <v>24</v>
      </c>
      <c r="M1008">
        <v>1</v>
      </c>
      <c r="N1008">
        <v>0</v>
      </c>
      <c r="O1008" t="s">
        <v>7</v>
      </c>
      <c r="P1008" t="s">
        <v>15</v>
      </c>
      <c r="Q1008" t="s">
        <v>14</v>
      </c>
    </row>
    <row r="1009" spans="1:17" x14ac:dyDescent="0.3">
      <c r="A1009" t="s">
        <v>5</v>
      </c>
      <c r="B1009" s="3">
        <v>18.863875</v>
      </c>
      <c r="C1009" s="2">
        <v>1.5600290000000001</v>
      </c>
      <c r="D1009" s="2">
        <v>71.728069000000005</v>
      </c>
      <c r="E1009" t="s">
        <v>25</v>
      </c>
      <c r="F1009" t="s">
        <v>24</v>
      </c>
      <c r="G1009">
        <v>3</v>
      </c>
      <c r="H1009">
        <v>3.3399139999999998</v>
      </c>
      <c r="I1009" t="s">
        <v>7</v>
      </c>
      <c r="J1009" t="s">
        <v>24</v>
      </c>
      <c r="K1009">
        <v>2</v>
      </c>
      <c r="L1009" t="s">
        <v>24</v>
      </c>
      <c r="M1009">
        <v>1</v>
      </c>
      <c r="N1009">
        <v>1</v>
      </c>
      <c r="O1009" t="s">
        <v>7</v>
      </c>
      <c r="P1009" t="s">
        <v>8</v>
      </c>
      <c r="Q1009" t="s">
        <v>14</v>
      </c>
    </row>
    <row r="1010" spans="1:17" x14ac:dyDescent="0.3">
      <c r="A1010" t="s">
        <v>5</v>
      </c>
      <c r="B1010" s="3">
        <v>18.951143999999999</v>
      </c>
      <c r="C1010" s="2">
        <v>1.621048</v>
      </c>
      <c r="D1010" s="2">
        <v>72.105856000000003</v>
      </c>
      <c r="E1010" t="s">
        <v>25</v>
      </c>
      <c r="F1010" t="s">
        <v>24</v>
      </c>
      <c r="G1010">
        <v>3</v>
      </c>
      <c r="H1010">
        <v>3.8848609999999999</v>
      </c>
      <c r="I1010" t="s">
        <v>7</v>
      </c>
      <c r="J1010" t="s">
        <v>24</v>
      </c>
      <c r="K1010">
        <v>2</v>
      </c>
      <c r="L1010" t="s">
        <v>24</v>
      </c>
      <c r="M1010">
        <v>1</v>
      </c>
      <c r="N1010">
        <v>1</v>
      </c>
      <c r="O1010" t="s">
        <v>7</v>
      </c>
      <c r="P1010" t="s">
        <v>8</v>
      </c>
      <c r="Q1010" t="s">
        <v>14</v>
      </c>
    </row>
    <row r="1011" spans="1:17" x14ac:dyDescent="0.3">
      <c r="A1011" t="s">
        <v>10</v>
      </c>
      <c r="B1011" s="3">
        <v>19.671876000000001</v>
      </c>
      <c r="C1011" s="2">
        <v>1.6994739999999999</v>
      </c>
      <c r="D1011" s="2">
        <v>78</v>
      </c>
      <c r="E1011" t="s">
        <v>25</v>
      </c>
      <c r="F1011" t="s">
        <v>24</v>
      </c>
      <c r="G1011">
        <v>1.9250640000000001</v>
      </c>
      <c r="H1011">
        <v>2.358298</v>
      </c>
      <c r="I1011" t="s">
        <v>7</v>
      </c>
      <c r="J1011" t="s">
        <v>24</v>
      </c>
      <c r="K1011">
        <v>2.7740429999999998</v>
      </c>
      <c r="L1011" t="s">
        <v>24</v>
      </c>
      <c r="M1011">
        <v>0</v>
      </c>
      <c r="N1011">
        <v>0.13356599999999999</v>
      </c>
      <c r="O1011" t="s">
        <v>27</v>
      </c>
      <c r="P1011" t="s">
        <v>8</v>
      </c>
      <c r="Q1011" t="s">
        <v>14</v>
      </c>
    </row>
    <row r="1012" spans="1:17" x14ac:dyDescent="0.3">
      <c r="A1012" t="s">
        <v>10</v>
      </c>
      <c r="B1012" s="3">
        <v>50.832559000000003</v>
      </c>
      <c r="C1012" s="2">
        <v>1.745528</v>
      </c>
      <c r="D1012" s="2">
        <v>82.130728000000005</v>
      </c>
      <c r="E1012" t="s">
        <v>25</v>
      </c>
      <c r="F1012" t="s">
        <v>25</v>
      </c>
      <c r="G1012">
        <v>2</v>
      </c>
      <c r="H1012">
        <v>3</v>
      </c>
      <c r="I1012" t="s">
        <v>7</v>
      </c>
      <c r="J1012" t="s">
        <v>24</v>
      </c>
      <c r="K1012">
        <v>1.774778</v>
      </c>
      <c r="L1012" t="s">
        <v>24</v>
      </c>
      <c r="M1012">
        <v>0.94</v>
      </c>
      <c r="N1012">
        <v>0</v>
      </c>
      <c r="O1012" t="s">
        <v>27</v>
      </c>
      <c r="P1012" t="s">
        <v>15</v>
      </c>
      <c r="Q1012" t="s">
        <v>14</v>
      </c>
    </row>
    <row r="1013" spans="1:17" x14ac:dyDescent="0.3">
      <c r="A1013" t="s">
        <v>10</v>
      </c>
      <c r="B1013" s="3">
        <v>17.971574</v>
      </c>
      <c r="C1013" s="2">
        <v>1.7203790000000001</v>
      </c>
      <c r="D1013" s="2">
        <v>85</v>
      </c>
      <c r="E1013" t="s">
        <v>25</v>
      </c>
      <c r="F1013" t="s">
        <v>25</v>
      </c>
      <c r="G1013">
        <v>2</v>
      </c>
      <c r="H1013">
        <v>3</v>
      </c>
      <c r="I1013" t="s">
        <v>7</v>
      </c>
      <c r="J1013" t="s">
        <v>24</v>
      </c>
      <c r="K1013">
        <v>2.8024979999999999</v>
      </c>
      <c r="L1013" t="s">
        <v>24</v>
      </c>
      <c r="M1013">
        <v>1</v>
      </c>
      <c r="N1013">
        <v>0.41758000000000001</v>
      </c>
      <c r="O1013" t="s">
        <v>7</v>
      </c>
      <c r="P1013" t="s">
        <v>8</v>
      </c>
      <c r="Q1013" t="s">
        <v>14</v>
      </c>
    </row>
    <row r="1014" spans="1:17" x14ac:dyDescent="0.3">
      <c r="A1014" t="s">
        <v>10</v>
      </c>
      <c r="B1014" s="3">
        <v>18</v>
      </c>
      <c r="C1014" s="2">
        <v>1.7587870000000001</v>
      </c>
      <c r="D1014" s="2">
        <v>85.050557999999995</v>
      </c>
      <c r="E1014" t="s">
        <v>25</v>
      </c>
      <c r="F1014" t="s">
        <v>25</v>
      </c>
      <c r="G1014">
        <v>2.846981</v>
      </c>
      <c r="H1014">
        <v>3</v>
      </c>
      <c r="I1014" t="s">
        <v>7</v>
      </c>
      <c r="J1014" t="s">
        <v>24</v>
      </c>
      <c r="K1014">
        <v>2.8778100000000002</v>
      </c>
      <c r="L1014" t="s">
        <v>24</v>
      </c>
      <c r="M1014">
        <v>1</v>
      </c>
      <c r="N1014">
        <v>0.42908099999999999</v>
      </c>
      <c r="O1014" t="s">
        <v>7</v>
      </c>
      <c r="P1014" t="s">
        <v>8</v>
      </c>
      <c r="Q1014" t="s">
        <v>14</v>
      </c>
    </row>
    <row r="1015" spans="1:17" x14ac:dyDescent="0.3">
      <c r="A1015" t="s">
        <v>10</v>
      </c>
      <c r="B1015" s="3">
        <v>18.701765999999999</v>
      </c>
      <c r="C1015" s="2">
        <v>1.7049080000000001</v>
      </c>
      <c r="D1015" s="2">
        <v>81.384224000000003</v>
      </c>
      <c r="E1015" t="s">
        <v>25</v>
      </c>
      <c r="F1015" t="s">
        <v>25</v>
      </c>
      <c r="G1015">
        <v>2.6506289999999999</v>
      </c>
      <c r="H1015">
        <v>1</v>
      </c>
      <c r="I1015" t="s">
        <v>7</v>
      </c>
      <c r="J1015" t="s">
        <v>24</v>
      </c>
      <c r="K1015">
        <v>1.708083</v>
      </c>
      <c r="L1015" t="s">
        <v>24</v>
      </c>
      <c r="M1015">
        <v>1.88</v>
      </c>
      <c r="N1015">
        <v>0.93879100000000004</v>
      </c>
      <c r="O1015" t="s">
        <v>7</v>
      </c>
      <c r="P1015" t="s">
        <v>8</v>
      </c>
      <c r="Q1015" t="s">
        <v>14</v>
      </c>
    </row>
    <row r="1016" spans="1:17" x14ac:dyDescent="0.3">
      <c r="A1016" t="s">
        <v>5</v>
      </c>
      <c r="B1016" s="3">
        <v>34.389679000000001</v>
      </c>
      <c r="C1016" s="2">
        <v>1.691322</v>
      </c>
      <c r="D1016" s="2">
        <v>77.561601999999993</v>
      </c>
      <c r="E1016" t="s">
        <v>25</v>
      </c>
      <c r="F1016" t="s">
        <v>25</v>
      </c>
      <c r="G1016">
        <v>3</v>
      </c>
      <c r="H1016">
        <v>1.802305</v>
      </c>
      <c r="I1016" t="s">
        <v>7</v>
      </c>
      <c r="J1016" t="s">
        <v>24</v>
      </c>
      <c r="K1016">
        <v>2</v>
      </c>
      <c r="L1016" t="s">
        <v>24</v>
      </c>
      <c r="M1016">
        <v>0.39</v>
      </c>
      <c r="N1016">
        <v>0</v>
      </c>
      <c r="O1016" t="s">
        <v>27</v>
      </c>
      <c r="P1016" t="s">
        <v>15</v>
      </c>
      <c r="Q1016" t="s">
        <v>14</v>
      </c>
    </row>
    <row r="1017" spans="1:17" x14ac:dyDescent="0.3">
      <c r="A1017" t="s">
        <v>10</v>
      </c>
      <c r="B1017" s="3">
        <v>17.178483</v>
      </c>
      <c r="C1017" s="2">
        <v>1.7862899999999999</v>
      </c>
      <c r="D1017" s="2">
        <v>95.277392000000006</v>
      </c>
      <c r="E1017" t="s">
        <v>25</v>
      </c>
      <c r="F1017" t="s">
        <v>25</v>
      </c>
      <c r="G1017">
        <v>2</v>
      </c>
      <c r="H1017">
        <v>3</v>
      </c>
      <c r="I1017" t="s">
        <v>7</v>
      </c>
      <c r="J1017" t="s">
        <v>24</v>
      </c>
      <c r="K1017">
        <v>3</v>
      </c>
      <c r="L1017" t="s">
        <v>24</v>
      </c>
      <c r="M1017">
        <v>1.07</v>
      </c>
      <c r="N1017">
        <v>0.65190400000000004</v>
      </c>
      <c r="O1017" t="s">
        <v>7</v>
      </c>
      <c r="P1017" t="s">
        <v>8</v>
      </c>
      <c r="Q1017" t="s">
        <v>14</v>
      </c>
    </row>
    <row r="1018" spans="1:17" x14ac:dyDescent="0.3">
      <c r="A1018" t="s">
        <v>10</v>
      </c>
      <c r="B1018" s="3">
        <v>33.081600000000002</v>
      </c>
      <c r="C1018" s="2">
        <v>1.7056169999999999</v>
      </c>
      <c r="D1018" s="2">
        <v>83.016968000000006</v>
      </c>
      <c r="E1018" t="s">
        <v>25</v>
      </c>
      <c r="F1018" t="s">
        <v>25</v>
      </c>
      <c r="G1018">
        <v>2</v>
      </c>
      <c r="H1018">
        <v>2.7976000000000001</v>
      </c>
      <c r="I1018" t="s">
        <v>7</v>
      </c>
      <c r="J1018" t="s">
        <v>24</v>
      </c>
      <c r="K1018">
        <v>2.9916710000000002</v>
      </c>
      <c r="L1018" t="s">
        <v>24</v>
      </c>
      <c r="M1018">
        <v>2.15</v>
      </c>
      <c r="N1018">
        <v>0</v>
      </c>
      <c r="O1018" t="s">
        <v>27</v>
      </c>
      <c r="P1018" t="s">
        <v>15</v>
      </c>
      <c r="Q1018" t="s">
        <v>14</v>
      </c>
    </row>
    <row r="1019" spans="1:17" x14ac:dyDescent="0.3">
      <c r="A1019" t="s">
        <v>10</v>
      </c>
      <c r="B1019" s="3">
        <v>33.270448000000002</v>
      </c>
      <c r="C1019" s="2">
        <v>1.733439</v>
      </c>
      <c r="D1019" s="2">
        <v>84.753829999999994</v>
      </c>
      <c r="E1019" t="s">
        <v>25</v>
      </c>
      <c r="F1019" t="s">
        <v>25</v>
      </c>
      <c r="G1019">
        <v>2.6315650000000002</v>
      </c>
      <c r="H1019">
        <v>2.627173</v>
      </c>
      <c r="I1019" t="s">
        <v>7</v>
      </c>
      <c r="J1019" t="s">
        <v>24</v>
      </c>
      <c r="K1019">
        <v>2.253422</v>
      </c>
      <c r="L1019" t="s">
        <v>24</v>
      </c>
      <c r="M1019">
        <v>2.69</v>
      </c>
      <c r="N1019">
        <v>0.84577400000000003</v>
      </c>
      <c r="O1019" t="s">
        <v>27</v>
      </c>
      <c r="P1019" t="s">
        <v>15</v>
      </c>
      <c r="Q1019" t="s">
        <v>14</v>
      </c>
    </row>
    <row r="1020" spans="1:17" x14ac:dyDescent="0.3">
      <c r="A1020" t="s">
        <v>5</v>
      </c>
      <c r="B1020" s="3">
        <v>36.310291999999997</v>
      </c>
      <c r="C1020" s="2">
        <v>1.701397</v>
      </c>
      <c r="D1020" s="2">
        <v>83</v>
      </c>
      <c r="E1020" t="s">
        <v>25</v>
      </c>
      <c r="F1020" t="s">
        <v>25</v>
      </c>
      <c r="G1020">
        <v>2</v>
      </c>
      <c r="H1020">
        <v>1</v>
      </c>
      <c r="I1020" t="s">
        <v>7</v>
      </c>
      <c r="J1020" t="s">
        <v>24</v>
      </c>
      <c r="K1020">
        <v>2</v>
      </c>
      <c r="L1020" t="s">
        <v>24</v>
      </c>
      <c r="M1020">
        <v>1.47</v>
      </c>
      <c r="N1020">
        <v>0</v>
      </c>
      <c r="O1020" t="s">
        <v>27</v>
      </c>
      <c r="P1020" t="s">
        <v>15</v>
      </c>
      <c r="Q1020" t="s">
        <v>14</v>
      </c>
    </row>
    <row r="1021" spans="1:17" x14ac:dyDescent="0.3">
      <c r="A1021" t="s">
        <v>5</v>
      </c>
      <c r="B1021" s="3">
        <v>20</v>
      </c>
      <c r="C1021" s="2">
        <v>1.6252359999999999</v>
      </c>
      <c r="D1021" s="2">
        <v>74.433362000000002</v>
      </c>
      <c r="E1021" t="s">
        <v>25</v>
      </c>
      <c r="F1021" t="s">
        <v>24</v>
      </c>
      <c r="G1021">
        <v>2.5223990000000001</v>
      </c>
      <c r="H1021">
        <v>1.0328870000000001</v>
      </c>
      <c r="I1021" t="s">
        <v>7</v>
      </c>
      <c r="J1021" t="s">
        <v>24</v>
      </c>
      <c r="K1021">
        <v>2.397653</v>
      </c>
      <c r="L1021" t="s">
        <v>24</v>
      </c>
      <c r="M1021">
        <v>2.36</v>
      </c>
      <c r="N1021">
        <v>0.44008700000000001</v>
      </c>
      <c r="O1021" t="s">
        <v>7</v>
      </c>
      <c r="P1021" t="s">
        <v>8</v>
      </c>
      <c r="Q1021" t="s">
        <v>14</v>
      </c>
    </row>
    <row r="1022" spans="1:17" x14ac:dyDescent="0.3">
      <c r="A1022" t="s">
        <v>5</v>
      </c>
      <c r="B1022" s="3">
        <v>18.549437000000001</v>
      </c>
      <c r="C1022" s="2">
        <v>1.545196</v>
      </c>
      <c r="D1022" s="2">
        <v>72.467861999999997</v>
      </c>
      <c r="E1022" t="s">
        <v>25</v>
      </c>
      <c r="F1022" t="s">
        <v>24</v>
      </c>
      <c r="G1022">
        <v>3</v>
      </c>
      <c r="H1022">
        <v>3.0148079999999999</v>
      </c>
      <c r="I1022" t="s">
        <v>7</v>
      </c>
      <c r="J1022" t="s">
        <v>24</v>
      </c>
      <c r="K1022">
        <v>2</v>
      </c>
      <c r="L1022" t="s">
        <v>24</v>
      </c>
      <c r="M1022">
        <v>2</v>
      </c>
      <c r="N1022">
        <v>1</v>
      </c>
      <c r="O1022" t="s">
        <v>7</v>
      </c>
      <c r="P1022" t="s">
        <v>8</v>
      </c>
      <c r="Q1022" t="s">
        <v>14</v>
      </c>
    </row>
    <row r="1023" spans="1:17" x14ac:dyDescent="0.3">
      <c r="A1023" t="s">
        <v>10</v>
      </c>
      <c r="B1023" s="3">
        <v>34.243146000000003</v>
      </c>
      <c r="C1023" s="2">
        <v>1.843172</v>
      </c>
      <c r="D1023" s="2">
        <v>92.695509999999999</v>
      </c>
      <c r="E1023" t="s">
        <v>25</v>
      </c>
      <c r="F1023" t="s">
        <v>25</v>
      </c>
      <c r="G1023">
        <v>2</v>
      </c>
      <c r="H1023">
        <v>2.2717339999999999</v>
      </c>
      <c r="I1023" t="s">
        <v>7</v>
      </c>
      <c r="J1023" t="s">
        <v>24</v>
      </c>
      <c r="K1023">
        <v>2.6290429999999998</v>
      </c>
      <c r="L1023" t="s">
        <v>24</v>
      </c>
      <c r="M1023">
        <v>1</v>
      </c>
      <c r="N1023">
        <v>7.5823000000000002E-2</v>
      </c>
      <c r="O1023" t="s">
        <v>7</v>
      </c>
      <c r="P1023" t="s">
        <v>15</v>
      </c>
      <c r="Q1023" t="s">
        <v>14</v>
      </c>
    </row>
    <row r="1024" spans="1:17" x14ac:dyDescent="0.3">
      <c r="A1024" t="s">
        <v>10</v>
      </c>
      <c r="B1024" s="3">
        <v>23.320119999999999</v>
      </c>
      <c r="C1024" s="2">
        <v>1.705813</v>
      </c>
      <c r="D1024" s="2">
        <v>82.011961999999997</v>
      </c>
      <c r="E1024" t="s">
        <v>25</v>
      </c>
      <c r="F1024" t="s">
        <v>25</v>
      </c>
      <c r="G1024">
        <v>2.7844709999999999</v>
      </c>
      <c r="H1024">
        <v>2.1225450000000001</v>
      </c>
      <c r="I1024" t="s">
        <v>7</v>
      </c>
      <c r="J1024" t="s">
        <v>24</v>
      </c>
      <c r="K1024">
        <v>2.9841530000000001</v>
      </c>
      <c r="L1024" t="s">
        <v>24</v>
      </c>
      <c r="M1024">
        <v>2.16</v>
      </c>
      <c r="N1024">
        <v>0.20397799999999999</v>
      </c>
      <c r="O1024" t="s">
        <v>7</v>
      </c>
      <c r="P1024" t="s">
        <v>8</v>
      </c>
      <c r="Q1024" t="s">
        <v>14</v>
      </c>
    </row>
    <row r="1025" spans="1:17" x14ac:dyDescent="0.3">
      <c r="A1025" t="s">
        <v>10</v>
      </c>
      <c r="B1025" s="3">
        <v>19.703095000000001</v>
      </c>
      <c r="C1025" s="2">
        <v>1.7041409999999999</v>
      </c>
      <c r="D1025" s="2">
        <v>78.790936000000002</v>
      </c>
      <c r="E1025" t="s">
        <v>25</v>
      </c>
      <c r="F1025" t="s">
        <v>24</v>
      </c>
      <c r="G1025">
        <v>1.6505050000000001</v>
      </c>
      <c r="H1025">
        <v>3</v>
      </c>
      <c r="I1025" t="s">
        <v>7</v>
      </c>
      <c r="J1025" t="s">
        <v>24</v>
      </c>
      <c r="K1025">
        <v>2</v>
      </c>
      <c r="L1025" t="s">
        <v>24</v>
      </c>
      <c r="M1025">
        <v>1.73</v>
      </c>
      <c r="N1025">
        <v>1</v>
      </c>
      <c r="O1025" t="s">
        <v>7</v>
      </c>
      <c r="P1025" t="s">
        <v>8</v>
      </c>
      <c r="Q1025" t="s">
        <v>14</v>
      </c>
    </row>
    <row r="1026" spans="1:17" x14ac:dyDescent="0.3">
      <c r="A1026" t="s">
        <v>10</v>
      </c>
      <c r="B1026" s="3">
        <v>19.223258999999999</v>
      </c>
      <c r="C1026" s="2">
        <v>1.7060820000000001</v>
      </c>
      <c r="D1026" s="2">
        <v>78.073527999999996</v>
      </c>
      <c r="E1026" t="s">
        <v>25</v>
      </c>
      <c r="F1026" t="s">
        <v>24</v>
      </c>
      <c r="G1026">
        <v>1.961347</v>
      </c>
      <c r="H1026">
        <v>3</v>
      </c>
      <c r="I1026" t="s">
        <v>7</v>
      </c>
      <c r="J1026" t="s">
        <v>24</v>
      </c>
      <c r="K1026">
        <v>2</v>
      </c>
      <c r="L1026" t="s">
        <v>24</v>
      </c>
      <c r="M1026">
        <v>1.66</v>
      </c>
      <c r="N1026">
        <v>1</v>
      </c>
      <c r="O1026" t="s">
        <v>7</v>
      </c>
      <c r="P1026" t="s">
        <v>8</v>
      </c>
      <c r="Q1026" t="s">
        <v>14</v>
      </c>
    </row>
    <row r="1027" spans="1:17" x14ac:dyDescent="0.3">
      <c r="A1027" t="s">
        <v>10</v>
      </c>
      <c r="B1027" s="3">
        <v>29.695602999999998</v>
      </c>
      <c r="C1027" s="2">
        <v>1.842943</v>
      </c>
      <c r="D1027" s="2">
        <v>93.798055000000005</v>
      </c>
      <c r="E1027" t="s">
        <v>25</v>
      </c>
      <c r="F1027" t="s">
        <v>25</v>
      </c>
      <c r="G1027">
        <v>2.1339549999999998</v>
      </c>
      <c r="H1027">
        <v>2.9027660000000002</v>
      </c>
      <c r="I1027" t="s">
        <v>7</v>
      </c>
      <c r="J1027" t="s">
        <v>24</v>
      </c>
      <c r="K1027">
        <v>1.7534639999999999</v>
      </c>
      <c r="L1027" t="s">
        <v>24</v>
      </c>
      <c r="M1027">
        <v>1.73</v>
      </c>
      <c r="N1027">
        <v>1</v>
      </c>
      <c r="O1027" t="s">
        <v>7</v>
      </c>
      <c r="P1027" t="s">
        <v>8</v>
      </c>
      <c r="Q1027" t="s">
        <v>14</v>
      </c>
    </row>
    <row r="1028" spans="1:17" x14ac:dyDescent="0.3">
      <c r="A1028" t="s">
        <v>10</v>
      </c>
      <c r="B1028" s="3">
        <v>27</v>
      </c>
      <c r="C1028" s="2">
        <v>1.880992</v>
      </c>
      <c r="D1028" s="2">
        <v>99.623778000000001</v>
      </c>
      <c r="E1028" t="s">
        <v>25</v>
      </c>
      <c r="F1028" t="s">
        <v>25</v>
      </c>
      <c r="G1028">
        <v>2.6845279999999998</v>
      </c>
      <c r="H1028">
        <v>1</v>
      </c>
      <c r="I1028" t="s">
        <v>7</v>
      </c>
      <c r="J1028" t="s">
        <v>24</v>
      </c>
      <c r="K1028">
        <v>1.0566800000000001</v>
      </c>
      <c r="L1028" t="s">
        <v>24</v>
      </c>
      <c r="M1028">
        <v>1.52</v>
      </c>
      <c r="N1028">
        <v>8.4005999999999997E-2</v>
      </c>
      <c r="O1028" t="s">
        <v>7</v>
      </c>
      <c r="P1028" t="s">
        <v>8</v>
      </c>
      <c r="Q1028" t="s">
        <v>14</v>
      </c>
    </row>
    <row r="1029" spans="1:17" x14ac:dyDescent="0.3">
      <c r="A1029" t="s">
        <v>10</v>
      </c>
      <c r="B1029" s="3">
        <v>21.027661999999999</v>
      </c>
      <c r="C1029" s="2">
        <v>1.726774</v>
      </c>
      <c r="D1029" s="2">
        <v>82.853748999999993</v>
      </c>
      <c r="E1029" t="s">
        <v>25</v>
      </c>
      <c r="F1029" t="s">
        <v>25</v>
      </c>
      <c r="G1029">
        <v>2.2659729999999998</v>
      </c>
      <c r="H1029">
        <v>2.6875019999999998</v>
      </c>
      <c r="I1029" t="s">
        <v>7</v>
      </c>
      <c r="J1029" t="s">
        <v>24</v>
      </c>
      <c r="K1029">
        <v>2</v>
      </c>
      <c r="L1029" t="s">
        <v>24</v>
      </c>
      <c r="M1029">
        <v>2.2200000000000002</v>
      </c>
      <c r="N1029">
        <v>0.64852200000000004</v>
      </c>
      <c r="O1029" t="s">
        <v>7</v>
      </c>
      <c r="P1029" t="s">
        <v>8</v>
      </c>
      <c r="Q1029" t="s">
        <v>14</v>
      </c>
    </row>
    <row r="1030" spans="1:17" x14ac:dyDescent="0.3">
      <c r="A1030" t="s">
        <v>10</v>
      </c>
      <c r="B1030" s="3">
        <v>33.015258000000003</v>
      </c>
      <c r="C1030" s="2">
        <v>1.7319599999999999</v>
      </c>
      <c r="D1030" s="2">
        <v>84.315607999999997</v>
      </c>
      <c r="E1030" t="s">
        <v>25</v>
      </c>
      <c r="F1030" t="s">
        <v>25</v>
      </c>
      <c r="G1030">
        <v>2</v>
      </c>
      <c r="H1030">
        <v>3</v>
      </c>
      <c r="I1030" t="s">
        <v>7</v>
      </c>
      <c r="J1030" t="s">
        <v>24</v>
      </c>
      <c r="K1030">
        <v>2.205911</v>
      </c>
      <c r="L1030" t="s">
        <v>24</v>
      </c>
      <c r="M1030">
        <v>1.29</v>
      </c>
      <c r="N1030">
        <v>0</v>
      </c>
      <c r="O1030" t="s">
        <v>27</v>
      </c>
      <c r="P1030" t="s">
        <v>15</v>
      </c>
      <c r="Q1030" t="s">
        <v>14</v>
      </c>
    </row>
    <row r="1031" spans="1:17" x14ac:dyDescent="0.3">
      <c r="A1031" t="s">
        <v>10</v>
      </c>
      <c r="B1031" s="3">
        <v>18</v>
      </c>
      <c r="C1031" s="2">
        <v>1.7512779999999999</v>
      </c>
      <c r="D1031" s="2">
        <v>86.963628</v>
      </c>
      <c r="E1031" t="s">
        <v>25</v>
      </c>
      <c r="F1031" t="s">
        <v>24</v>
      </c>
      <c r="G1031">
        <v>3</v>
      </c>
      <c r="H1031">
        <v>3</v>
      </c>
      <c r="I1031" t="s">
        <v>7</v>
      </c>
      <c r="J1031" t="s">
        <v>24</v>
      </c>
      <c r="K1031">
        <v>2</v>
      </c>
      <c r="L1031" t="s">
        <v>24</v>
      </c>
      <c r="M1031">
        <v>1.27</v>
      </c>
      <c r="N1031">
        <v>0.155278</v>
      </c>
      <c r="O1031" t="s">
        <v>7</v>
      </c>
      <c r="P1031" t="s">
        <v>8</v>
      </c>
      <c r="Q1031" t="s">
        <v>14</v>
      </c>
    </row>
    <row r="1032" spans="1:17" x14ac:dyDescent="0.3">
      <c r="A1032" t="s">
        <v>10</v>
      </c>
      <c r="B1032" s="3">
        <v>30.553097000000001</v>
      </c>
      <c r="C1032" s="2">
        <v>1.780448</v>
      </c>
      <c r="D1032" s="2">
        <v>88.431954000000005</v>
      </c>
      <c r="E1032" t="s">
        <v>25</v>
      </c>
      <c r="F1032" t="s">
        <v>25</v>
      </c>
      <c r="G1032">
        <v>2</v>
      </c>
      <c r="H1032">
        <v>1.1787080000000001</v>
      </c>
      <c r="I1032" t="s">
        <v>7</v>
      </c>
      <c r="J1032" t="s">
        <v>24</v>
      </c>
      <c r="K1032">
        <v>1.7912859999999999</v>
      </c>
      <c r="L1032" t="s">
        <v>24</v>
      </c>
      <c r="M1032">
        <v>0.89</v>
      </c>
      <c r="N1032">
        <v>0.276364</v>
      </c>
      <c r="O1032" t="s">
        <v>7</v>
      </c>
      <c r="P1032" t="s">
        <v>8</v>
      </c>
      <c r="Q1032" t="s">
        <v>14</v>
      </c>
    </row>
    <row r="1033" spans="1:17" x14ac:dyDescent="0.3">
      <c r="A1033" t="s">
        <v>10</v>
      </c>
      <c r="B1033" s="3">
        <v>33</v>
      </c>
      <c r="C1033" s="2">
        <v>1.85</v>
      </c>
      <c r="D1033" s="2">
        <v>97.920349999999999</v>
      </c>
      <c r="E1033" t="s">
        <v>25</v>
      </c>
      <c r="F1033" t="s">
        <v>25</v>
      </c>
      <c r="G1033">
        <v>2</v>
      </c>
      <c r="H1033">
        <v>3</v>
      </c>
      <c r="I1033" t="s">
        <v>7</v>
      </c>
      <c r="J1033" t="s">
        <v>24</v>
      </c>
      <c r="K1033">
        <v>1.117464</v>
      </c>
      <c r="L1033" t="s">
        <v>24</v>
      </c>
      <c r="M1033">
        <v>1</v>
      </c>
      <c r="N1033">
        <v>0.66364900000000004</v>
      </c>
      <c r="O1033" t="s">
        <v>7</v>
      </c>
      <c r="P1033" t="s">
        <v>8</v>
      </c>
      <c r="Q1033" t="s">
        <v>14</v>
      </c>
    </row>
    <row r="1034" spans="1:17" x14ac:dyDescent="0.3">
      <c r="A1034" t="s">
        <v>10</v>
      </c>
      <c r="B1034" s="3">
        <v>24.911994</v>
      </c>
      <c r="C1034" s="2">
        <v>1.7852410000000001</v>
      </c>
      <c r="D1034" s="2">
        <v>88.037480000000002</v>
      </c>
      <c r="E1034" t="s">
        <v>25</v>
      </c>
      <c r="F1034" t="s">
        <v>25</v>
      </c>
      <c r="G1034">
        <v>1.3068439999999999</v>
      </c>
      <c r="H1034">
        <v>2.2795459999999999</v>
      </c>
      <c r="I1034" t="s">
        <v>7</v>
      </c>
      <c r="J1034" t="s">
        <v>24</v>
      </c>
      <c r="K1034">
        <v>2</v>
      </c>
      <c r="L1034" t="s">
        <v>24</v>
      </c>
      <c r="M1034">
        <v>0</v>
      </c>
      <c r="N1034">
        <v>0.73960899999999996</v>
      </c>
      <c r="O1034" t="s">
        <v>7</v>
      </c>
      <c r="P1034" t="s">
        <v>8</v>
      </c>
      <c r="Q1034" t="s">
        <v>14</v>
      </c>
    </row>
    <row r="1035" spans="1:17" x14ac:dyDescent="0.3">
      <c r="A1035" t="s">
        <v>10</v>
      </c>
      <c r="B1035" s="3">
        <v>24.444845999999998</v>
      </c>
      <c r="C1035" s="2">
        <v>1.718845</v>
      </c>
      <c r="D1035" s="2">
        <v>86.319886999999994</v>
      </c>
      <c r="E1035" t="s">
        <v>25</v>
      </c>
      <c r="F1035" t="s">
        <v>25</v>
      </c>
      <c r="G1035">
        <v>2</v>
      </c>
      <c r="H1035">
        <v>2.6776930000000001</v>
      </c>
      <c r="I1035" t="s">
        <v>7</v>
      </c>
      <c r="J1035" t="s">
        <v>24</v>
      </c>
      <c r="K1035">
        <v>2.693978</v>
      </c>
      <c r="L1035" t="s">
        <v>24</v>
      </c>
      <c r="M1035">
        <v>0</v>
      </c>
      <c r="N1035">
        <v>0.68801299999999999</v>
      </c>
      <c r="O1035" t="s">
        <v>7</v>
      </c>
      <c r="P1035" t="s">
        <v>8</v>
      </c>
      <c r="Q1035" t="s">
        <v>14</v>
      </c>
    </row>
    <row r="1036" spans="1:17" x14ac:dyDescent="0.3">
      <c r="A1036" t="s">
        <v>5</v>
      </c>
      <c r="B1036" s="3">
        <v>19.911245999999998</v>
      </c>
      <c r="C1036" s="2">
        <v>1.5302480000000001</v>
      </c>
      <c r="D1036" s="2">
        <v>68.850970000000004</v>
      </c>
      <c r="E1036" t="s">
        <v>25</v>
      </c>
      <c r="F1036" t="s">
        <v>24</v>
      </c>
      <c r="G1036">
        <v>2.2587950000000001</v>
      </c>
      <c r="H1036">
        <v>3.53009</v>
      </c>
      <c r="I1036" t="s">
        <v>7</v>
      </c>
      <c r="J1036" t="s">
        <v>24</v>
      </c>
      <c r="K1036">
        <v>1.172186</v>
      </c>
      <c r="L1036" t="s">
        <v>24</v>
      </c>
      <c r="M1036">
        <v>0.68</v>
      </c>
      <c r="N1036">
        <v>1</v>
      </c>
      <c r="O1036" t="s">
        <v>27</v>
      </c>
      <c r="P1036" t="s">
        <v>8</v>
      </c>
      <c r="Q1036" t="s">
        <v>14</v>
      </c>
    </row>
    <row r="1037" spans="1:17" x14ac:dyDescent="0.3">
      <c r="A1037" t="s">
        <v>5</v>
      </c>
      <c r="B1037" s="3">
        <v>34.204408000000001</v>
      </c>
      <c r="C1037" s="2">
        <v>1.664927</v>
      </c>
      <c r="D1037" s="2">
        <v>80.386077999999998</v>
      </c>
      <c r="E1037" t="s">
        <v>25</v>
      </c>
      <c r="F1037" t="s">
        <v>25</v>
      </c>
      <c r="G1037">
        <v>2</v>
      </c>
      <c r="H1037">
        <v>3</v>
      </c>
      <c r="I1037" t="s">
        <v>7</v>
      </c>
      <c r="J1037" t="s">
        <v>24</v>
      </c>
      <c r="K1037">
        <v>2.641642</v>
      </c>
      <c r="L1037" t="s">
        <v>24</v>
      </c>
      <c r="M1037">
        <v>0.28999999999999998</v>
      </c>
      <c r="N1037">
        <v>1.50301</v>
      </c>
      <c r="O1037" t="s">
        <v>27</v>
      </c>
      <c r="P1037" t="s">
        <v>15</v>
      </c>
      <c r="Q1037" t="s">
        <v>14</v>
      </c>
    </row>
    <row r="1038" spans="1:17" x14ac:dyDescent="0.3">
      <c r="A1038" t="s">
        <v>5</v>
      </c>
      <c r="B1038" s="3">
        <v>34.281680999999999</v>
      </c>
      <c r="C1038" s="2">
        <v>1.673333</v>
      </c>
      <c r="D1038" s="2">
        <v>77.205685000000003</v>
      </c>
      <c r="E1038" t="s">
        <v>25</v>
      </c>
      <c r="F1038" t="s">
        <v>25</v>
      </c>
      <c r="G1038">
        <v>2.6899289999999998</v>
      </c>
      <c r="H1038">
        <v>1.8355429999999999</v>
      </c>
      <c r="I1038" t="s">
        <v>7</v>
      </c>
      <c r="J1038" t="s">
        <v>24</v>
      </c>
      <c r="K1038">
        <v>1.718569</v>
      </c>
      <c r="L1038" t="s">
        <v>24</v>
      </c>
      <c r="M1038">
        <v>0.67</v>
      </c>
      <c r="N1038">
        <v>0.70724600000000004</v>
      </c>
      <c r="O1038" t="s">
        <v>27</v>
      </c>
      <c r="P1038" t="s">
        <v>15</v>
      </c>
      <c r="Q1038" t="s">
        <v>14</v>
      </c>
    </row>
    <row r="1039" spans="1:17" x14ac:dyDescent="0.3">
      <c r="A1039" t="s">
        <v>10</v>
      </c>
      <c r="B1039" s="3">
        <v>23.384374000000001</v>
      </c>
      <c r="C1039" s="2">
        <v>1.725587</v>
      </c>
      <c r="D1039" s="2">
        <v>82.480214000000004</v>
      </c>
      <c r="E1039" t="s">
        <v>25</v>
      </c>
      <c r="F1039" t="s">
        <v>25</v>
      </c>
      <c r="G1039">
        <v>2.7127469999999998</v>
      </c>
      <c r="H1039">
        <v>2.8536760000000001</v>
      </c>
      <c r="I1039" t="s">
        <v>7</v>
      </c>
      <c r="J1039" t="s">
        <v>24</v>
      </c>
      <c r="K1039">
        <v>1.526313</v>
      </c>
      <c r="L1039" t="s">
        <v>24</v>
      </c>
      <c r="M1039">
        <v>1</v>
      </c>
      <c r="N1039">
        <v>0.17366500000000001</v>
      </c>
      <c r="O1039" t="s">
        <v>7</v>
      </c>
      <c r="P1039" t="s">
        <v>8</v>
      </c>
      <c r="Q1039" t="s">
        <v>14</v>
      </c>
    </row>
    <row r="1040" spans="1:17" x14ac:dyDescent="0.3">
      <c r="A1040" t="s">
        <v>5</v>
      </c>
      <c r="B1040" s="3">
        <v>43.238402000000001</v>
      </c>
      <c r="C1040" s="2">
        <v>1.7338750000000001</v>
      </c>
      <c r="D1040" s="2">
        <v>86.94538</v>
      </c>
      <c r="E1040" t="s">
        <v>25</v>
      </c>
      <c r="F1040" t="s">
        <v>25</v>
      </c>
      <c r="G1040">
        <v>2.3536030000000001</v>
      </c>
      <c r="H1040">
        <v>2.3370350000000002</v>
      </c>
      <c r="I1040" t="s">
        <v>7</v>
      </c>
      <c r="J1040" t="s">
        <v>24</v>
      </c>
      <c r="K1040">
        <v>1.830614</v>
      </c>
      <c r="L1040" t="s">
        <v>24</v>
      </c>
      <c r="M1040">
        <v>0.71</v>
      </c>
      <c r="N1040">
        <v>0</v>
      </c>
      <c r="O1040" t="s">
        <v>27</v>
      </c>
      <c r="P1040" t="s">
        <v>15</v>
      </c>
      <c r="Q1040" t="s">
        <v>14</v>
      </c>
    </row>
    <row r="1041" spans="1:17" x14ac:dyDescent="0.3">
      <c r="A1041" t="s">
        <v>5</v>
      </c>
      <c r="B1041" s="3">
        <v>45</v>
      </c>
      <c r="C1041" s="2">
        <v>1.675953</v>
      </c>
      <c r="D1041" s="2">
        <v>79.668319999999994</v>
      </c>
      <c r="E1041" t="s">
        <v>25</v>
      </c>
      <c r="F1041" t="s">
        <v>25</v>
      </c>
      <c r="G1041">
        <v>2.5980509999999999</v>
      </c>
      <c r="H1041">
        <v>3</v>
      </c>
      <c r="I1041" t="s">
        <v>7</v>
      </c>
      <c r="J1041" t="s">
        <v>24</v>
      </c>
      <c r="K1041">
        <v>1</v>
      </c>
      <c r="L1041" t="s">
        <v>24</v>
      </c>
      <c r="M1041">
        <v>0</v>
      </c>
      <c r="N1041">
        <v>0</v>
      </c>
      <c r="O1041" t="s">
        <v>27</v>
      </c>
      <c r="P1041" t="s">
        <v>15</v>
      </c>
      <c r="Q1041" t="s">
        <v>14</v>
      </c>
    </row>
    <row r="1042" spans="1:17" x14ac:dyDescent="0.3">
      <c r="A1042" t="s">
        <v>10</v>
      </c>
      <c r="B1042" s="3">
        <v>22.087389000000002</v>
      </c>
      <c r="C1042" s="2">
        <v>1.786238</v>
      </c>
      <c r="D1042" s="2">
        <v>89.802492000000001</v>
      </c>
      <c r="E1042" t="s">
        <v>25</v>
      </c>
      <c r="F1042" t="s">
        <v>25</v>
      </c>
      <c r="G1042">
        <v>1.718156</v>
      </c>
      <c r="H1042">
        <v>1.631184</v>
      </c>
      <c r="I1042" t="s">
        <v>7</v>
      </c>
      <c r="J1042" t="s">
        <v>24</v>
      </c>
      <c r="K1042">
        <v>2</v>
      </c>
      <c r="L1042" t="s">
        <v>24</v>
      </c>
      <c r="M1042">
        <v>0</v>
      </c>
      <c r="N1042">
        <v>0.30612400000000001</v>
      </c>
      <c r="O1042" t="s">
        <v>7</v>
      </c>
      <c r="P1042" t="s">
        <v>8</v>
      </c>
      <c r="Q1042" t="s">
        <v>14</v>
      </c>
    </row>
    <row r="1043" spans="1:17" x14ac:dyDescent="0.3">
      <c r="A1043" t="s">
        <v>10</v>
      </c>
      <c r="B1043" s="3">
        <v>21.378039000000001</v>
      </c>
      <c r="C1043" s="2">
        <v>1.718534</v>
      </c>
      <c r="D1043" s="2">
        <v>80</v>
      </c>
      <c r="E1043" t="s">
        <v>25</v>
      </c>
      <c r="F1043" t="s">
        <v>25</v>
      </c>
      <c r="G1043">
        <v>2</v>
      </c>
      <c r="H1043">
        <v>3</v>
      </c>
      <c r="I1043" t="s">
        <v>7</v>
      </c>
      <c r="J1043" t="s">
        <v>24</v>
      </c>
      <c r="K1043">
        <v>2</v>
      </c>
      <c r="L1043" t="s">
        <v>24</v>
      </c>
      <c r="M1043">
        <v>2.72</v>
      </c>
      <c r="N1043">
        <v>1.2699819999999999</v>
      </c>
      <c r="O1043" t="s">
        <v>27</v>
      </c>
      <c r="P1043" t="s">
        <v>8</v>
      </c>
      <c r="Q1043" t="s">
        <v>14</v>
      </c>
    </row>
    <row r="1044" spans="1:17" x14ac:dyDescent="0.3">
      <c r="A1044" t="s">
        <v>10</v>
      </c>
      <c r="B1044" s="3">
        <v>31.398281000000001</v>
      </c>
      <c r="C1044" s="2">
        <v>1.919543</v>
      </c>
      <c r="D1044" s="2">
        <v>101.544589</v>
      </c>
      <c r="E1044" t="s">
        <v>25</v>
      </c>
      <c r="F1044" t="s">
        <v>25</v>
      </c>
      <c r="G1044">
        <v>2</v>
      </c>
      <c r="H1044">
        <v>1.0053909999999999</v>
      </c>
      <c r="I1044" t="s">
        <v>7</v>
      </c>
      <c r="J1044" t="s">
        <v>24</v>
      </c>
      <c r="K1044">
        <v>2.0019360000000002</v>
      </c>
      <c r="L1044" t="s">
        <v>24</v>
      </c>
      <c r="M1044">
        <v>1</v>
      </c>
      <c r="N1044">
        <v>0</v>
      </c>
      <c r="O1044" t="s">
        <v>7</v>
      </c>
      <c r="P1044" t="s">
        <v>8</v>
      </c>
      <c r="Q1044" t="s">
        <v>14</v>
      </c>
    </row>
    <row r="1045" spans="1:17" x14ac:dyDescent="0.3">
      <c r="A1045" t="s">
        <v>10</v>
      </c>
      <c r="B1045" s="3">
        <v>31.484494000000002</v>
      </c>
      <c r="C1045" s="2">
        <v>1.707613</v>
      </c>
      <c r="D1045" s="2">
        <v>82.586893000000003</v>
      </c>
      <c r="E1045" t="s">
        <v>25</v>
      </c>
      <c r="F1045" t="s">
        <v>25</v>
      </c>
      <c r="G1045">
        <v>2.795086</v>
      </c>
      <c r="H1045">
        <v>3.250467</v>
      </c>
      <c r="I1045" t="s">
        <v>7</v>
      </c>
      <c r="J1045" t="s">
        <v>24</v>
      </c>
      <c r="K1045">
        <v>1.3678760000000001</v>
      </c>
      <c r="L1045" t="s">
        <v>24</v>
      </c>
      <c r="M1045">
        <v>0.02</v>
      </c>
      <c r="N1045">
        <v>0</v>
      </c>
      <c r="O1045" t="s">
        <v>27</v>
      </c>
      <c r="P1045" t="s">
        <v>15</v>
      </c>
      <c r="Q1045" t="s">
        <v>14</v>
      </c>
    </row>
    <row r="1046" spans="1:17" x14ac:dyDescent="0.3">
      <c r="A1046" t="s">
        <v>10</v>
      </c>
      <c r="B1046" s="3">
        <v>21.709159</v>
      </c>
      <c r="C1046" s="2">
        <v>1.658393</v>
      </c>
      <c r="D1046" s="2">
        <v>80</v>
      </c>
      <c r="E1046" t="s">
        <v>25</v>
      </c>
      <c r="F1046" t="s">
        <v>25</v>
      </c>
      <c r="G1046">
        <v>2</v>
      </c>
      <c r="H1046">
        <v>3</v>
      </c>
      <c r="I1046" t="s">
        <v>7</v>
      </c>
      <c r="J1046" t="s">
        <v>24</v>
      </c>
      <c r="K1046">
        <v>2</v>
      </c>
      <c r="L1046" t="s">
        <v>24</v>
      </c>
      <c r="M1046">
        <v>2.94</v>
      </c>
      <c r="N1046">
        <v>1.6922870000000001</v>
      </c>
      <c r="O1046" t="s">
        <v>27</v>
      </c>
      <c r="P1046" t="s">
        <v>8</v>
      </c>
      <c r="Q1046" t="s">
        <v>14</v>
      </c>
    </row>
    <row r="1047" spans="1:17" x14ac:dyDescent="0.3">
      <c r="A1047" t="s">
        <v>5</v>
      </c>
      <c r="B1047" s="3">
        <v>30.711380999999999</v>
      </c>
      <c r="C1047" s="2">
        <v>1.5368189999999999</v>
      </c>
      <c r="D1047" s="2">
        <v>65.912688000000003</v>
      </c>
      <c r="E1047" t="s">
        <v>25</v>
      </c>
      <c r="F1047" t="s">
        <v>24</v>
      </c>
      <c r="G1047">
        <v>2.0302560000000001</v>
      </c>
      <c r="H1047">
        <v>2.9487209999999999</v>
      </c>
      <c r="I1047" t="s">
        <v>7</v>
      </c>
      <c r="J1047" t="s">
        <v>24</v>
      </c>
      <c r="K1047">
        <v>1.9843230000000001</v>
      </c>
      <c r="L1047" t="s">
        <v>24</v>
      </c>
      <c r="M1047">
        <v>0.99</v>
      </c>
      <c r="N1047">
        <v>0.333673</v>
      </c>
      <c r="O1047" t="s">
        <v>27</v>
      </c>
      <c r="P1047" t="s">
        <v>8</v>
      </c>
      <c r="Q1047" t="s">
        <v>14</v>
      </c>
    </row>
    <row r="1048" spans="1:17" x14ac:dyDescent="0.3">
      <c r="A1048" t="s">
        <v>10</v>
      </c>
      <c r="B1048" s="3">
        <v>34.821441999999998</v>
      </c>
      <c r="C1048" s="2">
        <v>1.8054589999999999</v>
      </c>
      <c r="D1048" s="2">
        <v>90.138679999999994</v>
      </c>
      <c r="E1048" t="s">
        <v>25</v>
      </c>
      <c r="F1048" t="s">
        <v>25</v>
      </c>
      <c r="G1048">
        <v>2</v>
      </c>
      <c r="H1048">
        <v>1.80993</v>
      </c>
      <c r="I1048" t="s">
        <v>7</v>
      </c>
      <c r="J1048" t="s">
        <v>24</v>
      </c>
      <c r="K1048">
        <v>2.1748349999999999</v>
      </c>
      <c r="L1048" t="s">
        <v>24</v>
      </c>
      <c r="M1048">
        <v>0.34</v>
      </c>
      <c r="N1048">
        <v>2.0153000000000001E-2</v>
      </c>
      <c r="O1048" t="s">
        <v>7</v>
      </c>
      <c r="P1048" t="s">
        <v>15</v>
      </c>
      <c r="Q1048" t="s">
        <v>14</v>
      </c>
    </row>
    <row r="1049" spans="1:17" x14ac:dyDescent="0.3">
      <c r="A1049" t="s">
        <v>5</v>
      </c>
      <c r="B1049" s="3">
        <v>20.843363</v>
      </c>
      <c r="C1049" s="2">
        <v>1.5210079999999999</v>
      </c>
      <c r="D1049" s="2">
        <v>67.083121000000006</v>
      </c>
      <c r="E1049" t="s">
        <v>25</v>
      </c>
      <c r="F1049" t="s">
        <v>24</v>
      </c>
      <c r="G1049">
        <v>2.4934479999999999</v>
      </c>
      <c r="H1049">
        <v>3</v>
      </c>
      <c r="I1049" t="s">
        <v>7</v>
      </c>
      <c r="J1049" t="s">
        <v>24</v>
      </c>
      <c r="K1049">
        <v>1.8499969999999999</v>
      </c>
      <c r="L1049" t="s">
        <v>24</v>
      </c>
      <c r="M1049">
        <v>0.95</v>
      </c>
      <c r="N1049">
        <v>1.4445319999999999</v>
      </c>
      <c r="O1049" t="s">
        <v>27</v>
      </c>
      <c r="P1049" t="s">
        <v>8</v>
      </c>
      <c r="Q1049" t="s">
        <v>14</v>
      </c>
    </row>
    <row r="1050" spans="1:17" x14ac:dyDescent="0.3">
      <c r="A1050" t="s">
        <v>10</v>
      </c>
      <c r="B1050" s="3">
        <v>19.443639000000001</v>
      </c>
      <c r="C1050" s="2">
        <v>1.7447330000000001</v>
      </c>
      <c r="D1050" s="2">
        <v>87.279889999999995</v>
      </c>
      <c r="E1050" t="s">
        <v>25</v>
      </c>
      <c r="F1050" t="s">
        <v>25</v>
      </c>
      <c r="G1050">
        <v>2.442536</v>
      </c>
      <c r="H1050">
        <v>3</v>
      </c>
      <c r="I1050" t="s">
        <v>7</v>
      </c>
      <c r="J1050" t="s">
        <v>24</v>
      </c>
      <c r="K1050">
        <v>2.8256290000000002</v>
      </c>
      <c r="L1050" t="s">
        <v>24</v>
      </c>
      <c r="M1050">
        <v>3</v>
      </c>
      <c r="N1050">
        <v>0</v>
      </c>
      <c r="O1050" t="s">
        <v>7</v>
      </c>
      <c r="P1050" t="s">
        <v>8</v>
      </c>
      <c r="Q1050" t="s">
        <v>14</v>
      </c>
    </row>
    <row r="1051" spans="1:17" x14ac:dyDescent="0.3">
      <c r="A1051" t="s">
        <v>5</v>
      </c>
      <c r="B1051" s="3">
        <v>20.492076999999998</v>
      </c>
      <c r="C1051" s="2">
        <v>1.529223</v>
      </c>
      <c r="D1051" s="2">
        <v>65.140407999999994</v>
      </c>
      <c r="E1051" t="s">
        <v>25</v>
      </c>
      <c r="F1051" t="s">
        <v>24</v>
      </c>
      <c r="G1051">
        <v>2.0039509999999998</v>
      </c>
      <c r="H1051">
        <v>3</v>
      </c>
      <c r="I1051" t="s">
        <v>7</v>
      </c>
      <c r="J1051" t="s">
        <v>24</v>
      </c>
      <c r="K1051">
        <v>1.207978</v>
      </c>
      <c r="L1051" t="s">
        <v>24</v>
      </c>
      <c r="M1051">
        <v>1.92</v>
      </c>
      <c r="N1051">
        <v>1.2289950000000001</v>
      </c>
      <c r="O1051" t="s">
        <v>27</v>
      </c>
      <c r="P1051" t="s">
        <v>8</v>
      </c>
      <c r="Q1051" t="s">
        <v>14</v>
      </c>
    </row>
    <row r="1052" spans="1:17" x14ac:dyDescent="0.3">
      <c r="A1052" t="s">
        <v>10</v>
      </c>
      <c r="B1052" s="3">
        <v>22.944348999999999</v>
      </c>
      <c r="C1052" s="2">
        <v>1.799742</v>
      </c>
      <c r="D1052" s="2">
        <v>89.981679999999997</v>
      </c>
      <c r="E1052" t="s">
        <v>25</v>
      </c>
      <c r="F1052" t="s">
        <v>25</v>
      </c>
      <c r="G1052">
        <v>1.34138</v>
      </c>
      <c r="H1052">
        <v>1.9467099999999999</v>
      </c>
      <c r="I1052" t="s">
        <v>7</v>
      </c>
      <c r="J1052" t="s">
        <v>24</v>
      </c>
      <c r="K1052">
        <v>2</v>
      </c>
      <c r="L1052" t="s">
        <v>24</v>
      </c>
      <c r="M1052">
        <v>0</v>
      </c>
      <c r="N1052">
        <v>0.97550400000000004</v>
      </c>
      <c r="O1052" t="s">
        <v>7</v>
      </c>
      <c r="P1052" t="s">
        <v>8</v>
      </c>
      <c r="Q1052" t="s">
        <v>14</v>
      </c>
    </row>
    <row r="1053" spans="1:17" x14ac:dyDescent="0.3">
      <c r="A1053" t="s">
        <v>5</v>
      </c>
      <c r="B1053" s="3">
        <v>23</v>
      </c>
      <c r="C1053" s="2">
        <v>1.681314</v>
      </c>
      <c r="D1053" s="2">
        <v>80.037201999999994</v>
      </c>
      <c r="E1053" t="s">
        <v>25</v>
      </c>
      <c r="F1053" t="s">
        <v>25</v>
      </c>
      <c r="G1053">
        <v>2</v>
      </c>
      <c r="H1053">
        <v>2.9796</v>
      </c>
      <c r="I1053" t="s">
        <v>7</v>
      </c>
      <c r="J1053" t="s">
        <v>24</v>
      </c>
      <c r="K1053">
        <v>1.9644349999999999</v>
      </c>
      <c r="L1053" t="s">
        <v>24</v>
      </c>
      <c r="M1053">
        <v>0.19</v>
      </c>
      <c r="N1053">
        <v>1.7321599999999999</v>
      </c>
      <c r="O1053" t="s">
        <v>27</v>
      </c>
      <c r="P1053" t="s">
        <v>8</v>
      </c>
      <c r="Q1053" t="s">
        <v>14</v>
      </c>
    </row>
    <row r="1054" spans="1:17" x14ac:dyDescent="0.3">
      <c r="A1054" t="s">
        <v>10</v>
      </c>
      <c r="B1054" s="3">
        <v>24.068940000000001</v>
      </c>
      <c r="C1054" s="2">
        <v>1.706912</v>
      </c>
      <c r="D1054" s="2">
        <v>85.743727000000007</v>
      </c>
      <c r="E1054" t="s">
        <v>25</v>
      </c>
      <c r="F1054" t="s">
        <v>25</v>
      </c>
      <c r="G1054">
        <v>2</v>
      </c>
      <c r="H1054">
        <v>2.9941979999999999</v>
      </c>
      <c r="I1054" t="s">
        <v>7</v>
      </c>
      <c r="J1054" t="s">
        <v>24</v>
      </c>
      <c r="K1054">
        <v>2.7473019999999999</v>
      </c>
      <c r="L1054" t="s">
        <v>24</v>
      </c>
      <c r="M1054">
        <v>0</v>
      </c>
      <c r="N1054">
        <v>0.79975600000000002</v>
      </c>
      <c r="O1054" t="s">
        <v>7</v>
      </c>
      <c r="P1054" t="s">
        <v>8</v>
      </c>
      <c r="Q1054" t="s">
        <v>14</v>
      </c>
    </row>
    <row r="1055" spans="1:17" x14ac:dyDescent="0.3">
      <c r="A1055" t="s">
        <v>5</v>
      </c>
      <c r="B1055" s="3">
        <v>23.728707</v>
      </c>
      <c r="C1055" s="2">
        <v>1.6635089999999999</v>
      </c>
      <c r="D1055" s="2">
        <v>80</v>
      </c>
      <c r="E1055" t="s">
        <v>25</v>
      </c>
      <c r="F1055" t="s">
        <v>25</v>
      </c>
      <c r="G1055">
        <v>2</v>
      </c>
      <c r="H1055">
        <v>3</v>
      </c>
      <c r="I1055" t="s">
        <v>7</v>
      </c>
      <c r="J1055" t="s">
        <v>24</v>
      </c>
      <c r="K1055">
        <v>2.1375500000000001</v>
      </c>
      <c r="L1055" t="s">
        <v>24</v>
      </c>
      <c r="M1055">
        <v>0</v>
      </c>
      <c r="N1055">
        <v>0.124977</v>
      </c>
      <c r="O1055" t="s">
        <v>27</v>
      </c>
      <c r="P1055" t="s">
        <v>8</v>
      </c>
      <c r="Q1055" t="s">
        <v>14</v>
      </c>
    </row>
    <row r="1056" spans="1:17" x14ac:dyDescent="0.3">
      <c r="A1056" t="s">
        <v>10</v>
      </c>
      <c r="B1056" s="3">
        <v>29.216018999999999</v>
      </c>
      <c r="C1056" s="2">
        <v>1.752265</v>
      </c>
      <c r="D1056" s="2">
        <v>88.096062000000003</v>
      </c>
      <c r="E1056" t="s">
        <v>25</v>
      </c>
      <c r="F1056" t="s">
        <v>25</v>
      </c>
      <c r="G1056">
        <v>2</v>
      </c>
      <c r="H1056">
        <v>1.8943840000000001</v>
      </c>
      <c r="I1056" t="s">
        <v>7</v>
      </c>
      <c r="J1056" t="s">
        <v>24</v>
      </c>
      <c r="K1056">
        <v>2</v>
      </c>
      <c r="L1056" t="s">
        <v>24</v>
      </c>
      <c r="M1056">
        <v>0</v>
      </c>
      <c r="N1056">
        <v>0</v>
      </c>
      <c r="O1056" t="s">
        <v>7</v>
      </c>
      <c r="P1056" t="s">
        <v>8</v>
      </c>
      <c r="Q1056" t="s">
        <v>14</v>
      </c>
    </row>
    <row r="1057" spans="1:17" x14ac:dyDescent="0.3">
      <c r="A1057" t="s">
        <v>10</v>
      </c>
      <c r="B1057" s="3">
        <v>24.751511000000001</v>
      </c>
      <c r="C1057" s="2">
        <v>1.7353430000000001</v>
      </c>
      <c r="D1057" s="2">
        <v>83.337721000000002</v>
      </c>
      <c r="E1057" t="s">
        <v>25</v>
      </c>
      <c r="F1057" t="s">
        <v>25</v>
      </c>
      <c r="G1057">
        <v>2.607335</v>
      </c>
      <c r="H1057">
        <v>3</v>
      </c>
      <c r="I1057" t="s">
        <v>7</v>
      </c>
      <c r="J1057" t="s">
        <v>24</v>
      </c>
      <c r="K1057">
        <v>2</v>
      </c>
      <c r="L1057" t="s">
        <v>24</v>
      </c>
      <c r="M1057">
        <v>0.45</v>
      </c>
      <c r="N1057">
        <v>0.63086600000000004</v>
      </c>
      <c r="O1057" t="s">
        <v>7</v>
      </c>
      <c r="P1057" t="s">
        <v>8</v>
      </c>
      <c r="Q1057" t="s">
        <v>14</v>
      </c>
    </row>
    <row r="1058" spans="1:17" x14ac:dyDescent="0.3">
      <c r="A1058" t="s">
        <v>5</v>
      </c>
      <c r="B1058" s="3">
        <v>28.977792000000001</v>
      </c>
      <c r="C1058" s="2">
        <v>1.7</v>
      </c>
      <c r="D1058" s="2">
        <v>78</v>
      </c>
      <c r="E1058" t="s">
        <v>25</v>
      </c>
      <c r="F1058" t="s">
        <v>25</v>
      </c>
      <c r="G1058">
        <v>3</v>
      </c>
      <c r="H1058">
        <v>3</v>
      </c>
      <c r="I1058" t="s">
        <v>7</v>
      </c>
      <c r="J1058" t="s">
        <v>24</v>
      </c>
      <c r="K1058">
        <v>1.507638</v>
      </c>
      <c r="L1058" t="s">
        <v>24</v>
      </c>
      <c r="M1058">
        <v>1.82</v>
      </c>
      <c r="N1058">
        <v>1</v>
      </c>
      <c r="O1058" t="s">
        <v>11</v>
      </c>
      <c r="P1058" t="s">
        <v>15</v>
      </c>
      <c r="Q1058" t="s">
        <v>14</v>
      </c>
    </row>
    <row r="1059" spans="1:17" x14ac:dyDescent="0.3">
      <c r="A1059" t="s">
        <v>10</v>
      </c>
      <c r="B1059" s="3">
        <v>17.441593000000001</v>
      </c>
      <c r="C1059" s="2">
        <v>1.7</v>
      </c>
      <c r="D1059" s="2">
        <v>83.414072000000004</v>
      </c>
      <c r="E1059" t="s">
        <v>25</v>
      </c>
      <c r="F1059" t="s">
        <v>24</v>
      </c>
      <c r="G1059">
        <v>2.0613839999999999</v>
      </c>
      <c r="H1059">
        <v>2.579291</v>
      </c>
      <c r="I1059" t="s">
        <v>7</v>
      </c>
      <c r="J1059" t="s">
        <v>24</v>
      </c>
      <c r="K1059">
        <v>1.9092530000000001</v>
      </c>
      <c r="L1059" t="s">
        <v>24</v>
      </c>
      <c r="M1059">
        <v>1</v>
      </c>
      <c r="N1059">
        <v>0.96246799999999999</v>
      </c>
      <c r="O1059" t="s">
        <v>7</v>
      </c>
      <c r="P1059" t="s">
        <v>8</v>
      </c>
      <c r="Q1059" t="s">
        <v>14</v>
      </c>
    </row>
    <row r="1060" spans="1:17" x14ac:dyDescent="0.3">
      <c r="A1060" t="s">
        <v>5</v>
      </c>
      <c r="B1060" s="3">
        <v>19.126145000000001</v>
      </c>
      <c r="C1060" s="2">
        <v>1.633794</v>
      </c>
      <c r="D1060" s="2">
        <v>77.858531999999997</v>
      </c>
      <c r="E1060" t="s">
        <v>25</v>
      </c>
      <c r="F1060" t="s">
        <v>24</v>
      </c>
      <c r="G1060">
        <v>2.6963810000000001</v>
      </c>
      <c r="H1060">
        <v>3</v>
      </c>
      <c r="I1060" t="s">
        <v>7</v>
      </c>
      <c r="J1060" t="s">
        <v>24</v>
      </c>
      <c r="K1060">
        <v>2.4729640000000002</v>
      </c>
      <c r="L1060" t="s">
        <v>24</v>
      </c>
      <c r="M1060">
        <v>1.86</v>
      </c>
      <c r="N1060">
        <v>1</v>
      </c>
      <c r="O1060" t="s">
        <v>7</v>
      </c>
      <c r="P1060" t="s">
        <v>8</v>
      </c>
      <c r="Q1060" t="s">
        <v>14</v>
      </c>
    </row>
    <row r="1061" spans="1:17" x14ac:dyDescent="0.3">
      <c r="A1061" t="s">
        <v>10</v>
      </c>
      <c r="B1061" s="3">
        <v>24.122589000000001</v>
      </c>
      <c r="C1061" s="2">
        <v>1.856759</v>
      </c>
      <c r="D1061" s="2">
        <v>95.887056000000001</v>
      </c>
      <c r="E1061" t="s">
        <v>25</v>
      </c>
      <c r="F1061" t="s">
        <v>25</v>
      </c>
      <c r="G1061">
        <v>1.1160680000000001</v>
      </c>
      <c r="H1061">
        <v>2.4490669999999999</v>
      </c>
      <c r="I1061" t="s">
        <v>7</v>
      </c>
      <c r="J1061" t="s">
        <v>24</v>
      </c>
      <c r="K1061">
        <v>2</v>
      </c>
      <c r="L1061" t="s">
        <v>24</v>
      </c>
      <c r="M1061">
        <v>0.93</v>
      </c>
      <c r="N1061">
        <v>1.9711700000000001</v>
      </c>
      <c r="O1061" t="s">
        <v>7</v>
      </c>
      <c r="P1061" t="s">
        <v>8</v>
      </c>
      <c r="Q1061" t="s">
        <v>14</v>
      </c>
    </row>
    <row r="1062" spans="1:17" x14ac:dyDescent="0.3">
      <c r="A1062" t="s">
        <v>10</v>
      </c>
      <c r="B1062" s="3">
        <v>23</v>
      </c>
      <c r="C1062" s="2">
        <v>1.77433</v>
      </c>
      <c r="D1062" s="2">
        <v>90</v>
      </c>
      <c r="E1062" t="s">
        <v>25</v>
      </c>
      <c r="F1062" t="s">
        <v>25</v>
      </c>
      <c r="G1062">
        <v>2.1164320000000001</v>
      </c>
      <c r="H1062">
        <v>3</v>
      </c>
      <c r="I1062" t="s">
        <v>7</v>
      </c>
      <c r="J1062" t="s">
        <v>24</v>
      </c>
      <c r="K1062">
        <v>1.002292</v>
      </c>
      <c r="L1062" t="s">
        <v>24</v>
      </c>
      <c r="M1062">
        <v>0</v>
      </c>
      <c r="N1062">
        <v>1.066708</v>
      </c>
      <c r="O1062" t="s">
        <v>7</v>
      </c>
      <c r="P1062" t="s">
        <v>8</v>
      </c>
      <c r="Q1062" t="s">
        <v>14</v>
      </c>
    </row>
    <row r="1063" spans="1:17" x14ac:dyDescent="0.3">
      <c r="A1063" t="s">
        <v>5</v>
      </c>
      <c r="B1063" s="3">
        <v>28.824193999999999</v>
      </c>
      <c r="C1063" s="2">
        <v>1.7</v>
      </c>
      <c r="D1063" s="2">
        <v>78</v>
      </c>
      <c r="E1063" t="s">
        <v>25</v>
      </c>
      <c r="F1063" t="s">
        <v>25</v>
      </c>
      <c r="G1063">
        <v>3</v>
      </c>
      <c r="H1063">
        <v>3</v>
      </c>
      <c r="I1063" t="s">
        <v>7</v>
      </c>
      <c r="J1063" t="s">
        <v>24</v>
      </c>
      <c r="K1063">
        <v>2.1470739999999999</v>
      </c>
      <c r="L1063" t="s">
        <v>24</v>
      </c>
      <c r="M1063">
        <v>1.42</v>
      </c>
      <c r="N1063">
        <v>1</v>
      </c>
      <c r="O1063" t="s">
        <v>11</v>
      </c>
      <c r="P1063" t="s">
        <v>15</v>
      </c>
      <c r="Q1063" t="s">
        <v>14</v>
      </c>
    </row>
    <row r="1064" spans="1:17" x14ac:dyDescent="0.3">
      <c r="A1064" t="s">
        <v>10</v>
      </c>
      <c r="B1064" s="3">
        <v>34.204611</v>
      </c>
      <c r="C1064" s="2">
        <v>1.719509</v>
      </c>
      <c r="D1064" s="2">
        <v>84.416515000000004</v>
      </c>
      <c r="E1064" t="s">
        <v>25</v>
      </c>
      <c r="F1064" t="s">
        <v>25</v>
      </c>
      <c r="G1064">
        <v>2.0312459999999999</v>
      </c>
      <c r="H1064">
        <v>3</v>
      </c>
      <c r="I1064" t="s">
        <v>7</v>
      </c>
      <c r="J1064" t="s">
        <v>24</v>
      </c>
      <c r="K1064">
        <v>2.8030020000000002</v>
      </c>
      <c r="L1064" t="s">
        <v>24</v>
      </c>
      <c r="M1064">
        <v>1.98</v>
      </c>
      <c r="N1064">
        <v>0.41862300000000002</v>
      </c>
      <c r="O1064" t="s">
        <v>27</v>
      </c>
      <c r="P1064" t="s">
        <v>15</v>
      </c>
      <c r="Q1064" t="s">
        <v>14</v>
      </c>
    </row>
    <row r="1065" spans="1:17" x14ac:dyDescent="0.3">
      <c r="A1065" t="s">
        <v>5</v>
      </c>
      <c r="B1065" s="3">
        <v>28.167798999999999</v>
      </c>
      <c r="C1065" s="2">
        <v>1.658202</v>
      </c>
      <c r="D1065" s="2">
        <v>78</v>
      </c>
      <c r="E1065" t="s">
        <v>25</v>
      </c>
      <c r="F1065" t="s">
        <v>25</v>
      </c>
      <c r="G1065">
        <v>2.9380310000000001</v>
      </c>
      <c r="H1065">
        <v>1.5328329999999999</v>
      </c>
      <c r="I1065" t="s">
        <v>7</v>
      </c>
      <c r="J1065" t="s">
        <v>24</v>
      </c>
      <c r="K1065">
        <v>1.9312419999999999</v>
      </c>
      <c r="L1065" t="s">
        <v>24</v>
      </c>
      <c r="M1065">
        <v>0.53</v>
      </c>
      <c r="N1065">
        <v>0.37194100000000002</v>
      </c>
      <c r="O1065" t="s">
        <v>11</v>
      </c>
      <c r="P1065" t="s">
        <v>15</v>
      </c>
      <c r="Q1065" t="s">
        <v>14</v>
      </c>
    </row>
    <row r="1066" spans="1:17" x14ac:dyDescent="0.3">
      <c r="A1066" t="s">
        <v>10</v>
      </c>
      <c r="B1066" s="3">
        <v>55.137881</v>
      </c>
      <c r="C1066" s="2">
        <v>1.6572210000000001</v>
      </c>
      <c r="D1066" s="2">
        <v>80.993212999999997</v>
      </c>
      <c r="E1066" t="s">
        <v>25</v>
      </c>
      <c r="F1066" t="s">
        <v>25</v>
      </c>
      <c r="G1066">
        <v>2</v>
      </c>
      <c r="H1066">
        <v>3</v>
      </c>
      <c r="I1066" t="s">
        <v>7</v>
      </c>
      <c r="J1066" t="s">
        <v>24</v>
      </c>
      <c r="K1066">
        <v>2</v>
      </c>
      <c r="L1066" t="s">
        <v>24</v>
      </c>
      <c r="M1066">
        <v>1</v>
      </c>
      <c r="N1066">
        <v>0</v>
      </c>
      <c r="O1066" t="s">
        <v>27</v>
      </c>
      <c r="P1066" t="s">
        <v>15</v>
      </c>
      <c r="Q1066" t="s">
        <v>14</v>
      </c>
    </row>
    <row r="1067" spans="1:17" x14ac:dyDescent="0.3">
      <c r="A1067" t="s">
        <v>10</v>
      </c>
      <c r="B1067" s="3">
        <v>34.970367000000003</v>
      </c>
      <c r="C1067" s="2">
        <v>1.7133480000000001</v>
      </c>
      <c r="D1067" s="2">
        <v>84.722222000000002</v>
      </c>
      <c r="E1067" t="s">
        <v>25</v>
      </c>
      <c r="F1067" t="s">
        <v>25</v>
      </c>
      <c r="G1067">
        <v>2.8842120000000002</v>
      </c>
      <c r="H1067">
        <v>3</v>
      </c>
      <c r="I1067" t="s">
        <v>7</v>
      </c>
      <c r="J1067" t="s">
        <v>24</v>
      </c>
      <c r="K1067">
        <v>3</v>
      </c>
      <c r="L1067" t="s">
        <v>24</v>
      </c>
      <c r="M1067">
        <v>2</v>
      </c>
      <c r="N1067">
        <v>0.83240000000000003</v>
      </c>
      <c r="O1067" t="s">
        <v>27</v>
      </c>
      <c r="P1067" t="s">
        <v>15</v>
      </c>
      <c r="Q1067" t="s">
        <v>14</v>
      </c>
    </row>
    <row r="1068" spans="1:17" x14ac:dyDescent="0.3">
      <c r="A1068" t="s">
        <v>10</v>
      </c>
      <c r="B1068" s="3">
        <v>20.986834000000002</v>
      </c>
      <c r="C1068" s="2">
        <v>1.6771780000000001</v>
      </c>
      <c r="D1068" s="2">
        <v>80.379575000000003</v>
      </c>
      <c r="E1068" t="s">
        <v>25</v>
      </c>
      <c r="F1068" t="s">
        <v>25</v>
      </c>
      <c r="G1068">
        <v>2</v>
      </c>
      <c r="H1068">
        <v>2.9617059999999999</v>
      </c>
      <c r="I1068" t="s">
        <v>7</v>
      </c>
      <c r="J1068" t="s">
        <v>24</v>
      </c>
      <c r="K1068">
        <v>2</v>
      </c>
      <c r="L1068" t="s">
        <v>24</v>
      </c>
      <c r="M1068">
        <v>1.66</v>
      </c>
      <c r="N1068">
        <v>1.114716</v>
      </c>
      <c r="O1068" t="s">
        <v>27</v>
      </c>
      <c r="P1068" t="s">
        <v>8</v>
      </c>
      <c r="Q1068" t="s">
        <v>14</v>
      </c>
    </row>
    <row r="1069" spans="1:17" x14ac:dyDescent="0.3">
      <c r="A1069" t="s">
        <v>5</v>
      </c>
      <c r="B1069" s="3">
        <v>38.378056000000001</v>
      </c>
      <c r="C1069" s="2">
        <v>1.67805</v>
      </c>
      <c r="D1069" s="2">
        <v>77.224574000000004</v>
      </c>
      <c r="E1069" t="s">
        <v>25</v>
      </c>
      <c r="F1069" t="s">
        <v>25</v>
      </c>
      <c r="G1069">
        <v>2.4445990000000002</v>
      </c>
      <c r="H1069">
        <v>3</v>
      </c>
      <c r="I1069" t="s">
        <v>7</v>
      </c>
      <c r="J1069" t="s">
        <v>24</v>
      </c>
      <c r="K1069">
        <v>1.029798</v>
      </c>
      <c r="L1069" t="s">
        <v>24</v>
      </c>
      <c r="M1069">
        <v>0</v>
      </c>
      <c r="N1069">
        <v>0</v>
      </c>
      <c r="O1069" t="s">
        <v>27</v>
      </c>
      <c r="P1069" t="s">
        <v>15</v>
      </c>
      <c r="Q1069" t="s">
        <v>14</v>
      </c>
    </row>
    <row r="1070" spans="1:17" x14ac:dyDescent="0.3">
      <c r="A1070" t="s">
        <v>10</v>
      </c>
      <c r="B1070" s="3">
        <v>22.18881</v>
      </c>
      <c r="C1070" s="2">
        <v>1.717722</v>
      </c>
      <c r="D1070" s="2">
        <v>81.929910000000007</v>
      </c>
      <c r="E1070" t="s">
        <v>25</v>
      </c>
      <c r="F1070" t="s">
        <v>25</v>
      </c>
      <c r="G1070">
        <v>2</v>
      </c>
      <c r="H1070">
        <v>1.1525209999999999</v>
      </c>
      <c r="I1070" t="s">
        <v>7</v>
      </c>
      <c r="J1070" t="s">
        <v>24</v>
      </c>
      <c r="K1070">
        <v>1.7231590000000001</v>
      </c>
      <c r="L1070" t="s">
        <v>24</v>
      </c>
      <c r="M1070">
        <v>1.39</v>
      </c>
      <c r="N1070">
        <v>1.0949409999999999</v>
      </c>
      <c r="O1070" t="s">
        <v>7</v>
      </c>
      <c r="P1070" t="s">
        <v>8</v>
      </c>
      <c r="Q1070" t="s">
        <v>14</v>
      </c>
    </row>
    <row r="1071" spans="1:17" x14ac:dyDescent="0.3">
      <c r="A1071" t="s">
        <v>5</v>
      </c>
      <c r="B1071" s="3">
        <v>21.082384000000001</v>
      </c>
      <c r="C1071" s="2">
        <v>1.4864839999999999</v>
      </c>
      <c r="D1071" s="2">
        <v>60.117992999999998</v>
      </c>
      <c r="E1071" t="s">
        <v>25</v>
      </c>
      <c r="F1071" t="s">
        <v>24</v>
      </c>
      <c r="G1071">
        <v>2</v>
      </c>
      <c r="H1071">
        <v>1.1046419999999999</v>
      </c>
      <c r="I1071" t="s">
        <v>7</v>
      </c>
      <c r="J1071" t="s">
        <v>24</v>
      </c>
      <c r="K1071">
        <v>1</v>
      </c>
      <c r="L1071" t="s">
        <v>24</v>
      </c>
      <c r="M1071">
        <v>0</v>
      </c>
      <c r="N1071">
        <v>0.96909699999999999</v>
      </c>
      <c r="O1071" t="s">
        <v>27</v>
      </c>
      <c r="P1071" t="s">
        <v>8</v>
      </c>
      <c r="Q1071" t="s">
        <v>14</v>
      </c>
    </row>
    <row r="1072" spans="1:17" x14ac:dyDescent="0.3">
      <c r="A1072" t="s">
        <v>5</v>
      </c>
      <c r="B1072" s="3">
        <v>25.293202000000001</v>
      </c>
      <c r="C1072" s="2">
        <v>1.503379</v>
      </c>
      <c r="D1072" s="2">
        <v>64.342459000000005</v>
      </c>
      <c r="E1072" t="s">
        <v>25</v>
      </c>
      <c r="F1072" t="s">
        <v>24</v>
      </c>
      <c r="G1072">
        <v>2</v>
      </c>
      <c r="H1072">
        <v>1</v>
      </c>
      <c r="I1072" t="s">
        <v>7</v>
      </c>
      <c r="J1072" t="s">
        <v>24</v>
      </c>
      <c r="K1072">
        <v>1.639807</v>
      </c>
      <c r="L1072" t="s">
        <v>24</v>
      </c>
      <c r="M1072">
        <v>7.0000000000000007E-2</v>
      </c>
      <c r="N1072">
        <v>0</v>
      </c>
      <c r="O1072" t="s">
        <v>27</v>
      </c>
      <c r="P1072" t="s">
        <v>8</v>
      </c>
      <c r="Q1072" t="s">
        <v>14</v>
      </c>
    </row>
    <row r="1073" spans="1:17" x14ac:dyDescent="0.3">
      <c r="A1073" t="s">
        <v>10</v>
      </c>
      <c r="B1073" s="3">
        <v>23</v>
      </c>
      <c r="C1073" s="2">
        <v>1.7189810000000001</v>
      </c>
      <c r="D1073" s="2">
        <v>81.66995</v>
      </c>
      <c r="E1073" t="s">
        <v>25</v>
      </c>
      <c r="F1073" t="s">
        <v>25</v>
      </c>
      <c r="G1073">
        <v>2</v>
      </c>
      <c r="H1073">
        <v>1.7295529999999999</v>
      </c>
      <c r="I1073" t="s">
        <v>7</v>
      </c>
      <c r="J1073" t="s">
        <v>24</v>
      </c>
      <c r="K1073">
        <v>1.400247</v>
      </c>
      <c r="L1073" t="s">
        <v>24</v>
      </c>
      <c r="M1073">
        <v>0.89</v>
      </c>
      <c r="N1073">
        <v>1.0119830000000001</v>
      </c>
      <c r="O1073" t="s">
        <v>7</v>
      </c>
      <c r="P1073" t="s">
        <v>8</v>
      </c>
      <c r="Q1073" t="s">
        <v>14</v>
      </c>
    </row>
    <row r="1074" spans="1:17" x14ac:dyDescent="0.3">
      <c r="A1074" t="s">
        <v>5</v>
      </c>
      <c r="B1074" s="3">
        <v>39.170029</v>
      </c>
      <c r="C1074" s="2">
        <v>1.6883539999999999</v>
      </c>
      <c r="D1074" s="2">
        <v>79.278896000000003</v>
      </c>
      <c r="E1074" t="s">
        <v>25</v>
      </c>
      <c r="F1074" t="s">
        <v>25</v>
      </c>
      <c r="G1074">
        <v>3</v>
      </c>
      <c r="H1074">
        <v>3</v>
      </c>
      <c r="I1074" t="s">
        <v>7</v>
      </c>
      <c r="J1074" t="s">
        <v>24</v>
      </c>
      <c r="K1074">
        <v>2.9945149999999998</v>
      </c>
      <c r="L1074" t="s">
        <v>24</v>
      </c>
      <c r="M1074">
        <v>0</v>
      </c>
      <c r="N1074">
        <v>0</v>
      </c>
      <c r="O1074" t="s">
        <v>27</v>
      </c>
      <c r="P1074" t="s">
        <v>15</v>
      </c>
      <c r="Q1074" t="s">
        <v>14</v>
      </c>
    </row>
    <row r="1075" spans="1:17" x14ac:dyDescent="0.3">
      <c r="A1075" t="s">
        <v>5</v>
      </c>
      <c r="B1075" s="3">
        <v>34.044229000000001</v>
      </c>
      <c r="C1075" s="2">
        <v>1.665807</v>
      </c>
      <c r="D1075" s="2">
        <v>77.098973000000001</v>
      </c>
      <c r="E1075" t="s">
        <v>25</v>
      </c>
      <c r="F1075" t="s">
        <v>25</v>
      </c>
      <c r="G1075">
        <v>2.9769749999999999</v>
      </c>
      <c r="H1075">
        <v>1.3469869999999999</v>
      </c>
      <c r="I1075" t="s">
        <v>7</v>
      </c>
      <c r="J1075" t="s">
        <v>24</v>
      </c>
      <c r="K1075">
        <v>1.868349</v>
      </c>
      <c r="L1075" t="s">
        <v>24</v>
      </c>
      <c r="M1075">
        <v>0.7</v>
      </c>
      <c r="N1075">
        <v>0.87933300000000003</v>
      </c>
      <c r="O1075" t="s">
        <v>27</v>
      </c>
      <c r="P1075" t="s">
        <v>15</v>
      </c>
      <c r="Q1075" t="s">
        <v>14</v>
      </c>
    </row>
    <row r="1076" spans="1:17" x14ac:dyDescent="0.3">
      <c r="A1076" t="s">
        <v>10</v>
      </c>
      <c r="B1076" s="3">
        <v>33.182127000000001</v>
      </c>
      <c r="C1076" s="2">
        <v>1.838441</v>
      </c>
      <c r="D1076" s="2">
        <v>97.029248999999993</v>
      </c>
      <c r="E1076" t="s">
        <v>25</v>
      </c>
      <c r="F1076" t="s">
        <v>25</v>
      </c>
      <c r="G1076">
        <v>2</v>
      </c>
      <c r="H1076">
        <v>1.9772209999999999</v>
      </c>
      <c r="I1076" t="s">
        <v>7</v>
      </c>
      <c r="J1076" t="s">
        <v>24</v>
      </c>
      <c r="K1076">
        <v>3</v>
      </c>
      <c r="L1076" t="s">
        <v>24</v>
      </c>
      <c r="M1076">
        <v>1</v>
      </c>
      <c r="N1076">
        <v>0</v>
      </c>
      <c r="O1076" t="s">
        <v>7</v>
      </c>
      <c r="P1076" t="s">
        <v>15</v>
      </c>
      <c r="Q1076" t="s">
        <v>14</v>
      </c>
    </row>
    <row r="1077" spans="1:17" x14ac:dyDescent="0.3">
      <c r="A1077" t="s">
        <v>5</v>
      </c>
      <c r="B1077" s="3">
        <v>19.821995999999999</v>
      </c>
      <c r="C1077" s="2">
        <v>1.6534310000000001</v>
      </c>
      <c r="D1077" s="2">
        <v>75.090439000000003</v>
      </c>
      <c r="E1077" t="s">
        <v>25</v>
      </c>
      <c r="F1077" t="s">
        <v>24</v>
      </c>
      <c r="G1077">
        <v>2.7660360000000002</v>
      </c>
      <c r="H1077">
        <v>2.4438119999999999</v>
      </c>
      <c r="I1077" t="s">
        <v>7</v>
      </c>
      <c r="J1077" t="s">
        <v>24</v>
      </c>
      <c r="K1077">
        <v>2.7079270000000002</v>
      </c>
      <c r="L1077" t="s">
        <v>24</v>
      </c>
      <c r="M1077">
        <v>0.7</v>
      </c>
      <c r="N1077">
        <v>0.82743900000000004</v>
      </c>
      <c r="O1077" t="s">
        <v>7</v>
      </c>
      <c r="P1077" t="s">
        <v>8</v>
      </c>
      <c r="Q1077" t="s">
        <v>14</v>
      </c>
    </row>
    <row r="1078" spans="1:17" x14ac:dyDescent="0.3">
      <c r="A1078" t="s">
        <v>10</v>
      </c>
      <c r="B1078" s="3">
        <v>19.149705999999998</v>
      </c>
      <c r="C1078" s="2">
        <v>1.6998180000000001</v>
      </c>
      <c r="D1078" s="2">
        <v>78</v>
      </c>
      <c r="E1078" t="s">
        <v>25</v>
      </c>
      <c r="F1078" t="s">
        <v>24</v>
      </c>
      <c r="G1078">
        <v>1.096455</v>
      </c>
      <c r="H1078">
        <v>2.4913150000000002</v>
      </c>
      <c r="I1078" t="s">
        <v>7</v>
      </c>
      <c r="J1078" t="s">
        <v>24</v>
      </c>
      <c r="K1078">
        <v>2.4500690000000001</v>
      </c>
      <c r="L1078" t="s">
        <v>24</v>
      </c>
      <c r="M1078">
        <v>0</v>
      </c>
      <c r="N1078">
        <v>0.72611800000000004</v>
      </c>
      <c r="O1078" t="s">
        <v>7</v>
      </c>
      <c r="P1078" t="s">
        <v>8</v>
      </c>
      <c r="Q1078" t="s">
        <v>14</v>
      </c>
    </row>
    <row r="1079" spans="1:17" x14ac:dyDescent="0.3">
      <c r="A1079" t="s">
        <v>10</v>
      </c>
      <c r="B1079" s="3">
        <v>46.491858999999998</v>
      </c>
      <c r="C1079" s="2">
        <v>1.718097</v>
      </c>
      <c r="D1079" s="2">
        <v>88.600877999999994</v>
      </c>
      <c r="E1079" t="s">
        <v>25</v>
      </c>
      <c r="F1079" t="s">
        <v>25</v>
      </c>
      <c r="G1079">
        <v>2.129969</v>
      </c>
      <c r="H1079">
        <v>3</v>
      </c>
      <c r="I1079" t="s">
        <v>7</v>
      </c>
      <c r="J1079" t="s">
        <v>24</v>
      </c>
      <c r="K1079">
        <v>1.5680350000000001</v>
      </c>
      <c r="L1079" t="s">
        <v>24</v>
      </c>
      <c r="M1079">
        <v>0.87</v>
      </c>
      <c r="N1079">
        <v>0</v>
      </c>
      <c r="O1079" t="s">
        <v>27</v>
      </c>
      <c r="P1079" t="s">
        <v>15</v>
      </c>
      <c r="Q1079" t="s">
        <v>14</v>
      </c>
    </row>
    <row r="1080" spans="1:17" x14ac:dyDescent="0.3">
      <c r="A1080" t="s">
        <v>10</v>
      </c>
      <c r="B1080" s="3">
        <v>17.894784000000001</v>
      </c>
      <c r="C1080" s="2">
        <v>1.7313890000000001</v>
      </c>
      <c r="D1080" s="2">
        <v>84.064875000000001</v>
      </c>
      <c r="E1080" t="s">
        <v>25</v>
      </c>
      <c r="F1080" t="s">
        <v>24</v>
      </c>
      <c r="G1080">
        <v>2.0196740000000002</v>
      </c>
      <c r="H1080">
        <v>2.8433190000000002</v>
      </c>
      <c r="I1080" t="s">
        <v>7</v>
      </c>
      <c r="J1080" t="s">
        <v>24</v>
      </c>
      <c r="K1080">
        <v>2.832004</v>
      </c>
      <c r="L1080" t="s">
        <v>24</v>
      </c>
      <c r="M1080">
        <v>1</v>
      </c>
      <c r="N1080">
        <v>0.60860700000000001</v>
      </c>
      <c r="O1080" t="s">
        <v>7</v>
      </c>
      <c r="P1080" t="s">
        <v>8</v>
      </c>
      <c r="Q1080" t="s">
        <v>14</v>
      </c>
    </row>
    <row r="1081" spans="1:17" x14ac:dyDescent="0.3">
      <c r="A1081" t="s">
        <v>10</v>
      </c>
      <c r="B1081" s="3">
        <v>18.88485</v>
      </c>
      <c r="C1081" s="2">
        <v>1.699667</v>
      </c>
      <c r="D1081" s="2">
        <v>79.677930000000003</v>
      </c>
      <c r="E1081" t="s">
        <v>25</v>
      </c>
      <c r="F1081" t="s">
        <v>24</v>
      </c>
      <c r="G1081">
        <v>2.7352970000000001</v>
      </c>
      <c r="H1081">
        <v>2.1571639999999999</v>
      </c>
      <c r="I1081" t="s">
        <v>7</v>
      </c>
      <c r="J1081" t="s">
        <v>24</v>
      </c>
      <c r="K1081">
        <v>1.0871660000000001</v>
      </c>
      <c r="L1081" t="s">
        <v>24</v>
      </c>
      <c r="M1081">
        <v>0.11</v>
      </c>
      <c r="N1081">
        <v>3.6949999999999999E-3</v>
      </c>
      <c r="O1081" t="s">
        <v>27</v>
      </c>
      <c r="P1081" t="s">
        <v>8</v>
      </c>
      <c r="Q1081" t="s">
        <v>14</v>
      </c>
    </row>
    <row r="1082" spans="1:17" x14ac:dyDescent="0.3">
      <c r="A1082" t="s">
        <v>5</v>
      </c>
      <c r="B1082" s="3">
        <v>38.384177000000001</v>
      </c>
      <c r="C1082" s="2">
        <v>1.698626</v>
      </c>
      <c r="D1082" s="2">
        <v>78.637307000000007</v>
      </c>
      <c r="E1082" t="s">
        <v>25</v>
      </c>
      <c r="F1082" t="s">
        <v>25</v>
      </c>
      <c r="G1082">
        <v>3</v>
      </c>
      <c r="H1082">
        <v>3</v>
      </c>
      <c r="I1082" t="s">
        <v>7</v>
      </c>
      <c r="J1082" t="s">
        <v>24</v>
      </c>
      <c r="K1082">
        <v>2.5031979999999998</v>
      </c>
      <c r="L1082" t="s">
        <v>24</v>
      </c>
      <c r="M1082">
        <v>0</v>
      </c>
      <c r="N1082">
        <v>0</v>
      </c>
      <c r="O1082" t="s">
        <v>27</v>
      </c>
      <c r="P1082" t="s">
        <v>15</v>
      </c>
      <c r="Q1082" t="s">
        <v>14</v>
      </c>
    </row>
    <row r="1083" spans="1:17" x14ac:dyDescent="0.3">
      <c r="A1083" t="s">
        <v>10</v>
      </c>
      <c r="B1083" s="3">
        <v>22.675678999999999</v>
      </c>
      <c r="C1083" s="2">
        <v>1.8237650000000001</v>
      </c>
      <c r="D1083" s="2">
        <v>96.945262</v>
      </c>
      <c r="E1083" t="s">
        <v>25</v>
      </c>
      <c r="F1083" t="s">
        <v>25</v>
      </c>
      <c r="G1083">
        <v>1.5887819999999999</v>
      </c>
      <c r="H1083">
        <v>2.6016750000000002</v>
      </c>
      <c r="I1083" t="s">
        <v>7</v>
      </c>
      <c r="J1083" t="s">
        <v>24</v>
      </c>
      <c r="K1083">
        <v>2.4694690000000001</v>
      </c>
      <c r="L1083" t="s">
        <v>24</v>
      </c>
      <c r="M1083">
        <v>1.74</v>
      </c>
      <c r="N1083">
        <v>1.8868549999999999</v>
      </c>
      <c r="O1083" t="s">
        <v>7</v>
      </c>
      <c r="P1083" t="s">
        <v>8</v>
      </c>
      <c r="Q1083" t="s">
        <v>14</v>
      </c>
    </row>
    <row r="1084" spans="1:17" x14ac:dyDescent="0.3">
      <c r="A1084" t="s">
        <v>10</v>
      </c>
      <c r="B1084" s="3">
        <v>33.049121</v>
      </c>
      <c r="C1084" s="2">
        <v>1.708742</v>
      </c>
      <c r="D1084" s="2">
        <v>83.001642000000004</v>
      </c>
      <c r="E1084" t="s">
        <v>25</v>
      </c>
      <c r="F1084" t="s">
        <v>25</v>
      </c>
      <c r="G1084">
        <v>2</v>
      </c>
      <c r="H1084">
        <v>1.171027</v>
      </c>
      <c r="I1084" t="s">
        <v>7</v>
      </c>
      <c r="J1084" t="s">
        <v>24</v>
      </c>
      <c r="K1084">
        <v>2.4051719999999999</v>
      </c>
      <c r="L1084" t="s">
        <v>24</v>
      </c>
      <c r="M1084">
        <v>2.2999999999999998</v>
      </c>
      <c r="N1084">
        <v>0</v>
      </c>
      <c r="O1084" t="s">
        <v>27</v>
      </c>
      <c r="P1084" t="s">
        <v>15</v>
      </c>
      <c r="Q1084" t="s">
        <v>14</v>
      </c>
    </row>
    <row r="1085" spans="1:17" x14ac:dyDescent="0.3">
      <c r="A1085" t="s">
        <v>5</v>
      </c>
      <c r="B1085" s="3">
        <v>37.205173000000002</v>
      </c>
      <c r="C1085" s="2">
        <v>1.6674690000000001</v>
      </c>
      <c r="D1085" s="2">
        <v>80.993373000000005</v>
      </c>
      <c r="E1085" t="s">
        <v>25</v>
      </c>
      <c r="F1085" t="s">
        <v>25</v>
      </c>
      <c r="G1085">
        <v>2.0105400000000002</v>
      </c>
      <c r="H1085">
        <v>2.77684</v>
      </c>
      <c r="I1085" t="s">
        <v>7</v>
      </c>
      <c r="J1085" t="s">
        <v>24</v>
      </c>
      <c r="K1085">
        <v>1.651548</v>
      </c>
      <c r="L1085" t="s">
        <v>24</v>
      </c>
      <c r="M1085">
        <v>0</v>
      </c>
      <c r="N1085">
        <v>0.79096699999999998</v>
      </c>
      <c r="O1085" t="s">
        <v>27</v>
      </c>
      <c r="P1085" t="s">
        <v>15</v>
      </c>
      <c r="Q1085" t="s">
        <v>14</v>
      </c>
    </row>
    <row r="1086" spans="1:17" x14ac:dyDescent="0.3">
      <c r="A1086" t="s">
        <v>5</v>
      </c>
      <c r="B1086" s="3">
        <v>19.027417</v>
      </c>
      <c r="C1086" s="2">
        <v>1.588147</v>
      </c>
      <c r="D1086" s="2">
        <v>73.939267999999998</v>
      </c>
      <c r="E1086" t="s">
        <v>25</v>
      </c>
      <c r="F1086" t="s">
        <v>24</v>
      </c>
      <c r="G1086">
        <v>3</v>
      </c>
      <c r="H1086">
        <v>3.3627579999999999</v>
      </c>
      <c r="I1086" t="s">
        <v>7</v>
      </c>
      <c r="J1086" t="s">
        <v>24</v>
      </c>
      <c r="K1086">
        <v>2</v>
      </c>
      <c r="L1086" t="s">
        <v>24</v>
      </c>
      <c r="M1086">
        <v>2.89</v>
      </c>
      <c r="N1086">
        <v>1</v>
      </c>
      <c r="O1086" t="s">
        <v>7</v>
      </c>
      <c r="P1086" t="s">
        <v>8</v>
      </c>
      <c r="Q1086" t="s">
        <v>14</v>
      </c>
    </row>
    <row r="1087" spans="1:17" x14ac:dyDescent="0.3">
      <c r="A1087" t="s">
        <v>10</v>
      </c>
      <c r="B1087" s="3">
        <v>37.492443999999999</v>
      </c>
      <c r="C1087" s="2">
        <v>1.835024</v>
      </c>
      <c r="D1087" s="2">
        <v>92.368358999999998</v>
      </c>
      <c r="E1087" t="s">
        <v>25</v>
      </c>
      <c r="F1087" t="s">
        <v>25</v>
      </c>
      <c r="G1087">
        <v>2</v>
      </c>
      <c r="H1087">
        <v>1.672706</v>
      </c>
      <c r="I1087" t="s">
        <v>7</v>
      </c>
      <c r="J1087" t="s">
        <v>24</v>
      </c>
      <c r="K1087">
        <v>2.7666740000000001</v>
      </c>
      <c r="L1087" t="s">
        <v>24</v>
      </c>
      <c r="M1087">
        <v>1</v>
      </c>
      <c r="N1087">
        <v>2.7092999999999999E-2</v>
      </c>
      <c r="O1087" t="s">
        <v>7</v>
      </c>
      <c r="P1087" t="s">
        <v>15</v>
      </c>
      <c r="Q1087" t="s">
        <v>14</v>
      </c>
    </row>
    <row r="1088" spans="1:17" x14ac:dyDescent="0.3">
      <c r="A1088" t="s">
        <v>10</v>
      </c>
      <c r="B1088" s="3">
        <v>24.657598</v>
      </c>
      <c r="C1088" s="2">
        <v>1.7088000000000001</v>
      </c>
      <c r="D1088" s="2">
        <v>83.520112999999995</v>
      </c>
      <c r="E1088" t="s">
        <v>25</v>
      </c>
      <c r="F1088" t="s">
        <v>25</v>
      </c>
      <c r="G1088">
        <v>2.6895769999999999</v>
      </c>
      <c r="H1088">
        <v>2.7141150000000001</v>
      </c>
      <c r="I1088" t="s">
        <v>7</v>
      </c>
      <c r="J1088" t="s">
        <v>24</v>
      </c>
      <c r="K1088">
        <v>2.2792140000000001</v>
      </c>
      <c r="L1088" t="s">
        <v>24</v>
      </c>
      <c r="M1088">
        <v>0.97</v>
      </c>
      <c r="N1088">
        <v>0.82854899999999998</v>
      </c>
      <c r="O1088" t="s">
        <v>7</v>
      </c>
      <c r="P1088" t="s">
        <v>8</v>
      </c>
      <c r="Q1088" t="s">
        <v>14</v>
      </c>
    </row>
    <row r="1089" spans="1:17" x14ac:dyDescent="0.3">
      <c r="A1089" t="s">
        <v>10</v>
      </c>
      <c r="B1089" s="3">
        <v>18.011717999999998</v>
      </c>
      <c r="C1089" s="2">
        <v>1.6809909999999999</v>
      </c>
      <c r="D1089" s="2">
        <v>79.752915999999999</v>
      </c>
      <c r="E1089" t="s">
        <v>25</v>
      </c>
      <c r="F1089" t="s">
        <v>25</v>
      </c>
      <c r="G1089">
        <v>2.4131559999999999</v>
      </c>
      <c r="H1089">
        <v>2.5215459999999998</v>
      </c>
      <c r="I1089" t="s">
        <v>7</v>
      </c>
      <c r="J1089" t="s">
        <v>24</v>
      </c>
      <c r="K1089">
        <v>1.985312</v>
      </c>
      <c r="L1089" t="s">
        <v>24</v>
      </c>
      <c r="M1089">
        <v>0.01</v>
      </c>
      <c r="N1089">
        <v>0.96546399999999999</v>
      </c>
      <c r="O1089" t="s">
        <v>7</v>
      </c>
      <c r="P1089" t="s">
        <v>8</v>
      </c>
      <c r="Q1089" t="s">
        <v>14</v>
      </c>
    </row>
    <row r="1090" spans="1:17" x14ac:dyDescent="0.3">
      <c r="A1090" t="s">
        <v>10</v>
      </c>
      <c r="B1090" s="3">
        <v>27.349744999999999</v>
      </c>
      <c r="C1090" s="2">
        <v>1.8352710000000001</v>
      </c>
      <c r="D1090" s="2">
        <v>97.588260000000005</v>
      </c>
      <c r="E1090" t="s">
        <v>25</v>
      </c>
      <c r="F1090" t="s">
        <v>25</v>
      </c>
      <c r="G1090">
        <v>2.9234330000000002</v>
      </c>
      <c r="H1090">
        <v>1.338033</v>
      </c>
      <c r="I1090" t="s">
        <v>7</v>
      </c>
      <c r="J1090" t="s">
        <v>24</v>
      </c>
      <c r="K1090">
        <v>1.9440949999999999</v>
      </c>
      <c r="L1090" t="s">
        <v>24</v>
      </c>
      <c r="M1090">
        <v>1.93</v>
      </c>
      <c r="N1090">
        <v>1</v>
      </c>
      <c r="O1090" t="s">
        <v>7</v>
      </c>
      <c r="P1090" t="s">
        <v>8</v>
      </c>
      <c r="Q1090" t="s">
        <v>14</v>
      </c>
    </row>
    <row r="1091" spans="1:17" x14ac:dyDescent="0.3">
      <c r="A1091" t="s">
        <v>10</v>
      </c>
      <c r="B1091" s="3">
        <v>18</v>
      </c>
      <c r="C1091" s="2">
        <v>1.7428189999999999</v>
      </c>
      <c r="D1091" s="2">
        <v>86.565147999999994</v>
      </c>
      <c r="E1091" t="s">
        <v>25</v>
      </c>
      <c r="F1091" t="s">
        <v>25</v>
      </c>
      <c r="G1091">
        <v>3</v>
      </c>
      <c r="H1091">
        <v>3</v>
      </c>
      <c r="I1091" t="s">
        <v>7</v>
      </c>
      <c r="J1091" t="s">
        <v>24</v>
      </c>
      <c r="K1091">
        <v>2</v>
      </c>
      <c r="L1091" t="s">
        <v>24</v>
      </c>
      <c r="M1091">
        <v>2.04</v>
      </c>
      <c r="N1091">
        <v>0.860321</v>
      </c>
      <c r="O1091" t="s">
        <v>7</v>
      </c>
      <c r="P1091" t="s">
        <v>8</v>
      </c>
      <c r="Q1091" t="s">
        <v>14</v>
      </c>
    </row>
    <row r="1092" spans="1:17" x14ac:dyDescent="0.3">
      <c r="A1092" t="s">
        <v>10</v>
      </c>
      <c r="B1092" s="3">
        <v>33.009284999999998</v>
      </c>
      <c r="C1092" s="2">
        <v>1.7411920000000001</v>
      </c>
      <c r="D1092" s="2">
        <v>84.773348999999996</v>
      </c>
      <c r="E1092" t="s">
        <v>25</v>
      </c>
      <c r="F1092" t="s">
        <v>25</v>
      </c>
      <c r="G1092">
        <v>2</v>
      </c>
      <c r="H1092">
        <v>3</v>
      </c>
      <c r="I1092" t="s">
        <v>7</v>
      </c>
      <c r="J1092" t="s">
        <v>24</v>
      </c>
      <c r="K1092">
        <v>2.0359539999999998</v>
      </c>
      <c r="L1092" t="s">
        <v>24</v>
      </c>
      <c r="M1092">
        <v>1.21</v>
      </c>
      <c r="N1092">
        <v>0</v>
      </c>
      <c r="O1092" t="s">
        <v>27</v>
      </c>
      <c r="P1092" t="s">
        <v>15</v>
      </c>
      <c r="Q1092" t="s">
        <v>14</v>
      </c>
    </row>
    <row r="1093" spans="1:17" x14ac:dyDescent="0.3">
      <c r="A1093" t="s">
        <v>10</v>
      </c>
      <c r="B1093" s="3">
        <v>18</v>
      </c>
      <c r="C1093" s="2">
        <v>1.7597210000000001</v>
      </c>
      <c r="D1093" s="2">
        <v>86.080500000000001</v>
      </c>
      <c r="E1093" t="s">
        <v>25</v>
      </c>
      <c r="F1093" t="s">
        <v>25</v>
      </c>
      <c r="G1093">
        <v>2.8825219999999998</v>
      </c>
      <c r="H1093">
        <v>3</v>
      </c>
      <c r="I1093" t="s">
        <v>7</v>
      </c>
      <c r="J1093" t="s">
        <v>24</v>
      </c>
      <c r="K1093">
        <v>2.4529860000000001</v>
      </c>
      <c r="L1093" t="s">
        <v>24</v>
      </c>
      <c r="M1093">
        <v>1</v>
      </c>
      <c r="N1093">
        <v>0.74665099999999995</v>
      </c>
      <c r="O1093" t="s">
        <v>7</v>
      </c>
      <c r="P1093" t="s">
        <v>8</v>
      </c>
      <c r="Q1093" t="s">
        <v>14</v>
      </c>
    </row>
    <row r="1094" spans="1:17" x14ac:dyDescent="0.3">
      <c r="A1094" t="s">
        <v>10</v>
      </c>
      <c r="B1094" s="3">
        <v>30.079370999999998</v>
      </c>
      <c r="C1094" s="2">
        <v>1.810616</v>
      </c>
      <c r="D1094" s="2">
        <v>92.860253999999998</v>
      </c>
      <c r="E1094" t="s">
        <v>25</v>
      </c>
      <c r="F1094" t="s">
        <v>25</v>
      </c>
      <c r="G1094">
        <v>2</v>
      </c>
      <c r="H1094">
        <v>3</v>
      </c>
      <c r="I1094" t="s">
        <v>7</v>
      </c>
      <c r="J1094" t="s">
        <v>24</v>
      </c>
      <c r="K1094">
        <v>1.622638</v>
      </c>
      <c r="L1094" t="s">
        <v>24</v>
      </c>
      <c r="M1094">
        <v>0.03</v>
      </c>
      <c r="N1094">
        <v>0.105895</v>
      </c>
      <c r="O1094" t="s">
        <v>7</v>
      </c>
      <c r="P1094" t="s">
        <v>8</v>
      </c>
      <c r="Q1094" t="s">
        <v>14</v>
      </c>
    </row>
    <row r="1095" spans="1:17" x14ac:dyDescent="0.3">
      <c r="A1095" t="s">
        <v>10</v>
      </c>
      <c r="B1095" s="3">
        <v>25.035914999999999</v>
      </c>
      <c r="C1095" s="2">
        <v>1.763101</v>
      </c>
      <c r="D1095" s="2">
        <v>88.532032000000001</v>
      </c>
      <c r="E1095" t="s">
        <v>25</v>
      </c>
      <c r="F1095" t="s">
        <v>25</v>
      </c>
      <c r="G1095">
        <v>1.9734989999999999</v>
      </c>
      <c r="H1095">
        <v>1.0818049999999999</v>
      </c>
      <c r="I1095" t="s">
        <v>7</v>
      </c>
      <c r="J1095" t="s">
        <v>24</v>
      </c>
      <c r="K1095">
        <v>2</v>
      </c>
      <c r="L1095" t="s">
        <v>24</v>
      </c>
      <c r="M1095">
        <v>0</v>
      </c>
      <c r="N1095">
        <v>0.46402199999999999</v>
      </c>
      <c r="O1095" t="s">
        <v>7</v>
      </c>
      <c r="P1095" t="s">
        <v>8</v>
      </c>
      <c r="Q1095" t="s">
        <v>14</v>
      </c>
    </row>
    <row r="1096" spans="1:17" x14ac:dyDescent="0.3">
      <c r="A1096" t="s">
        <v>5</v>
      </c>
      <c r="B1096" s="3">
        <v>18.198322000000001</v>
      </c>
      <c r="C1096" s="2">
        <v>1.5433380000000001</v>
      </c>
      <c r="D1096" s="2">
        <v>71.799982</v>
      </c>
      <c r="E1096" t="s">
        <v>25</v>
      </c>
      <c r="F1096" t="s">
        <v>24</v>
      </c>
      <c r="G1096">
        <v>3</v>
      </c>
      <c r="H1096">
        <v>3.0871189999999999</v>
      </c>
      <c r="I1096" t="s">
        <v>7</v>
      </c>
      <c r="J1096" t="s">
        <v>24</v>
      </c>
      <c r="K1096">
        <v>2</v>
      </c>
      <c r="L1096" t="s">
        <v>24</v>
      </c>
      <c r="M1096">
        <v>1.4</v>
      </c>
      <c r="N1096">
        <v>1</v>
      </c>
      <c r="O1096" t="s">
        <v>27</v>
      </c>
      <c r="P1096" t="s">
        <v>8</v>
      </c>
      <c r="Q1096" t="s">
        <v>14</v>
      </c>
    </row>
    <row r="1097" spans="1:17" x14ac:dyDescent="0.3">
      <c r="A1097" t="s">
        <v>5</v>
      </c>
      <c r="B1097" s="3">
        <v>35.456325999999997</v>
      </c>
      <c r="C1097" s="2">
        <v>1.6518120000000001</v>
      </c>
      <c r="D1097" s="2">
        <v>79.437921000000003</v>
      </c>
      <c r="E1097" t="s">
        <v>25</v>
      </c>
      <c r="F1097" t="s">
        <v>25</v>
      </c>
      <c r="G1097">
        <v>2.1560649999999999</v>
      </c>
      <c r="H1097">
        <v>2.9091170000000002</v>
      </c>
      <c r="I1097" t="s">
        <v>7</v>
      </c>
      <c r="J1097" t="s">
        <v>24</v>
      </c>
      <c r="K1097">
        <v>1.2212810000000001</v>
      </c>
      <c r="L1097" t="s">
        <v>24</v>
      </c>
      <c r="M1097">
        <v>0.5</v>
      </c>
      <c r="N1097">
        <v>1.796136</v>
      </c>
      <c r="O1097" t="s">
        <v>27</v>
      </c>
      <c r="P1097" t="s">
        <v>15</v>
      </c>
      <c r="Q1097" t="s">
        <v>14</v>
      </c>
    </row>
    <row r="1098" spans="1:17" x14ac:dyDescent="0.3">
      <c r="A1098" t="s">
        <v>10</v>
      </c>
      <c r="B1098" s="3">
        <v>23.806788999999998</v>
      </c>
      <c r="C1098" s="2">
        <v>1.7324919999999999</v>
      </c>
      <c r="D1098" s="2">
        <v>84.557796999999994</v>
      </c>
      <c r="E1098" t="s">
        <v>25</v>
      </c>
      <c r="F1098" t="s">
        <v>25</v>
      </c>
      <c r="G1098">
        <v>2.9922049999999998</v>
      </c>
      <c r="H1098">
        <v>3</v>
      </c>
      <c r="I1098" t="s">
        <v>7</v>
      </c>
      <c r="J1098" t="s">
        <v>24</v>
      </c>
      <c r="K1098">
        <v>2.4138130000000002</v>
      </c>
      <c r="L1098" t="s">
        <v>24</v>
      </c>
      <c r="M1098">
        <v>0.46</v>
      </c>
      <c r="N1098">
        <v>0.68829300000000004</v>
      </c>
      <c r="O1098" t="s">
        <v>7</v>
      </c>
      <c r="P1098" t="s">
        <v>8</v>
      </c>
      <c r="Q1098" t="s">
        <v>14</v>
      </c>
    </row>
    <row r="1099" spans="1:17" x14ac:dyDescent="0.3">
      <c r="A1099" t="s">
        <v>5</v>
      </c>
      <c r="B1099" s="3">
        <v>39.392569000000002</v>
      </c>
      <c r="C1099" s="2">
        <v>1.7063489999999999</v>
      </c>
      <c r="D1099" s="2">
        <v>85.720787999999999</v>
      </c>
      <c r="E1099" t="s">
        <v>25</v>
      </c>
      <c r="F1099" t="s">
        <v>25</v>
      </c>
      <c r="G1099">
        <v>2.9442870000000001</v>
      </c>
      <c r="H1099">
        <v>1.4663930000000001</v>
      </c>
      <c r="I1099" t="s">
        <v>7</v>
      </c>
      <c r="J1099" t="s">
        <v>24</v>
      </c>
      <c r="K1099">
        <v>2.4427750000000001</v>
      </c>
      <c r="L1099" t="s">
        <v>24</v>
      </c>
      <c r="M1099">
        <v>0.68</v>
      </c>
      <c r="N1099">
        <v>0.77933399999999997</v>
      </c>
      <c r="O1099" t="s">
        <v>27</v>
      </c>
      <c r="P1099" t="s">
        <v>15</v>
      </c>
      <c r="Q1099" t="s">
        <v>14</v>
      </c>
    </row>
    <row r="1100" spans="1:17" x14ac:dyDescent="0.3">
      <c r="A1100" t="s">
        <v>10</v>
      </c>
      <c r="B1100" s="3">
        <v>21.384259</v>
      </c>
      <c r="C1100" s="2">
        <v>1.7806789999999999</v>
      </c>
      <c r="D1100" s="2">
        <v>89.667406</v>
      </c>
      <c r="E1100" t="s">
        <v>25</v>
      </c>
      <c r="F1100" t="s">
        <v>25</v>
      </c>
      <c r="G1100">
        <v>1.7807459999999999</v>
      </c>
      <c r="H1100">
        <v>1.4710529999999999</v>
      </c>
      <c r="I1100" t="s">
        <v>7</v>
      </c>
      <c r="J1100" t="s">
        <v>24</v>
      </c>
      <c r="K1100">
        <v>2</v>
      </c>
      <c r="L1100" t="s">
        <v>24</v>
      </c>
      <c r="M1100">
        <v>0.47</v>
      </c>
      <c r="N1100">
        <v>0.56866799999999995</v>
      </c>
      <c r="O1100" t="s">
        <v>7</v>
      </c>
      <c r="P1100" t="s">
        <v>8</v>
      </c>
      <c r="Q1100" t="s">
        <v>14</v>
      </c>
    </row>
    <row r="1101" spans="1:17" x14ac:dyDescent="0.3">
      <c r="A1101" t="s">
        <v>10</v>
      </c>
      <c r="B1101" s="3">
        <v>22.730414</v>
      </c>
      <c r="C1101" s="2">
        <v>1.7586869999999999</v>
      </c>
      <c r="D1101" s="2">
        <v>89.673648</v>
      </c>
      <c r="E1101" t="s">
        <v>25</v>
      </c>
      <c r="F1101" t="s">
        <v>25</v>
      </c>
      <c r="G1101">
        <v>2.1640619999999999</v>
      </c>
      <c r="H1101">
        <v>2.9832010000000002</v>
      </c>
      <c r="I1101" t="s">
        <v>7</v>
      </c>
      <c r="J1101" t="s">
        <v>24</v>
      </c>
      <c r="K1101">
        <v>2.1689039999999999</v>
      </c>
      <c r="L1101" t="s">
        <v>24</v>
      </c>
      <c r="M1101">
        <v>0.75</v>
      </c>
      <c r="N1101">
        <v>0</v>
      </c>
      <c r="O1101" t="s">
        <v>7</v>
      </c>
      <c r="P1101" t="s">
        <v>8</v>
      </c>
      <c r="Q1101" t="s">
        <v>14</v>
      </c>
    </row>
    <row r="1102" spans="1:17" x14ac:dyDescent="0.3">
      <c r="A1102" t="s">
        <v>10</v>
      </c>
      <c r="B1102" s="3">
        <v>21.205629999999999</v>
      </c>
      <c r="C1102" s="2">
        <v>1.7045729999999999</v>
      </c>
      <c r="D1102" s="2">
        <v>80</v>
      </c>
      <c r="E1102" t="s">
        <v>25</v>
      </c>
      <c r="F1102" t="s">
        <v>25</v>
      </c>
      <c r="G1102">
        <v>2</v>
      </c>
      <c r="H1102">
        <v>3</v>
      </c>
      <c r="I1102" t="s">
        <v>7</v>
      </c>
      <c r="J1102" t="s">
        <v>24</v>
      </c>
      <c r="K1102">
        <v>2</v>
      </c>
      <c r="L1102" t="s">
        <v>24</v>
      </c>
      <c r="M1102">
        <v>2.85</v>
      </c>
      <c r="N1102">
        <v>1.413375</v>
      </c>
      <c r="O1102" t="s">
        <v>27</v>
      </c>
      <c r="P1102" t="s">
        <v>8</v>
      </c>
      <c r="Q1102" t="s">
        <v>14</v>
      </c>
    </row>
    <row r="1103" spans="1:17" x14ac:dyDescent="0.3">
      <c r="A1103" t="s">
        <v>10</v>
      </c>
      <c r="B1103" s="3">
        <v>21.333428999999999</v>
      </c>
      <c r="C1103" s="2">
        <v>1.716545</v>
      </c>
      <c r="D1103" s="2">
        <v>80.005808999999999</v>
      </c>
      <c r="E1103" t="s">
        <v>25</v>
      </c>
      <c r="F1103" t="s">
        <v>25</v>
      </c>
      <c r="G1103">
        <v>2</v>
      </c>
      <c r="H1103">
        <v>2.7833359999999998</v>
      </c>
      <c r="I1103" t="s">
        <v>7</v>
      </c>
      <c r="J1103" t="s">
        <v>24</v>
      </c>
      <c r="K1103">
        <v>2</v>
      </c>
      <c r="L1103" t="s">
        <v>24</v>
      </c>
      <c r="M1103">
        <v>2.54</v>
      </c>
      <c r="N1103">
        <v>1.2065349999999999</v>
      </c>
      <c r="O1103" t="s">
        <v>27</v>
      </c>
      <c r="P1103" t="s">
        <v>8</v>
      </c>
      <c r="Q1103" t="s">
        <v>14</v>
      </c>
    </row>
    <row r="1104" spans="1:17" x14ac:dyDescent="0.3">
      <c r="A1104" t="s">
        <v>10</v>
      </c>
      <c r="B1104" s="3">
        <v>32.787101</v>
      </c>
      <c r="C1104" s="2">
        <v>1.903832</v>
      </c>
      <c r="D1104" s="2">
        <v>99.812443000000002</v>
      </c>
      <c r="E1104" t="s">
        <v>25</v>
      </c>
      <c r="F1104" t="s">
        <v>25</v>
      </c>
      <c r="G1104">
        <v>2</v>
      </c>
      <c r="H1104">
        <v>1.8630119999999999</v>
      </c>
      <c r="I1104" t="s">
        <v>7</v>
      </c>
      <c r="J1104" t="s">
        <v>24</v>
      </c>
      <c r="K1104">
        <v>2.1964709999999998</v>
      </c>
      <c r="L1104" t="s">
        <v>24</v>
      </c>
      <c r="M1104">
        <v>1</v>
      </c>
      <c r="N1104">
        <v>0</v>
      </c>
      <c r="O1104" t="s">
        <v>7</v>
      </c>
      <c r="P1104" t="s">
        <v>15</v>
      </c>
      <c r="Q1104" t="s">
        <v>14</v>
      </c>
    </row>
    <row r="1105" spans="1:17" x14ac:dyDescent="0.3">
      <c r="A1105" t="s">
        <v>10</v>
      </c>
      <c r="B1105" s="3">
        <v>32.610017999999997</v>
      </c>
      <c r="C1105" s="2">
        <v>1.7425379999999999</v>
      </c>
      <c r="D1105" s="2">
        <v>83.390983000000006</v>
      </c>
      <c r="E1105" t="s">
        <v>25</v>
      </c>
      <c r="F1105" t="s">
        <v>25</v>
      </c>
      <c r="G1105">
        <v>2.2477040000000001</v>
      </c>
      <c r="H1105">
        <v>3.053598</v>
      </c>
      <c r="I1105" t="s">
        <v>7</v>
      </c>
      <c r="J1105" t="s">
        <v>24</v>
      </c>
      <c r="K1105">
        <v>1.919629</v>
      </c>
      <c r="L1105" t="s">
        <v>24</v>
      </c>
      <c r="M1105">
        <v>0.41</v>
      </c>
      <c r="N1105">
        <v>0</v>
      </c>
      <c r="O1105" t="s">
        <v>27</v>
      </c>
      <c r="P1105" t="s">
        <v>15</v>
      </c>
      <c r="Q1105" t="s">
        <v>14</v>
      </c>
    </row>
    <row r="1106" spans="1:17" x14ac:dyDescent="0.3">
      <c r="A1106" t="s">
        <v>10</v>
      </c>
      <c r="B1106" s="3">
        <v>30.022597999999999</v>
      </c>
      <c r="C1106" s="2">
        <v>1.7477389999999999</v>
      </c>
      <c r="D1106" s="2">
        <v>83.314156999999994</v>
      </c>
      <c r="E1106" t="s">
        <v>25</v>
      </c>
      <c r="F1106" t="s">
        <v>25</v>
      </c>
      <c r="G1106">
        <v>2.0116559999999999</v>
      </c>
      <c r="H1106">
        <v>3.1658369999999998</v>
      </c>
      <c r="I1106" t="s">
        <v>7</v>
      </c>
      <c r="J1106" t="s">
        <v>24</v>
      </c>
      <c r="K1106">
        <v>1.8446450000000001</v>
      </c>
      <c r="L1106" t="s">
        <v>24</v>
      </c>
      <c r="M1106">
        <v>0.89</v>
      </c>
      <c r="N1106">
        <v>0.39597900000000003</v>
      </c>
      <c r="O1106" t="s">
        <v>27</v>
      </c>
      <c r="P1106" t="s">
        <v>15</v>
      </c>
      <c r="Q1106" t="s">
        <v>14</v>
      </c>
    </row>
    <row r="1107" spans="1:17" x14ac:dyDescent="0.3">
      <c r="A1107" t="s">
        <v>10</v>
      </c>
      <c r="B1107" s="3">
        <v>21.123048000000001</v>
      </c>
      <c r="C1107" s="2">
        <v>1.7170369999999999</v>
      </c>
      <c r="D1107" s="2">
        <v>80</v>
      </c>
      <c r="E1107" t="s">
        <v>25</v>
      </c>
      <c r="F1107" t="s">
        <v>25</v>
      </c>
      <c r="G1107">
        <v>2</v>
      </c>
      <c r="H1107">
        <v>3</v>
      </c>
      <c r="I1107" t="s">
        <v>7</v>
      </c>
      <c r="J1107" t="s">
        <v>24</v>
      </c>
      <c r="K1107">
        <v>2</v>
      </c>
      <c r="L1107" t="s">
        <v>24</v>
      </c>
      <c r="M1107">
        <v>2.27</v>
      </c>
      <c r="N1107">
        <v>1.3430439999999999</v>
      </c>
      <c r="O1107" t="s">
        <v>27</v>
      </c>
      <c r="P1107" t="s">
        <v>8</v>
      </c>
      <c r="Q1107" t="s">
        <v>14</v>
      </c>
    </row>
    <row r="1108" spans="1:17" x14ac:dyDescent="0.3">
      <c r="A1108" t="s">
        <v>5</v>
      </c>
      <c r="B1108" s="3">
        <v>22.989846</v>
      </c>
      <c r="C1108" s="2">
        <v>1.65</v>
      </c>
      <c r="D1108" s="2">
        <v>80</v>
      </c>
      <c r="E1108" t="s">
        <v>25</v>
      </c>
      <c r="F1108" t="s">
        <v>25</v>
      </c>
      <c r="G1108">
        <v>2</v>
      </c>
      <c r="H1108">
        <v>3</v>
      </c>
      <c r="I1108" t="s">
        <v>7</v>
      </c>
      <c r="J1108" t="s">
        <v>24</v>
      </c>
      <c r="K1108">
        <v>2</v>
      </c>
      <c r="L1108" t="s">
        <v>24</v>
      </c>
      <c r="M1108">
        <v>0.15</v>
      </c>
      <c r="N1108">
        <v>2</v>
      </c>
      <c r="O1108" t="s">
        <v>27</v>
      </c>
      <c r="P1108" t="s">
        <v>8</v>
      </c>
      <c r="Q1108" t="s">
        <v>14</v>
      </c>
    </row>
    <row r="1109" spans="1:17" x14ac:dyDescent="0.3">
      <c r="A1109" t="s">
        <v>5</v>
      </c>
      <c r="B1109" s="3">
        <v>24.320153999999999</v>
      </c>
      <c r="C1109" s="2">
        <v>1.5779209999999999</v>
      </c>
      <c r="D1109" s="2">
        <v>65.293178999999995</v>
      </c>
      <c r="E1109" t="s">
        <v>25</v>
      </c>
      <c r="F1109" t="s">
        <v>24</v>
      </c>
      <c r="G1109">
        <v>2.0341399999999998</v>
      </c>
      <c r="H1109">
        <v>2.7414130000000001</v>
      </c>
      <c r="I1109" t="s">
        <v>7</v>
      </c>
      <c r="J1109" t="s">
        <v>24</v>
      </c>
      <c r="K1109">
        <v>1.9963839999999999</v>
      </c>
      <c r="L1109" t="s">
        <v>24</v>
      </c>
      <c r="M1109">
        <v>1.28</v>
      </c>
      <c r="N1109">
        <v>1.019452</v>
      </c>
      <c r="O1109" t="s">
        <v>27</v>
      </c>
      <c r="P1109" t="s">
        <v>8</v>
      </c>
      <c r="Q1109" t="s">
        <v>14</v>
      </c>
    </row>
    <row r="1110" spans="1:17" x14ac:dyDescent="0.3">
      <c r="A1110" t="s">
        <v>10</v>
      </c>
      <c r="B1110" s="3">
        <v>37.275297999999999</v>
      </c>
      <c r="C1110" s="2">
        <v>1.7460549999999999</v>
      </c>
      <c r="D1110" s="2">
        <v>83.282231999999993</v>
      </c>
      <c r="E1110" t="s">
        <v>25</v>
      </c>
      <c r="F1110" t="s">
        <v>25</v>
      </c>
      <c r="G1110">
        <v>2.7464080000000002</v>
      </c>
      <c r="H1110">
        <v>1.0581229999999999</v>
      </c>
      <c r="I1110" t="s">
        <v>7</v>
      </c>
      <c r="J1110" t="s">
        <v>24</v>
      </c>
      <c r="K1110">
        <v>2.265727</v>
      </c>
      <c r="L1110" t="s">
        <v>24</v>
      </c>
      <c r="M1110">
        <v>0.89</v>
      </c>
      <c r="N1110">
        <v>0.67340800000000001</v>
      </c>
      <c r="O1110" t="s">
        <v>27</v>
      </c>
      <c r="P1110" t="s">
        <v>15</v>
      </c>
      <c r="Q1110" t="s">
        <v>14</v>
      </c>
    </row>
    <row r="1111" spans="1:17" x14ac:dyDescent="0.3">
      <c r="A1111" t="s">
        <v>10</v>
      </c>
      <c r="B1111" s="3">
        <v>34.098174</v>
      </c>
      <c r="C1111" s="2">
        <v>1.841151</v>
      </c>
      <c r="D1111" s="2">
        <v>91.798102999999998</v>
      </c>
      <c r="E1111" t="s">
        <v>25</v>
      </c>
      <c r="F1111" t="s">
        <v>25</v>
      </c>
      <c r="G1111">
        <v>2</v>
      </c>
      <c r="H1111">
        <v>2.997414</v>
      </c>
      <c r="I1111" t="s">
        <v>7</v>
      </c>
      <c r="J1111" t="s">
        <v>24</v>
      </c>
      <c r="K1111">
        <v>1.2594540000000001</v>
      </c>
      <c r="L1111" t="s">
        <v>24</v>
      </c>
      <c r="M1111">
        <v>0.94</v>
      </c>
      <c r="N1111">
        <v>0.99760000000000004</v>
      </c>
      <c r="O1111" t="s">
        <v>7</v>
      </c>
      <c r="P1111" t="s">
        <v>15</v>
      </c>
      <c r="Q1111" t="s">
        <v>14</v>
      </c>
    </row>
    <row r="1112" spans="1:17" x14ac:dyDescent="0.3">
      <c r="A1112" t="s">
        <v>5</v>
      </c>
      <c r="B1112" s="3">
        <v>21.001282</v>
      </c>
      <c r="C1112" s="2">
        <v>1.517998</v>
      </c>
      <c r="D1112" s="2">
        <v>64.696247999999997</v>
      </c>
      <c r="E1112" t="s">
        <v>25</v>
      </c>
      <c r="F1112" t="s">
        <v>24</v>
      </c>
      <c r="G1112">
        <v>2.1238999999999999</v>
      </c>
      <c r="H1112">
        <v>1.6729579999999999</v>
      </c>
      <c r="I1112" t="s">
        <v>7</v>
      </c>
      <c r="J1112" t="s">
        <v>24</v>
      </c>
      <c r="K1112">
        <v>2</v>
      </c>
      <c r="L1112" t="s">
        <v>24</v>
      </c>
      <c r="M1112">
        <v>1.58</v>
      </c>
      <c r="N1112">
        <v>1.3133630000000001</v>
      </c>
      <c r="O1112" t="s">
        <v>27</v>
      </c>
      <c r="P1112" t="s">
        <v>8</v>
      </c>
      <c r="Q1112" t="s">
        <v>14</v>
      </c>
    </row>
    <row r="1113" spans="1:17" x14ac:dyDescent="0.3">
      <c r="A1113" t="s">
        <v>5</v>
      </c>
      <c r="B1113" s="3">
        <v>21.95994</v>
      </c>
      <c r="C1113" s="2">
        <v>1.483284</v>
      </c>
      <c r="D1113" s="2">
        <v>62.894283000000001</v>
      </c>
      <c r="E1113" t="s">
        <v>25</v>
      </c>
      <c r="F1113" t="s">
        <v>24</v>
      </c>
      <c r="G1113">
        <v>2</v>
      </c>
      <c r="H1113">
        <v>1.6808380000000001</v>
      </c>
      <c r="I1113" t="s">
        <v>7</v>
      </c>
      <c r="J1113" t="s">
        <v>24</v>
      </c>
      <c r="K1113">
        <v>1.8336349999999999</v>
      </c>
      <c r="L1113" t="s">
        <v>24</v>
      </c>
      <c r="M1113">
        <v>0.28000000000000003</v>
      </c>
      <c r="N1113">
        <v>0.57584800000000003</v>
      </c>
      <c r="O1113" t="s">
        <v>27</v>
      </c>
      <c r="P1113" t="s">
        <v>8</v>
      </c>
      <c r="Q1113" t="s">
        <v>14</v>
      </c>
    </row>
    <row r="1114" spans="1:17" x14ac:dyDescent="0.3">
      <c r="A1114" t="s">
        <v>10</v>
      </c>
      <c r="B1114" s="3">
        <v>19.795269000000001</v>
      </c>
      <c r="C1114" s="2">
        <v>1.758972</v>
      </c>
      <c r="D1114" s="2">
        <v>87.861430999999996</v>
      </c>
      <c r="E1114" t="s">
        <v>25</v>
      </c>
      <c r="F1114" t="s">
        <v>25</v>
      </c>
      <c r="G1114">
        <v>2.332074</v>
      </c>
      <c r="H1114">
        <v>3</v>
      </c>
      <c r="I1114" t="s">
        <v>7</v>
      </c>
      <c r="J1114" t="s">
        <v>24</v>
      </c>
      <c r="K1114">
        <v>2.999495</v>
      </c>
      <c r="L1114" t="s">
        <v>24</v>
      </c>
      <c r="M1114">
        <v>2.41</v>
      </c>
      <c r="N1114">
        <v>0.44150200000000001</v>
      </c>
      <c r="O1114" t="s">
        <v>7</v>
      </c>
      <c r="P1114" t="s">
        <v>8</v>
      </c>
      <c r="Q1114" t="s">
        <v>14</v>
      </c>
    </row>
    <row r="1115" spans="1:17" x14ac:dyDescent="0.3">
      <c r="A1115" t="s">
        <v>5</v>
      </c>
      <c r="B1115" s="3">
        <v>19.090022999999999</v>
      </c>
      <c r="C1115" s="2">
        <v>1.5624340000000001</v>
      </c>
      <c r="D1115" s="2">
        <v>70.442774999999997</v>
      </c>
      <c r="E1115" t="s">
        <v>25</v>
      </c>
      <c r="F1115" t="s">
        <v>24</v>
      </c>
      <c r="G1115">
        <v>2.748243</v>
      </c>
      <c r="H1115">
        <v>3.0703860000000001</v>
      </c>
      <c r="I1115" t="s">
        <v>7</v>
      </c>
      <c r="J1115" t="s">
        <v>24</v>
      </c>
      <c r="K1115">
        <v>1.9623219999999999</v>
      </c>
      <c r="L1115" t="s">
        <v>24</v>
      </c>
      <c r="M1115">
        <v>1.1499999999999999</v>
      </c>
      <c r="N1115">
        <v>1</v>
      </c>
      <c r="O1115" t="s">
        <v>27</v>
      </c>
      <c r="P1115" t="s">
        <v>8</v>
      </c>
      <c r="Q1115" t="s">
        <v>14</v>
      </c>
    </row>
    <row r="1116" spans="1:17" x14ac:dyDescent="0.3">
      <c r="A1116" t="s">
        <v>5</v>
      </c>
      <c r="B1116" s="3">
        <v>20.820454999999999</v>
      </c>
      <c r="C1116" s="2">
        <v>1.5470660000000001</v>
      </c>
      <c r="D1116" s="2">
        <v>67.473281999999998</v>
      </c>
      <c r="E1116" t="s">
        <v>25</v>
      </c>
      <c r="F1116" t="s">
        <v>24</v>
      </c>
      <c r="G1116">
        <v>2.3036560000000001</v>
      </c>
      <c r="H1116">
        <v>3</v>
      </c>
      <c r="I1116" t="s">
        <v>7</v>
      </c>
      <c r="J1116" t="s">
        <v>24</v>
      </c>
      <c r="K1116">
        <v>1.163111</v>
      </c>
      <c r="L1116" t="s">
        <v>24</v>
      </c>
      <c r="M1116">
        <v>1.93</v>
      </c>
      <c r="N1116">
        <v>1.119877</v>
      </c>
      <c r="O1116" t="s">
        <v>27</v>
      </c>
      <c r="P1116" t="s">
        <v>8</v>
      </c>
      <c r="Q1116" t="s">
        <v>14</v>
      </c>
    </row>
    <row r="1117" spans="1:17" x14ac:dyDescent="0.3">
      <c r="A1117" t="s">
        <v>10</v>
      </c>
      <c r="B1117" s="3">
        <v>22.087056</v>
      </c>
      <c r="C1117" s="2">
        <v>1.792435</v>
      </c>
      <c r="D1117" s="2">
        <v>89.998728999999997</v>
      </c>
      <c r="E1117" t="s">
        <v>25</v>
      </c>
      <c r="F1117" t="s">
        <v>25</v>
      </c>
      <c r="G1117">
        <v>1.9047320000000001</v>
      </c>
      <c r="H1117">
        <v>2.6084160000000001</v>
      </c>
      <c r="I1117" t="s">
        <v>7</v>
      </c>
      <c r="J1117" t="s">
        <v>24</v>
      </c>
      <c r="K1117">
        <v>1.204175</v>
      </c>
      <c r="L1117" t="s">
        <v>24</v>
      </c>
      <c r="M1117">
        <v>0</v>
      </c>
      <c r="N1117">
        <v>1.8953120000000001</v>
      </c>
      <c r="O1117" t="s">
        <v>7</v>
      </c>
      <c r="P1117" t="s">
        <v>8</v>
      </c>
      <c r="Q1117" t="s">
        <v>14</v>
      </c>
    </row>
    <row r="1118" spans="1:17" x14ac:dyDescent="0.3">
      <c r="A1118" t="s">
        <v>10</v>
      </c>
      <c r="B1118" s="3">
        <v>22.185756000000001</v>
      </c>
      <c r="C1118" s="2">
        <v>1.7845549999999999</v>
      </c>
      <c r="D1118" s="2">
        <v>89.836691999999999</v>
      </c>
      <c r="E1118" t="s">
        <v>25</v>
      </c>
      <c r="F1118" t="s">
        <v>25</v>
      </c>
      <c r="G1118">
        <v>1.9799439999999999</v>
      </c>
      <c r="H1118">
        <v>1.599464</v>
      </c>
      <c r="I1118" t="s">
        <v>7</v>
      </c>
      <c r="J1118" t="s">
        <v>24</v>
      </c>
      <c r="K1118">
        <v>2</v>
      </c>
      <c r="L1118" t="s">
        <v>24</v>
      </c>
      <c r="M1118">
        <v>0.17</v>
      </c>
      <c r="N1118">
        <v>0.81947499999999995</v>
      </c>
      <c r="O1118" t="s">
        <v>7</v>
      </c>
      <c r="P1118" t="s">
        <v>8</v>
      </c>
      <c r="Q1118" t="s">
        <v>14</v>
      </c>
    </row>
    <row r="1119" spans="1:17" x14ac:dyDescent="0.3">
      <c r="A1119" t="s">
        <v>5</v>
      </c>
      <c r="B1119" s="3">
        <v>22.980957</v>
      </c>
      <c r="C1119" s="2">
        <v>1.7002159999999999</v>
      </c>
      <c r="D1119" s="2">
        <v>80.473586999999995</v>
      </c>
      <c r="E1119" t="s">
        <v>25</v>
      </c>
      <c r="F1119" t="s">
        <v>25</v>
      </c>
      <c r="G1119">
        <v>2</v>
      </c>
      <c r="H1119">
        <v>2.8152550000000001</v>
      </c>
      <c r="I1119" t="s">
        <v>7</v>
      </c>
      <c r="J1119" t="s">
        <v>24</v>
      </c>
      <c r="K1119">
        <v>1.622214</v>
      </c>
      <c r="L1119" t="s">
        <v>24</v>
      </c>
      <c r="M1119">
        <v>0.46</v>
      </c>
      <c r="N1119">
        <v>1.462664</v>
      </c>
      <c r="O1119" t="s">
        <v>27</v>
      </c>
      <c r="P1119" t="s">
        <v>8</v>
      </c>
      <c r="Q1119" t="s">
        <v>14</v>
      </c>
    </row>
    <row r="1120" spans="1:17" x14ac:dyDescent="0.3">
      <c r="A1120" t="s">
        <v>10</v>
      </c>
      <c r="B1120" s="3">
        <v>23</v>
      </c>
      <c r="C1120" s="2">
        <v>1.6721010000000001</v>
      </c>
      <c r="D1120" s="2">
        <v>80.939733000000004</v>
      </c>
      <c r="E1120" t="s">
        <v>25</v>
      </c>
      <c r="F1120" t="s">
        <v>25</v>
      </c>
      <c r="G1120">
        <v>2</v>
      </c>
      <c r="H1120">
        <v>2.3957850000000001</v>
      </c>
      <c r="I1120" t="s">
        <v>7</v>
      </c>
      <c r="J1120" t="s">
        <v>24</v>
      </c>
      <c r="K1120">
        <v>1.4007700000000001</v>
      </c>
      <c r="L1120" t="s">
        <v>24</v>
      </c>
      <c r="M1120">
        <v>0.79</v>
      </c>
      <c r="N1120">
        <v>1.544357</v>
      </c>
      <c r="O1120" t="s">
        <v>27</v>
      </c>
      <c r="P1120" t="s">
        <v>8</v>
      </c>
      <c r="Q1120" t="s">
        <v>14</v>
      </c>
    </row>
    <row r="1121" spans="1:17" x14ac:dyDescent="0.3">
      <c r="A1121" t="s">
        <v>10</v>
      </c>
      <c r="B1121" s="3">
        <v>24.190895999999999</v>
      </c>
      <c r="C1121" s="2">
        <v>1.7</v>
      </c>
      <c r="D1121" s="2">
        <v>84.849349000000004</v>
      </c>
      <c r="E1121" t="s">
        <v>25</v>
      </c>
      <c r="F1121" t="s">
        <v>25</v>
      </c>
      <c r="G1121">
        <v>2</v>
      </c>
      <c r="H1121">
        <v>3</v>
      </c>
      <c r="I1121" t="s">
        <v>7</v>
      </c>
      <c r="J1121" t="s">
        <v>24</v>
      </c>
      <c r="K1121">
        <v>2.0560529999999999</v>
      </c>
      <c r="L1121" t="s">
        <v>24</v>
      </c>
      <c r="M1121">
        <v>0</v>
      </c>
      <c r="N1121">
        <v>1</v>
      </c>
      <c r="O1121" t="s">
        <v>7</v>
      </c>
      <c r="P1121" t="s">
        <v>8</v>
      </c>
      <c r="Q1121" t="s">
        <v>14</v>
      </c>
    </row>
    <row r="1122" spans="1:17" x14ac:dyDescent="0.3">
      <c r="A1122" t="s">
        <v>10</v>
      </c>
      <c r="B1122" s="3">
        <v>23.94003</v>
      </c>
      <c r="C1122" s="2">
        <v>1.7213480000000001</v>
      </c>
      <c r="D1122" s="2">
        <v>83.986714000000006</v>
      </c>
      <c r="E1122" t="s">
        <v>25</v>
      </c>
      <c r="F1122" t="s">
        <v>25</v>
      </c>
      <c r="G1122">
        <v>2.4078170000000001</v>
      </c>
      <c r="H1122">
        <v>2.8441380000000001</v>
      </c>
      <c r="I1122" t="s">
        <v>7</v>
      </c>
      <c r="J1122" t="s">
        <v>24</v>
      </c>
      <c r="K1122">
        <v>1.983649</v>
      </c>
      <c r="L1122" t="s">
        <v>24</v>
      </c>
      <c r="M1122">
        <v>0.87</v>
      </c>
      <c r="N1122">
        <v>8.9354000000000003E-2</v>
      </c>
      <c r="O1122" t="s">
        <v>7</v>
      </c>
      <c r="P1122" t="s">
        <v>8</v>
      </c>
      <c r="Q1122" t="s">
        <v>14</v>
      </c>
    </row>
    <row r="1123" spans="1:17" x14ac:dyDescent="0.3">
      <c r="A1123" t="s">
        <v>5</v>
      </c>
      <c r="B1123" s="3">
        <v>26.591628</v>
      </c>
      <c r="C1123" s="2">
        <v>1.7</v>
      </c>
      <c r="D1123" s="2">
        <v>78.008387999999997</v>
      </c>
      <c r="E1123" t="s">
        <v>25</v>
      </c>
      <c r="F1123" t="s">
        <v>25</v>
      </c>
      <c r="G1123">
        <v>2.7343139999999999</v>
      </c>
      <c r="H1123">
        <v>3</v>
      </c>
      <c r="I1123" t="s">
        <v>7</v>
      </c>
      <c r="J1123" t="s">
        <v>24</v>
      </c>
      <c r="K1123">
        <v>3</v>
      </c>
      <c r="L1123" t="s">
        <v>24</v>
      </c>
      <c r="M1123">
        <v>0.9</v>
      </c>
      <c r="N1123">
        <v>0.90827100000000005</v>
      </c>
      <c r="O1123" t="s">
        <v>11</v>
      </c>
      <c r="P1123" t="s">
        <v>8</v>
      </c>
      <c r="Q1123" t="s">
        <v>14</v>
      </c>
    </row>
    <row r="1124" spans="1:17" x14ac:dyDescent="0.3">
      <c r="A1124" t="s">
        <v>10</v>
      </c>
      <c r="B1124" s="3">
        <v>31.264627999999998</v>
      </c>
      <c r="C1124" s="2">
        <v>1.803129</v>
      </c>
      <c r="D1124" s="2">
        <v>91.052215000000004</v>
      </c>
      <c r="E1124" t="s">
        <v>25</v>
      </c>
      <c r="F1124" t="s">
        <v>25</v>
      </c>
      <c r="G1124">
        <v>2</v>
      </c>
      <c r="H1124">
        <v>3</v>
      </c>
      <c r="I1124" t="s">
        <v>7</v>
      </c>
      <c r="J1124" t="s">
        <v>24</v>
      </c>
      <c r="K1124">
        <v>1.1995169999999999</v>
      </c>
      <c r="L1124" t="s">
        <v>24</v>
      </c>
      <c r="M1124">
        <v>0.05</v>
      </c>
      <c r="N1124">
        <v>0.163329</v>
      </c>
      <c r="O1124" t="s">
        <v>7</v>
      </c>
      <c r="P1124" t="s">
        <v>8</v>
      </c>
      <c r="Q1124" t="s">
        <v>14</v>
      </c>
    </row>
    <row r="1125" spans="1:17" x14ac:dyDescent="0.3">
      <c r="A1125" t="s">
        <v>5</v>
      </c>
      <c r="B1125" s="3">
        <v>23.629159000000001</v>
      </c>
      <c r="C1125" s="2">
        <v>1.7000200000000001</v>
      </c>
      <c r="D1125" s="2">
        <v>80.420434</v>
      </c>
      <c r="E1125" t="s">
        <v>25</v>
      </c>
      <c r="F1125" t="s">
        <v>25</v>
      </c>
      <c r="G1125">
        <v>2</v>
      </c>
      <c r="H1125">
        <v>3</v>
      </c>
      <c r="I1125" t="s">
        <v>7</v>
      </c>
      <c r="J1125" t="s">
        <v>24</v>
      </c>
      <c r="K1125">
        <v>2.3869039999999999</v>
      </c>
      <c r="L1125" t="s">
        <v>24</v>
      </c>
      <c r="M1125">
        <v>0.93</v>
      </c>
      <c r="N1125">
        <v>1.3440300000000001</v>
      </c>
      <c r="O1125" t="s">
        <v>7</v>
      </c>
      <c r="P1125" t="s">
        <v>8</v>
      </c>
      <c r="Q1125" t="s">
        <v>14</v>
      </c>
    </row>
    <row r="1126" spans="1:17" x14ac:dyDescent="0.3">
      <c r="A1126" t="s">
        <v>5</v>
      </c>
      <c r="B1126" s="3">
        <v>26.208134000000001</v>
      </c>
      <c r="C1126" s="2">
        <v>1.7</v>
      </c>
      <c r="D1126" s="2">
        <v>78.041337999999996</v>
      </c>
      <c r="E1126" t="s">
        <v>25</v>
      </c>
      <c r="F1126" t="s">
        <v>25</v>
      </c>
      <c r="G1126">
        <v>2.7843830000000001</v>
      </c>
      <c r="H1126">
        <v>3</v>
      </c>
      <c r="I1126" t="s">
        <v>7</v>
      </c>
      <c r="J1126" t="s">
        <v>24</v>
      </c>
      <c r="K1126">
        <v>2.1656049999999998</v>
      </c>
      <c r="L1126" t="s">
        <v>24</v>
      </c>
      <c r="M1126">
        <v>0.86</v>
      </c>
      <c r="N1126">
        <v>0.83965900000000004</v>
      </c>
      <c r="O1126" t="s">
        <v>11</v>
      </c>
      <c r="P1126" t="s">
        <v>15</v>
      </c>
      <c r="Q1126" t="s">
        <v>14</v>
      </c>
    </row>
    <row r="1127" spans="1:17" x14ac:dyDescent="0.3">
      <c r="A1127" t="s">
        <v>10</v>
      </c>
      <c r="B1127" s="3">
        <v>17.689056999999998</v>
      </c>
      <c r="C1127" s="2">
        <v>1.7135990000000001</v>
      </c>
      <c r="D1127" s="2">
        <v>83.285753</v>
      </c>
      <c r="E1127" t="s">
        <v>25</v>
      </c>
      <c r="F1127" t="s">
        <v>25</v>
      </c>
      <c r="G1127">
        <v>2.0099520000000002</v>
      </c>
      <c r="H1127">
        <v>2.7161059999999999</v>
      </c>
      <c r="I1127" t="s">
        <v>7</v>
      </c>
      <c r="J1127" t="s">
        <v>24</v>
      </c>
      <c r="K1127">
        <v>1.660614</v>
      </c>
      <c r="L1127" t="s">
        <v>24</v>
      </c>
      <c r="M1127">
        <v>1</v>
      </c>
      <c r="N1127">
        <v>0.60472999999999999</v>
      </c>
      <c r="O1127" t="s">
        <v>7</v>
      </c>
      <c r="P1127" t="s">
        <v>8</v>
      </c>
      <c r="Q1127" t="s">
        <v>14</v>
      </c>
    </row>
    <row r="1128" spans="1:17" x14ac:dyDescent="0.3">
      <c r="A1128" t="s">
        <v>10</v>
      </c>
      <c r="B1128" s="3">
        <v>19.160969999999999</v>
      </c>
      <c r="C1128" s="2">
        <v>1.662728</v>
      </c>
      <c r="D1128" s="2">
        <v>77.473203999999996</v>
      </c>
      <c r="E1128" t="s">
        <v>25</v>
      </c>
      <c r="F1128" t="s">
        <v>24</v>
      </c>
      <c r="G1128">
        <v>2.0086560000000002</v>
      </c>
      <c r="H1128">
        <v>1.402771</v>
      </c>
      <c r="I1128" t="s">
        <v>7</v>
      </c>
      <c r="J1128" t="s">
        <v>24</v>
      </c>
      <c r="K1128">
        <v>3</v>
      </c>
      <c r="L1128" t="s">
        <v>24</v>
      </c>
      <c r="M1128">
        <v>0.11</v>
      </c>
      <c r="N1128">
        <v>0.32802999999999999</v>
      </c>
      <c r="O1128" t="s">
        <v>7</v>
      </c>
      <c r="P1128" t="s">
        <v>8</v>
      </c>
      <c r="Q1128" t="s">
        <v>14</v>
      </c>
    </row>
    <row r="1129" spans="1:17" x14ac:dyDescent="0.3">
      <c r="A1129" t="s">
        <v>10</v>
      </c>
      <c r="B1129" s="3">
        <v>25.457630000000002</v>
      </c>
      <c r="C1129" s="2">
        <v>1.837399</v>
      </c>
      <c r="D1129" s="2">
        <v>95.952027000000001</v>
      </c>
      <c r="E1129" t="s">
        <v>25</v>
      </c>
      <c r="F1129" t="s">
        <v>25</v>
      </c>
      <c r="G1129">
        <v>1.1221270000000001</v>
      </c>
      <c r="H1129">
        <v>2.8656570000000001</v>
      </c>
      <c r="I1129" t="s">
        <v>7</v>
      </c>
      <c r="J1129" t="s">
        <v>24</v>
      </c>
      <c r="K1129">
        <v>2</v>
      </c>
      <c r="L1129" t="s">
        <v>24</v>
      </c>
      <c r="M1129">
        <v>1.29</v>
      </c>
      <c r="N1129">
        <v>1.944177</v>
      </c>
      <c r="O1129" t="s">
        <v>7</v>
      </c>
      <c r="P1129" t="s">
        <v>8</v>
      </c>
      <c r="Q1129" t="s">
        <v>14</v>
      </c>
    </row>
    <row r="1130" spans="1:17" x14ac:dyDescent="0.3">
      <c r="A1130" t="s">
        <v>10</v>
      </c>
      <c r="B1130" s="3">
        <v>22.988004</v>
      </c>
      <c r="C1130" s="2">
        <v>1.80827</v>
      </c>
      <c r="D1130" s="2">
        <v>91.363292999999999</v>
      </c>
      <c r="E1130" t="s">
        <v>25</v>
      </c>
      <c r="F1130" t="s">
        <v>25</v>
      </c>
      <c r="G1130">
        <v>1.963965</v>
      </c>
      <c r="H1130">
        <v>1.8362259999999999</v>
      </c>
      <c r="I1130" t="s">
        <v>7</v>
      </c>
      <c r="J1130" t="s">
        <v>24</v>
      </c>
      <c r="K1130">
        <v>1.85537</v>
      </c>
      <c r="L1130" t="s">
        <v>24</v>
      </c>
      <c r="M1130">
        <v>0</v>
      </c>
      <c r="N1130">
        <v>1.667745</v>
      </c>
      <c r="O1130" t="s">
        <v>7</v>
      </c>
      <c r="P1130" t="s">
        <v>8</v>
      </c>
      <c r="Q1130" t="s">
        <v>14</v>
      </c>
    </row>
    <row r="1131" spans="1:17" x14ac:dyDescent="0.3">
      <c r="A1131" t="s">
        <v>10</v>
      </c>
      <c r="B1131" s="3">
        <v>23.603190999999999</v>
      </c>
      <c r="C1131" s="2">
        <v>1.7145079999999999</v>
      </c>
      <c r="D1131" s="2">
        <v>85.137112999999999</v>
      </c>
      <c r="E1131" t="s">
        <v>25</v>
      </c>
      <c r="F1131" t="s">
        <v>25</v>
      </c>
      <c r="G1131">
        <v>2.3197760000000001</v>
      </c>
      <c r="H1131">
        <v>2.8848479999999999</v>
      </c>
      <c r="I1131" t="s">
        <v>7</v>
      </c>
      <c r="J1131" t="s">
        <v>24</v>
      </c>
      <c r="K1131">
        <v>2.1548980000000002</v>
      </c>
      <c r="L1131" t="s">
        <v>24</v>
      </c>
      <c r="M1131">
        <v>0.33</v>
      </c>
      <c r="N1131">
        <v>0.95421599999999995</v>
      </c>
      <c r="O1131" t="s">
        <v>7</v>
      </c>
      <c r="P1131" t="s">
        <v>8</v>
      </c>
      <c r="Q1131" t="s">
        <v>14</v>
      </c>
    </row>
    <row r="1132" spans="1:17" x14ac:dyDescent="0.3">
      <c r="A1132" t="s">
        <v>10</v>
      </c>
      <c r="B1132" s="3">
        <v>22.882558</v>
      </c>
      <c r="C1132" s="2">
        <v>1.7934509999999999</v>
      </c>
      <c r="D1132" s="2">
        <v>89.909259000000006</v>
      </c>
      <c r="E1132" t="s">
        <v>25</v>
      </c>
      <c r="F1132" t="s">
        <v>25</v>
      </c>
      <c r="G1132">
        <v>1.899116</v>
      </c>
      <c r="H1132">
        <v>2.3750260000000001</v>
      </c>
      <c r="I1132" t="s">
        <v>7</v>
      </c>
      <c r="J1132" t="s">
        <v>24</v>
      </c>
      <c r="K1132">
        <v>1.3985399999999999</v>
      </c>
      <c r="L1132" t="s">
        <v>24</v>
      </c>
      <c r="M1132">
        <v>0</v>
      </c>
      <c r="N1132">
        <v>1.365793</v>
      </c>
      <c r="O1132" t="s">
        <v>7</v>
      </c>
      <c r="P1132" t="s">
        <v>8</v>
      </c>
      <c r="Q1132" t="s">
        <v>14</v>
      </c>
    </row>
    <row r="1133" spans="1:17" x14ac:dyDescent="0.3">
      <c r="A1133" t="s">
        <v>5</v>
      </c>
      <c r="B1133" s="3">
        <v>23.586058000000001</v>
      </c>
      <c r="C1133" s="2">
        <v>1.700499</v>
      </c>
      <c r="D1133" s="2">
        <v>81.108598999999998</v>
      </c>
      <c r="E1133" t="s">
        <v>25</v>
      </c>
      <c r="F1133" t="s">
        <v>25</v>
      </c>
      <c r="G1133">
        <v>2.0427620000000002</v>
      </c>
      <c r="H1133">
        <v>2.9773999999999998</v>
      </c>
      <c r="I1133" t="s">
        <v>7</v>
      </c>
      <c r="J1133" t="s">
        <v>24</v>
      </c>
      <c r="K1133">
        <v>1.5224260000000001</v>
      </c>
      <c r="L1133" t="s">
        <v>24</v>
      </c>
      <c r="M1133">
        <v>0.5</v>
      </c>
      <c r="N1133">
        <v>1.0291349999999999</v>
      </c>
      <c r="O1133" t="s">
        <v>7</v>
      </c>
      <c r="P1133" t="s">
        <v>8</v>
      </c>
      <c r="Q1133" t="s">
        <v>14</v>
      </c>
    </row>
    <row r="1134" spans="1:17" x14ac:dyDescent="0.3">
      <c r="A1134" t="s">
        <v>10</v>
      </c>
      <c r="B1134" s="3">
        <v>34.432668999999997</v>
      </c>
      <c r="C1134" s="2">
        <v>1.6949970000000001</v>
      </c>
      <c r="D1134" s="2">
        <v>84.451423000000005</v>
      </c>
      <c r="E1134" t="s">
        <v>25</v>
      </c>
      <c r="F1134" t="s">
        <v>25</v>
      </c>
      <c r="G1134">
        <v>2.1296680000000001</v>
      </c>
      <c r="H1134">
        <v>2.6936460000000002</v>
      </c>
      <c r="I1134" t="s">
        <v>7</v>
      </c>
      <c r="J1134" t="s">
        <v>24</v>
      </c>
      <c r="K1134">
        <v>2.60669</v>
      </c>
      <c r="L1134" t="s">
        <v>24</v>
      </c>
      <c r="M1134">
        <v>1.17</v>
      </c>
      <c r="N1134">
        <v>0.29089799999999999</v>
      </c>
      <c r="O1134" t="s">
        <v>27</v>
      </c>
      <c r="P1134" t="s">
        <v>15</v>
      </c>
      <c r="Q1134" t="s">
        <v>14</v>
      </c>
    </row>
    <row r="1135" spans="1:17" x14ac:dyDescent="0.3">
      <c r="A1135" t="s">
        <v>5</v>
      </c>
      <c r="B1135" s="3">
        <v>25.472995000000001</v>
      </c>
      <c r="C1135" s="2">
        <v>1.6889110000000001</v>
      </c>
      <c r="D1135" s="2">
        <v>78.434492000000006</v>
      </c>
      <c r="E1135" t="s">
        <v>25</v>
      </c>
      <c r="F1135" t="s">
        <v>25</v>
      </c>
      <c r="G1135">
        <v>2.182401</v>
      </c>
      <c r="H1135">
        <v>2.8320180000000001</v>
      </c>
      <c r="I1135" t="s">
        <v>7</v>
      </c>
      <c r="J1135" t="s">
        <v>24</v>
      </c>
      <c r="K1135">
        <v>2.4569390000000002</v>
      </c>
      <c r="L1135" t="s">
        <v>24</v>
      </c>
      <c r="M1135">
        <v>0.04</v>
      </c>
      <c r="N1135">
        <v>0.52401500000000001</v>
      </c>
      <c r="O1135" t="s">
        <v>11</v>
      </c>
      <c r="P1135" t="s">
        <v>8</v>
      </c>
      <c r="Q1135" t="s">
        <v>14</v>
      </c>
    </row>
    <row r="1136" spans="1:17" x14ac:dyDescent="0.3">
      <c r="A1136" t="s">
        <v>10</v>
      </c>
      <c r="B1136" s="3">
        <v>55.022494000000002</v>
      </c>
      <c r="C1136" s="2">
        <v>1.673394</v>
      </c>
      <c r="D1136" s="2">
        <v>80.400306</v>
      </c>
      <c r="E1136" t="s">
        <v>25</v>
      </c>
      <c r="F1136" t="s">
        <v>25</v>
      </c>
      <c r="G1136">
        <v>2</v>
      </c>
      <c r="H1136">
        <v>3</v>
      </c>
      <c r="I1136" t="s">
        <v>7</v>
      </c>
      <c r="J1136" t="s">
        <v>24</v>
      </c>
      <c r="K1136">
        <v>2</v>
      </c>
      <c r="L1136" t="s">
        <v>24</v>
      </c>
      <c r="M1136">
        <v>1</v>
      </c>
      <c r="N1136">
        <v>0</v>
      </c>
      <c r="O1136" t="s">
        <v>27</v>
      </c>
      <c r="P1136" t="s">
        <v>15</v>
      </c>
      <c r="Q1136" t="s">
        <v>14</v>
      </c>
    </row>
    <row r="1137" spans="1:17" x14ac:dyDescent="0.3">
      <c r="A1137" t="s">
        <v>10</v>
      </c>
      <c r="B1137" s="3">
        <v>34.647036</v>
      </c>
      <c r="C1137" s="2">
        <v>1.7694989999999999</v>
      </c>
      <c r="D1137" s="2">
        <v>85</v>
      </c>
      <c r="E1137" t="s">
        <v>25</v>
      </c>
      <c r="F1137" t="s">
        <v>25</v>
      </c>
      <c r="G1137">
        <v>2.8026960000000001</v>
      </c>
      <c r="H1137">
        <v>3</v>
      </c>
      <c r="I1137" t="s">
        <v>7</v>
      </c>
      <c r="J1137" t="s">
        <v>24</v>
      </c>
      <c r="K1137">
        <v>2.9784649999999999</v>
      </c>
      <c r="L1137" t="s">
        <v>24</v>
      </c>
      <c r="M1137">
        <v>1.97</v>
      </c>
      <c r="N1137">
        <v>0.93692500000000001</v>
      </c>
      <c r="O1137" t="s">
        <v>27</v>
      </c>
      <c r="P1137" t="s">
        <v>15</v>
      </c>
      <c r="Q1137" t="s">
        <v>14</v>
      </c>
    </row>
    <row r="1138" spans="1:17" x14ac:dyDescent="0.3">
      <c r="A1138" t="s">
        <v>10</v>
      </c>
      <c r="B1138" s="3">
        <v>21.997335</v>
      </c>
      <c r="C1138" s="2">
        <v>1.65</v>
      </c>
      <c r="D1138" s="2">
        <v>80</v>
      </c>
      <c r="E1138" t="s">
        <v>25</v>
      </c>
      <c r="F1138" t="s">
        <v>25</v>
      </c>
      <c r="G1138">
        <v>2</v>
      </c>
      <c r="H1138">
        <v>3</v>
      </c>
      <c r="I1138" t="s">
        <v>7</v>
      </c>
      <c r="J1138" t="s">
        <v>24</v>
      </c>
      <c r="K1138">
        <v>2</v>
      </c>
      <c r="L1138" t="s">
        <v>24</v>
      </c>
      <c r="M1138">
        <v>0.53</v>
      </c>
      <c r="N1138">
        <v>2</v>
      </c>
      <c r="O1138" t="s">
        <v>27</v>
      </c>
      <c r="P1138" t="s">
        <v>8</v>
      </c>
      <c r="Q1138" t="s">
        <v>14</v>
      </c>
    </row>
    <row r="1139" spans="1:17" x14ac:dyDescent="0.3">
      <c r="A1139" t="s">
        <v>10</v>
      </c>
      <c r="B1139" s="3">
        <v>18.181820999999999</v>
      </c>
      <c r="C1139" s="2">
        <v>1.662669</v>
      </c>
      <c r="D1139" s="2">
        <v>79.863545999999999</v>
      </c>
      <c r="E1139" t="s">
        <v>25</v>
      </c>
      <c r="F1139" t="s">
        <v>24</v>
      </c>
      <c r="G1139">
        <v>2.4927579999999998</v>
      </c>
      <c r="H1139">
        <v>2.2701630000000002</v>
      </c>
      <c r="I1139" t="s">
        <v>7</v>
      </c>
      <c r="J1139" t="s">
        <v>24</v>
      </c>
      <c r="K1139">
        <v>1.992586</v>
      </c>
      <c r="L1139" t="s">
        <v>24</v>
      </c>
      <c r="M1139">
        <v>1.45</v>
      </c>
      <c r="N1139">
        <v>0.86458299999999999</v>
      </c>
      <c r="O1139" t="s">
        <v>27</v>
      </c>
      <c r="P1139" t="s">
        <v>8</v>
      </c>
      <c r="Q1139" t="s">
        <v>14</v>
      </c>
    </row>
    <row r="1140" spans="1:17" x14ac:dyDescent="0.3">
      <c r="A1140" t="s">
        <v>5</v>
      </c>
      <c r="B1140" s="3">
        <v>41.743333</v>
      </c>
      <c r="C1140" s="2">
        <v>1.6786099999999999</v>
      </c>
      <c r="D1140" s="2">
        <v>79.849252000000007</v>
      </c>
      <c r="E1140" t="s">
        <v>25</v>
      </c>
      <c r="F1140" t="s">
        <v>25</v>
      </c>
      <c r="G1140">
        <v>2.7331289999999999</v>
      </c>
      <c r="H1140">
        <v>3</v>
      </c>
      <c r="I1140" t="s">
        <v>7</v>
      </c>
      <c r="J1140" t="s">
        <v>24</v>
      </c>
      <c r="K1140">
        <v>1.302594</v>
      </c>
      <c r="L1140" t="s">
        <v>24</v>
      </c>
      <c r="M1140">
        <v>0</v>
      </c>
      <c r="N1140">
        <v>1.1033489999999999</v>
      </c>
      <c r="O1140" t="s">
        <v>27</v>
      </c>
      <c r="P1140" t="s">
        <v>15</v>
      </c>
      <c r="Q1140" t="s">
        <v>14</v>
      </c>
    </row>
    <row r="1141" spans="1:17" x14ac:dyDescent="0.3">
      <c r="A1141" t="s">
        <v>10</v>
      </c>
      <c r="B1141" s="3">
        <v>21.473078000000001</v>
      </c>
      <c r="C1141" s="2">
        <v>1.694423</v>
      </c>
      <c r="D1141" s="2">
        <v>80.311273</v>
      </c>
      <c r="E1141" t="s">
        <v>25</v>
      </c>
      <c r="F1141" t="s">
        <v>25</v>
      </c>
      <c r="G1141">
        <v>2</v>
      </c>
      <c r="H1141">
        <v>2.6467170000000002</v>
      </c>
      <c r="I1141" t="s">
        <v>7</v>
      </c>
      <c r="J1141" t="s">
        <v>24</v>
      </c>
      <c r="K1141">
        <v>2</v>
      </c>
      <c r="L1141" t="s">
        <v>24</v>
      </c>
      <c r="M1141">
        <v>2.63</v>
      </c>
      <c r="N1141">
        <v>1.3588119999999999</v>
      </c>
      <c r="O1141" t="s">
        <v>27</v>
      </c>
      <c r="P1141" t="s">
        <v>8</v>
      </c>
      <c r="Q1141" t="s">
        <v>14</v>
      </c>
    </row>
    <row r="1142" spans="1:17" x14ac:dyDescent="0.3">
      <c r="A1142" t="s">
        <v>5</v>
      </c>
      <c r="B1142" s="3">
        <v>27.757186999999998</v>
      </c>
      <c r="C1142" s="2">
        <v>1.5054369999999999</v>
      </c>
      <c r="D1142" s="2">
        <v>63.892071000000001</v>
      </c>
      <c r="E1142" t="s">
        <v>25</v>
      </c>
      <c r="F1142" t="s">
        <v>24</v>
      </c>
      <c r="G1142">
        <v>2</v>
      </c>
      <c r="H1142">
        <v>1</v>
      </c>
      <c r="I1142" t="s">
        <v>7</v>
      </c>
      <c r="J1142" t="s">
        <v>24</v>
      </c>
      <c r="K1142">
        <v>1.278578</v>
      </c>
      <c r="L1142" t="s">
        <v>24</v>
      </c>
      <c r="M1142">
        <v>0.02</v>
      </c>
      <c r="N1142">
        <v>0</v>
      </c>
      <c r="O1142" t="s">
        <v>27</v>
      </c>
      <c r="P1142" t="s">
        <v>8</v>
      </c>
      <c r="Q1142" t="s">
        <v>14</v>
      </c>
    </row>
    <row r="1143" spans="1:17" x14ac:dyDescent="0.3">
      <c r="A1143" t="s">
        <v>5</v>
      </c>
      <c r="B1143" s="3">
        <v>25.113537000000001</v>
      </c>
      <c r="C1143" s="2">
        <v>1.505387</v>
      </c>
      <c r="D1143" s="2">
        <v>63.715218999999998</v>
      </c>
      <c r="E1143" t="s">
        <v>25</v>
      </c>
      <c r="F1143" t="s">
        <v>24</v>
      </c>
      <c r="G1143">
        <v>2</v>
      </c>
      <c r="H1143">
        <v>1.193729</v>
      </c>
      <c r="I1143" t="s">
        <v>7</v>
      </c>
      <c r="J1143" t="s">
        <v>24</v>
      </c>
      <c r="K1143">
        <v>1.846441</v>
      </c>
      <c r="L1143" t="s">
        <v>24</v>
      </c>
      <c r="M1143">
        <v>0.55000000000000004</v>
      </c>
      <c r="N1143">
        <v>0.235711</v>
      </c>
      <c r="O1143" t="s">
        <v>27</v>
      </c>
      <c r="P1143" t="s">
        <v>8</v>
      </c>
      <c r="Q1143" t="s">
        <v>14</v>
      </c>
    </row>
    <row r="1144" spans="1:17" x14ac:dyDescent="0.3">
      <c r="A1144" t="s">
        <v>5</v>
      </c>
      <c r="B1144" s="3">
        <v>21.821650000000002</v>
      </c>
      <c r="C1144" s="2">
        <v>1.491441</v>
      </c>
      <c r="D1144" s="2">
        <v>62.269911999999998</v>
      </c>
      <c r="E1144" t="s">
        <v>25</v>
      </c>
      <c r="F1144" t="s">
        <v>24</v>
      </c>
      <c r="G1144">
        <v>2</v>
      </c>
      <c r="H1144">
        <v>1.477581</v>
      </c>
      <c r="I1144" t="s">
        <v>7</v>
      </c>
      <c r="J1144" t="s">
        <v>24</v>
      </c>
      <c r="K1144">
        <v>1.9950349999999999</v>
      </c>
      <c r="L1144" t="s">
        <v>24</v>
      </c>
      <c r="M1144">
        <v>0.32</v>
      </c>
      <c r="N1144">
        <v>0.51742999999999995</v>
      </c>
      <c r="O1144" t="s">
        <v>27</v>
      </c>
      <c r="P1144" t="s">
        <v>8</v>
      </c>
      <c r="Q1144" t="s">
        <v>14</v>
      </c>
    </row>
    <row r="1145" spans="1:17" x14ac:dyDescent="0.3">
      <c r="A1145" t="s">
        <v>5</v>
      </c>
      <c r="B1145" s="3">
        <v>20.670974999999999</v>
      </c>
      <c r="C1145" s="2">
        <v>1.5094080000000001</v>
      </c>
      <c r="D1145" s="2">
        <v>64.852952999999999</v>
      </c>
      <c r="E1145" t="s">
        <v>25</v>
      </c>
      <c r="F1145" t="s">
        <v>24</v>
      </c>
      <c r="G1145">
        <v>2.2940670000000001</v>
      </c>
      <c r="H1145">
        <v>3.209508</v>
      </c>
      <c r="I1145" t="s">
        <v>7</v>
      </c>
      <c r="J1145" t="s">
        <v>24</v>
      </c>
      <c r="K1145">
        <v>2</v>
      </c>
      <c r="L1145" t="s">
        <v>24</v>
      </c>
      <c r="M1145">
        <v>1.1000000000000001</v>
      </c>
      <c r="N1145">
        <v>1.2610429999999999</v>
      </c>
      <c r="O1145" t="s">
        <v>27</v>
      </c>
      <c r="P1145" t="s">
        <v>8</v>
      </c>
      <c r="Q1145" t="s">
        <v>14</v>
      </c>
    </row>
    <row r="1146" spans="1:17" x14ac:dyDescent="0.3">
      <c r="A1146" t="s">
        <v>10</v>
      </c>
      <c r="B1146" s="3">
        <v>22.649792000000001</v>
      </c>
      <c r="C1146" s="2">
        <v>1.6850449999999999</v>
      </c>
      <c r="D1146" s="2">
        <v>81.022119000000004</v>
      </c>
      <c r="E1146" t="s">
        <v>25</v>
      </c>
      <c r="F1146" t="s">
        <v>25</v>
      </c>
      <c r="G1146">
        <v>2</v>
      </c>
      <c r="H1146">
        <v>2.7566220000000001</v>
      </c>
      <c r="I1146" t="s">
        <v>7</v>
      </c>
      <c r="J1146" t="s">
        <v>24</v>
      </c>
      <c r="K1146">
        <v>1.6060760000000001</v>
      </c>
      <c r="L1146" t="s">
        <v>24</v>
      </c>
      <c r="M1146">
        <v>0.43</v>
      </c>
      <c r="N1146">
        <v>1.7495860000000001</v>
      </c>
      <c r="O1146" t="s">
        <v>27</v>
      </c>
      <c r="P1146" t="s">
        <v>8</v>
      </c>
      <c r="Q1146" t="s">
        <v>14</v>
      </c>
    </row>
    <row r="1147" spans="1:17" x14ac:dyDescent="0.3">
      <c r="A1147" t="s">
        <v>10</v>
      </c>
      <c r="B1147" s="3">
        <v>23.154311</v>
      </c>
      <c r="C1147" s="2">
        <v>1.7230719999999999</v>
      </c>
      <c r="D1147" s="2">
        <v>82.338464000000002</v>
      </c>
      <c r="E1147" t="s">
        <v>25</v>
      </c>
      <c r="F1147" t="s">
        <v>25</v>
      </c>
      <c r="G1147">
        <v>2.3159320000000001</v>
      </c>
      <c r="H1147">
        <v>2.6584780000000001</v>
      </c>
      <c r="I1147" t="s">
        <v>7</v>
      </c>
      <c r="J1147" t="s">
        <v>24</v>
      </c>
      <c r="K1147">
        <v>1.568476</v>
      </c>
      <c r="L1147" t="s">
        <v>24</v>
      </c>
      <c r="M1147">
        <v>0.95</v>
      </c>
      <c r="N1147">
        <v>0.54489900000000002</v>
      </c>
      <c r="O1147" t="s">
        <v>7</v>
      </c>
      <c r="P1147" t="s">
        <v>8</v>
      </c>
      <c r="Q1147" t="s">
        <v>14</v>
      </c>
    </row>
    <row r="1148" spans="1:17" x14ac:dyDescent="0.3">
      <c r="A1148" t="s">
        <v>5</v>
      </c>
      <c r="B1148" s="3">
        <v>38.097394999999999</v>
      </c>
      <c r="C1148" s="2">
        <v>1.6969540000000001</v>
      </c>
      <c r="D1148" s="2">
        <v>78.156035000000003</v>
      </c>
      <c r="E1148" t="s">
        <v>25</v>
      </c>
      <c r="F1148" t="s">
        <v>25</v>
      </c>
      <c r="G1148">
        <v>3</v>
      </c>
      <c r="H1148">
        <v>3</v>
      </c>
      <c r="I1148" t="s">
        <v>7</v>
      </c>
      <c r="J1148" t="s">
        <v>24</v>
      </c>
      <c r="K1148">
        <v>2.1660240000000002</v>
      </c>
      <c r="L1148" t="s">
        <v>24</v>
      </c>
      <c r="M1148">
        <v>0</v>
      </c>
      <c r="N1148">
        <v>0</v>
      </c>
      <c r="O1148" t="s">
        <v>27</v>
      </c>
      <c r="P1148" t="s">
        <v>15</v>
      </c>
      <c r="Q1148" t="s">
        <v>14</v>
      </c>
    </row>
    <row r="1149" spans="1:17" x14ac:dyDescent="0.3">
      <c r="A1149" t="s">
        <v>5</v>
      </c>
      <c r="B1149" s="3">
        <v>37.642176999999997</v>
      </c>
      <c r="C1149" s="2">
        <v>1.6760949999999999</v>
      </c>
      <c r="D1149" s="2">
        <v>79.079738000000006</v>
      </c>
      <c r="E1149" t="s">
        <v>25</v>
      </c>
      <c r="F1149" t="s">
        <v>25</v>
      </c>
      <c r="G1149">
        <v>2.8021280000000002</v>
      </c>
      <c r="H1149">
        <v>3</v>
      </c>
      <c r="I1149" t="s">
        <v>7</v>
      </c>
      <c r="J1149" t="s">
        <v>24</v>
      </c>
      <c r="K1149">
        <v>1.7446280000000001</v>
      </c>
      <c r="L1149" t="s">
        <v>24</v>
      </c>
      <c r="M1149">
        <v>0</v>
      </c>
      <c r="N1149">
        <v>0.721167</v>
      </c>
      <c r="O1149" t="s">
        <v>27</v>
      </c>
      <c r="P1149" t="s">
        <v>15</v>
      </c>
      <c r="Q1149" t="s">
        <v>14</v>
      </c>
    </row>
    <row r="1150" spans="1:17" x14ac:dyDescent="0.3">
      <c r="A1150" t="s">
        <v>5</v>
      </c>
      <c r="B1150" s="3">
        <v>34.176794999999998</v>
      </c>
      <c r="C1150" s="2">
        <v>1.6810210000000001</v>
      </c>
      <c r="D1150" s="2">
        <v>77.392178999999999</v>
      </c>
      <c r="E1150" t="s">
        <v>25</v>
      </c>
      <c r="F1150" t="s">
        <v>25</v>
      </c>
      <c r="G1150">
        <v>2.7960600000000002</v>
      </c>
      <c r="H1150">
        <v>1.9714719999999999</v>
      </c>
      <c r="I1150" t="s">
        <v>7</v>
      </c>
      <c r="J1150" t="s">
        <v>24</v>
      </c>
      <c r="K1150">
        <v>1.9216009999999999</v>
      </c>
      <c r="L1150" t="s">
        <v>24</v>
      </c>
      <c r="M1150">
        <v>0.94</v>
      </c>
      <c r="N1150">
        <v>0.70463699999999996</v>
      </c>
      <c r="O1150" t="s">
        <v>27</v>
      </c>
      <c r="P1150" t="s">
        <v>15</v>
      </c>
      <c r="Q1150" t="s">
        <v>14</v>
      </c>
    </row>
    <row r="1151" spans="1:17" x14ac:dyDescent="0.3">
      <c r="A1151" t="s">
        <v>5</v>
      </c>
      <c r="B1151" s="3">
        <v>34.231082999999998</v>
      </c>
      <c r="C1151" s="2">
        <v>1.654067</v>
      </c>
      <c r="D1151" s="2">
        <v>79.697277999999997</v>
      </c>
      <c r="E1151" t="s">
        <v>25</v>
      </c>
      <c r="F1151" t="s">
        <v>25</v>
      </c>
      <c r="G1151">
        <v>2.0868980000000001</v>
      </c>
      <c r="H1151">
        <v>1.8180259999999999</v>
      </c>
      <c r="I1151" t="s">
        <v>7</v>
      </c>
      <c r="J1151" t="s">
        <v>24</v>
      </c>
      <c r="K1151">
        <v>2.0889289999999998</v>
      </c>
      <c r="L1151" t="s">
        <v>24</v>
      </c>
      <c r="M1151">
        <v>0.31</v>
      </c>
      <c r="N1151">
        <v>1.0407869999999999</v>
      </c>
      <c r="O1151" t="s">
        <v>27</v>
      </c>
      <c r="P1151" t="s">
        <v>15</v>
      </c>
      <c r="Q1151" t="s">
        <v>14</v>
      </c>
    </row>
    <row r="1152" spans="1:17" x14ac:dyDescent="0.3">
      <c r="A1152" t="s">
        <v>10</v>
      </c>
      <c r="B1152" s="3">
        <v>31.965402000000001</v>
      </c>
      <c r="C1152" s="2">
        <v>1.840708</v>
      </c>
      <c r="D1152" s="2">
        <v>98.259422999999998</v>
      </c>
      <c r="E1152" t="s">
        <v>25</v>
      </c>
      <c r="F1152" t="s">
        <v>25</v>
      </c>
      <c r="G1152">
        <v>2.3335029999999999</v>
      </c>
      <c r="H1152">
        <v>1.8207789999999999</v>
      </c>
      <c r="I1152" t="s">
        <v>7</v>
      </c>
      <c r="J1152" t="s">
        <v>24</v>
      </c>
      <c r="K1152">
        <v>2.5592649999999999</v>
      </c>
      <c r="L1152" t="s">
        <v>24</v>
      </c>
      <c r="M1152">
        <v>1.33</v>
      </c>
      <c r="N1152">
        <v>0.48135699999999998</v>
      </c>
      <c r="O1152" t="s">
        <v>7</v>
      </c>
      <c r="P1152" t="s">
        <v>15</v>
      </c>
      <c r="Q1152" t="s">
        <v>14</v>
      </c>
    </row>
    <row r="1153" spans="1:17" x14ac:dyDescent="0.3">
      <c r="A1153" t="s">
        <v>10</v>
      </c>
      <c r="B1153" s="3">
        <v>33.185661000000003</v>
      </c>
      <c r="C1153" s="2">
        <v>1.8360069999999999</v>
      </c>
      <c r="D1153" s="2">
        <v>97.416416999999996</v>
      </c>
      <c r="E1153" t="s">
        <v>25</v>
      </c>
      <c r="F1153" t="s">
        <v>25</v>
      </c>
      <c r="G1153">
        <v>2</v>
      </c>
      <c r="H1153">
        <v>1.7248870000000001</v>
      </c>
      <c r="I1153" t="s">
        <v>7</v>
      </c>
      <c r="J1153" t="s">
        <v>24</v>
      </c>
      <c r="K1153">
        <v>3</v>
      </c>
      <c r="L1153" t="s">
        <v>24</v>
      </c>
      <c r="M1153">
        <v>1</v>
      </c>
      <c r="N1153">
        <v>0</v>
      </c>
      <c r="O1153" t="s">
        <v>7</v>
      </c>
      <c r="P1153" t="s">
        <v>15</v>
      </c>
      <c r="Q1153" t="s">
        <v>14</v>
      </c>
    </row>
    <row r="1154" spans="1:17" x14ac:dyDescent="0.3">
      <c r="A1154" t="s">
        <v>5</v>
      </c>
      <c r="B1154" s="3">
        <v>18.741188000000001</v>
      </c>
      <c r="C1154" s="2">
        <v>1.556789</v>
      </c>
      <c r="D1154" s="2">
        <v>71.788180999999994</v>
      </c>
      <c r="E1154" t="s">
        <v>25</v>
      </c>
      <c r="F1154" t="s">
        <v>24</v>
      </c>
      <c r="G1154">
        <v>3</v>
      </c>
      <c r="H1154">
        <v>3.1291549999999999</v>
      </c>
      <c r="I1154" t="s">
        <v>7</v>
      </c>
      <c r="J1154" t="s">
        <v>24</v>
      </c>
      <c r="K1154">
        <v>2</v>
      </c>
      <c r="L1154" t="s">
        <v>24</v>
      </c>
      <c r="M1154">
        <v>1.63</v>
      </c>
      <c r="N1154">
        <v>1</v>
      </c>
      <c r="O1154" t="s">
        <v>27</v>
      </c>
      <c r="P1154" t="s">
        <v>8</v>
      </c>
      <c r="Q1154" t="s">
        <v>14</v>
      </c>
    </row>
    <row r="1155" spans="1:17" x14ac:dyDescent="0.3">
      <c r="A1155" t="s">
        <v>5</v>
      </c>
      <c r="B1155" s="3">
        <v>19.955257</v>
      </c>
      <c r="C1155" s="2">
        <v>1.5891</v>
      </c>
      <c r="D1155" s="2">
        <v>72.713611</v>
      </c>
      <c r="E1155" t="s">
        <v>25</v>
      </c>
      <c r="F1155" t="s">
        <v>24</v>
      </c>
      <c r="G1155">
        <v>3</v>
      </c>
      <c r="H1155">
        <v>3.8564340000000001</v>
      </c>
      <c r="I1155" t="s">
        <v>7</v>
      </c>
      <c r="J1155" t="s">
        <v>24</v>
      </c>
      <c r="K1155">
        <v>2</v>
      </c>
      <c r="L1155" t="s">
        <v>24</v>
      </c>
      <c r="M1155">
        <v>1.32</v>
      </c>
      <c r="N1155">
        <v>1</v>
      </c>
      <c r="O1155" t="s">
        <v>7</v>
      </c>
      <c r="P1155" t="s">
        <v>8</v>
      </c>
      <c r="Q1155" t="s">
        <v>14</v>
      </c>
    </row>
    <row r="1156" spans="1:17" x14ac:dyDescent="0.3">
      <c r="A1156" t="s">
        <v>10</v>
      </c>
      <c r="B1156" s="3">
        <v>19.684891</v>
      </c>
      <c r="C1156" s="2">
        <v>1.7006270000000001</v>
      </c>
      <c r="D1156" s="2">
        <v>78.048207000000005</v>
      </c>
      <c r="E1156" t="s">
        <v>25</v>
      </c>
      <c r="F1156" t="s">
        <v>24</v>
      </c>
      <c r="G1156">
        <v>1.653081</v>
      </c>
      <c r="H1156">
        <v>2.7534179999999999</v>
      </c>
      <c r="I1156" t="s">
        <v>7</v>
      </c>
      <c r="J1156" t="s">
        <v>24</v>
      </c>
      <c r="K1156">
        <v>2.1920630000000001</v>
      </c>
      <c r="L1156" t="s">
        <v>24</v>
      </c>
      <c r="M1156">
        <v>1.47</v>
      </c>
      <c r="N1156">
        <v>0.51854199999999995</v>
      </c>
      <c r="O1156" t="s">
        <v>7</v>
      </c>
      <c r="P1156" t="s">
        <v>8</v>
      </c>
      <c r="Q1156" t="s">
        <v>14</v>
      </c>
    </row>
    <row r="1157" spans="1:17" x14ac:dyDescent="0.3">
      <c r="A1157" t="s">
        <v>10</v>
      </c>
      <c r="B1157" s="3">
        <v>47.706099999999999</v>
      </c>
      <c r="C1157" s="2">
        <v>1.743935</v>
      </c>
      <c r="D1157" s="2">
        <v>84.729196999999999</v>
      </c>
      <c r="E1157" t="s">
        <v>25</v>
      </c>
      <c r="F1157" t="s">
        <v>25</v>
      </c>
      <c r="G1157">
        <v>2.5353150000000002</v>
      </c>
      <c r="H1157">
        <v>3</v>
      </c>
      <c r="I1157" t="s">
        <v>7</v>
      </c>
      <c r="J1157" t="s">
        <v>24</v>
      </c>
      <c r="K1157">
        <v>1.146595</v>
      </c>
      <c r="L1157" t="s">
        <v>24</v>
      </c>
      <c r="M1157">
        <v>0.31</v>
      </c>
      <c r="N1157">
        <v>0</v>
      </c>
      <c r="O1157" t="s">
        <v>27</v>
      </c>
      <c r="P1157" t="s">
        <v>15</v>
      </c>
      <c r="Q1157" t="s">
        <v>14</v>
      </c>
    </row>
    <row r="1158" spans="1:17" x14ac:dyDescent="0.3">
      <c r="A1158" t="s">
        <v>10</v>
      </c>
      <c r="B1158" s="3">
        <v>17.997008999999998</v>
      </c>
      <c r="C1158" s="2">
        <v>1.7426539999999999</v>
      </c>
      <c r="D1158" s="2">
        <v>85</v>
      </c>
      <c r="E1158" t="s">
        <v>25</v>
      </c>
      <c r="F1158" t="s">
        <v>24</v>
      </c>
      <c r="G1158">
        <v>2</v>
      </c>
      <c r="H1158">
        <v>3</v>
      </c>
      <c r="I1158" t="s">
        <v>7</v>
      </c>
      <c r="J1158" t="s">
        <v>24</v>
      </c>
      <c r="K1158">
        <v>2.976229</v>
      </c>
      <c r="L1158" t="s">
        <v>24</v>
      </c>
      <c r="M1158">
        <v>1</v>
      </c>
      <c r="N1158">
        <v>0.121992</v>
      </c>
      <c r="O1158" t="s">
        <v>7</v>
      </c>
      <c r="P1158" t="s">
        <v>8</v>
      </c>
      <c r="Q1158" t="s">
        <v>14</v>
      </c>
    </row>
    <row r="1159" spans="1:17" x14ac:dyDescent="0.3">
      <c r="A1159" t="s">
        <v>10</v>
      </c>
      <c r="B1159" s="3">
        <v>17.971786000000002</v>
      </c>
      <c r="C1159" s="2">
        <v>1.7544409999999999</v>
      </c>
      <c r="D1159" s="2">
        <v>85.002883999999995</v>
      </c>
      <c r="E1159" t="s">
        <v>25</v>
      </c>
      <c r="F1159" t="s">
        <v>25</v>
      </c>
      <c r="G1159">
        <v>2.7657690000000001</v>
      </c>
      <c r="H1159">
        <v>3</v>
      </c>
      <c r="I1159" t="s">
        <v>7</v>
      </c>
      <c r="J1159" t="s">
        <v>24</v>
      </c>
      <c r="K1159">
        <v>2.8451339999999998</v>
      </c>
      <c r="L1159" t="s">
        <v>24</v>
      </c>
      <c r="M1159">
        <v>1</v>
      </c>
      <c r="N1159">
        <v>0.42682999999999999</v>
      </c>
      <c r="O1159" t="s">
        <v>7</v>
      </c>
      <c r="P1159" t="s">
        <v>8</v>
      </c>
      <c r="Q1159" t="s">
        <v>14</v>
      </c>
    </row>
    <row r="1160" spans="1:17" x14ac:dyDescent="0.3">
      <c r="A1160" t="s">
        <v>10</v>
      </c>
      <c r="B1160" s="3">
        <v>20.432717</v>
      </c>
      <c r="C1160" s="2">
        <v>1.7193419999999999</v>
      </c>
      <c r="D1160" s="2">
        <v>80.790813</v>
      </c>
      <c r="E1160" t="s">
        <v>25</v>
      </c>
      <c r="F1160" t="s">
        <v>25</v>
      </c>
      <c r="G1160">
        <v>2.2154639999999999</v>
      </c>
      <c r="H1160">
        <v>2.1161949999999998</v>
      </c>
      <c r="I1160" t="s">
        <v>7</v>
      </c>
      <c r="J1160" t="s">
        <v>24</v>
      </c>
      <c r="K1160">
        <v>1.80996</v>
      </c>
      <c r="L1160" t="s">
        <v>24</v>
      </c>
      <c r="M1160">
        <v>1.91</v>
      </c>
      <c r="N1160">
        <v>0.971746</v>
      </c>
      <c r="O1160" t="s">
        <v>27</v>
      </c>
      <c r="P1160" t="s">
        <v>8</v>
      </c>
      <c r="Q1160" t="s">
        <v>14</v>
      </c>
    </row>
    <row r="1161" spans="1:17" x14ac:dyDescent="0.3">
      <c r="A1161" t="s">
        <v>5</v>
      </c>
      <c r="B1161" s="3">
        <v>33.954433000000002</v>
      </c>
      <c r="C1161" s="2">
        <v>1.682253</v>
      </c>
      <c r="D1161" s="2">
        <v>77.431678000000005</v>
      </c>
      <c r="E1161" t="s">
        <v>25</v>
      </c>
      <c r="F1161" t="s">
        <v>25</v>
      </c>
      <c r="G1161">
        <v>3</v>
      </c>
      <c r="H1161">
        <v>2.0499079999999998</v>
      </c>
      <c r="I1161" t="s">
        <v>7</v>
      </c>
      <c r="J1161" t="s">
        <v>24</v>
      </c>
      <c r="K1161">
        <v>1.9998819999999999</v>
      </c>
      <c r="L1161" t="s">
        <v>24</v>
      </c>
      <c r="M1161">
        <v>1.64</v>
      </c>
      <c r="N1161">
        <v>0.10724</v>
      </c>
      <c r="O1161" t="s">
        <v>27</v>
      </c>
      <c r="P1161" t="s">
        <v>15</v>
      </c>
      <c r="Q1161" t="s">
        <v>14</v>
      </c>
    </row>
    <row r="1162" spans="1:17" x14ac:dyDescent="0.3">
      <c r="A1162" t="s">
        <v>10</v>
      </c>
      <c r="B1162" s="3">
        <v>17.039058000000001</v>
      </c>
      <c r="C1162" s="2">
        <v>1.7999019999999999</v>
      </c>
      <c r="D1162" s="2">
        <v>95.419668000000001</v>
      </c>
      <c r="E1162" t="s">
        <v>25</v>
      </c>
      <c r="F1162" t="s">
        <v>25</v>
      </c>
      <c r="G1162">
        <v>2</v>
      </c>
      <c r="H1162">
        <v>3</v>
      </c>
      <c r="I1162" t="s">
        <v>7</v>
      </c>
      <c r="J1162" t="s">
        <v>24</v>
      </c>
      <c r="K1162">
        <v>3</v>
      </c>
      <c r="L1162" t="s">
        <v>24</v>
      </c>
      <c r="M1162">
        <v>1.05</v>
      </c>
      <c r="N1162">
        <v>0.93380200000000002</v>
      </c>
      <c r="O1162" t="s">
        <v>7</v>
      </c>
      <c r="P1162" t="s">
        <v>8</v>
      </c>
      <c r="Q1162" t="s">
        <v>14</v>
      </c>
    </row>
    <row r="1163" spans="1:17" x14ac:dyDescent="0.3">
      <c r="A1163" t="s">
        <v>10</v>
      </c>
      <c r="B1163" s="3">
        <v>33.070141999999997</v>
      </c>
      <c r="C1163" s="2">
        <v>1.7094279999999999</v>
      </c>
      <c r="D1163" s="2">
        <v>83.014032999999998</v>
      </c>
      <c r="E1163" t="s">
        <v>25</v>
      </c>
      <c r="F1163" t="s">
        <v>25</v>
      </c>
      <c r="G1163">
        <v>2</v>
      </c>
      <c r="H1163">
        <v>1.0446279999999999</v>
      </c>
      <c r="I1163" t="s">
        <v>7</v>
      </c>
      <c r="J1163" t="s">
        <v>24</v>
      </c>
      <c r="K1163">
        <v>2.01051</v>
      </c>
      <c r="L1163" t="s">
        <v>24</v>
      </c>
      <c r="M1163">
        <v>2.81</v>
      </c>
      <c r="N1163">
        <v>0</v>
      </c>
      <c r="O1163" t="s">
        <v>27</v>
      </c>
      <c r="P1163" t="s">
        <v>15</v>
      </c>
      <c r="Q1163" t="s">
        <v>14</v>
      </c>
    </row>
    <row r="1164" spans="1:17" x14ac:dyDescent="0.3">
      <c r="A1164" t="s">
        <v>10</v>
      </c>
      <c r="B1164" s="3">
        <v>34.993834999999997</v>
      </c>
      <c r="C1164" s="2">
        <v>1.752456</v>
      </c>
      <c r="D1164" s="2">
        <v>84.783755999999997</v>
      </c>
      <c r="E1164" t="s">
        <v>25</v>
      </c>
      <c r="F1164" t="s">
        <v>25</v>
      </c>
      <c r="G1164">
        <v>2.63165</v>
      </c>
      <c r="H1164">
        <v>2.9821200000000001</v>
      </c>
      <c r="I1164" t="s">
        <v>7</v>
      </c>
      <c r="J1164" t="s">
        <v>24</v>
      </c>
      <c r="K1164">
        <v>2.7785869999999999</v>
      </c>
      <c r="L1164" t="s">
        <v>24</v>
      </c>
      <c r="M1164">
        <v>2.67</v>
      </c>
      <c r="N1164">
        <v>0.90518100000000001</v>
      </c>
      <c r="O1164" t="s">
        <v>27</v>
      </c>
      <c r="P1164" t="s">
        <v>15</v>
      </c>
      <c r="Q1164" t="s">
        <v>14</v>
      </c>
    </row>
    <row r="1165" spans="1:17" x14ac:dyDescent="0.3">
      <c r="A1165" t="s">
        <v>10</v>
      </c>
      <c r="B1165" s="3">
        <v>35.719456999999998</v>
      </c>
      <c r="C1165" s="2">
        <v>1.6859470000000001</v>
      </c>
      <c r="D1165" s="2">
        <v>83.325800000000001</v>
      </c>
      <c r="E1165" t="s">
        <v>25</v>
      </c>
      <c r="F1165" t="s">
        <v>25</v>
      </c>
      <c r="G1165">
        <v>2</v>
      </c>
      <c r="H1165">
        <v>1.0094259999999999</v>
      </c>
      <c r="I1165" t="s">
        <v>7</v>
      </c>
      <c r="J1165" t="s">
        <v>24</v>
      </c>
      <c r="K1165">
        <v>2.1363979999999998</v>
      </c>
      <c r="L1165" t="s">
        <v>24</v>
      </c>
      <c r="M1165">
        <v>1.06</v>
      </c>
      <c r="N1165">
        <v>0</v>
      </c>
      <c r="O1165" t="s">
        <v>27</v>
      </c>
      <c r="P1165" t="s">
        <v>15</v>
      </c>
      <c r="Q1165" t="s">
        <v>14</v>
      </c>
    </row>
    <row r="1166" spans="1:17" x14ac:dyDescent="0.3">
      <c r="A1166" t="s">
        <v>5</v>
      </c>
      <c r="B1166" s="3">
        <v>19.005725000000002</v>
      </c>
      <c r="C1166" s="2">
        <v>1.5999989999999999</v>
      </c>
      <c r="D1166" s="2">
        <v>73.513873000000004</v>
      </c>
      <c r="E1166" t="s">
        <v>25</v>
      </c>
      <c r="F1166" t="s">
        <v>24</v>
      </c>
      <c r="G1166">
        <v>2.9421539999999999</v>
      </c>
      <c r="H1166">
        <v>2.6677110000000002</v>
      </c>
      <c r="I1166" t="s">
        <v>7</v>
      </c>
      <c r="J1166" t="s">
        <v>24</v>
      </c>
      <c r="K1166">
        <v>2.184768</v>
      </c>
      <c r="L1166" t="s">
        <v>24</v>
      </c>
      <c r="M1166">
        <v>1.52</v>
      </c>
      <c r="N1166">
        <v>0.80500799999999995</v>
      </c>
      <c r="O1166" t="s">
        <v>7</v>
      </c>
      <c r="P1166" t="s">
        <v>8</v>
      </c>
      <c r="Q1166" t="s">
        <v>14</v>
      </c>
    </row>
    <row r="1167" spans="1:17" x14ac:dyDescent="0.3">
      <c r="A1167" t="s">
        <v>5</v>
      </c>
      <c r="B1167" s="3">
        <v>18.850466000000001</v>
      </c>
      <c r="C1167" s="2">
        <v>1.5500529999999999</v>
      </c>
      <c r="D1167" s="2">
        <v>72.951800000000006</v>
      </c>
      <c r="E1167" t="s">
        <v>25</v>
      </c>
      <c r="F1167" t="s">
        <v>24</v>
      </c>
      <c r="G1167">
        <v>3</v>
      </c>
      <c r="H1167">
        <v>3.0009739999999998</v>
      </c>
      <c r="I1167" t="s">
        <v>7</v>
      </c>
      <c r="J1167" t="s">
        <v>24</v>
      </c>
      <c r="K1167">
        <v>2</v>
      </c>
      <c r="L1167" t="s">
        <v>24</v>
      </c>
      <c r="M1167">
        <v>2.27</v>
      </c>
      <c r="N1167">
        <v>1</v>
      </c>
      <c r="O1167" t="s">
        <v>7</v>
      </c>
      <c r="P1167" t="s">
        <v>8</v>
      </c>
      <c r="Q1167" t="s">
        <v>14</v>
      </c>
    </row>
    <row r="1168" spans="1:17" x14ac:dyDescent="0.3">
      <c r="A1168" t="s">
        <v>10</v>
      </c>
      <c r="B1168" s="3">
        <v>31.540751</v>
      </c>
      <c r="C1168" s="2">
        <v>1.8280920000000001</v>
      </c>
      <c r="D1168" s="2">
        <v>91.495717999999997</v>
      </c>
      <c r="E1168" t="s">
        <v>25</v>
      </c>
      <c r="F1168" t="s">
        <v>25</v>
      </c>
      <c r="G1168">
        <v>2</v>
      </c>
      <c r="H1168">
        <v>2.6988829999999999</v>
      </c>
      <c r="I1168" t="s">
        <v>7</v>
      </c>
      <c r="J1168" t="s">
        <v>24</v>
      </c>
      <c r="K1168">
        <v>2.035104</v>
      </c>
      <c r="L1168" t="s">
        <v>24</v>
      </c>
      <c r="M1168">
        <v>0.6</v>
      </c>
      <c r="N1168">
        <v>1.7016E-2</v>
      </c>
      <c r="O1168" t="s">
        <v>7</v>
      </c>
      <c r="P1168" t="s">
        <v>15</v>
      </c>
      <c r="Q1168" t="s">
        <v>14</v>
      </c>
    </row>
    <row r="1169" spans="1:17" x14ac:dyDescent="0.3">
      <c r="A1169" t="s">
        <v>10</v>
      </c>
      <c r="B1169" s="3">
        <v>23.335391000000001</v>
      </c>
      <c r="C1169" s="2">
        <v>1.7133799999999999</v>
      </c>
      <c r="D1169" s="2">
        <v>82.085549</v>
      </c>
      <c r="E1169" t="s">
        <v>25</v>
      </c>
      <c r="F1169" t="s">
        <v>25</v>
      </c>
      <c r="G1169">
        <v>2.7169089999999998</v>
      </c>
      <c r="H1169">
        <v>2.5980789999999998</v>
      </c>
      <c r="I1169" t="s">
        <v>7</v>
      </c>
      <c r="J1169" t="s">
        <v>24</v>
      </c>
      <c r="K1169">
        <v>2.9054500000000001</v>
      </c>
      <c r="L1169" t="s">
        <v>24</v>
      </c>
      <c r="M1169">
        <v>1.6</v>
      </c>
      <c r="N1169">
        <v>0.17689199999999999</v>
      </c>
      <c r="O1169" t="s">
        <v>7</v>
      </c>
      <c r="P1169" t="s">
        <v>8</v>
      </c>
      <c r="Q1169" t="s">
        <v>14</v>
      </c>
    </row>
    <row r="1170" spans="1:17" x14ac:dyDescent="0.3">
      <c r="A1170" t="s">
        <v>10</v>
      </c>
      <c r="B1170" s="3">
        <v>19.749627</v>
      </c>
      <c r="C1170" s="2">
        <v>1.6807639999999999</v>
      </c>
      <c r="D1170" s="2">
        <v>79.621463000000006</v>
      </c>
      <c r="E1170" t="s">
        <v>25</v>
      </c>
      <c r="F1170" t="s">
        <v>24</v>
      </c>
      <c r="G1170">
        <v>1.8374600000000001</v>
      </c>
      <c r="H1170">
        <v>3</v>
      </c>
      <c r="I1170" t="s">
        <v>7</v>
      </c>
      <c r="J1170" t="s">
        <v>24</v>
      </c>
      <c r="K1170">
        <v>2</v>
      </c>
      <c r="L1170" t="s">
        <v>24</v>
      </c>
      <c r="M1170">
        <v>1.19</v>
      </c>
      <c r="N1170">
        <v>1.2127619999999999</v>
      </c>
      <c r="O1170" t="s">
        <v>27</v>
      </c>
      <c r="P1170" t="s">
        <v>8</v>
      </c>
      <c r="Q1170" t="s">
        <v>14</v>
      </c>
    </row>
    <row r="1171" spans="1:17" x14ac:dyDescent="0.3">
      <c r="A1171" t="s">
        <v>10</v>
      </c>
      <c r="B1171" s="3">
        <v>19.565496</v>
      </c>
      <c r="C1171" s="2">
        <v>1.705584</v>
      </c>
      <c r="D1171" s="2">
        <v>78.025625000000005</v>
      </c>
      <c r="E1171" t="s">
        <v>25</v>
      </c>
      <c r="F1171" t="s">
        <v>24</v>
      </c>
      <c r="G1171">
        <v>1.9364790000000001</v>
      </c>
      <c r="H1171">
        <v>2.8373879999999998</v>
      </c>
      <c r="I1171" t="s">
        <v>7</v>
      </c>
      <c r="J1171" t="s">
        <v>24</v>
      </c>
      <c r="K1171">
        <v>2.1599870000000001</v>
      </c>
      <c r="L1171" t="s">
        <v>24</v>
      </c>
      <c r="M1171">
        <v>1.48</v>
      </c>
      <c r="N1171">
        <v>0.64651400000000003</v>
      </c>
      <c r="O1171" t="s">
        <v>7</v>
      </c>
      <c r="P1171" t="s">
        <v>8</v>
      </c>
      <c r="Q1171" t="s">
        <v>14</v>
      </c>
    </row>
    <row r="1172" spans="1:17" x14ac:dyDescent="0.3">
      <c r="A1172" t="s">
        <v>10</v>
      </c>
      <c r="B1172" s="3">
        <v>30.357745000000001</v>
      </c>
      <c r="C1172" s="2">
        <v>1.841852</v>
      </c>
      <c r="D1172" s="2">
        <v>93.614245999999994</v>
      </c>
      <c r="E1172" t="s">
        <v>25</v>
      </c>
      <c r="F1172" t="s">
        <v>25</v>
      </c>
      <c r="G1172">
        <v>2.0450270000000002</v>
      </c>
      <c r="H1172">
        <v>2.9460630000000001</v>
      </c>
      <c r="I1172" t="s">
        <v>7</v>
      </c>
      <c r="J1172" t="s">
        <v>24</v>
      </c>
      <c r="K1172">
        <v>1.307563</v>
      </c>
      <c r="L1172" t="s">
        <v>24</v>
      </c>
      <c r="M1172">
        <v>1.44</v>
      </c>
      <c r="N1172">
        <v>0.93449300000000002</v>
      </c>
      <c r="O1172" t="s">
        <v>7</v>
      </c>
      <c r="P1172" t="s">
        <v>8</v>
      </c>
      <c r="Q1172" t="s">
        <v>14</v>
      </c>
    </row>
    <row r="1173" spans="1:17" x14ac:dyDescent="0.3">
      <c r="A1173" t="s">
        <v>10</v>
      </c>
      <c r="B1173" s="3">
        <v>27</v>
      </c>
      <c r="C1173" s="2">
        <v>1.834986</v>
      </c>
      <c r="D1173" s="2">
        <v>99.083477999999999</v>
      </c>
      <c r="E1173" t="s">
        <v>25</v>
      </c>
      <c r="F1173" t="s">
        <v>25</v>
      </c>
      <c r="G1173">
        <v>2.7606069999999998</v>
      </c>
      <c r="H1173">
        <v>1</v>
      </c>
      <c r="I1173" t="s">
        <v>7</v>
      </c>
      <c r="J1173" t="s">
        <v>24</v>
      </c>
      <c r="K1173">
        <v>1.3363780000000001</v>
      </c>
      <c r="L1173" t="s">
        <v>24</v>
      </c>
      <c r="M1173">
        <v>1.9</v>
      </c>
      <c r="N1173">
        <v>0.487375</v>
      </c>
      <c r="O1173" t="s">
        <v>7</v>
      </c>
      <c r="P1173" t="s">
        <v>8</v>
      </c>
      <c r="Q1173" t="s">
        <v>14</v>
      </c>
    </row>
    <row r="1174" spans="1:17" x14ac:dyDescent="0.3">
      <c r="A1174" t="s">
        <v>10</v>
      </c>
      <c r="B1174" s="3">
        <v>21.380336</v>
      </c>
      <c r="C1174" s="2">
        <v>1.724839</v>
      </c>
      <c r="D1174" s="2">
        <v>82.276349999999994</v>
      </c>
      <c r="E1174" t="s">
        <v>25</v>
      </c>
      <c r="F1174" t="s">
        <v>25</v>
      </c>
      <c r="G1174">
        <v>2.09449</v>
      </c>
      <c r="H1174">
        <v>1.8734839999999999</v>
      </c>
      <c r="I1174" t="s">
        <v>7</v>
      </c>
      <c r="J1174" t="s">
        <v>24</v>
      </c>
      <c r="K1174">
        <v>2</v>
      </c>
      <c r="L1174" t="s">
        <v>24</v>
      </c>
      <c r="M1174">
        <v>2.08</v>
      </c>
      <c r="N1174">
        <v>0.88041400000000003</v>
      </c>
      <c r="O1174" t="s">
        <v>7</v>
      </c>
      <c r="P1174" t="s">
        <v>8</v>
      </c>
      <c r="Q1174" t="s">
        <v>14</v>
      </c>
    </row>
    <row r="1175" spans="1:17" x14ac:dyDescent="0.3">
      <c r="A1175" t="s">
        <v>10</v>
      </c>
      <c r="B1175" s="3">
        <v>33.151904999999999</v>
      </c>
      <c r="C1175" s="2">
        <v>1.685127</v>
      </c>
      <c r="D1175" s="2">
        <v>83.986895000000004</v>
      </c>
      <c r="E1175" t="s">
        <v>25</v>
      </c>
      <c r="F1175" t="s">
        <v>25</v>
      </c>
      <c r="G1175">
        <v>2</v>
      </c>
      <c r="H1175">
        <v>2.4739110000000002</v>
      </c>
      <c r="I1175" t="s">
        <v>7</v>
      </c>
      <c r="J1175" t="s">
        <v>24</v>
      </c>
      <c r="K1175">
        <v>2.4527890000000001</v>
      </c>
      <c r="L1175" t="s">
        <v>24</v>
      </c>
      <c r="M1175">
        <v>0.93</v>
      </c>
      <c r="N1175">
        <v>0</v>
      </c>
      <c r="O1175" t="s">
        <v>27</v>
      </c>
      <c r="P1175" t="s">
        <v>15</v>
      </c>
      <c r="Q1175" t="s">
        <v>14</v>
      </c>
    </row>
    <row r="1176" spans="1:17" x14ac:dyDescent="0.3">
      <c r="A1176" t="s">
        <v>10</v>
      </c>
      <c r="B1176" s="3">
        <v>18</v>
      </c>
      <c r="C1176" s="2">
        <v>1.750097</v>
      </c>
      <c r="D1176" s="2">
        <v>86.372140999999999</v>
      </c>
      <c r="E1176" t="s">
        <v>25</v>
      </c>
      <c r="F1176" t="s">
        <v>25</v>
      </c>
      <c r="G1176">
        <v>2.9070619999999998</v>
      </c>
      <c r="H1176">
        <v>3</v>
      </c>
      <c r="I1176" t="s">
        <v>7</v>
      </c>
      <c r="J1176" t="s">
        <v>24</v>
      </c>
      <c r="K1176">
        <v>2.7408480000000002</v>
      </c>
      <c r="L1176" t="s">
        <v>24</v>
      </c>
      <c r="M1176">
        <v>1.22</v>
      </c>
      <c r="N1176">
        <v>3.7634000000000001E-2</v>
      </c>
      <c r="O1176" t="s">
        <v>7</v>
      </c>
      <c r="P1176" t="s">
        <v>8</v>
      </c>
      <c r="Q1176" t="s">
        <v>14</v>
      </c>
    </row>
    <row r="1177" spans="1:17" x14ac:dyDescent="0.3">
      <c r="A1177" t="s">
        <v>10</v>
      </c>
      <c r="B1177" s="3">
        <v>32.241587000000003</v>
      </c>
      <c r="C1177" s="2">
        <v>1.7579610000000001</v>
      </c>
      <c r="D1177" s="2">
        <v>87.906019000000001</v>
      </c>
      <c r="E1177" t="s">
        <v>25</v>
      </c>
      <c r="F1177" t="s">
        <v>25</v>
      </c>
      <c r="G1177">
        <v>2</v>
      </c>
      <c r="H1177">
        <v>1.79558</v>
      </c>
      <c r="I1177" t="s">
        <v>7</v>
      </c>
      <c r="J1177" t="s">
        <v>24</v>
      </c>
      <c r="K1177">
        <v>1.855054</v>
      </c>
      <c r="L1177" t="s">
        <v>24</v>
      </c>
      <c r="M1177">
        <v>1.08</v>
      </c>
      <c r="N1177">
        <v>0.21857399999999999</v>
      </c>
      <c r="O1177" t="s">
        <v>7</v>
      </c>
      <c r="P1177" t="s">
        <v>8</v>
      </c>
      <c r="Q1177" t="s">
        <v>14</v>
      </c>
    </row>
    <row r="1178" spans="1:17" x14ac:dyDescent="0.3">
      <c r="A1178" t="s">
        <v>10</v>
      </c>
      <c r="B1178" s="3">
        <v>31.662814000000001</v>
      </c>
      <c r="C1178" s="2">
        <v>1.848965</v>
      </c>
      <c r="D1178" s="2">
        <v>98.912261000000001</v>
      </c>
      <c r="E1178" t="s">
        <v>25</v>
      </c>
      <c r="F1178" t="s">
        <v>25</v>
      </c>
      <c r="G1178">
        <v>2.3995310000000001</v>
      </c>
      <c r="H1178">
        <v>2.6230790000000002</v>
      </c>
      <c r="I1178" t="s">
        <v>7</v>
      </c>
      <c r="J1178" t="s">
        <v>24</v>
      </c>
      <c r="K1178">
        <v>2.5351270000000001</v>
      </c>
      <c r="L1178" t="s">
        <v>24</v>
      </c>
      <c r="M1178">
        <v>1.03</v>
      </c>
      <c r="N1178">
        <v>0.60626400000000003</v>
      </c>
      <c r="O1178" t="s">
        <v>7</v>
      </c>
      <c r="P1178" t="s">
        <v>15</v>
      </c>
      <c r="Q1178" t="s">
        <v>14</v>
      </c>
    </row>
    <row r="1179" spans="1:17" x14ac:dyDescent="0.3">
      <c r="A1179" t="s">
        <v>10</v>
      </c>
      <c r="B1179" s="3">
        <v>24.347414000000001</v>
      </c>
      <c r="C1179" s="2">
        <v>1.789193</v>
      </c>
      <c r="D1179" s="2">
        <v>89.393589000000006</v>
      </c>
      <c r="E1179" t="s">
        <v>25</v>
      </c>
      <c r="F1179" t="s">
        <v>25</v>
      </c>
      <c r="G1179">
        <v>1.521604</v>
      </c>
      <c r="H1179">
        <v>2.1749679999999998</v>
      </c>
      <c r="I1179" t="s">
        <v>7</v>
      </c>
      <c r="J1179" t="s">
        <v>24</v>
      </c>
      <c r="K1179">
        <v>2</v>
      </c>
      <c r="L1179" t="s">
        <v>24</v>
      </c>
      <c r="M1179">
        <v>0</v>
      </c>
      <c r="N1179">
        <v>0.632467</v>
      </c>
      <c r="O1179" t="s">
        <v>7</v>
      </c>
      <c r="P1179" t="s">
        <v>8</v>
      </c>
      <c r="Q1179" t="s">
        <v>14</v>
      </c>
    </row>
    <row r="1180" spans="1:17" x14ac:dyDescent="0.3">
      <c r="A1180" t="s">
        <v>10</v>
      </c>
      <c r="B1180" s="3">
        <v>24.362124000000001</v>
      </c>
      <c r="C1180" s="2">
        <v>1.716677</v>
      </c>
      <c r="D1180" s="2">
        <v>85.261339000000007</v>
      </c>
      <c r="E1180" t="s">
        <v>25</v>
      </c>
      <c r="F1180" t="s">
        <v>25</v>
      </c>
      <c r="G1180">
        <v>2</v>
      </c>
      <c r="H1180">
        <v>2.676148</v>
      </c>
      <c r="I1180" t="s">
        <v>7</v>
      </c>
      <c r="J1180" t="s">
        <v>24</v>
      </c>
      <c r="K1180">
        <v>2.083939</v>
      </c>
      <c r="L1180" t="s">
        <v>24</v>
      </c>
      <c r="M1180">
        <v>0.63</v>
      </c>
      <c r="N1180">
        <v>0.99378599999999995</v>
      </c>
      <c r="O1180" t="s">
        <v>7</v>
      </c>
      <c r="P1180" t="s">
        <v>8</v>
      </c>
      <c r="Q1180" t="s">
        <v>14</v>
      </c>
    </row>
    <row r="1181" spans="1:17" x14ac:dyDescent="0.3">
      <c r="A1181" t="s">
        <v>5</v>
      </c>
      <c r="B1181" s="3">
        <v>19.462713000000001</v>
      </c>
      <c r="C1181" s="2">
        <v>1.550122</v>
      </c>
      <c r="D1181" s="2">
        <v>69.936072999999993</v>
      </c>
      <c r="E1181" t="s">
        <v>25</v>
      </c>
      <c r="F1181" t="s">
        <v>24</v>
      </c>
      <c r="G1181">
        <v>2.5016829999999999</v>
      </c>
      <c r="H1181">
        <v>3.3947880000000001</v>
      </c>
      <c r="I1181" t="s">
        <v>7</v>
      </c>
      <c r="J1181" t="s">
        <v>24</v>
      </c>
      <c r="K1181">
        <v>1.337378</v>
      </c>
      <c r="L1181" t="s">
        <v>24</v>
      </c>
      <c r="M1181">
        <v>0.93</v>
      </c>
      <c r="N1181">
        <v>1</v>
      </c>
      <c r="O1181" t="s">
        <v>27</v>
      </c>
      <c r="P1181" t="s">
        <v>8</v>
      </c>
      <c r="Q1181" t="s">
        <v>14</v>
      </c>
    </row>
    <row r="1182" spans="1:17" x14ac:dyDescent="0.3">
      <c r="A1182" t="s">
        <v>5</v>
      </c>
      <c r="B1182" s="3">
        <v>35.432059000000002</v>
      </c>
      <c r="C1182" s="2">
        <v>1.663178</v>
      </c>
      <c r="D1182" s="2">
        <v>80.135166999999996</v>
      </c>
      <c r="E1182" t="s">
        <v>25</v>
      </c>
      <c r="F1182" t="s">
        <v>25</v>
      </c>
      <c r="G1182">
        <v>2</v>
      </c>
      <c r="H1182">
        <v>3</v>
      </c>
      <c r="I1182" t="s">
        <v>7</v>
      </c>
      <c r="J1182" t="s">
        <v>24</v>
      </c>
      <c r="K1182">
        <v>1.992548</v>
      </c>
      <c r="L1182" t="s">
        <v>24</v>
      </c>
      <c r="M1182">
        <v>0.04</v>
      </c>
      <c r="N1182">
        <v>1.5287139999999999</v>
      </c>
      <c r="O1182" t="s">
        <v>27</v>
      </c>
      <c r="P1182" t="s">
        <v>15</v>
      </c>
      <c r="Q1182" t="s">
        <v>14</v>
      </c>
    </row>
    <row r="1183" spans="1:17" x14ac:dyDescent="0.3">
      <c r="A1183" t="s">
        <v>5</v>
      </c>
      <c r="B1183" s="3">
        <v>33.864257000000002</v>
      </c>
      <c r="C1183" s="2">
        <v>1.6792990000000001</v>
      </c>
      <c r="D1183" s="2">
        <v>77.355417000000003</v>
      </c>
      <c r="E1183" t="s">
        <v>25</v>
      </c>
      <c r="F1183" t="s">
        <v>25</v>
      </c>
      <c r="G1183">
        <v>2.7680199999999999</v>
      </c>
      <c r="H1183">
        <v>2.1370680000000002</v>
      </c>
      <c r="I1183" t="s">
        <v>7</v>
      </c>
      <c r="J1183" t="s">
        <v>24</v>
      </c>
      <c r="K1183">
        <v>1.873591</v>
      </c>
      <c r="L1183" t="s">
        <v>24</v>
      </c>
      <c r="M1183">
        <v>0.97</v>
      </c>
      <c r="N1183">
        <v>0.691944</v>
      </c>
      <c r="O1183" t="s">
        <v>27</v>
      </c>
      <c r="P1183" t="s">
        <v>15</v>
      </c>
      <c r="Q1183" t="s">
        <v>14</v>
      </c>
    </row>
    <row r="1184" spans="1:17" x14ac:dyDescent="0.3">
      <c r="A1184" t="s">
        <v>10</v>
      </c>
      <c r="B1184" s="3">
        <v>23.807181</v>
      </c>
      <c r="C1184" s="2">
        <v>1.729177</v>
      </c>
      <c r="D1184" s="2">
        <v>82.527240000000006</v>
      </c>
      <c r="E1184" t="s">
        <v>25</v>
      </c>
      <c r="F1184" t="s">
        <v>25</v>
      </c>
      <c r="G1184">
        <v>2.7427959999999998</v>
      </c>
      <c r="H1184">
        <v>2.9376069999999999</v>
      </c>
      <c r="I1184" t="s">
        <v>7</v>
      </c>
      <c r="J1184" t="s">
        <v>24</v>
      </c>
      <c r="K1184">
        <v>1.9946699999999999</v>
      </c>
      <c r="L1184" t="s">
        <v>24</v>
      </c>
      <c r="M1184">
        <v>1</v>
      </c>
      <c r="N1184">
        <v>2.3564000000000002E-2</v>
      </c>
      <c r="O1184" t="s">
        <v>7</v>
      </c>
      <c r="P1184" t="s">
        <v>8</v>
      </c>
      <c r="Q1184" t="s">
        <v>14</v>
      </c>
    </row>
    <row r="1185" spans="1:17" x14ac:dyDescent="0.3">
      <c r="A1185" t="s">
        <v>10</v>
      </c>
      <c r="B1185" s="3">
        <v>39.585811</v>
      </c>
      <c r="C1185" s="2">
        <v>1.7191529999999999</v>
      </c>
      <c r="D1185" s="2">
        <v>86.464843000000002</v>
      </c>
      <c r="E1185" t="s">
        <v>25</v>
      </c>
      <c r="F1185" t="s">
        <v>25</v>
      </c>
      <c r="G1185">
        <v>2.3256230000000002</v>
      </c>
      <c r="H1185">
        <v>1.3134030000000001</v>
      </c>
      <c r="I1185" t="s">
        <v>7</v>
      </c>
      <c r="J1185" t="s">
        <v>24</v>
      </c>
      <c r="K1185">
        <v>1.9460900000000001</v>
      </c>
      <c r="L1185" t="s">
        <v>24</v>
      </c>
      <c r="M1185">
        <v>0.6</v>
      </c>
      <c r="N1185">
        <v>0</v>
      </c>
      <c r="O1185" t="s">
        <v>27</v>
      </c>
      <c r="P1185" t="s">
        <v>15</v>
      </c>
      <c r="Q1185" t="s">
        <v>14</v>
      </c>
    </row>
    <row r="1186" spans="1:17" x14ac:dyDescent="0.3">
      <c r="A1186" t="s">
        <v>5</v>
      </c>
      <c r="B1186" s="3">
        <v>45.821266999999999</v>
      </c>
      <c r="C1186" s="2">
        <v>1.6873260000000001</v>
      </c>
      <c r="D1186" s="2">
        <v>80.413996999999995</v>
      </c>
      <c r="E1186" t="s">
        <v>25</v>
      </c>
      <c r="F1186" t="s">
        <v>25</v>
      </c>
      <c r="G1186">
        <v>2.076689</v>
      </c>
      <c r="H1186">
        <v>3</v>
      </c>
      <c r="I1186" t="s">
        <v>7</v>
      </c>
      <c r="J1186" t="s">
        <v>24</v>
      </c>
      <c r="K1186">
        <v>1.026729</v>
      </c>
      <c r="L1186" t="s">
        <v>24</v>
      </c>
      <c r="M1186">
        <v>0.65</v>
      </c>
      <c r="N1186">
        <v>0</v>
      </c>
      <c r="O1186" t="s">
        <v>27</v>
      </c>
      <c r="P1186" t="s">
        <v>15</v>
      </c>
      <c r="Q1186" t="s">
        <v>14</v>
      </c>
    </row>
    <row r="1187" spans="1:17" hidden="1" x14ac:dyDescent="0.3">
      <c r="A1187" t="s">
        <v>10</v>
      </c>
      <c r="B1187" s="3">
        <v>25.929746000000002</v>
      </c>
      <c r="C1187" s="2">
        <v>1.7724489999999999</v>
      </c>
      <c r="D1187" s="2">
        <v>105</v>
      </c>
      <c r="E1187" t="s">
        <v>25</v>
      </c>
      <c r="F1187" t="s">
        <v>25</v>
      </c>
      <c r="G1187">
        <v>3</v>
      </c>
      <c r="H1187">
        <v>3</v>
      </c>
      <c r="I1187" t="s">
        <v>7</v>
      </c>
      <c r="J1187" t="s">
        <v>24</v>
      </c>
      <c r="K1187">
        <v>2.0450689999999998</v>
      </c>
      <c r="L1187" t="s">
        <v>24</v>
      </c>
      <c r="M1187">
        <v>1.73</v>
      </c>
      <c r="N1187">
        <v>1.619596</v>
      </c>
      <c r="O1187" t="s">
        <v>7</v>
      </c>
      <c r="P1187" t="s">
        <v>8</v>
      </c>
      <c r="Q1187" t="s">
        <v>17</v>
      </c>
    </row>
    <row r="1188" spans="1:17" hidden="1" x14ac:dyDescent="0.3">
      <c r="A1188" t="s">
        <v>10</v>
      </c>
      <c r="B1188" s="3">
        <v>26.042738</v>
      </c>
      <c r="C1188" s="2">
        <v>1.8371170000000001</v>
      </c>
      <c r="D1188" s="2">
        <v>105.712219</v>
      </c>
      <c r="E1188" t="s">
        <v>25</v>
      </c>
      <c r="F1188" t="s">
        <v>25</v>
      </c>
      <c r="G1188">
        <v>3</v>
      </c>
      <c r="H1188">
        <v>3</v>
      </c>
      <c r="I1188" t="s">
        <v>7</v>
      </c>
      <c r="J1188" t="s">
        <v>24</v>
      </c>
      <c r="K1188">
        <v>2.509147</v>
      </c>
      <c r="L1188" t="s">
        <v>24</v>
      </c>
      <c r="M1188">
        <v>2</v>
      </c>
      <c r="N1188">
        <v>1.5647960000000001</v>
      </c>
      <c r="O1188" t="s">
        <v>7</v>
      </c>
      <c r="P1188" t="s">
        <v>8</v>
      </c>
      <c r="Q1188" t="s">
        <v>17</v>
      </c>
    </row>
    <row r="1189" spans="1:17" hidden="1" x14ac:dyDescent="0.3">
      <c r="A1189" t="s">
        <v>10</v>
      </c>
      <c r="B1189" s="3">
        <v>30.551762</v>
      </c>
      <c r="C1189" s="2">
        <v>1.7843770000000001</v>
      </c>
      <c r="D1189" s="2">
        <v>102.872505</v>
      </c>
      <c r="E1189" t="s">
        <v>25</v>
      </c>
      <c r="F1189" t="s">
        <v>25</v>
      </c>
      <c r="G1189">
        <v>2.271306</v>
      </c>
      <c r="H1189">
        <v>3</v>
      </c>
      <c r="I1189" t="s">
        <v>7</v>
      </c>
      <c r="J1189" t="s">
        <v>24</v>
      </c>
      <c r="K1189">
        <v>1.7711980000000001</v>
      </c>
      <c r="L1189" t="s">
        <v>24</v>
      </c>
      <c r="M1189">
        <v>2</v>
      </c>
      <c r="N1189">
        <v>0.41375200000000001</v>
      </c>
      <c r="O1189" t="s">
        <v>7</v>
      </c>
      <c r="P1189" t="s">
        <v>15</v>
      </c>
      <c r="Q1189" t="s">
        <v>17</v>
      </c>
    </row>
    <row r="1190" spans="1:17" hidden="1" x14ac:dyDescent="0.3">
      <c r="A1190" t="s">
        <v>10</v>
      </c>
      <c r="B1190" s="3">
        <v>39.759574999999998</v>
      </c>
      <c r="C1190" s="2">
        <v>1.7925070000000001</v>
      </c>
      <c r="D1190" s="2">
        <v>101.78009900000001</v>
      </c>
      <c r="E1190" t="s">
        <v>25</v>
      </c>
      <c r="F1190" t="s">
        <v>25</v>
      </c>
      <c r="G1190">
        <v>2.3336100000000002</v>
      </c>
      <c r="H1190">
        <v>2.113575</v>
      </c>
      <c r="I1190" t="s">
        <v>7</v>
      </c>
      <c r="J1190" t="s">
        <v>24</v>
      </c>
      <c r="K1190">
        <v>2.5041359999999999</v>
      </c>
      <c r="L1190" t="s">
        <v>24</v>
      </c>
      <c r="M1190">
        <v>3</v>
      </c>
      <c r="N1190">
        <v>1</v>
      </c>
      <c r="O1190" t="s">
        <v>7</v>
      </c>
      <c r="P1190" t="s">
        <v>15</v>
      </c>
      <c r="Q1190" t="s">
        <v>17</v>
      </c>
    </row>
    <row r="1191" spans="1:17" hidden="1" x14ac:dyDescent="0.3">
      <c r="A1191" t="s">
        <v>5</v>
      </c>
      <c r="B1191" s="3">
        <v>31.386405</v>
      </c>
      <c r="C1191" s="2">
        <v>1.5565789999999999</v>
      </c>
      <c r="D1191" s="2">
        <v>78.233340999999996</v>
      </c>
      <c r="E1191" t="s">
        <v>25</v>
      </c>
      <c r="F1191" t="s">
        <v>25</v>
      </c>
      <c r="G1191">
        <v>2.1368299999999998</v>
      </c>
      <c r="H1191">
        <v>2.0921789999999998</v>
      </c>
      <c r="I1191" t="s">
        <v>7</v>
      </c>
      <c r="J1191" t="s">
        <v>24</v>
      </c>
      <c r="K1191">
        <v>1.5053810000000001</v>
      </c>
      <c r="L1191" t="s">
        <v>24</v>
      </c>
      <c r="M1191">
        <v>0</v>
      </c>
      <c r="N1191">
        <v>0</v>
      </c>
      <c r="O1191" t="s">
        <v>7</v>
      </c>
      <c r="P1191" t="s">
        <v>8</v>
      </c>
      <c r="Q1191" t="s">
        <v>17</v>
      </c>
    </row>
    <row r="1192" spans="1:17" hidden="1" x14ac:dyDescent="0.3">
      <c r="A1192" t="s">
        <v>5</v>
      </c>
      <c r="B1192" s="3">
        <v>25.706285000000001</v>
      </c>
      <c r="C1192" s="2">
        <v>1.585547</v>
      </c>
      <c r="D1192" s="2">
        <v>80.351263000000003</v>
      </c>
      <c r="E1192" t="s">
        <v>25</v>
      </c>
      <c r="F1192" t="s">
        <v>25</v>
      </c>
      <c r="G1192">
        <v>2</v>
      </c>
      <c r="H1192">
        <v>1</v>
      </c>
      <c r="I1192" t="s">
        <v>7</v>
      </c>
      <c r="J1192" t="s">
        <v>24</v>
      </c>
      <c r="K1192">
        <v>2</v>
      </c>
      <c r="L1192" t="s">
        <v>24</v>
      </c>
      <c r="M1192">
        <v>0</v>
      </c>
      <c r="N1192">
        <v>0</v>
      </c>
      <c r="O1192" t="s">
        <v>7</v>
      </c>
      <c r="P1192" t="s">
        <v>8</v>
      </c>
      <c r="Q1192" t="s">
        <v>17</v>
      </c>
    </row>
    <row r="1193" spans="1:17" hidden="1" x14ac:dyDescent="0.3">
      <c r="A1193" t="s">
        <v>5</v>
      </c>
      <c r="B1193" s="3">
        <v>43.604900999999998</v>
      </c>
      <c r="C1193" s="2">
        <v>1.569234</v>
      </c>
      <c r="D1193" s="2">
        <v>81.827287999999996</v>
      </c>
      <c r="E1193" t="s">
        <v>25</v>
      </c>
      <c r="F1193" t="s">
        <v>25</v>
      </c>
      <c r="G1193">
        <v>2.909853</v>
      </c>
      <c r="H1193">
        <v>1</v>
      </c>
      <c r="I1193" t="s">
        <v>7</v>
      </c>
      <c r="J1193" t="s">
        <v>24</v>
      </c>
      <c r="K1193">
        <v>2</v>
      </c>
      <c r="L1193" t="s">
        <v>24</v>
      </c>
      <c r="M1193">
        <v>1.31</v>
      </c>
      <c r="N1193">
        <v>0</v>
      </c>
      <c r="O1193" t="s">
        <v>27</v>
      </c>
      <c r="P1193" t="s">
        <v>15</v>
      </c>
      <c r="Q1193" t="s">
        <v>17</v>
      </c>
    </row>
    <row r="1194" spans="1:17" hidden="1" x14ac:dyDescent="0.3">
      <c r="A1194" t="s">
        <v>5</v>
      </c>
      <c r="B1194" s="3">
        <v>42.316070000000003</v>
      </c>
      <c r="C1194" s="2">
        <v>1.5839430000000001</v>
      </c>
      <c r="D1194" s="2">
        <v>81.936397999999997</v>
      </c>
      <c r="E1194" t="s">
        <v>25</v>
      </c>
      <c r="F1194" t="s">
        <v>25</v>
      </c>
      <c r="G1194">
        <v>2.490507</v>
      </c>
      <c r="H1194">
        <v>2.9742039999999998</v>
      </c>
      <c r="I1194" t="s">
        <v>7</v>
      </c>
      <c r="J1194" t="s">
        <v>24</v>
      </c>
      <c r="K1194">
        <v>1.846754</v>
      </c>
      <c r="L1194" t="s">
        <v>24</v>
      </c>
      <c r="M1194">
        <v>0</v>
      </c>
      <c r="N1194">
        <v>0</v>
      </c>
      <c r="O1194" t="s">
        <v>27</v>
      </c>
      <c r="P1194" t="s">
        <v>15</v>
      </c>
      <c r="Q1194" t="s">
        <v>17</v>
      </c>
    </row>
    <row r="1195" spans="1:17" hidden="1" x14ac:dyDescent="0.3">
      <c r="A1195" t="s">
        <v>5</v>
      </c>
      <c r="B1195" s="3">
        <v>22.654316000000001</v>
      </c>
      <c r="C1195" s="2">
        <v>1.6212329999999999</v>
      </c>
      <c r="D1195" s="2">
        <v>82</v>
      </c>
      <c r="E1195" t="s">
        <v>25</v>
      </c>
      <c r="F1195" t="s">
        <v>25</v>
      </c>
      <c r="G1195">
        <v>1.0634490000000001</v>
      </c>
      <c r="H1195">
        <v>1</v>
      </c>
      <c r="I1195" t="s">
        <v>7</v>
      </c>
      <c r="J1195" t="s">
        <v>24</v>
      </c>
      <c r="K1195">
        <v>2</v>
      </c>
      <c r="L1195" t="s">
        <v>24</v>
      </c>
      <c r="M1195">
        <v>0</v>
      </c>
      <c r="N1195">
        <v>1.482016</v>
      </c>
      <c r="O1195" t="s">
        <v>7</v>
      </c>
      <c r="P1195" t="s">
        <v>8</v>
      </c>
      <c r="Q1195" t="s">
        <v>17</v>
      </c>
    </row>
    <row r="1196" spans="1:17" hidden="1" x14ac:dyDescent="0.3">
      <c r="A1196" t="s">
        <v>5</v>
      </c>
      <c r="B1196" s="3">
        <v>22.679935</v>
      </c>
      <c r="C1196" s="2">
        <v>1.6084000000000001</v>
      </c>
      <c r="D1196" s="2">
        <v>82.603983999999997</v>
      </c>
      <c r="E1196" t="s">
        <v>25</v>
      </c>
      <c r="F1196" t="s">
        <v>25</v>
      </c>
      <c r="G1196">
        <v>2.6992820000000002</v>
      </c>
      <c r="H1196">
        <v>1</v>
      </c>
      <c r="I1196" t="s">
        <v>7</v>
      </c>
      <c r="J1196" t="s">
        <v>24</v>
      </c>
      <c r="K1196">
        <v>2.5986319999999998</v>
      </c>
      <c r="L1196" t="s">
        <v>24</v>
      </c>
      <c r="M1196">
        <v>0.28999999999999998</v>
      </c>
      <c r="N1196">
        <v>2</v>
      </c>
      <c r="O1196" t="s">
        <v>7</v>
      </c>
      <c r="P1196" t="s">
        <v>8</v>
      </c>
      <c r="Q1196" t="s">
        <v>17</v>
      </c>
    </row>
    <row r="1197" spans="1:17" hidden="1" x14ac:dyDescent="0.3">
      <c r="A1197" t="s">
        <v>10</v>
      </c>
      <c r="B1197" s="3">
        <v>24.079523999999999</v>
      </c>
      <c r="C1197" s="2">
        <v>1.733439</v>
      </c>
      <c r="D1197" s="2">
        <v>97.911865000000006</v>
      </c>
      <c r="E1197" t="s">
        <v>25</v>
      </c>
      <c r="F1197" t="s">
        <v>25</v>
      </c>
      <c r="G1197">
        <v>2</v>
      </c>
      <c r="H1197">
        <v>3</v>
      </c>
      <c r="I1197" t="s">
        <v>7</v>
      </c>
      <c r="J1197" t="s">
        <v>24</v>
      </c>
      <c r="K1197">
        <v>2.8436750000000002</v>
      </c>
      <c r="L1197" t="s">
        <v>24</v>
      </c>
      <c r="M1197">
        <v>1.31</v>
      </c>
      <c r="N1197">
        <v>1.3386549999999999</v>
      </c>
      <c r="O1197" t="s">
        <v>27</v>
      </c>
      <c r="P1197" t="s">
        <v>8</v>
      </c>
      <c r="Q1197" t="s">
        <v>17</v>
      </c>
    </row>
    <row r="1198" spans="1:17" hidden="1" x14ac:dyDescent="0.3">
      <c r="A1198" t="s">
        <v>10</v>
      </c>
      <c r="B1198" s="3">
        <v>21.196152000000001</v>
      </c>
      <c r="C1198" s="2">
        <v>1.65</v>
      </c>
      <c r="D1198" s="2">
        <v>88.472358999999997</v>
      </c>
      <c r="E1198" t="s">
        <v>25</v>
      </c>
      <c r="F1198" t="s">
        <v>25</v>
      </c>
      <c r="G1198">
        <v>2.4277000000000002</v>
      </c>
      <c r="H1198">
        <v>1.001633</v>
      </c>
      <c r="I1198" t="s">
        <v>7</v>
      </c>
      <c r="J1198" t="s">
        <v>24</v>
      </c>
      <c r="K1198">
        <v>3</v>
      </c>
      <c r="L1198" t="s">
        <v>24</v>
      </c>
      <c r="M1198">
        <v>1.17</v>
      </c>
      <c r="N1198">
        <v>1</v>
      </c>
      <c r="O1198" t="s">
        <v>27</v>
      </c>
      <c r="P1198" t="s">
        <v>8</v>
      </c>
      <c r="Q1198" t="s">
        <v>17</v>
      </c>
    </row>
    <row r="1199" spans="1:17" hidden="1" x14ac:dyDescent="0.3">
      <c r="A1199" t="s">
        <v>5</v>
      </c>
      <c r="B1199" s="3">
        <v>22.596575999999999</v>
      </c>
      <c r="C1199" s="2">
        <v>1.6500520000000001</v>
      </c>
      <c r="D1199" s="2">
        <v>87.272552000000005</v>
      </c>
      <c r="E1199" t="s">
        <v>25</v>
      </c>
      <c r="F1199" t="s">
        <v>25</v>
      </c>
      <c r="G1199">
        <v>2.8759899999999998</v>
      </c>
      <c r="H1199">
        <v>1.2919</v>
      </c>
      <c r="I1199" t="s">
        <v>7</v>
      </c>
      <c r="J1199" t="s">
        <v>24</v>
      </c>
      <c r="K1199">
        <v>2.7777120000000002</v>
      </c>
      <c r="L1199" t="s">
        <v>24</v>
      </c>
      <c r="M1199">
        <v>0.43</v>
      </c>
      <c r="N1199">
        <v>1</v>
      </c>
      <c r="O1199" t="s">
        <v>27</v>
      </c>
      <c r="P1199" t="s">
        <v>8</v>
      </c>
      <c r="Q1199" t="s">
        <v>17</v>
      </c>
    </row>
    <row r="1200" spans="1:17" hidden="1" x14ac:dyDescent="0.3">
      <c r="A1200" t="s">
        <v>5</v>
      </c>
      <c r="B1200" s="3">
        <v>23</v>
      </c>
      <c r="C1200" s="2">
        <v>1.644161</v>
      </c>
      <c r="D1200" s="2">
        <v>84.340406000000002</v>
      </c>
      <c r="E1200" t="s">
        <v>25</v>
      </c>
      <c r="F1200" t="s">
        <v>25</v>
      </c>
      <c r="G1200">
        <v>2.1772429999999998</v>
      </c>
      <c r="H1200">
        <v>3</v>
      </c>
      <c r="I1200" t="s">
        <v>7</v>
      </c>
      <c r="J1200" t="s">
        <v>24</v>
      </c>
      <c r="K1200">
        <v>2.7155719999999999</v>
      </c>
      <c r="L1200" t="s">
        <v>24</v>
      </c>
      <c r="M1200">
        <v>2.23</v>
      </c>
      <c r="N1200">
        <v>7.0897000000000002E-2</v>
      </c>
      <c r="O1200" t="s">
        <v>27</v>
      </c>
      <c r="P1200" t="s">
        <v>8</v>
      </c>
      <c r="Q1200" t="s">
        <v>17</v>
      </c>
    </row>
    <row r="1201" spans="1:17" hidden="1" x14ac:dyDescent="0.3">
      <c r="A1201" t="s">
        <v>5</v>
      </c>
      <c r="B1201" s="3">
        <v>37.356287999999999</v>
      </c>
      <c r="C1201" s="2">
        <v>1.559499</v>
      </c>
      <c r="D1201" s="2">
        <v>77.268129999999999</v>
      </c>
      <c r="E1201" t="s">
        <v>25</v>
      </c>
      <c r="F1201" t="s">
        <v>25</v>
      </c>
      <c r="G1201">
        <v>2</v>
      </c>
      <c r="H1201">
        <v>3</v>
      </c>
      <c r="I1201" t="s">
        <v>7</v>
      </c>
      <c r="J1201" t="s">
        <v>24</v>
      </c>
      <c r="K1201">
        <v>1.630528</v>
      </c>
      <c r="L1201" t="s">
        <v>24</v>
      </c>
      <c r="M1201">
        <v>0</v>
      </c>
      <c r="N1201">
        <v>0</v>
      </c>
      <c r="O1201" t="s">
        <v>7</v>
      </c>
      <c r="P1201" t="s">
        <v>15</v>
      </c>
      <c r="Q1201" t="s">
        <v>17</v>
      </c>
    </row>
    <row r="1202" spans="1:17" hidden="1" x14ac:dyDescent="0.3">
      <c r="A1202" t="s">
        <v>10</v>
      </c>
      <c r="B1202" s="3">
        <v>22.754646000000001</v>
      </c>
      <c r="C1202" s="2">
        <v>1.734237</v>
      </c>
      <c r="D1202" s="2">
        <v>95</v>
      </c>
      <c r="E1202" t="s">
        <v>25</v>
      </c>
      <c r="F1202" t="s">
        <v>25</v>
      </c>
      <c r="G1202">
        <v>2</v>
      </c>
      <c r="H1202">
        <v>3</v>
      </c>
      <c r="I1202" t="s">
        <v>7</v>
      </c>
      <c r="J1202" t="s">
        <v>24</v>
      </c>
      <c r="K1202">
        <v>2.2872479999999999</v>
      </c>
      <c r="L1202" t="s">
        <v>24</v>
      </c>
      <c r="M1202">
        <v>2.67</v>
      </c>
      <c r="N1202">
        <v>1.2378670000000001</v>
      </c>
      <c r="O1202" t="s">
        <v>27</v>
      </c>
      <c r="P1202" t="s">
        <v>8</v>
      </c>
      <c r="Q1202" t="s">
        <v>17</v>
      </c>
    </row>
    <row r="1203" spans="1:17" hidden="1" x14ac:dyDescent="0.3">
      <c r="A1203" t="s">
        <v>10</v>
      </c>
      <c r="B1203" s="3">
        <v>23.252905999999999</v>
      </c>
      <c r="C1203" s="2">
        <v>1.7758149999999999</v>
      </c>
      <c r="D1203" s="2">
        <v>97.813023000000001</v>
      </c>
      <c r="E1203" t="s">
        <v>25</v>
      </c>
      <c r="F1203" t="s">
        <v>25</v>
      </c>
      <c r="G1203">
        <v>2</v>
      </c>
      <c r="H1203">
        <v>3</v>
      </c>
      <c r="I1203" t="s">
        <v>7</v>
      </c>
      <c r="J1203" t="s">
        <v>24</v>
      </c>
      <c r="K1203">
        <v>3</v>
      </c>
      <c r="L1203" t="s">
        <v>24</v>
      </c>
      <c r="M1203">
        <v>3</v>
      </c>
      <c r="N1203">
        <v>2</v>
      </c>
      <c r="O1203" t="s">
        <v>27</v>
      </c>
      <c r="P1203" t="s">
        <v>8</v>
      </c>
      <c r="Q1203" t="s">
        <v>17</v>
      </c>
    </row>
    <row r="1204" spans="1:17" hidden="1" x14ac:dyDescent="0.3">
      <c r="A1204" t="s">
        <v>5</v>
      </c>
      <c r="B1204" s="3">
        <v>22.025438000000001</v>
      </c>
      <c r="C1204" s="2">
        <v>1.6404259999999999</v>
      </c>
      <c r="D1204" s="2">
        <v>87.344155999999998</v>
      </c>
      <c r="E1204" t="s">
        <v>25</v>
      </c>
      <c r="F1204" t="s">
        <v>25</v>
      </c>
      <c r="G1204">
        <v>3</v>
      </c>
      <c r="H1204">
        <v>1</v>
      </c>
      <c r="I1204" t="s">
        <v>7</v>
      </c>
      <c r="J1204" t="s">
        <v>24</v>
      </c>
      <c r="K1204">
        <v>3</v>
      </c>
      <c r="L1204" t="s">
        <v>24</v>
      </c>
      <c r="M1204">
        <v>1.28</v>
      </c>
      <c r="N1204">
        <v>1.7779499999999999</v>
      </c>
      <c r="O1204" t="s">
        <v>27</v>
      </c>
      <c r="P1204" t="s">
        <v>8</v>
      </c>
      <c r="Q1204" t="s">
        <v>17</v>
      </c>
    </row>
    <row r="1205" spans="1:17" hidden="1" x14ac:dyDescent="0.3">
      <c r="A1205" t="s">
        <v>5</v>
      </c>
      <c r="B1205" s="3">
        <v>18.086772</v>
      </c>
      <c r="C1205" s="2">
        <v>1.65</v>
      </c>
      <c r="D1205" s="2">
        <v>82.13682</v>
      </c>
      <c r="E1205" t="s">
        <v>25</v>
      </c>
      <c r="F1205" t="s">
        <v>25</v>
      </c>
      <c r="G1205">
        <v>3</v>
      </c>
      <c r="H1205">
        <v>3</v>
      </c>
      <c r="I1205" t="s">
        <v>7</v>
      </c>
      <c r="J1205" t="s">
        <v>24</v>
      </c>
      <c r="K1205">
        <v>1</v>
      </c>
      <c r="L1205" t="s">
        <v>24</v>
      </c>
      <c r="M1205">
        <v>1.03</v>
      </c>
      <c r="N1205">
        <v>1.3500989999999999</v>
      </c>
      <c r="O1205" t="s">
        <v>7</v>
      </c>
      <c r="P1205" t="s">
        <v>8</v>
      </c>
      <c r="Q1205" t="s">
        <v>17</v>
      </c>
    </row>
    <row r="1206" spans="1:17" hidden="1" x14ac:dyDescent="0.3">
      <c r="A1206" t="s">
        <v>10</v>
      </c>
      <c r="B1206" s="3">
        <v>25.994392999999999</v>
      </c>
      <c r="C1206" s="2">
        <v>1.7533209999999999</v>
      </c>
      <c r="D1206" s="2">
        <v>107.99881499999999</v>
      </c>
      <c r="E1206" t="s">
        <v>25</v>
      </c>
      <c r="F1206" t="s">
        <v>25</v>
      </c>
      <c r="G1206">
        <v>3</v>
      </c>
      <c r="H1206">
        <v>3</v>
      </c>
      <c r="I1206" t="s">
        <v>7</v>
      </c>
      <c r="J1206" t="s">
        <v>24</v>
      </c>
      <c r="K1206">
        <v>1.776991</v>
      </c>
      <c r="L1206" t="s">
        <v>24</v>
      </c>
      <c r="M1206">
        <v>1.76</v>
      </c>
      <c r="N1206">
        <v>0</v>
      </c>
      <c r="O1206" t="s">
        <v>7</v>
      </c>
      <c r="P1206" t="s">
        <v>15</v>
      </c>
      <c r="Q1206" t="s">
        <v>17</v>
      </c>
    </row>
    <row r="1207" spans="1:17" hidden="1" x14ac:dyDescent="0.3">
      <c r="A1207" t="s">
        <v>5</v>
      </c>
      <c r="B1207" s="3">
        <v>40.821514999999998</v>
      </c>
      <c r="C1207" s="2">
        <v>1.553026</v>
      </c>
      <c r="D1207" s="2">
        <v>77.745180000000005</v>
      </c>
      <c r="E1207" t="s">
        <v>25</v>
      </c>
      <c r="F1207" t="s">
        <v>25</v>
      </c>
      <c r="G1207">
        <v>2</v>
      </c>
      <c r="H1207">
        <v>3</v>
      </c>
      <c r="I1207" t="s">
        <v>7</v>
      </c>
      <c r="J1207" t="s">
        <v>24</v>
      </c>
      <c r="K1207">
        <v>1.406115</v>
      </c>
      <c r="L1207" t="s">
        <v>24</v>
      </c>
      <c r="M1207">
        <v>0</v>
      </c>
      <c r="N1207">
        <v>0</v>
      </c>
      <c r="O1207" t="s">
        <v>7</v>
      </c>
      <c r="P1207" t="s">
        <v>15</v>
      </c>
      <c r="Q1207" t="s">
        <v>17</v>
      </c>
    </row>
    <row r="1208" spans="1:17" hidden="1" x14ac:dyDescent="0.3">
      <c r="A1208" t="s">
        <v>10</v>
      </c>
      <c r="B1208" s="3">
        <v>23</v>
      </c>
      <c r="C1208" s="2">
        <v>1.7065250000000001</v>
      </c>
      <c r="D1208" s="2">
        <v>90.500055000000003</v>
      </c>
      <c r="E1208" t="s">
        <v>25</v>
      </c>
      <c r="F1208" t="s">
        <v>25</v>
      </c>
      <c r="G1208">
        <v>2</v>
      </c>
      <c r="H1208">
        <v>3</v>
      </c>
      <c r="I1208" t="s">
        <v>7</v>
      </c>
      <c r="J1208" t="s">
        <v>24</v>
      </c>
      <c r="K1208">
        <v>1.5304930000000001</v>
      </c>
      <c r="L1208" t="s">
        <v>24</v>
      </c>
      <c r="M1208">
        <v>0.97</v>
      </c>
      <c r="N1208">
        <v>1</v>
      </c>
      <c r="O1208" t="s">
        <v>27</v>
      </c>
      <c r="P1208" t="s">
        <v>8</v>
      </c>
      <c r="Q1208" t="s">
        <v>17</v>
      </c>
    </row>
    <row r="1209" spans="1:17" hidden="1" x14ac:dyDescent="0.3">
      <c r="A1209" t="s">
        <v>5</v>
      </c>
      <c r="B1209" s="3">
        <v>37.955371</v>
      </c>
      <c r="C1209" s="2">
        <v>1.560648</v>
      </c>
      <c r="D1209" s="2">
        <v>80</v>
      </c>
      <c r="E1209" t="s">
        <v>25</v>
      </c>
      <c r="F1209" t="s">
        <v>25</v>
      </c>
      <c r="G1209">
        <v>2.8464520000000002</v>
      </c>
      <c r="H1209">
        <v>1.1393169999999999</v>
      </c>
      <c r="I1209" t="s">
        <v>7</v>
      </c>
      <c r="J1209" t="s">
        <v>24</v>
      </c>
      <c r="K1209">
        <v>1.459511</v>
      </c>
      <c r="L1209" t="s">
        <v>24</v>
      </c>
      <c r="M1209">
        <v>1.72</v>
      </c>
      <c r="N1209">
        <v>0</v>
      </c>
      <c r="O1209" t="s">
        <v>7</v>
      </c>
      <c r="P1209" t="s">
        <v>15</v>
      </c>
      <c r="Q1209" t="s">
        <v>17</v>
      </c>
    </row>
    <row r="1210" spans="1:17" hidden="1" x14ac:dyDescent="0.3">
      <c r="A1210" t="s">
        <v>10</v>
      </c>
      <c r="B1210" s="3">
        <v>31.315593</v>
      </c>
      <c r="C1210" s="2">
        <v>1.673352</v>
      </c>
      <c r="D1210" s="2">
        <v>90</v>
      </c>
      <c r="E1210" t="s">
        <v>25</v>
      </c>
      <c r="F1210" t="s">
        <v>25</v>
      </c>
      <c r="G1210">
        <v>2.1901099999999998</v>
      </c>
      <c r="H1210">
        <v>2.0298579999999999</v>
      </c>
      <c r="I1210" t="s">
        <v>7</v>
      </c>
      <c r="J1210" t="s">
        <v>24</v>
      </c>
      <c r="K1210">
        <v>2.3489810000000002</v>
      </c>
      <c r="L1210" t="s">
        <v>24</v>
      </c>
      <c r="M1210">
        <v>1.95</v>
      </c>
      <c r="N1210">
        <v>0</v>
      </c>
      <c r="O1210" t="s">
        <v>7</v>
      </c>
      <c r="P1210" t="s">
        <v>15</v>
      </c>
      <c r="Q1210" t="s">
        <v>17</v>
      </c>
    </row>
    <row r="1211" spans="1:17" hidden="1" x14ac:dyDescent="0.3">
      <c r="A1211" t="s">
        <v>10</v>
      </c>
      <c r="B1211" s="3">
        <v>22.661556000000001</v>
      </c>
      <c r="C1211" s="2">
        <v>1.6603239999999999</v>
      </c>
      <c r="D1211" s="2">
        <v>94.189166999999998</v>
      </c>
      <c r="E1211" t="s">
        <v>25</v>
      </c>
      <c r="F1211" t="s">
        <v>25</v>
      </c>
      <c r="G1211">
        <v>2</v>
      </c>
      <c r="H1211">
        <v>3</v>
      </c>
      <c r="I1211" t="s">
        <v>7</v>
      </c>
      <c r="J1211" t="s">
        <v>24</v>
      </c>
      <c r="K1211">
        <v>2</v>
      </c>
      <c r="L1211" t="s">
        <v>24</v>
      </c>
      <c r="M1211">
        <v>0</v>
      </c>
      <c r="N1211">
        <v>0.105936</v>
      </c>
      <c r="O1211" t="s">
        <v>27</v>
      </c>
      <c r="P1211" t="s">
        <v>8</v>
      </c>
      <c r="Q1211" t="s">
        <v>17</v>
      </c>
    </row>
    <row r="1212" spans="1:17" hidden="1" x14ac:dyDescent="0.3">
      <c r="A1212" t="s">
        <v>10</v>
      </c>
      <c r="B1212" s="3">
        <v>40.317787000000003</v>
      </c>
      <c r="C1212" s="2">
        <v>1.7863180000000001</v>
      </c>
      <c r="D1212" s="2">
        <v>98.447310999999999</v>
      </c>
      <c r="E1212" t="s">
        <v>25</v>
      </c>
      <c r="F1212" t="s">
        <v>25</v>
      </c>
      <c r="G1212">
        <v>2</v>
      </c>
      <c r="H1212">
        <v>3</v>
      </c>
      <c r="I1212" t="s">
        <v>7</v>
      </c>
      <c r="J1212" t="s">
        <v>24</v>
      </c>
      <c r="K1212">
        <v>2.6802920000000001</v>
      </c>
      <c r="L1212" t="s">
        <v>24</v>
      </c>
      <c r="M1212">
        <v>1.55</v>
      </c>
      <c r="N1212">
        <v>0.52225900000000003</v>
      </c>
      <c r="O1212" t="s">
        <v>7</v>
      </c>
      <c r="P1212" t="s">
        <v>15</v>
      </c>
      <c r="Q1212" t="s">
        <v>17</v>
      </c>
    </row>
    <row r="1213" spans="1:17" hidden="1" x14ac:dyDescent="0.3">
      <c r="A1213" t="s">
        <v>10</v>
      </c>
      <c r="B1213" s="3">
        <v>23.365649000000001</v>
      </c>
      <c r="C1213" s="2">
        <v>1.7576909999999999</v>
      </c>
      <c r="D1213" s="2">
        <v>95.361795000000001</v>
      </c>
      <c r="E1213" t="s">
        <v>25</v>
      </c>
      <c r="F1213" t="s">
        <v>25</v>
      </c>
      <c r="G1213">
        <v>2</v>
      </c>
      <c r="H1213">
        <v>3</v>
      </c>
      <c r="I1213" t="s">
        <v>7</v>
      </c>
      <c r="J1213" t="s">
        <v>24</v>
      </c>
      <c r="K1213">
        <v>3</v>
      </c>
      <c r="L1213" t="s">
        <v>24</v>
      </c>
      <c r="M1213">
        <v>3</v>
      </c>
      <c r="N1213">
        <v>2</v>
      </c>
      <c r="O1213" t="s">
        <v>27</v>
      </c>
      <c r="P1213" t="s">
        <v>8</v>
      </c>
      <c r="Q1213" t="s">
        <v>17</v>
      </c>
    </row>
    <row r="1214" spans="1:17" hidden="1" x14ac:dyDescent="0.3">
      <c r="A1214" t="s">
        <v>10</v>
      </c>
      <c r="B1214" s="3">
        <v>21.721270000000001</v>
      </c>
      <c r="C1214" s="2">
        <v>1.7121630000000001</v>
      </c>
      <c r="D1214" s="2">
        <v>98.699971000000005</v>
      </c>
      <c r="E1214" t="s">
        <v>25</v>
      </c>
      <c r="F1214" t="s">
        <v>25</v>
      </c>
      <c r="G1214">
        <v>2</v>
      </c>
      <c r="H1214">
        <v>2.9775429999999998</v>
      </c>
      <c r="I1214" t="s">
        <v>7</v>
      </c>
      <c r="J1214" t="s">
        <v>24</v>
      </c>
      <c r="K1214">
        <v>2.2059769999999999</v>
      </c>
      <c r="L1214" t="s">
        <v>24</v>
      </c>
      <c r="M1214">
        <v>2.7</v>
      </c>
      <c r="N1214">
        <v>2</v>
      </c>
      <c r="O1214" t="s">
        <v>27</v>
      </c>
      <c r="P1214" t="s">
        <v>8</v>
      </c>
      <c r="Q1214" t="s">
        <v>17</v>
      </c>
    </row>
    <row r="1215" spans="1:17" hidden="1" x14ac:dyDescent="0.3">
      <c r="A1215" t="s">
        <v>10</v>
      </c>
      <c r="B1215" s="3">
        <v>35.389491</v>
      </c>
      <c r="C1215" s="2">
        <v>1.78</v>
      </c>
      <c r="D1215" s="2">
        <v>100.84763</v>
      </c>
      <c r="E1215" t="s">
        <v>25</v>
      </c>
      <c r="F1215" t="s">
        <v>25</v>
      </c>
      <c r="G1215">
        <v>2.069267</v>
      </c>
      <c r="H1215">
        <v>1.4762040000000001</v>
      </c>
      <c r="I1215" t="s">
        <v>7</v>
      </c>
      <c r="J1215" t="s">
        <v>24</v>
      </c>
      <c r="K1215">
        <v>3</v>
      </c>
      <c r="L1215" t="s">
        <v>24</v>
      </c>
      <c r="M1215">
        <v>2.0499999999999998</v>
      </c>
      <c r="N1215">
        <v>9.2735999999999999E-2</v>
      </c>
      <c r="O1215" t="s">
        <v>11</v>
      </c>
      <c r="P1215" t="s">
        <v>15</v>
      </c>
      <c r="Q1215" t="s">
        <v>17</v>
      </c>
    </row>
    <row r="1216" spans="1:17" hidden="1" x14ac:dyDescent="0.3">
      <c r="A1216" t="s">
        <v>5</v>
      </c>
      <c r="B1216" s="3">
        <v>22.061461000000001</v>
      </c>
      <c r="C1216" s="2">
        <v>1.6</v>
      </c>
      <c r="D1216" s="2">
        <v>82.040317999999999</v>
      </c>
      <c r="E1216" t="s">
        <v>25</v>
      </c>
      <c r="F1216" t="s">
        <v>25</v>
      </c>
      <c r="G1216">
        <v>1.362441</v>
      </c>
      <c r="H1216">
        <v>2.5703800000000001</v>
      </c>
      <c r="I1216" t="s">
        <v>7</v>
      </c>
      <c r="J1216" t="s">
        <v>24</v>
      </c>
      <c r="K1216">
        <v>2.1662279999999998</v>
      </c>
      <c r="L1216" t="s">
        <v>24</v>
      </c>
      <c r="M1216">
        <v>2.23</v>
      </c>
      <c r="N1216">
        <v>1.2811410000000001</v>
      </c>
      <c r="O1216" t="s">
        <v>27</v>
      </c>
      <c r="P1216" t="s">
        <v>8</v>
      </c>
      <c r="Q1216" t="s">
        <v>17</v>
      </c>
    </row>
    <row r="1217" spans="1:17" hidden="1" x14ac:dyDescent="0.3">
      <c r="A1217" t="s">
        <v>5</v>
      </c>
      <c r="B1217" s="3">
        <v>23</v>
      </c>
      <c r="C1217" s="2">
        <v>1.6108199999999999</v>
      </c>
      <c r="D1217" s="2">
        <v>82.532994000000002</v>
      </c>
      <c r="E1217" t="s">
        <v>25</v>
      </c>
      <c r="F1217" t="s">
        <v>25</v>
      </c>
      <c r="G1217">
        <v>2.0966300000000002</v>
      </c>
      <c r="H1217">
        <v>2.8795410000000001</v>
      </c>
      <c r="I1217" t="s">
        <v>7</v>
      </c>
      <c r="J1217" t="s">
        <v>24</v>
      </c>
      <c r="K1217">
        <v>2.4329670000000001</v>
      </c>
      <c r="L1217" t="s">
        <v>24</v>
      </c>
      <c r="M1217">
        <v>1.89</v>
      </c>
      <c r="N1217">
        <v>0</v>
      </c>
      <c r="O1217" t="s">
        <v>27</v>
      </c>
      <c r="P1217" t="s">
        <v>8</v>
      </c>
      <c r="Q1217" t="s">
        <v>17</v>
      </c>
    </row>
    <row r="1218" spans="1:17" hidden="1" x14ac:dyDescent="0.3">
      <c r="A1218" t="s">
        <v>5</v>
      </c>
      <c r="B1218" s="3">
        <v>23</v>
      </c>
      <c r="C1218" s="2">
        <v>1.6651990000000001</v>
      </c>
      <c r="D1218" s="2">
        <v>83.151150000000001</v>
      </c>
      <c r="E1218" t="s">
        <v>25</v>
      </c>
      <c r="F1218" t="s">
        <v>25</v>
      </c>
      <c r="G1218">
        <v>2.9282339999999998</v>
      </c>
      <c r="H1218">
        <v>1.458507</v>
      </c>
      <c r="I1218" t="s">
        <v>7</v>
      </c>
      <c r="J1218" t="s">
        <v>24</v>
      </c>
      <c r="K1218">
        <v>2.7773789999999998</v>
      </c>
      <c r="L1218" t="s">
        <v>24</v>
      </c>
      <c r="M1218">
        <v>0.35</v>
      </c>
      <c r="N1218">
        <v>1.7070179999999999</v>
      </c>
      <c r="O1218" t="s">
        <v>27</v>
      </c>
      <c r="P1218" t="s">
        <v>8</v>
      </c>
      <c r="Q1218" t="s">
        <v>17</v>
      </c>
    </row>
    <row r="1219" spans="1:17" hidden="1" x14ac:dyDescent="0.3">
      <c r="A1219" t="s">
        <v>5</v>
      </c>
      <c r="B1219" s="3">
        <v>40.951591000000001</v>
      </c>
      <c r="C1219" s="2">
        <v>1.542122</v>
      </c>
      <c r="D1219" s="2">
        <v>80</v>
      </c>
      <c r="E1219" t="s">
        <v>25</v>
      </c>
      <c r="F1219" t="s">
        <v>25</v>
      </c>
      <c r="G1219">
        <v>2</v>
      </c>
      <c r="H1219">
        <v>1.1056170000000001</v>
      </c>
      <c r="I1219" t="s">
        <v>7</v>
      </c>
      <c r="J1219" t="s">
        <v>24</v>
      </c>
      <c r="K1219">
        <v>1.372811</v>
      </c>
      <c r="L1219" t="s">
        <v>24</v>
      </c>
      <c r="M1219">
        <v>1.63</v>
      </c>
      <c r="N1219">
        <v>0</v>
      </c>
      <c r="O1219" t="s">
        <v>7</v>
      </c>
      <c r="P1219" t="s">
        <v>15</v>
      </c>
      <c r="Q1219" t="s">
        <v>17</v>
      </c>
    </row>
    <row r="1220" spans="1:17" hidden="1" x14ac:dyDescent="0.3">
      <c r="A1220" t="s">
        <v>5</v>
      </c>
      <c r="B1220" s="3">
        <v>39.135634000000003</v>
      </c>
      <c r="C1220" s="2">
        <v>1.5078670000000001</v>
      </c>
      <c r="D1220" s="2">
        <v>79.589579999999998</v>
      </c>
      <c r="E1220" t="s">
        <v>25</v>
      </c>
      <c r="F1220" t="s">
        <v>25</v>
      </c>
      <c r="G1220">
        <v>2</v>
      </c>
      <c r="H1220">
        <v>3</v>
      </c>
      <c r="I1220" t="s">
        <v>7</v>
      </c>
      <c r="J1220" t="s">
        <v>24</v>
      </c>
      <c r="K1220">
        <v>1</v>
      </c>
      <c r="L1220" t="s">
        <v>24</v>
      </c>
      <c r="M1220">
        <v>0</v>
      </c>
      <c r="N1220">
        <v>0</v>
      </c>
      <c r="O1220" t="s">
        <v>7</v>
      </c>
      <c r="P1220" t="s">
        <v>15</v>
      </c>
      <c r="Q1220" t="s">
        <v>17</v>
      </c>
    </row>
    <row r="1221" spans="1:17" hidden="1" x14ac:dyDescent="0.3">
      <c r="A1221" t="s">
        <v>10</v>
      </c>
      <c r="B1221" s="3">
        <v>26.271621</v>
      </c>
      <c r="C1221" s="2">
        <v>1.660955</v>
      </c>
      <c r="D1221" s="2">
        <v>90</v>
      </c>
      <c r="E1221" t="s">
        <v>25</v>
      </c>
      <c r="F1221" t="s">
        <v>25</v>
      </c>
      <c r="G1221">
        <v>2</v>
      </c>
      <c r="H1221">
        <v>3</v>
      </c>
      <c r="I1221" t="s">
        <v>7</v>
      </c>
      <c r="J1221" t="s">
        <v>24</v>
      </c>
      <c r="K1221">
        <v>3</v>
      </c>
      <c r="L1221" t="s">
        <v>24</v>
      </c>
      <c r="M1221">
        <v>0.67</v>
      </c>
      <c r="N1221">
        <v>0.50526599999999999</v>
      </c>
      <c r="O1221" t="s">
        <v>7</v>
      </c>
      <c r="P1221" t="s">
        <v>15</v>
      </c>
      <c r="Q1221" t="s">
        <v>17</v>
      </c>
    </row>
    <row r="1222" spans="1:17" hidden="1" x14ac:dyDescent="0.3">
      <c r="A1222" t="s">
        <v>5</v>
      </c>
      <c r="B1222" s="3">
        <v>23.779235</v>
      </c>
      <c r="C1222" s="2">
        <v>1.5531269999999999</v>
      </c>
      <c r="D1222" s="2">
        <v>78</v>
      </c>
      <c r="E1222" t="s">
        <v>25</v>
      </c>
      <c r="F1222" t="s">
        <v>25</v>
      </c>
      <c r="G1222">
        <v>2</v>
      </c>
      <c r="H1222">
        <v>1</v>
      </c>
      <c r="I1222" t="s">
        <v>7</v>
      </c>
      <c r="J1222" t="s">
        <v>24</v>
      </c>
      <c r="K1222">
        <v>2</v>
      </c>
      <c r="L1222" t="s">
        <v>24</v>
      </c>
      <c r="M1222">
        <v>0.83</v>
      </c>
      <c r="N1222">
        <v>0</v>
      </c>
      <c r="O1222" t="s">
        <v>27</v>
      </c>
      <c r="P1222" t="s">
        <v>8</v>
      </c>
      <c r="Q1222" t="s">
        <v>17</v>
      </c>
    </row>
    <row r="1223" spans="1:17" hidden="1" x14ac:dyDescent="0.3">
      <c r="A1223" t="s">
        <v>10</v>
      </c>
      <c r="B1223" s="3">
        <v>20.586977999999998</v>
      </c>
      <c r="C1223" s="2">
        <v>1.781952</v>
      </c>
      <c r="D1223" s="2">
        <v>102.910613</v>
      </c>
      <c r="E1223" t="s">
        <v>25</v>
      </c>
      <c r="F1223" t="s">
        <v>25</v>
      </c>
      <c r="G1223">
        <v>2</v>
      </c>
      <c r="H1223">
        <v>3</v>
      </c>
      <c r="I1223" t="s">
        <v>7</v>
      </c>
      <c r="J1223" t="s">
        <v>24</v>
      </c>
      <c r="K1223">
        <v>1.6897930000000001</v>
      </c>
      <c r="L1223" t="s">
        <v>24</v>
      </c>
      <c r="M1223">
        <v>1.46</v>
      </c>
      <c r="N1223">
        <v>0</v>
      </c>
      <c r="O1223" t="s">
        <v>27</v>
      </c>
      <c r="P1223" t="s">
        <v>8</v>
      </c>
      <c r="Q1223" t="s">
        <v>17</v>
      </c>
    </row>
    <row r="1224" spans="1:17" hidden="1" x14ac:dyDescent="0.3">
      <c r="A1224" t="s">
        <v>10</v>
      </c>
      <c r="B1224" s="3">
        <v>21.669478000000002</v>
      </c>
      <c r="C1224" s="2">
        <v>1.75</v>
      </c>
      <c r="D1224" s="2">
        <v>96.940254999999993</v>
      </c>
      <c r="E1224" t="s">
        <v>25</v>
      </c>
      <c r="F1224" t="s">
        <v>25</v>
      </c>
      <c r="G1224">
        <v>2</v>
      </c>
      <c r="H1224">
        <v>3</v>
      </c>
      <c r="I1224" t="s">
        <v>7</v>
      </c>
      <c r="J1224" t="s">
        <v>24</v>
      </c>
      <c r="K1224">
        <v>2.7714690000000002</v>
      </c>
      <c r="L1224" t="s">
        <v>24</v>
      </c>
      <c r="M1224">
        <v>2.36</v>
      </c>
      <c r="N1224">
        <v>1.206251</v>
      </c>
      <c r="O1224" t="s">
        <v>27</v>
      </c>
      <c r="P1224" t="s">
        <v>8</v>
      </c>
      <c r="Q1224" t="s">
        <v>17</v>
      </c>
    </row>
    <row r="1225" spans="1:17" hidden="1" x14ac:dyDescent="0.3">
      <c r="A1225" t="s">
        <v>5</v>
      </c>
      <c r="B1225" s="3">
        <v>23</v>
      </c>
      <c r="C1225" s="2">
        <v>1.6158539999999999</v>
      </c>
      <c r="D1225" s="2">
        <v>80.615324999999999</v>
      </c>
      <c r="E1225" t="s">
        <v>25</v>
      </c>
      <c r="F1225" t="s">
        <v>25</v>
      </c>
      <c r="G1225">
        <v>2</v>
      </c>
      <c r="H1225">
        <v>1</v>
      </c>
      <c r="I1225" t="s">
        <v>7</v>
      </c>
      <c r="J1225" t="s">
        <v>24</v>
      </c>
      <c r="K1225">
        <v>2</v>
      </c>
      <c r="L1225" t="s">
        <v>24</v>
      </c>
      <c r="M1225">
        <v>0.03</v>
      </c>
      <c r="N1225">
        <v>0</v>
      </c>
      <c r="O1225" t="s">
        <v>27</v>
      </c>
      <c r="P1225" t="s">
        <v>8</v>
      </c>
      <c r="Q1225" t="s">
        <v>17</v>
      </c>
    </row>
    <row r="1226" spans="1:17" hidden="1" x14ac:dyDescent="0.3">
      <c r="A1226" t="s">
        <v>10</v>
      </c>
      <c r="B1226" s="3">
        <v>20.825962000000001</v>
      </c>
      <c r="C1226" s="2">
        <v>1.7933779999999999</v>
      </c>
      <c r="D1226" s="2">
        <v>105.65503699999999</v>
      </c>
      <c r="E1226" t="s">
        <v>25</v>
      </c>
      <c r="F1226" t="s">
        <v>25</v>
      </c>
      <c r="G1226">
        <v>2</v>
      </c>
      <c r="H1226">
        <v>3</v>
      </c>
      <c r="I1226" t="s">
        <v>7</v>
      </c>
      <c r="J1226" t="s">
        <v>24</v>
      </c>
      <c r="K1226">
        <v>1.155384</v>
      </c>
      <c r="L1226" t="s">
        <v>24</v>
      </c>
      <c r="M1226">
        <v>0</v>
      </c>
      <c r="N1226">
        <v>0.526999</v>
      </c>
      <c r="O1226" t="s">
        <v>7</v>
      </c>
      <c r="P1226" t="s">
        <v>8</v>
      </c>
      <c r="Q1226" t="s">
        <v>17</v>
      </c>
    </row>
    <row r="1227" spans="1:17" hidden="1" x14ac:dyDescent="0.3">
      <c r="A1227" t="s">
        <v>10</v>
      </c>
      <c r="B1227" s="3">
        <v>18.178023</v>
      </c>
      <c r="C1227" s="2">
        <v>1.8547800000000001</v>
      </c>
      <c r="D1227" s="2">
        <v>114.77484</v>
      </c>
      <c r="E1227" t="s">
        <v>25</v>
      </c>
      <c r="F1227" t="s">
        <v>25</v>
      </c>
      <c r="G1227">
        <v>2</v>
      </c>
      <c r="H1227">
        <v>1.854536</v>
      </c>
      <c r="I1227" t="s">
        <v>7</v>
      </c>
      <c r="J1227" t="s">
        <v>24</v>
      </c>
      <c r="K1227">
        <v>2.1601689999999998</v>
      </c>
      <c r="L1227" t="s">
        <v>24</v>
      </c>
      <c r="M1227">
        <v>1</v>
      </c>
      <c r="N1227">
        <v>2</v>
      </c>
      <c r="O1227" t="s">
        <v>7</v>
      </c>
      <c r="P1227" t="s">
        <v>8</v>
      </c>
      <c r="Q1227" t="s">
        <v>17</v>
      </c>
    </row>
    <row r="1228" spans="1:17" hidden="1" x14ac:dyDescent="0.3">
      <c r="A1228" t="s">
        <v>5</v>
      </c>
      <c r="B1228" s="3">
        <v>18</v>
      </c>
      <c r="C1228" s="2">
        <v>1.6856329999999999</v>
      </c>
      <c r="D1228" s="2">
        <v>90.032670999999993</v>
      </c>
      <c r="E1228" t="s">
        <v>25</v>
      </c>
      <c r="F1228" t="s">
        <v>25</v>
      </c>
      <c r="G1228">
        <v>2.4964550000000001</v>
      </c>
      <c r="H1228">
        <v>3</v>
      </c>
      <c r="I1228" t="s">
        <v>7</v>
      </c>
      <c r="J1228" t="s">
        <v>24</v>
      </c>
      <c r="K1228">
        <v>1.850344</v>
      </c>
      <c r="L1228" t="s">
        <v>24</v>
      </c>
      <c r="M1228">
        <v>1.07</v>
      </c>
      <c r="N1228">
        <v>0.73226500000000005</v>
      </c>
      <c r="O1228" t="s">
        <v>7</v>
      </c>
      <c r="P1228" t="s">
        <v>8</v>
      </c>
      <c r="Q1228" t="s">
        <v>17</v>
      </c>
    </row>
    <row r="1229" spans="1:17" hidden="1" x14ac:dyDescent="0.3">
      <c r="A1229" t="s">
        <v>5</v>
      </c>
      <c r="B1229" s="3">
        <v>18.267696000000001</v>
      </c>
      <c r="C1229" s="2">
        <v>1.7063429999999999</v>
      </c>
      <c r="D1229" s="2">
        <v>93.348843000000002</v>
      </c>
      <c r="E1229" t="s">
        <v>25</v>
      </c>
      <c r="F1229" t="s">
        <v>25</v>
      </c>
      <c r="G1229">
        <v>1.70825</v>
      </c>
      <c r="H1229">
        <v>3</v>
      </c>
      <c r="I1229" t="s">
        <v>7</v>
      </c>
      <c r="J1229" t="s">
        <v>24</v>
      </c>
      <c r="K1229">
        <v>1</v>
      </c>
      <c r="L1229" t="s">
        <v>24</v>
      </c>
      <c r="M1229">
        <v>0.9</v>
      </c>
      <c r="N1229">
        <v>1</v>
      </c>
      <c r="O1229" t="s">
        <v>7</v>
      </c>
      <c r="P1229" t="s">
        <v>8</v>
      </c>
      <c r="Q1229" t="s">
        <v>17</v>
      </c>
    </row>
    <row r="1230" spans="1:17" hidden="1" x14ac:dyDescent="0.3">
      <c r="A1230" t="s">
        <v>10</v>
      </c>
      <c r="B1230" s="3">
        <v>23</v>
      </c>
      <c r="C1230" s="2">
        <v>1.791415</v>
      </c>
      <c r="D1230" s="2">
        <v>105.13807300000001</v>
      </c>
      <c r="E1230" t="s">
        <v>25</v>
      </c>
      <c r="F1230" t="s">
        <v>25</v>
      </c>
      <c r="G1230">
        <v>2.2621709999999999</v>
      </c>
      <c r="H1230">
        <v>3</v>
      </c>
      <c r="I1230" t="s">
        <v>7</v>
      </c>
      <c r="J1230" t="s">
        <v>24</v>
      </c>
      <c r="K1230">
        <v>2.0341499999999999</v>
      </c>
      <c r="L1230" t="s">
        <v>24</v>
      </c>
      <c r="M1230">
        <v>0.32</v>
      </c>
      <c r="N1230">
        <v>0.50866299999999998</v>
      </c>
      <c r="O1230" t="s">
        <v>7</v>
      </c>
      <c r="P1230" t="s">
        <v>8</v>
      </c>
      <c r="Q1230" t="s">
        <v>17</v>
      </c>
    </row>
    <row r="1231" spans="1:17" hidden="1" x14ac:dyDescent="0.3">
      <c r="A1231" t="s">
        <v>10</v>
      </c>
      <c r="B1231" s="3">
        <v>23</v>
      </c>
      <c r="C1231" s="2">
        <v>1.7537160000000001</v>
      </c>
      <c r="D1231" s="2">
        <v>106.49141</v>
      </c>
      <c r="E1231" t="s">
        <v>25</v>
      </c>
      <c r="F1231" t="s">
        <v>25</v>
      </c>
      <c r="G1231">
        <v>2.7406329999999999</v>
      </c>
      <c r="H1231">
        <v>3</v>
      </c>
      <c r="I1231" t="s">
        <v>7</v>
      </c>
      <c r="J1231" t="s">
        <v>24</v>
      </c>
      <c r="K1231">
        <v>2.0810050000000002</v>
      </c>
      <c r="L1231" t="s">
        <v>24</v>
      </c>
      <c r="M1231">
        <v>0.65</v>
      </c>
      <c r="N1231">
        <v>0.76905999999999997</v>
      </c>
      <c r="O1231" t="s">
        <v>7</v>
      </c>
      <c r="P1231" t="s">
        <v>8</v>
      </c>
      <c r="Q1231" t="s">
        <v>17</v>
      </c>
    </row>
    <row r="1232" spans="1:17" hidden="1" x14ac:dyDescent="0.3">
      <c r="A1232" t="s">
        <v>10</v>
      </c>
      <c r="B1232" s="3">
        <v>20.985900000000001</v>
      </c>
      <c r="C1232" s="2">
        <v>1.7805029999999999</v>
      </c>
      <c r="D1232" s="2">
        <v>103.189532</v>
      </c>
      <c r="E1232" t="s">
        <v>25</v>
      </c>
      <c r="F1232" t="s">
        <v>25</v>
      </c>
      <c r="G1232">
        <v>2</v>
      </c>
      <c r="H1232">
        <v>3</v>
      </c>
      <c r="I1232" t="s">
        <v>7</v>
      </c>
      <c r="J1232" t="s">
        <v>24</v>
      </c>
      <c r="K1232">
        <v>1.608128</v>
      </c>
      <c r="L1232" t="s">
        <v>24</v>
      </c>
      <c r="M1232">
        <v>0.48</v>
      </c>
      <c r="N1232">
        <v>0</v>
      </c>
      <c r="O1232" t="s">
        <v>27</v>
      </c>
      <c r="P1232" t="s">
        <v>8</v>
      </c>
      <c r="Q1232" t="s">
        <v>17</v>
      </c>
    </row>
    <row r="1233" spans="1:17" hidden="1" x14ac:dyDescent="0.3">
      <c r="A1233" t="s">
        <v>10</v>
      </c>
      <c r="B1233" s="3">
        <v>21.504943000000001</v>
      </c>
      <c r="C1233" s="2">
        <v>1.8198669999999999</v>
      </c>
      <c r="D1233" s="2">
        <v>106.03846799999999</v>
      </c>
      <c r="E1233" t="s">
        <v>25</v>
      </c>
      <c r="F1233" t="s">
        <v>25</v>
      </c>
      <c r="G1233">
        <v>2</v>
      </c>
      <c r="H1233">
        <v>3</v>
      </c>
      <c r="I1233" t="s">
        <v>7</v>
      </c>
      <c r="J1233" t="s">
        <v>24</v>
      </c>
      <c r="K1233">
        <v>2.715252</v>
      </c>
      <c r="L1233" t="s">
        <v>24</v>
      </c>
      <c r="M1233">
        <v>0</v>
      </c>
      <c r="N1233">
        <v>0.62160499999999996</v>
      </c>
      <c r="O1233" t="s">
        <v>27</v>
      </c>
      <c r="P1233" t="s">
        <v>8</v>
      </c>
      <c r="Q1233" t="s">
        <v>17</v>
      </c>
    </row>
    <row r="1234" spans="1:17" hidden="1" x14ac:dyDescent="0.3">
      <c r="A1234" t="s">
        <v>10</v>
      </c>
      <c r="B1234" s="3">
        <v>18</v>
      </c>
      <c r="C1234" s="2">
        <v>1.791174</v>
      </c>
      <c r="D1234" s="2">
        <v>108.9606</v>
      </c>
      <c r="E1234" t="s">
        <v>25</v>
      </c>
      <c r="F1234" t="s">
        <v>25</v>
      </c>
      <c r="G1234">
        <v>2</v>
      </c>
      <c r="H1234">
        <v>1.08687</v>
      </c>
      <c r="I1234" t="s">
        <v>7</v>
      </c>
      <c r="J1234" t="s">
        <v>24</v>
      </c>
      <c r="K1234">
        <v>2.2791239999999999</v>
      </c>
      <c r="L1234" t="s">
        <v>24</v>
      </c>
      <c r="M1234">
        <v>1</v>
      </c>
      <c r="N1234">
        <v>1.6097729999999999</v>
      </c>
      <c r="O1234" t="s">
        <v>27</v>
      </c>
      <c r="P1234" t="s">
        <v>8</v>
      </c>
      <c r="Q1234" t="s">
        <v>17</v>
      </c>
    </row>
    <row r="1235" spans="1:17" hidden="1" x14ac:dyDescent="0.3">
      <c r="A1235" t="s">
        <v>10</v>
      </c>
      <c r="B1235" s="3">
        <v>18</v>
      </c>
      <c r="C1235" s="2">
        <v>1.8209299999999999</v>
      </c>
      <c r="D1235" s="2">
        <v>108.74200500000001</v>
      </c>
      <c r="E1235" t="s">
        <v>25</v>
      </c>
      <c r="F1235" t="s">
        <v>25</v>
      </c>
      <c r="G1235">
        <v>2</v>
      </c>
      <c r="H1235">
        <v>1.25535</v>
      </c>
      <c r="I1235" t="s">
        <v>7</v>
      </c>
      <c r="J1235" t="s">
        <v>24</v>
      </c>
      <c r="K1235">
        <v>2.4970650000000001</v>
      </c>
      <c r="L1235" t="s">
        <v>24</v>
      </c>
      <c r="M1235">
        <v>1</v>
      </c>
      <c r="N1235">
        <v>1.441605</v>
      </c>
      <c r="O1235" t="s">
        <v>27</v>
      </c>
      <c r="P1235" t="s">
        <v>8</v>
      </c>
      <c r="Q1235" t="s">
        <v>17</v>
      </c>
    </row>
    <row r="1236" spans="1:17" hidden="1" x14ac:dyDescent="0.3">
      <c r="A1236" t="s">
        <v>5</v>
      </c>
      <c r="B1236" s="3">
        <v>19.442663</v>
      </c>
      <c r="C1236" s="2">
        <v>1.627812</v>
      </c>
      <c r="D1236" s="2">
        <v>82</v>
      </c>
      <c r="E1236" t="s">
        <v>25</v>
      </c>
      <c r="F1236" t="s">
        <v>25</v>
      </c>
      <c r="G1236">
        <v>1.081585</v>
      </c>
      <c r="H1236">
        <v>2.8706610000000001</v>
      </c>
      <c r="I1236" t="s">
        <v>7</v>
      </c>
      <c r="J1236" t="s">
        <v>24</v>
      </c>
      <c r="K1236">
        <v>1.1175600000000001</v>
      </c>
      <c r="L1236" t="s">
        <v>24</v>
      </c>
      <c r="M1236">
        <v>0</v>
      </c>
      <c r="N1236">
        <v>1.6168260000000001</v>
      </c>
      <c r="O1236" t="s">
        <v>7</v>
      </c>
      <c r="P1236" t="s">
        <v>8</v>
      </c>
      <c r="Q1236" t="s">
        <v>17</v>
      </c>
    </row>
    <row r="1237" spans="1:17" hidden="1" x14ac:dyDescent="0.3">
      <c r="A1237" t="s">
        <v>5</v>
      </c>
      <c r="B1237" s="3">
        <v>22.865017999999999</v>
      </c>
      <c r="C1237" s="2">
        <v>1.632118</v>
      </c>
      <c r="D1237" s="2">
        <v>82</v>
      </c>
      <c r="E1237" t="s">
        <v>25</v>
      </c>
      <c r="F1237" t="s">
        <v>25</v>
      </c>
      <c r="G1237">
        <v>2.5877889999999999</v>
      </c>
      <c r="H1237">
        <v>1.4821029999999999</v>
      </c>
      <c r="I1237" t="s">
        <v>7</v>
      </c>
      <c r="J1237" t="s">
        <v>24</v>
      </c>
      <c r="K1237">
        <v>1.911664</v>
      </c>
      <c r="L1237" t="s">
        <v>24</v>
      </c>
      <c r="M1237">
        <v>0</v>
      </c>
      <c r="N1237">
        <v>0.12868099999999999</v>
      </c>
      <c r="O1237" t="s">
        <v>7</v>
      </c>
      <c r="P1237" t="s">
        <v>8</v>
      </c>
      <c r="Q1237" t="s">
        <v>17</v>
      </c>
    </row>
    <row r="1238" spans="1:17" hidden="1" x14ac:dyDescent="0.3">
      <c r="A1238" t="s">
        <v>10</v>
      </c>
      <c r="B1238" s="3">
        <v>21.948577</v>
      </c>
      <c r="C1238" s="2">
        <v>1.7735939999999999</v>
      </c>
      <c r="D1238" s="2">
        <v>105.000789</v>
      </c>
      <c r="E1238" t="s">
        <v>25</v>
      </c>
      <c r="F1238" t="s">
        <v>25</v>
      </c>
      <c r="G1238">
        <v>2.252653</v>
      </c>
      <c r="H1238">
        <v>3</v>
      </c>
      <c r="I1238" t="s">
        <v>7</v>
      </c>
      <c r="J1238" t="s">
        <v>24</v>
      </c>
      <c r="K1238">
        <v>2.9623710000000001</v>
      </c>
      <c r="L1238" t="s">
        <v>24</v>
      </c>
      <c r="M1238">
        <v>1</v>
      </c>
      <c r="N1238">
        <v>0</v>
      </c>
      <c r="O1238" t="s">
        <v>7</v>
      </c>
      <c r="P1238" t="s">
        <v>8</v>
      </c>
      <c r="Q1238" t="s">
        <v>17</v>
      </c>
    </row>
    <row r="1239" spans="1:17" hidden="1" x14ac:dyDescent="0.3">
      <c r="A1239" t="s">
        <v>10</v>
      </c>
      <c r="B1239" s="3">
        <v>21.214617000000001</v>
      </c>
      <c r="C1239" s="2">
        <v>1.9304159999999999</v>
      </c>
      <c r="D1239" s="2">
        <v>118.560509</v>
      </c>
      <c r="E1239" t="s">
        <v>25</v>
      </c>
      <c r="F1239" t="s">
        <v>25</v>
      </c>
      <c r="G1239">
        <v>2</v>
      </c>
      <c r="H1239">
        <v>3</v>
      </c>
      <c r="I1239" t="s">
        <v>7</v>
      </c>
      <c r="J1239" t="s">
        <v>24</v>
      </c>
      <c r="K1239">
        <v>3</v>
      </c>
      <c r="L1239" t="s">
        <v>24</v>
      </c>
      <c r="M1239">
        <v>0.73</v>
      </c>
      <c r="N1239">
        <v>1</v>
      </c>
      <c r="O1239" t="s">
        <v>7</v>
      </c>
      <c r="P1239" t="s">
        <v>8</v>
      </c>
      <c r="Q1239" t="s">
        <v>17</v>
      </c>
    </row>
    <row r="1240" spans="1:17" hidden="1" x14ac:dyDescent="0.3">
      <c r="A1240" t="s">
        <v>10</v>
      </c>
      <c r="B1240" s="3">
        <v>22.277858999999999</v>
      </c>
      <c r="C1240" s="2">
        <v>1.947406</v>
      </c>
      <c r="D1240" s="2">
        <v>116.89310500000001</v>
      </c>
      <c r="E1240" t="s">
        <v>25</v>
      </c>
      <c r="F1240" t="s">
        <v>25</v>
      </c>
      <c r="G1240">
        <v>2</v>
      </c>
      <c r="H1240">
        <v>3</v>
      </c>
      <c r="I1240" t="s">
        <v>7</v>
      </c>
      <c r="J1240" t="s">
        <v>24</v>
      </c>
      <c r="K1240">
        <v>3</v>
      </c>
      <c r="L1240" t="s">
        <v>24</v>
      </c>
      <c r="M1240">
        <v>0.98</v>
      </c>
      <c r="N1240">
        <v>1</v>
      </c>
      <c r="O1240" t="s">
        <v>7</v>
      </c>
      <c r="P1240" t="s">
        <v>8</v>
      </c>
      <c r="Q1240" t="s">
        <v>17</v>
      </c>
    </row>
    <row r="1241" spans="1:17" hidden="1" x14ac:dyDescent="0.3">
      <c r="A1241" t="s">
        <v>5</v>
      </c>
      <c r="B1241" s="3">
        <v>37.832948999999999</v>
      </c>
      <c r="C1241" s="2">
        <v>1.610867</v>
      </c>
      <c r="D1241" s="2">
        <v>80</v>
      </c>
      <c r="E1241" t="s">
        <v>25</v>
      </c>
      <c r="F1241" t="s">
        <v>25</v>
      </c>
      <c r="G1241">
        <v>2.036613</v>
      </c>
      <c r="H1241">
        <v>1.81698</v>
      </c>
      <c r="I1241" t="s">
        <v>7</v>
      </c>
      <c r="J1241" t="s">
        <v>24</v>
      </c>
      <c r="K1241">
        <v>1.93059</v>
      </c>
      <c r="L1241" t="s">
        <v>24</v>
      </c>
      <c r="M1241">
        <v>1.85</v>
      </c>
      <c r="N1241">
        <v>0</v>
      </c>
      <c r="O1241" t="s">
        <v>7</v>
      </c>
      <c r="P1241" t="s">
        <v>15</v>
      </c>
      <c r="Q1241" t="s">
        <v>17</v>
      </c>
    </row>
    <row r="1242" spans="1:17" hidden="1" x14ac:dyDescent="0.3">
      <c r="A1242" t="s">
        <v>5</v>
      </c>
      <c r="B1242" s="3">
        <v>37.631768999999998</v>
      </c>
      <c r="C1242" s="2">
        <v>1.5132019999999999</v>
      </c>
      <c r="D1242" s="2">
        <v>75.410646999999997</v>
      </c>
      <c r="E1242" t="s">
        <v>25</v>
      </c>
      <c r="F1242" t="s">
        <v>25</v>
      </c>
      <c r="G1242">
        <v>2</v>
      </c>
      <c r="H1242">
        <v>2.5825909999999999</v>
      </c>
      <c r="I1242" t="s">
        <v>7</v>
      </c>
      <c r="J1242" t="s">
        <v>24</v>
      </c>
      <c r="K1242">
        <v>1.535134</v>
      </c>
      <c r="L1242" t="s">
        <v>24</v>
      </c>
      <c r="M1242">
        <v>1.88</v>
      </c>
      <c r="N1242">
        <v>0</v>
      </c>
      <c r="O1242" t="s">
        <v>7</v>
      </c>
      <c r="P1242" t="s">
        <v>15</v>
      </c>
      <c r="Q1242" t="s">
        <v>17</v>
      </c>
    </row>
    <row r="1243" spans="1:17" hidden="1" x14ac:dyDescent="0.3">
      <c r="A1243" t="s">
        <v>10</v>
      </c>
      <c r="B1243" s="3">
        <v>17.6739</v>
      </c>
      <c r="C1243" s="2">
        <v>1.7384649999999999</v>
      </c>
      <c r="D1243" s="2">
        <v>97.185473999999999</v>
      </c>
      <c r="E1243" t="s">
        <v>25</v>
      </c>
      <c r="F1243" t="s">
        <v>25</v>
      </c>
      <c r="G1243">
        <v>2</v>
      </c>
      <c r="H1243">
        <v>3</v>
      </c>
      <c r="I1243" t="s">
        <v>7</v>
      </c>
      <c r="J1243" t="s">
        <v>24</v>
      </c>
      <c r="K1243">
        <v>2</v>
      </c>
      <c r="L1243" t="s">
        <v>24</v>
      </c>
      <c r="M1243">
        <v>0</v>
      </c>
      <c r="N1243">
        <v>0.23331399999999999</v>
      </c>
      <c r="O1243" t="s">
        <v>27</v>
      </c>
      <c r="P1243" t="s">
        <v>8</v>
      </c>
      <c r="Q1243" t="s">
        <v>17</v>
      </c>
    </row>
    <row r="1244" spans="1:17" hidden="1" x14ac:dyDescent="0.3">
      <c r="A1244" t="s">
        <v>5</v>
      </c>
      <c r="B1244" s="3">
        <v>37.524551000000002</v>
      </c>
      <c r="C1244" s="2">
        <v>1.5679149999999999</v>
      </c>
      <c r="D1244" s="2">
        <v>76.129784000000001</v>
      </c>
      <c r="E1244" t="s">
        <v>25</v>
      </c>
      <c r="F1244" t="s">
        <v>25</v>
      </c>
      <c r="G1244">
        <v>2</v>
      </c>
      <c r="H1244">
        <v>3</v>
      </c>
      <c r="I1244" t="s">
        <v>7</v>
      </c>
      <c r="J1244" t="s">
        <v>24</v>
      </c>
      <c r="K1244">
        <v>2.102976</v>
      </c>
      <c r="L1244" t="s">
        <v>24</v>
      </c>
      <c r="M1244">
        <v>0</v>
      </c>
      <c r="N1244">
        <v>0</v>
      </c>
      <c r="O1244" t="s">
        <v>7</v>
      </c>
      <c r="P1244" t="s">
        <v>15</v>
      </c>
      <c r="Q1244" t="s">
        <v>17</v>
      </c>
    </row>
    <row r="1245" spans="1:17" hidden="1" x14ac:dyDescent="0.3">
      <c r="A1245" t="s">
        <v>5</v>
      </c>
      <c r="B1245" s="3">
        <v>43.510672</v>
      </c>
      <c r="C1245" s="2">
        <v>1.5875459999999999</v>
      </c>
      <c r="D1245" s="2">
        <v>76.126112000000006</v>
      </c>
      <c r="E1245" t="s">
        <v>25</v>
      </c>
      <c r="F1245" t="s">
        <v>25</v>
      </c>
      <c r="G1245">
        <v>2</v>
      </c>
      <c r="H1245">
        <v>3</v>
      </c>
      <c r="I1245" t="s">
        <v>7</v>
      </c>
      <c r="J1245" t="s">
        <v>24</v>
      </c>
      <c r="K1245">
        <v>2.0919340000000002</v>
      </c>
      <c r="L1245" t="s">
        <v>24</v>
      </c>
      <c r="M1245">
        <v>0</v>
      </c>
      <c r="N1245">
        <v>0</v>
      </c>
      <c r="O1245" t="s">
        <v>7</v>
      </c>
      <c r="P1245" t="s">
        <v>15</v>
      </c>
      <c r="Q1245" t="s">
        <v>17</v>
      </c>
    </row>
    <row r="1246" spans="1:17" hidden="1" x14ac:dyDescent="0.3">
      <c r="A1246" t="s">
        <v>10</v>
      </c>
      <c r="B1246" s="3">
        <v>18</v>
      </c>
      <c r="C1246" s="2">
        <v>1.8203849999999999</v>
      </c>
      <c r="D1246" s="2">
        <v>108.395005</v>
      </c>
      <c r="E1246" t="s">
        <v>25</v>
      </c>
      <c r="F1246" t="s">
        <v>25</v>
      </c>
      <c r="G1246">
        <v>2</v>
      </c>
      <c r="H1246">
        <v>2.1648390000000002</v>
      </c>
      <c r="I1246" t="s">
        <v>7</v>
      </c>
      <c r="J1246" t="s">
        <v>24</v>
      </c>
      <c r="K1246">
        <v>2.0944790000000002</v>
      </c>
      <c r="L1246" t="s">
        <v>24</v>
      </c>
      <c r="M1246">
        <v>1</v>
      </c>
      <c r="N1246">
        <v>0.67655699999999996</v>
      </c>
      <c r="O1246" t="s">
        <v>7</v>
      </c>
      <c r="P1246" t="s">
        <v>8</v>
      </c>
      <c r="Q1246" t="s">
        <v>17</v>
      </c>
    </row>
    <row r="1247" spans="1:17" hidden="1" x14ac:dyDescent="0.3">
      <c r="A1247" t="s">
        <v>10</v>
      </c>
      <c r="B1247" s="3">
        <v>18</v>
      </c>
      <c r="C1247" s="2">
        <v>1.7922389999999999</v>
      </c>
      <c r="D1247" s="2">
        <v>108.244379</v>
      </c>
      <c r="E1247" t="s">
        <v>25</v>
      </c>
      <c r="F1247" t="s">
        <v>25</v>
      </c>
      <c r="G1247">
        <v>2</v>
      </c>
      <c r="H1247">
        <v>2.141839</v>
      </c>
      <c r="I1247" t="s">
        <v>7</v>
      </c>
      <c r="J1247" t="s">
        <v>24</v>
      </c>
      <c r="K1247">
        <v>2.9398469999999999</v>
      </c>
      <c r="L1247" t="s">
        <v>24</v>
      </c>
      <c r="M1247">
        <v>1</v>
      </c>
      <c r="N1247">
        <v>0.10305599999999999</v>
      </c>
      <c r="O1247" t="s">
        <v>7</v>
      </c>
      <c r="P1247" t="s">
        <v>8</v>
      </c>
      <c r="Q1247" t="s">
        <v>17</v>
      </c>
    </row>
    <row r="1248" spans="1:17" hidden="1" x14ac:dyDescent="0.3">
      <c r="A1248" t="s">
        <v>10</v>
      </c>
      <c r="B1248" s="3">
        <v>29.506287</v>
      </c>
      <c r="C1248" s="2">
        <v>1.82697</v>
      </c>
      <c r="D1248" s="2">
        <v>108.751502</v>
      </c>
      <c r="E1248" t="s">
        <v>25</v>
      </c>
      <c r="F1248" t="s">
        <v>25</v>
      </c>
      <c r="G1248">
        <v>2</v>
      </c>
      <c r="H1248">
        <v>2.877583</v>
      </c>
      <c r="I1248" t="s">
        <v>7</v>
      </c>
      <c r="J1248" t="s">
        <v>24</v>
      </c>
      <c r="K1248">
        <v>2.3580380000000001</v>
      </c>
      <c r="L1248" t="s">
        <v>24</v>
      </c>
      <c r="M1248">
        <v>0.88</v>
      </c>
      <c r="N1248">
        <v>1.8171459999999999</v>
      </c>
      <c r="O1248" t="s">
        <v>7</v>
      </c>
      <c r="P1248" t="s">
        <v>15</v>
      </c>
      <c r="Q1248" t="s">
        <v>17</v>
      </c>
    </row>
    <row r="1249" spans="1:17" hidden="1" x14ac:dyDescent="0.3">
      <c r="A1249" t="s">
        <v>5</v>
      </c>
      <c r="B1249" s="3">
        <v>18</v>
      </c>
      <c r="C1249" s="2">
        <v>1.670058</v>
      </c>
      <c r="D1249" s="2">
        <v>86.242678999999995</v>
      </c>
      <c r="E1249" t="s">
        <v>25</v>
      </c>
      <c r="F1249" t="s">
        <v>25</v>
      </c>
      <c r="G1249">
        <v>2.6091229999999999</v>
      </c>
      <c r="H1249">
        <v>3</v>
      </c>
      <c r="I1249" t="s">
        <v>7</v>
      </c>
      <c r="J1249" t="s">
        <v>24</v>
      </c>
      <c r="K1249">
        <v>1.9550529999999999</v>
      </c>
      <c r="L1249" t="s">
        <v>24</v>
      </c>
      <c r="M1249">
        <v>1.19</v>
      </c>
      <c r="N1249">
        <v>0</v>
      </c>
      <c r="O1249" t="s">
        <v>27</v>
      </c>
      <c r="P1249" t="s">
        <v>8</v>
      </c>
      <c r="Q1249" t="s">
        <v>17</v>
      </c>
    </row>
    <row r="1250" spans="1:17" hidden="1" x14ac:dyDescent="0.3">
      <c r="A1250" t="s">
        <v>10</v>
      </c>
      <c r="B1250" s="3">
        <v>24.733308000000001</v>
      </c>
      <c r="C1250" s="2">
        <v>1.639383</v>
      </c>
      <c r="D1250" s="2">
        <v>91.267087000000004</v>
      </c>
      <c r="E1250" t="s">
        <v>25</v>
      </c>
      <c r="F1250" t="s">
        <v>25</v>
      </c>
      <c r="G1250">
        <v>1.0361590000000001</v>
      </c>
      <c r="H1250">
        <v>3</v>
      </c>
      <c r="I1250" t="s">
        <v>7</v>
      </c>
      <c r="J1250" t="s">
        <v>24</v>
      </c>
      <c r="K1250">
        <v>1</v>
      </c>
      <c r="L1250" t="s">
        <v>24</v>
      </c>
      <c r="M1250">
        <v>0.34</v>
      </c>
      <c r="N1250">
        <v>0.32936700000000002</v>
      </c>
      <c r="O1250" t="s">
        <v>7</v>
      </c>
      <c r="P1250" t="s">
        <v>15</v>
      </c>
      <c r="Q1250" t="s">
        <v>17</v>
      </c>
    </row>
    <row r="1251" spans="1:17" hidden="1" x14ac:dyDescent="0.3">
      <c r="A1251" t="s">
        <v>10</v>
      </c>
      <c r="B1251" s="3">
        <v>29</v>
      </c>
      <c r="C1251" s="2">
        <v>1.6829160000000001</v>
      </c>
      <c r="D1251" s="2">
        <v>89.991670999999997</v>
      </c>
      <c r="E1251" t="s">
        <v>25</v>
      </c>
      <c r="F1251" t="s">
        <v>25</v>
      </c>
      <c r="G1251">
        <v>1.851262</v>
      </c>
      <c r="H1251">
        <v>3</v>
      </c>
      <c r="I1251" t="s">
        <v>7</v>
      </c>
      <c r="J1251" t="s">
        <v>24</v>
      </c>
      <c r="K1251">
        <v>2.11267</v>
      </c>
      <c r="L1251" t="s">
        <v>24</v>
      </c>
      <c r="M1251">
        <v>0.39</v>
      </c>
      <c r="N1251">
        <v>0</v>
      </c>
      <c r="O1251" t="s">
        <v>7</v>
      </c>
      <c r="P1251" t="s">
        <v>15</v>
      </c>
      <c r="Q1251" t="s">
        <v>17</v>
      </c>
    </row>
    <row r="1252" spans="1:17" hidden="1" x14ac:dyDescent="0.3">
      <c r="A1252" t="s">
        <v>5</v>
      </c>
      <c r="B1252" s="3">
        <v>18</v>
      </c>
      <c r="C1252" s="2">
        <v>1.609321</v>
      </c>
      <c r="D1252" s="2">
        <v>84.493155999999999</v>
      </c>
      <c r="E1252" t="s">
        <v>25</v>
      </c>
      <c r="F1252" t="s">
        <v>25</v>
      </c>
      <c r="G1252">
        <v>2</v>
      </c>
      <c r="H1252">
        <v>3</v>
      </c>
      <c r="I1252" t="s">
        <v>7</v>
      </c>
      <c r="J1252" t="s">
        <v>24</v>
      </c>
      <c r="K1252">
        <v>1.0517350000000001</v>
      </c>
      <c r="L1252" t="s">
        <v>24</v>
      </c>
      <c r="M1252">
        <v>1</v>
      </c>
      <c r="N1252">
        <v>0</v>
      </c>
      <c r="O1252" t="s">
        <v>27</v>
      </c>
      <c r="P1252" t="s">
        <v>8</v>
      </c>
      <c r="Q1252" t="s">
        <v>17</v>
      </c>
    </row>
    <row r="1253" spans="1:17" hidden="1" x14ac:dyDescent="0.3">
      <c r="A1253" t="s">
        <v>10</v>
      </c>
      <c r="B1253" s="3">
        <v>21.098034999999999</v>
      </c>
      <c r="C1253" s="2">
        <v>1.690437</v>
      </c>
      <c r="D1253" s="2">
        <v>96.366776999999999</v>
      </c>
      <c r="E1253" t="s">
        <v>25</v>
      </c>
      <c r="F1253" t="s">
        <v>25</v>
      </c>
      <c r="G1253">
        <v>2</v>
      </c>
      <c r="H1253">
        <v>2.9583300000000001</v>
      </c>
      <c r="I1253" t="s">
        <v>7</v>
      </c>
      <c r="J1253" t="s">
        <v>24</v>
      </c>
      <c r="K1253">
        <v>2</v>
      </c>
      <c r="L1253" t="s">
        <v>24</v>
      </c>
      <c r="M1253">
        <v>0</v>
      </c>
      <c r="N1253">
        <v>1.5953059999999999</v>
      </c>
      <c r="O1253" t="s">
        <v>27</v>
      </c>
      <c r="P1253" t="s">
        <v>8</v>
      </c>
      <c r="Q1253" t="s">
        <v>17</v>
      </c>
    </row>
    <row r="1254" spans="1:17" hidden="1" x14ac:dyDescent="0.3">
      <c r="A1254" t="s">
        <v>10</v>
      </c>
      <c r="B1254" s="3">
        <v>19.089594999999999</v>
      </c>
      <c r="C1254" s="2">
        <v>1.700164</v>
      </c>
      <c r="D1254" s="2">
        <v>99.204695000000001</v>
      </c>
      <c r="E1254" t="s">
        <v>25</v>
      </c>
      <c r="F1254" t="s">
        <v>25</v>
      </c>
      <c r="G1254">
        <v>2</v>
      </c>
      <c r="H1254">
        <v>2.1198260000000002</v>
      </c>
      <c r="I1254" t="s">
        <v>7</v>
      </c>
      <c r="J1254" t="s">
        <v>24</v>
      </c>
      <c r="K1254">
        <v>2</v>
      </c>
      <c r="L1254" t="s">
        <v>24</v>
      </c>
      <c r="M1254">
        <v>0</v>
      </c>
      <c r="N1254">
        <v>1.882539</v>
      </c>
      <c r="O1254" t="s">
        <v>27</v>
      </c>
      <c r="P1254" t="s">
        <v>8</v>
      </c>
      <c r="Q1254" t="s">
        <v>17</v>
      </c>
    </row>
    <row r="1255" spans="1:17" hidden="1" x14ac:dyDescent="0.3">
      <c r="A1255" t="s">
        <v>5</v>
      </c>
      <c r="B1255" s="3">
        <v>18.312664999999999</v>
      </c>
      <c r="C1255" s="2">
        <v>1.6007400000000001</v>
      </c>
      <c r="D1255" s="2">
        <v>82.249831</v>
      </c>
      <c r="E1255" t="s">
        <v>25</v>
      </c>
      <c r="F1255" t="s">
        <v>25</v>
      </c>
      <c r="G1255">
        <v>2.501236</v>
      </c>
      <c r="H1255">
        <v>3</v>
      </c>
      <c r="I1255" t="s">
        <v>7</v>
      </c>
      <c r="J1255" t="s">
        <v>24</v>
      </c>
      <c r="K1255">
        <v>1.2203310000000001</v>
      </c>
      <c r="L1255" t="s">
        <v>24</v>
      </c>
      <c r="M1255">
        <v>0.25</v>
      </c>
      <c r="N1255">
        <v>0.53720199999999996</v>
      </c>
      <c r="O1255" t="s">
        <v>27</v>
      </c>
      <c r="P1255" t="s">
        <v>8</v>
      </c>
      <c r="Q1255" t="s">
        <v>17</v>
      </c>
    </row>
    <row r="1256" spans="1:17" hidden="1" x14ac:dyDescent="0.3">
      <c r="A1256" t="s">
        <v>10</v>
      </c>
      <c r="B1256" s="3">
        <v>18.260079000000001</v>
      </c>
      <c r="C1256" s="2">
        <v>1.8018479999999999</v>
      </c>
      <c r="D1256" s="2">
        <v>104.74191399999999</v>
      </c>
      <c r="E1256" t="s">
        <v>25</v>
      </c>
      <c r="F1256" t="s">
        <v>25</v>
      </c>
      <c r="G1256">
        <v>2</v>
      </c>
      <c r="H1256">
        <v>3</v>
      </c>
      <c r="I1256" t="s">
        <v>7</v>
      </c>
      <c r="J1256" t="s">
        <v>24</v>
      </c>
      <c r="K1256">
        <v>3</v>
      </c>
      <c r="L1256" t="s">
        <v>24</v>
      </c>
      <c r="M1256">
        <v>1.78</v>
      </c>
      <c r="N1256">
        <v>0</v>
      </c>
      <c r="O1256" t="s">
        <v>27</v>
      </c>
      <c r="P1256" t="s">
        <v>8</v>
      </c>
      <c r="Q1256" t="s">
        <v>17</v>
      </c>
    </row>
    <row r="1257" spans="1:17" hidden="1" x14ac:dyDescent="0.3">
      <c r="A1257" t="s">
        <v>10</v>
      </c>
      <c r="B1257" s="3">
        <v>26.004294000000002</v>
      </c>
      <c r="C1257" s="2">
        <v>1.844751</v>
      </c>
      <c r="D1257" s="2">
        <v>105.025808</v>
      </c>
      <c r="E1257" t="s">
        <v>25</v>
      </c>
      <c r="F1257" t="s">
        <v>25</v>
      </c>
      <c r="G1257">
        <v>3</v>
      </c>
      <c r="H1257">
        <v>3</v>
      </c>
      <c r="I1257" t="s">
        <v>7</v>
      </c>
      <c r="J1257" t="s">
        <v>24</v>
      </c>
      <c r="K1257">
        <v>2.9250289999999999</v>
      </c>
      <c r="L1257" t="s">
        <v>24</v>
      </c>
      <c r="M1257">
        <v>2</v>
      </c>
      <c r="N1257">
        <v>1.7588649999999999</v>
      </c>
      <c r="O1257" t="s">
        <v>7</v>
      </c>
      <c r="P1257" t="s">
        <v>8</v>
      </c>
      <c r="Q1257" t="s">
        <v>17</v>
      </c>
    </row>
    <row r="1258" spans="1:17" hidden="1" x14ac:dyDescent="0.3">
      <c r="A1258" t="s">
        <v>10</v>
      </c>
      <c r="B1258" s="3">
        <v>25.994745999999999</v>
      </c>
      <c r="C1258" s="2">
        <v>1.8116019999999999</v>
      </c>
      <c r="D1258" s="2">
        <v>106.042142</v>
      </c>
      <c r="E1258" t="s">
        <v>25</v>
      </c>
      <c r="F1258" t="s">
        <v>25</v>
      </c>
      <c r="G1258">
        <v>3</v>
      </c>
      <c r="H1258">
        <v>3</v>
      </c>
      <c r="I1258" t="s">
        <v>7</v>
      </c>
      <c r="J1258" t="s">
        <v>24</v>
      </c>
      <c r="K1258">
        <v>2.858171</v>
      </c>
      <c r="L1258" t="s">
        <v>24</v>
      </c>
      <c r="M1258">
        <v>1.81</v>
      </c>
      <c r="N1258">
        <v>0.68021500000000001</v>
      </c>
      <c r="O1258" t="s">
        <v>7</v>
      </c>
      <c r="P1258" t="s">
        <v>8</v>
      </c>
      <c r="Q1258" t="s">
        <v>17</v>
      </c>
    </row>
    <row r="1259" spans="1:17" hidden="1" x14ac:dyDescent="0.3">
      <c r="A1259" t="s">
        <v>10</v>
      </c>
      <c r="B1259" s="3">
        <v>36.726616999999997</v>
      </c>
      <c r="C1259" s="2">
        <v>1.7875209999999999</v>
      </c>
      <c r="D1259" s="2">
        <v>100.62455300000001</v>
      </c>
      <c r="E1259" t="s">
        <v>25</v>
      </c>
      <c r="F1259" t="s">
        <v>25</v>
      </c>
      <c r="G1259">
        <v>2.0311849999999998</v>
      </c>
      <c r="H1259">
        <v>2.9926059999999999</v>
      </c>
      <c r="I1259" t="s">
        <v>7</v>
      </c>
      <c r="J1259" t="s">
        <v>24</v>
      </c>
      <c r="K1259">
        <v>2.8522539999999998</v>
      </c>
      <c r="L1259" t="s">
        <v>24</v>
      </c>
      <c r="M1259">
        <v>2</v>
      </c>
      <c r="N1259">
        <v>0.36037000000000002</v>
      </c>
      <c r="O1259" t="s">
        <v>11</v>
      </c>
      <c r="P1259" t="s">
        <v>15</v>
      </c>
      <c r="Q1259" t="s">
        <v>17</v>
      </c>
    </row>
    <row r="1260" spans="1:17" hidden="1" x14ac:dyDescent="0.3">
      <c r="A1260" t="s">
        <v>10</v>
      </c>
      <c r="B1260" s="3">
        <v>38.297258999999997</v>
      </c>
      <c r="C1260" s="2">
        <v>1.7891090000000001</v>
      </c>
      <c r="D1260" s="2">
        <v>100.06626799999999</v>
      </c>
      <c r="E1260" t="s">
        <v>25</v>
      </c>
      <c r="F1260" t="s">
        <v>25</v>
      </c>
      <c r="G1260">
        <v>2.0141939999999998</v>
      </c>
      <c r="H1260">
        <v>2.0501209999999999</v>
      </c>
      <c r="I1260" t="s">
        <v>7</v>
      </c>
      <c r="J1260" t="s">
        <v>24</v>
      </c>
      <c r="K1260">
        <v>2.184707</v>
      </c>
      <c r="L1260" t="s">
        <v>24</v>
      </c>
      <c r="M1260">
        <v>2</v>
      </c>
      <c r="N1260">
        <v>0.85389099999999996</v>
      </c>
      <c r="O1260" t="s">
        <v>11</v>
      </c>
      <c r="P1260" t="s">
        <v>15</v>
      </c>
      <c r="Q1260" t="s">
        <v>17</v>
      </c>
    </row>
    <row r="1261" spans="1:17" hidden="1" x14ac:dyDescent="0.3">
      <c r="A1261" t="s">
        <v>5</v>
      </c>
      <c r="B1261" s="3">
        <v>30.163408</v>
      </c>
      <c r="C1261" s="2">
        <v>1.5333639999999999</v>
      </c>
      <c r="D1261" s="2">
        <v>78.030383</v>
      </c>
      <c r="E1261" t="s">
        <v>25</v>
      </c>
      <c r="F1261" t="s">
        <v>25</v>
      </c>
      <c r="G1261">
        <v>2.0282249999999999</v>
      </c>
      <c r="H1261">
        <v>1.9236070000000001</v>
      </c>
      <c r="I1261" t="s">
        <v>7</v>
      </c>
      <c r="J1261" t="s">
        <v>24</v>
      </c>
      <c r="K1261">
        <v>1.7989170000000001</v>
      </c>
      <c r="L1261" t="s">
        <v>24</v>
      </c>
      <c r="M1261">
        <v>0</v>
      </c>
      <c r="N1261">
        <v>0</v>
      </c>
      <c r="O1261" t="s">
        <v>27</v>
      </c>
      <c r="P1261" t="s">
        <v>8</v>
      </c>
      <c r="Q1261" t="s">
        <v>17</v>
      </c>
    </row>
    <row r="1262" spans="1:17" hidden="1" x14ac:dyDescent="0.3">
      <c r="A1262" t="s">
        <v>5</v>
      </c>
      <c r="B1262" s="3">
        <v>28.770039000000001</v>
      </c>
      <c r="C1262" s="2">
        <v>1.5808580000000001</v>
      </c>
      <c r="D1262" s="2">
        <v>79.713492000000002</v>
      </c>
      <c r="E1262" t="s">
        <v>25</v>
      </c>
      <c r="F1262" t="s">
        <v>25</v>
      </c>
      <c r="G1262">
        <v>2</v>
      </c>
      <c r="H1262">
        <v>1</v>
      </c>
      <c r="I1262" t="s">
        <v>7</v>
      </c>
      <c r="J1262" t="s">
        <v>24</v>
      </c>
      <c r="K1262">
        <v>2</v>
      </c>
      <c r="L1262" t="s">
        <v>24</v>
      </c>
      <c r="M1262">
        <v>0.01</v>
      </c>
      <c r="N1262">
        <v>0</v>
      </c>
      <c r="O1262" t="s">
        <v>27</v>
      </c>
      <c r="P1262" t="s">
        <v>8</v>
      </c>
      <c r="Q1262" t="s">
        <v>17</v>
      </c>
    </row>
    <row r="1263" spans="1:17" hidden="1" x14ac:dyDescent="0.3">
      <c r="A1263" t="s">
        <v>5</v>
      </c>
      <c r="B1263" s="3">
        <v>42.337282999999999</v>
      </c>
      <c r="C1263" s="2">
        <v>1.64639</v>
      </c>
      <c r="D1263" s="2">
        <v>86.639860999999996</v>
      </c>
      <c r="E1263" t="s">
        <v>25</v>
      </c>
      <c r="F1263" t="s">
        <v>25</v>
      </c>
      <c r="G1263">
        <v>2.8164600000000002</v>
      </c>
      <c r="H1263">
        <v>2.2737400000000001</v>
      </c>
      <c r="I1263" t="s">
        <v>7</v>
      </c>
      <c r="J1263" t="s">
        <v>24</v>
      </c>
      <c r="K1263">
        <v>1.7220629999999999</v>
      </c>
      <c r="L1263" t="s">
        <v>24</v>
      </c>
      <c r="M1263">
        <v>0</v>
      </c>
      <c r="N1263">
        <v>0</v>
      </c>
      <c r="O1263" t="s">
        <v>27</v>
      </c>
      <c r="P1263" t="s">
        <v>15</v>
      </c>
      <c r="Q1263" t="s">
        <v>17</v>
      </c>
    </row>
    <row r="1264" spans="1:17" hidden="1" x14ac:dyDescent="0.3">
      <c r="A1264" t="s">
        <v>5</v>
      </c>
      <c r="B1264" s="3">
        <v>47.283374000000002</v>
      </c>
      <c r="C1264" s="2">
        <v>1.643786</v>
      </c>
      <c r="D1264" s="2">
        <v>81.978742999999994</v>
      </c>
      <c r="E1264" t="s">
        <v>25</v>
      </c>
      <c r="F1264" t="s">
        <v>25</v>
      </c>
      <c r="G1264">
        <v>2.037585</v>
      </c>
      <c r="H1264">
        <v>1.4189849999999999</v>
      </c>
      <c r="I1264" t="s">
        <v>7</v>
      </c>
      <c r="J1264" t="s">
        <v>24</v>
      </c>
      <c r="K1264">
        <v>1.8273509999999999</v>
      </c>
      <c r="L1264" t="s">
        <v>24</v>
      </c>
      <c r="M1264">
        <v>0</v>
      </c>
      <c r="N1264">
        <v>0</v>
      </c>
      <c r="O1264" t="s">
        <v>27</v>
      </c>
      <c r="P1264" t="s">
        <v>15</v>
      </c>
      <c r="Q1264" t="s">
        <v>17</v>
      </c>
    </row>
    <row r="1265" spans="1:17" hidden="1" x14ac:dyDescent="0.3">
      <c r="A1265" t="s">
        <v>5</v>
      </c>
      <c r="B1265" s="3">
        <v>22.518787</v>
      </c>
      <c r="C1265" s="2">
        <v>1.634342</v>
      </c>
      <c r="D1265" s="2">
        <v>82.414477000000005</v>
      </c>
      <c r="E1265" t="s">
        <v>25</v>
      </c>
      <c r="F1265" t="s">
        <v>25</v>
      </c>
      <c r="G1265">
        <v>1.8533139999999999</v>
      </c>
      <c r="H1265">
        <v>1.3207679999999999</v>
      </c>
      <c r="I1265" t="s">
        <v>7</v>
      </c>
      <c r="J1265" t="s">
        <v>24</v>
      </c>
      <c r="K1265">
        <v>2.1355520000000001</v>
      </c>
      <c r="L1265" t="s">
        <v>24</v>
      </c>
      <c r="M1265">
        <v>0.25</v>
      </c>
      <c r="N1265">
        <v>1.7278279999999999</v>
      </c>
      <c r="O1265" t="s">
        <v>7</v>
      </c>
      <c r="P1265" t="s">
        <v>8</v>
      </c>
      <c r="Q1265" t="s">
        <v>17</v>
      </c>
    </row>
    <row r="1266" spans="1:17" hidden="1" x14ac:dyDescent="0.3">
      <c r="A1266" t="s">
        <v>5</v>
      </c>
      <c r="B1266" s="3">
        <v>22.836314999999999</v>
      </c>
      <c r="C1266" s="2">
        <v>1.6048929999999999</v>
      </c>
      <c r="D1266" s="2">
        <v>82</v>
      </c>
      <c r="E1266" t="s">
        <v>25</v>
      </c>
      <c r="F1266" t="s">
        <v>25</v>
      </c>
      <c r="G1266">
        <v>1.0087600000000001</v>
      </c>
      <c r="H1266">
        <v>1</v>
      </c>
      <c r="I1266" t="s">
        <v>7</v>
      </c>
      <c r="J1266" t="s">
        <v>24</v>
      </c>
      <c r="K1266">
        <v>2</v>
      </c>
      <c r="L1266" t="s">
        <v>24</v>
      </c>
      <c r="M1266">
        <v>0</v>
      </c>
      <c r="N1266">
        <v>0.58591199999999999</v>
      </c>
      <c r="O1266" t="s">
        <v>7</v>
      </c>
      <c r="P1266" t="s">
        <v>8</v>
      </c>
      <c r="Q1266" t="s">
        <v>17</v>
      </c>
    </row>
    <row r="1267" spans="1:17" hidden="1" x14ac:dyDescent="0.3">
      <c r="A1267" t="s">
        <v>10</v>
      </c>
      <c r="B1267" s="3">
        <v>23</v>
      </c>
      <c r="C1267" s="2">
        <v>1.6549609999999999</v>
      </c>
      <c r="D1267" s="2">
        <v>94.790578999999994</v>
      </c>
      <c r="E1267" t="s">
        <v>25</v>
      </c>
      <c r="F1267" t="s">
        <v>25</v>
      </c>
      <c r="G1267">
        <v>2</v>
      </c>
      <c r="H1267">
        <v>3</v>
      </c>
      <c r="I1267" t="s">
        <v>7</v>
      </c>
      <c r="J1267" t="s">
        <v>24</v>
      </c>
      <c r="K1267">
        <v>1.490613</v>
      </c>
      <c r="L1267" t="s">
        <v>24</v>
      </c>
      <c r="M1267">
        <v>0.65</v>
      </c>
      <c r="N1267">
        <v>1</v>
      </c>
      <c r="O1267" t="s">
        <v>27</v>
      </c>
      <c r="P1267" t="s">
        <v>8</v>
      </c>
      <c r="Q1267" t="s">
        <v>17</v>
      </c>
    </row>
    <row r="1268" spans="1:17" hidden="1" x14ac:dyDescent="0.3">
      <c r="A1268" t="s">
        <v>10</v>
      </c>
      <c r="B1268" s="3">
        <v>22.975525999999999</v>
      </c>
      <c r="C1268" s="2">
        <v>1.701986</v>
      </c>
      <c r="D1268" s="2">
        <v>95</v>
      </c>
      <c r="E1268" t="s">
        <v>25</v>
      </c>
      <c r="F1268" t="s">
        <v>25</v>
      </c>
      <c r="G1268">
        <v>2</v>
      </c>
      <c r="H1268">
        <v>3</v>
      </c>
      <c r="I1268" t="s">
        <v>7</v>
      </c>
      <c r="J1268" t="s">
        <v>24</v>
      </c>
      <c r="K1268">
        <v>2.0212699999999999</v>
      </c>
      <c r="L1268" t="s">
        <v>24</v>
      </c>
      <c r="M1268">
        <v>1.81</v>
      </c>
      <c r="N1268">
        <v>1.066603</v>
      </c>
      <c r="O1268" t="s">
        <v>27</v>
      </c>
      <c r="P1268" t="s">
        <v>8</v>
      </c>
      <c r="Q1268" t="s">
        <v>17</v>
      </c>
    </row>
    <row r="1269" spans="1:17" hidden="1" x14ac:dyDescent="0.3">
      <c r="A1269" t="s">
        <v>10</v>
      </c>
      <c r="B1269" s="3">
        <v>22.720448999999999</v>
      </c>
      <c r="C1269" s="2">
        <v>1.65</v>
      </c>
      <c r="D1269" s="2">
        <v>89.139208999999994</v>
      </c>
      <c r="E1269" t="s">
        <v>25</v>
      </c>
      <c r="F1269" t="s">
        <v>25</v>
      </c>
      <c r="G1269">
        <v>2.103335</v>
      </c>
      <c r="H1269">
        <v>2.9640240000000002</v>
      </c>
      <c r="I1269" t="s">
        <v>7</v>
      </c>
      <c r="J1269" t="s">
        <v>24</v>
      </c>
      <c r="K1269">
        <v>3</v>
      </c>
      <c r="L1269" t="s">
        <v>24</v>
      </c>
      <c r="M1269">
        <v>0.63</v>
      </c>
      <c r="N1269">
        <v>1</v>
      </c>
      <c r="O1269" t="s">
        <v>27</v>
      </c>
      <c r="P1269" t="s">
        <v>8</v>
      </c>
      <c r="Q1269" t="s">
        <v>17</v>
      </c>
    </row>
    <row r="1270" spans="1:17" hidden="1" x14ac:dyDescent="0.3">
      <c r="A1270" t="s">
        <v>10</v>
      </c>
      <c r="B1270" s="3">
        <v>23.887568999999999</v>
      </c>
      <c r="C1270" s="2">
        <v>1.6579950000000001</v>
      </c>
      <c r="D1270" s="2">
        <v>90</v>
      </c>
      <c r="E1270" t="s">
        <v>25</v>
      </c>
      <c r="F1270" t="s">
        <v>25</v>
      </c>
      <c r="G1270">
        <v>2</v>
      </c>
      <c r="H1270">
        <v>3</v>
      </c>
      <c r="I1270" t="s">
        <v>7</v>
      </c>
      <c r="J1270" t="s">
        <v>24</v>
      </c>
      <c r="K1270">
        <v>3</v>
      </c>
      <c r="L1270" t="s">
        <v>24</v>
      </c>
      <c r="M1270">
        <v>0.6</v>
      </c>
      <c r="N1270">
        <v>0.96908499999999997</v>
      </c>
      <c r="O1270" t="s">
        <v>27</v>
      </c>
      <c r="P1270" t="s">
        <v>8</v>
      </c>
      <c r="Q1270" t="s">
        <v>17</v>
      </c>
    </row>
    <row r="1271" spans="1:17" hidden="1" x14ac:dyDescent="0.3">
      <c r="A1271" t="s">
        <v>5</v>
      </c>
      <c r="B1271" s="3">
        <v>23</v>
      </c>
      <c r="C1271" s="2">
        <v>1.6346879999999999</v>
      </c>
      <c r="D1271" s="2">
        <v>82.628</v>
      </c>
      <c r="E1271" t="s">
        <v>25</v>
      </c>
      <c r="F1271" t="s">
        <v>25</v>
      </c>
      <c r="G1271">
        <v>2.0609220000000001</v>
      </c>
      <c r="H1271">
        <v>2.9334090000000002</v>
      </c>
      <c r="I1271" t="s">
        <v>7</v>
      </c>
      <c r="J1271" t="s">
        <v>24</v>
      </c>
      <c r="K1271">
        <v>2.2352820000000002</v>
      </c>
      <c r="L1271" t="s">
        <v>24</v>
      </c>
      <c r="M1271">
        <v>0.38</v>
      </c>
      <c r="N1271">
        <v>2.5999999999999999E-3</v>
      </c>
      <c r="O1271" t="s">
        <v>27</v>
      </c>
      <c r="P1271" t="s">
        <v>8</v>
      </c>
      <c r="Q1271" t="s">
        <v>17</v>
      </c>
    </row>
    <row r="1272" spans="1:17" hidden="1" x14ac:dyDescent="0.3">
      <c r="A1272" t="s">
        <v>5</v>
      </c>
      <c r="B1272" s="3">
        <v>23</v>
      </c>
      <c r="C1272" s="2">
        <v>1.6281680000000001</v>
      </c>
      <c r="D1272" s="2">
        <v>84.497979999999998</v>
      </c>
      <c r="E1272" t="s">
        <v>25</v>
      </c>
      <c r="F1272" t="s">
        <v>25</v>
      </c>
      <c r="G1272">
        <v>2.0586869999999999</v>
      </c>
      <c r="H1272">
        <v>2.9620039999999999</v>
      </c>
      <c r="I1272" t="s">
        <v>7</v>
      </c>
      <c r="J1272" t="s">
        <v>24</v>
      </c>
      <c r="K1272">
        <v>2.010596</v>
      </c>
      <c r="L1272" t="s">
        <v>24</v>
      </c>
      <c r="M1272">
        <v>0.85</v>
      </c>
      <c r="N1272">
        <v>0.63086600000000004</v>
      </c>
      <c r="O1272" t="s">
        <v>27</v>
      </c>
      <c r="P1272" t="s">
        <v>8</v>
      </c>
      <c r="Q1272" t="s">
        <v>17</v>
      </c>
    </row>
    <row r="1273" spans="1:17" hidden="1" x14ac:dyDescent="0.3">
      <c r="A1273" t="s">
        <v>5</v>
      </c>
      <c r="B1273" s="3">
        <v>38.148845000000001</v>
      </c>
      <c r="C1273" s="2">
        <v>1.5578080000000001</v>
      </c>
      <c r="D1273" s="2">
        <v>79.661693</v>
      </c>
      <c r="E1273" t="s">
        <v>25</v>
      </c>
      <c r="F1273" t="s">
        <v>25</v>
      </c>
      <c r="G1273">
        <v>2</v>
      </c>
      <c r="H1273">
        <v>3</v>
      </c>
      <c r="I1273" t="s">
        <v>7</v>
      </c>
      <c r="J1273" t="s">
        <v>24</v>
      </c>
      <c r="K1273">
        <v>1.2747740000000001</v>
      </c>
      <c r="L1273" t="s">
        <v>24</v>
      </c>
      <c r="M1273">
        <v>0</v>
      </c>
      <c r="N1273">
        <v>0</v>
      </c>
      <c r="O1273" t="s">
        <v>7</v>
      </c>
      <c r="P1273" t="s">
        <v>15</v>
      </c>
      <c r="Q1273" t="s">
        <v>17</v>
      </c>
    </row>
    <row r="1274" spans="1:17" hidden="1" x14ac:dyDescent="0.3">
      <c r="A1274" t="s">
        <v>5</v>
      </c>
      <c r="B1274" s="3">
        <v>37.965429999999998</v>
      </c>
      <c r="C1274" s="2">
        <v>1.5601989999999999</v>
      </c>
      <c r="D1274" s="2">
        <v>80</v>
      </c>
      <c r="E1274" t="s">
        <v>25</v>
      </c>
      <c r="F1274" t="s">
        <v>25</v>
      </c>
      <c r="G1274">
        <v>2.5336050000000001</v>
      </c>
      <c r="H1274">
        <v>1.2716240000000001</v>
      </c>
      <c r="I1274" t="s">
        <v>7</v>
      </c>
      <c r="J1274" t="s">
        <v>24</v>
      </c>
      <c r="K1274">
        <v>1.893691</v>
      </c>
      <c r="L1274" t="s">
        <v>24</v>
      </c>
      <c r="M1274">
        <v>1.3</v>
      </c>
      <c r="N1274">
        <v>0</v>
      </c>
      <c r="O1274" t="s">
        <v>7</v>
      </c>
      <c r="P1274" t="s">
        <v>15</v>
      </c>
      <c r="Q1274" t="s">
        <v>17</v>
      </c>
    </row>
    <row r="1275" spans="1:17" hidden="1" x14ac:dyDescent="0.3">
      <c r="A1275" t="s">
        <v>10</v>
      </c>
      <c r="B1275" s="3">
        <v>22.771612000000001</v>
      </c>
      <c r="C1275" s="2">
        <v>1.7503839999999999</v>
      </c>
      <c r="D1275" s="2">
        <v>95.324281999999997</v>
      </c>
      <c r="E1275" t="s">
        <v>25</v>
      </c>
      <c r="F1275" t="s">
        <v>25</v>
      </c>
      <c r="G1275">
        <v>2</v>
      </c>
      <c r="H1275">
        <v>3</v>
      </c>
      <c r="I1275" t="s">
        <v>7</v>
      </c>
      <c r="J1275" t="s">
        <v>24</v>
      </c>
      <c r="K1275">
        <v>3</v>
      </c>
      <c r="L1275" t="s">
        <v>24</v>
      </c>
      <c r="M1275">
        <v>3</v>
      </c>
      <c r="N1275">
        <v>2</v>
      </c>
      <c r="O1275" t="s">
        <v>27</v>
      </c>
      <c r="P1275" t="s">
        <v>8</v>
      </c>
      <c r="Q1275" t="s">
        <v>17</v>
      </c>
    </row>
    <row r="1276" spans="1:17" hidden="1" x14ac:dyDescent="0.3">
      <c r="A1276" t="s">
        <v>10</v>
      </c>
      <c r="B1276" s="3">
        <v>22.582370999999998</v>
      </c>
      <c r="C1276" s="2">
        <v>1.7530809999999999</v>
      </c>
      <c r="D1276" s="2">
        <v>95.269088999999994</v>
      </c>
      <c r="E1276" t="s">
        <v>25</v>
      </c>
      <c r="F1276" t="s">
        <v>25</v>
      </c>
      <c r="G1276">
        <v>2</v>
      </c>
      <c r="H1276">
        <v>3</v>
      </c>
      <c r="I1276" t="s">
        <v>7</v>
      </c>
      <c r="J1276" t="s">
        <v>24</v>
      </c>
      <c r="K1276">
        <v>3</v>
      </c>
      <c r="L1276" t="s">
        <v>24</v>
      </c>
      <c r="M1276">
        <v>3</v>
      </c>
      <c r="N1276">
        <v>2</v>
      </c>
      <c r="O1276" t="s">
        <v>27</v>
      </c>
      <c r="P1276" t="s">
        <v>8</v>
      </c>
      <c r="Q1276" t="s">
        <v>17</v>
      </c>
    </row>
    <row r="1277" spans="1:17" hidden="1" x14ac:dyDescent="0.3">
      <c r="A1277" t="s">
        <v>5</v>
      </c>
      <c r="B1277" s="3">
        <v>21.008050999999998</v>
      </c>
      <c r="C1277" s="2">
        <v>1.65</v>
      </c>
      <c r="D1277" s="2">
        <v>88.126543999999996</v>
      </c>
      <c r="E1277" t="s">
        <v>25</v>
      </c>
      <c r="F1277" t="s">
        <v>25</v>
      </c>
      <c r="G1277">
        <v>2.4575469999999999</v>
      </c>
      <c r="H1277">
        <v>1.00061</v>
      </c>
      <c r="I1277" t="s">
        <v>7</v>
      </c>
      <c r="J1277" t="s">
        <v>24</v>
      </c>
      <c r="K1277">
        <v>3</v>
      </c>
      <c r="L1277" t="s">
        <v>24</v>
      </c>
      <c r="M1277">
        <v>1.36</v>
      </c>
      <c r="N1277">
        <v>1</v>
      </c>
      <c r="O1277" t="s">
        <v>27</v>
      </c>
      <c r="P1277" t="s">
        <v>8</v>
      </c>
      <c r="Q1277" t="s">
        <v>17</v>
      </c>
    </row>
    <row r="1278" spans="1:17" hidden="1" x14ac:dyDescent="0.3">
      <c r="A1278" t="s">
        <v>5</v>
      </c>
      <c r="B1278" s="3">
        <v>22.591025999999999</v>
      </c>
      <c r="C1278" s="2">
        <v>1.650012</v>
      </c>
      <c r="D1278" s="2">
        <v>87.676153999999997</v>
      </c>
      <c r="E1278" t="s">
        <v>25</v>
      </c>
      <c r="F1278" t="s">
        <v>25</v>
      </c>
      <c r="G1278">
        <v>2.983851</v>
      </c>
      <c r="H1278">
        <v>1.068443</v>
      </c>
      <c r="I1278" t="s">
        <v>7</v>
      </c>
      <c r="J1278" t="s">
        <v>24</v>
      </c>
      <c r="K1278">
        <v>2.8541609999999999</v>
      </c>
      <c r="L1278" t="s">
        <v>24</v>
      </c>
      <c r="M1278">
        <v>1.1000000000000001</v>
      </c>
      <c r="N1278">
        <v>1</v>
      </c>
      <c r="O1278" t="s">
        <v>27</v>
      </c>
      <c r="P1278" t="s">
        <v>8</v>
      </c>
      <c r="Q1278" t="s">
        <v>17</v>
      </c>
    </row>
    <row r="1279" spans="1:17" hidden="1" x14ac:dyDescent="0.3">
      <c r="A1279" t="s">
        <v>5</v>
      </c>
      <c r="B1279" s="3">
        <v>16.129279</v>
      </c>
      <c r="C1279" s="2">
        <v>1.65</v>
      </c>
      <c r="D1279" s="2">
        <v>85.583484999999996</v>
      </c>
      <c r="E1279" t="s">
        <v>25</v>
      </c>
      <c r="F1279" t="s">
        <v>25</v>
      </c>
      <c r="G1279">
        <v>2.954996</v>
      </c>
      <c r="H1279">
        <v>3</v>
      </c>
      <c r="I1279" t="s">
        <v>7</v>
      </c>
      <c r="J1279" t="s">
        <v>24</v>
      </c>
      <c r="K1279">
        <v>1</v>
      </c>
      <c r="L1279" t="s">
        <v>24</v>
      </c>
      <c r="M1279">
        <v>2.09</v>
      </c>
      <c r="N1279">
        <v>1.06053</v>
      </c>
      <c r="O1279" t="s">
        <v>27</v>
      </c>
      <c r="P1279" t="s">
        <v>8</v>
      </c>
      <c r="Q1279" t="s">
        <v>17</v>
      </c>
    </row>
    <row r="1280" spans="1:17" hidden="1" x14ac:dyDescent="0.3">
      <c r="A1280" t="s">
        <v>5</v>
      </c>
      <c r="B1280" s="3">
        <v>16.913841000000001</v>
      </c>
      <c r="C1280" s="2">
        <v>1.6348320000000001</v>
      </c>
      <c r="D1280" s="2">
        <v>85.803809000000001</v>
      </c>
      <c r="E1280" t="s">
        <v>25</v>
      </c>
      <c r="F1280" t="s">
        <v>25</v>
      </c>
      <c r="G1280">
        <v>2.0619689999999999</v>
      </c>
      <c r="H1280">
        <v>3</v>
      </c>
      <c r="I1280" t="s">
        <v>7</v>
      </c>
      <c r="J1280" t="s">
        <v>24</v>
      </c>
      <c r="K1280">
        <v>1.229171</v>
      </c>
      <c r="L1280" t="s">
        <v>24</v>
      </c>
      <c r="M1280">
        <v>2.39</v>
      </c>
      <c r="N1280">
        <v>1.256119</v>
      </c>
      <c r="O1280" t="s">
        <v>27</v>
      </c>
      <c r="P1280" t="s">
        <v>8</v>
      </c>
      <c r="Q1280" t="s">
        <v>17</v>
      </c>
    </row>
    <row r="1281" spans="1:17" hidden="1" x14ac:dyDescent="0.3">
      <c r="A1281" t="s">
        <v>10</v>
      </c>
      <c r="B1281" s="3">
        <v>29.438790000000001</v>
      </c>
      <c r="C1281" s="2">
        <v>1.7701260000000001</v>
      </c>
      <c r="D1281" s="2">
        <v>108.602715</v>
      </c>
      <c r="E1281" t="s">
        <v>25</v>
      </c>
      <c r="F1281" t="s">
        <v>25</v>
      </c>
      <c r="G1281">
        <v>3</v>
      </c>
      <c r="H1281">
        <v>3</v>
      </c>
      <c r="I1281" t="s">
        <v>7</v>
      </c>
      <c r="J1281" t="s">
        <v>24</v>
      </c>
      <c r="K1281">
        <v>1.1632640000000001</v>
      </c>
      <c r="L1281" t="s">
        <v>24</v>
      </c>
      <c r="M1281">
        <v>1.87</v>
      </c>
      <c r="N1281">
        <v>1.604608</v>
      </c>
      <c r="O1281" t="s">
        <v>7</v>
      </c>
      <c r="P1281" t="s">
        <v>15</v>
      </c>
      <c r="Q1281" t="s">
        <v>17</v>
      </c>
    </row>
    <row r="1282" spans="1:17" hidden="1" x14ac:dyDescent="0.3">
      <c r="A1282" t="s">
        <v>10</v>
      </c>
      <c r="B1282" s="3">
        <v>29.881301000000001</v>
      </c>
      <c r="C1282" s="2">
        <v>1.758189</v>
      </c>
      <c r="D1282" s="2">
        <v>108.72189299999999</v>
      </c>
      <c r="E1282" t="s">
        <v>25</v>
      </c>
      <c r="F1282" t="s">
        <v>25</v>
      </c>
      <c r="G1282">
        <v>3</v>
      </c>
      <c r="H1282">
        <v>3</v>
      </c>
      <c r="I1282" t="s">
        <v>7</v>
      </c>
      <c r="J1282" t="s">
        <v>24</v>
      </c>
      <c r="K1282">
        <v>1.2711779999999999</v>
      </c>
      <c r="L1282" t="s">
        <v>24</v>
      </c>
      <c r="M1282">
        <v>1.94</v>
      </c>
      <c r="N1282">
        <v>0</v>
      </c>
      <c r="O1282" t="s">
        <v>7</v>
      </c>
      <c r="P1282" t="s">
        <v>15</v>
      </c>
      <c r="Q1282" t="s">
        <v>17</v>
      </c>
    </row>
    <row r="1283" spans="1:17" hidden="1" x14ac:dyDescent="0.3">
      <c r="A1283" t="s">
        <v>5</v>
      </c>
      <c r="B1283" s="3">
        <v>43.591999000000001</v>
      </c>
      <c r="C1283" s="2">
        <v>1.5951649999999999</v>
      </c>
      <c r="D1283" s="2">
        <v>77.354743999999997</v>
      </c>
      <c r="E1283" t="s">
        <v>25</v>
      </c>
      <c r="F1283" t="s">
        <v>25</v>
      </c>
      <c r="G1283">
        <v>2</v>
      </c>
      <c r="H1283">
        <v>3</v>
      </c>
      <c r="I1283" t="s">
        <v>7</v>
      </c>
      <c r="J1283" t="s">
        <v>24</v>
      </c>
      <c r="K1283">
        <v>2.117346</v>
      </c>
      <c r="L1283" t="s">
        <v>24</v>
      </c>
      <c r="M1283">
        <v>0</v>
      </c>
      <c r="N1283">
        <v>0</v>
      </c>
      <c r="O1283" t="s">
        <v>27</v>
      </c>
      <c r="P1283" t="s">
        <v>15</v>
      </c>
      <c r="Q1283" t="s">
        <v>17</v>
      </c>
    </row>
    <row r="1284" spans="1:17" hidden="1" x14ac:dyDescent="0.3">
      <c r="A1284" t="s">
        <v>5</v>
      </c>
      <c r="B1284" s="3">
        <v>40.993178999999998</v>
      </c>
      <c r="C1284" s="2">
        <v>1.5677559999999999</v>
      </c>
      <c r="D1284" s="2">
        <v>79.493626000000006</v>
      </c>
      <c r="E1284" t="s">
        <v>25</v>
      </c>
      <c r="F1284" t="s">
        <v>25</v>
      </c>
      <c r="G1284">
        <v>2</v>
      </c>
      <c r="H1284">
        <v>3</v>
      </c>
      <c r="I1284" t="s">
        <v>7</v>
      </c>
      <c r="J1284" t="s">
        <v>24</v>
      </c>
      <c r="K1284">
        <v>2.9525060000000001</v>
      </c>
      <c r="L1284" t="s">
        <v>24</v>
      </c>
      <c r="M1284">
        <v>0</v>
      </c>
      <c r="N1284">
        <v>0</v>
      </c>
      <c r="O1284" t="s">
        <v>27</v>
      </c>
      <c r="P1284" t="s">
        <v>15</v>
      </c>
      <c r="Q1284" t="s">
        <v>17</v>
      </c>
    </row>
    <row r="1285" spans="1:17" hidden="1" x14ac:dyDescent="0.3">
      <c r="A1285" t="s">
        <v>10</v>
      </c>
      <c r="B1285" s="3">
        <v>22.936098000000001</v>
      </c>
      <c r="C1285" s="2">
        <v>1.702825</v>
      </c>
      <c r="D1285" s="2">
        <v>93.638317999999998</v>
      </c>
      <c r="E1285" t="s">
        <v>25</v>
      </c>
      <c r="F1285" t="s">
        <v>25</v>
      </c>
      <c r="G1285">
        <v>2</v>
      </c>
      <c r="H1285">
        <v>3</v>
      </c>
      <c r="I1285" t="s">
        <v>7</v>
      </c>
      <c r="J1285" t="s">
        <v>24</v>
      </c>
      <c r="K1285">
        <v>1.746197</v>
      </c>
      <c r="L1285" t="s">
        <v>24</v>
      </c>
      <c r="M1285">
        <v>0.46</v>
      </c>
      <c r="N1285">
        <v>0.33515800000000001</v>
      </c>
      <c r="O1285" t="s">
        <v>27</v>
      </c>
      <c r="P1285" t="s">
        <v>8</v>
      </c>
      <c r="Q1285" t="s">
        <v>17</v>
      </c>
    </row>
    <row r="1286" spans="1:17" hidden="1" x14ac:dyDescent="0.3">
      <c r="A1286" t="s">
        <v>10</v>
      </c>
      <c r="B1286" s="3">
        <v>23</v>
      </c>
      <c r="C1286" s="2">
        <v>1.7356590000000001</v>
      </c>
      <c r="D1286" s="2">
        <v>93.429204999999996</v>
      </c>
      <c r="E1286" t="s">
        <v>25</v>
      </c>
      <c r="F1286" t="s">
        <v>25</v>
      </c>
      <c r="G1286">
        <v>2</v>
      </c>
      <c r="H1286">
        <v>3</v>
      </c>
      <c r="I1286" t="s">
        <v>7</v>
      </c>
      <c r="J1286" t="s">
        <v>24</v>
      </c>
      <c r="K1286">
        <v>1.2493069999999999</v>
      </c>
      <c r="L1286" t="s">
        <v>24</v>
      </c>
      <c r="M1286">
        <v>0.97</v>
      </c>
      <c r="N1286">
        <v>1</v>
      </c>
      <c r="O1286" t="s">
        <v>27</v>
      </c>
      <c r="P1286" t="s">
        <v>8</v>
      </c>
      <c r="Q1286" t="s">
        <v>17</v>
      </c>
    </row>
    <row r="1287" spans="1:17" hidden="1" x14ac:dyDescent="0.3">
      <c r="A1287" t="s">
        <v>5</v>
      </c>
      <c r="B1287" s="3">
        <v>37.597952999999997</v>
      </c>
      <c r="C1287" s="2">
        <v>1.6290100000000001</v>
      </c>
      <c r="D1287" s="2">
        <v>80</v>
      </c>
      <c r="E1287" t="s">
        <v>25</v>
      </c>
      <c r="F1287" t="s">
        <v>25</v>
      </c>
      <c r="G1287">
        <v>2.4507840000000001</v>
      </c>
      <c r="H1287">
        <v>2.9528210000000001</v>
      </c>
      <c r="I1287" t="s">
        <v>7</v>
      </c>
      <c r="J1287" t="s">
        <v>24</v>
      </c>
      <c r="K1287">
        <v>1.3351919999999999</v>
      </c>
      <c r="L1287" t="s">
        <v>24</v>
      </c>
      <c r="M1287">
        <v>0.18</v>
      </c>
      <c r="N1287">
        <v>0</v>
      </c>
      <c r="O1287" t="s">
        <v>7</v>
      </c>
      <c r="P1287" t="s">
        <v>15</v>
      </c>
      <c r="Q1287" t="s">
        <v>17</v>
      </c>
    </row>
    <row r="1288" spans="1:17" hidden="1" x14ac:dyDescent="0.3">
      <c r="A1288" t="s">
        <v>5</v>
      </c>
      <c r="B1288" s="3">
        <v>37.532066</v>
      </c>
      <c r="C1288" s="2">
        <v>1.6153850000000001</v>
      </c>
      <c r="D1288" s="2">
        <v>80</v>
      </c>
      <c r="E1288" t="s">
        <v>25</v>
      </c>
      <c r="F1288" t="s">
        <v>25</v>
      </c>
      <c r="G1288">
        <v>2.972426</v>
      </c>
      <c r="H1288">
        <v>3</v>
      </c>
      <c r="I1288" t="s">
        <v>7</v>
      </c>
      <c r="J1288" t="s">
        <v>24</v>
      </c>
      <c r="K1288">
        <v>1.6363259999999999</v>
      </c>
      <c r="L1288" t="s">
        <v>24</v>
      </c>
      <c r="M1288">
        <v>0</v>
      </c>
      <c r="N1288">
        <v>0</v>
      </c>
      <c r="O1288" t="s">
        <v>7</v>
      </c>
      <c r="P1288" t="s">
        <v>15</v>
      </c>
      <c r="Q1288" t="s">
        <v>17</v>
      </c>
    </row>
    <row r="1289" spans="1:17" hidden="1" x14ac:dyDescent="0.3">
      <c r="A1289" t="s">
        <v>10</v>
      </c>
      <c r="B1289" s="3">
        <v>31.630054000000001</v>
      </c>
      <c r="C1289" s="2">
        <v>1.671705</v>
      </c>
      <c r="D1289" s="2">
        <v>90</v>
      </c>
      <c r="E1289" t="s">
        <v>25</v>
      </c>
      <c r="F1289" t="s">
        <v>25</v>
      </c>
      <c r="G1289">
        <v>2.4670019999999999</v>
      </c>
      <c r="H1289">
        <v>1.8510880000000001</v>
      </c>
      <c r="I1289" t="s">
        <v>7</v>
      </c>
      <c r="J1289" t="s">
        <v>24</v>
      </c>
      <c r="K1289">
        <v>2.1040540000000001</v>
      </c>
      <c r="L1289" t="s">
        <v>24</v>
      </c>
      <c r="M1289">
        <v>1.99</v>
      </c>
      <c r="N1289">
        <v>0</v>
      </c>
      <c r="O1289" t="s">
        <v>7</v>
      </c>
      <c r="P1289" t="s">
        <v>15</v>
      </c>
      <c r="Q1289" t="s">
        <v>17</v>
      </c>
    </row>
    <row r="1290" spans="1:17" hidden="1" x14ac:dyDescent="0.3">
      <c r="A1290" t="s">
        <v>10</v>
      </c>
      <c r="B1290" s="3">
        <v>31.641081</v>
      </c>
      <c r="C1290" s="2">
        <v>1.6765950000000001</v>
      </c>
      <c r="D1290" s="2">
        <v>89.993812000000005</v>
      </c>
      <c r="E1290" t="s">
        <v>25</v>
      </c>
      <c r="F1290" t="s">
        <v>25</v>
      </c>
      <c r="G1290">
        <v>2.9346709999999998</v>
      </c>
      <c r="H1290">
        <v>2.1196820000000001</v>
      </c>
      <c r="I1290" t="s">
        <v>7</v>
      </c>
      <c r="J1290" t="s">
        <v>24</v>
      </c>
      <c r="K1290">
        <v>2.0414620000000001</v>
      </c>
      <c r="L1290" t="s">
        <v>24</v>
      </c>
      <c r="M1290">
        <v>0.57999999999999996</v>
      </c>
      <c r="N1290">
        <v>0</v>
      </c>
      <c r="O1290" t="s">
        <v>7</v>
      </c>
      <c r="P1290" t="s">
        <v>15</v>
      </c>
      <c r="Q1290" t="s">
        <v>17</v>
      </c>
    </row>
    <row r="1291" spans="1:17" hidden="1" x14ac:dyDescent="0.3">
      <c r="A1291" t="s">
        <v>10</v>
      </c>
      <c r="B1291" s="3">
        <v>21.872484</v>
      </c>
      <c r="C1291" s="2">
        <v>1.6999979999999999</v>
      </c>
      <c r="D1291" s="2">
        <v>95.564428000000007</v>
      </c>
      <c r="E1291" t="s">
        <v>25</v>
      </c>
      <c r="F1291" t="s">
        <v>25</v>
      </c>
      <c r="G1291">
        <v>2</v>
      </c>
      <c r="H1291">
        <v>2.970675</v>
      </c>
      <c r="I1291" t="s">
        <v>7</v>
      </c>
      <c r="J1291" t="s">
        <v>24</v>
      </c>
      <c r="K1291">
        <v>2</v>
      </c>
      <c r="L1291" t="s">
        <v>24</v>
      </c>
      <c r="M1291">
        <v>0</v>
      </c>
      <c r="N1291">
        <v>0.169294</v>
      </c>
      <c r="O1291" t="s">
        <v>27</v>
      </c>
      <c r="P1291" t="s">
        <v>8</v>
      </c>
      <c r="Q1291" t="s">
        <v>17</v>
      </c>
    </row>
    <row r="1292" spans="1:17" hidden="1" x14ac:dyDescent="0.3">
      <c r="A1292" t="s">
        <v>10</v>
      </c>
      <c r="B1292" s="3">
        <v>21.834893999999998</v>
      </c>
      <c r="C1292" s="2">
        <v>1.722785</v>
      </c>
      <c r="D1292" s="2">
        <v>94.094183999999998</v>
      </c>
      <c r="E1292" t="s">
        <v>25</v>
      </c>
      <c r="F1292" t="s">
        <v>25</v>
      </c>
      <c r="G1292">
        <v>2</v>
      </c>
      <c r="H1292">
        <v>2.9668030000000001</v>
      </c>
      <c r="I1292" t="s">
        <v>7</v>
      </c>
      <c r="J1292" t="s">
        <v>24</v>
      </c>
      <c r="K1292">
        <v>2</v>
      </c>
      <c r="L1292" t="s">
        <v>24</v>
      </c>
      <c r="M1292">
        <v>0</v>
      </c>
      <c r="N1292">
        <v>1.281541</v>
      </c>
      <c r="O1292" t="s">
        <v>27</v>
      </c>
      <c r="P1292" t="s">
        <v>8</v>
      </c>
      <c r="Q1292" t="s">
        <v>17</v>
      </c>
    </row>
    <row r="1293" spans="1:17" hidden="1" x14ac:dyDescent="0.3">
      <c r="A1293" t="s">
        <v>10</v>
      </c>
      <c r="B1293" s="3">
        <v>36.023972000000001</v>
      </c>
      <c r="C1293" s="2">
        <v>1.6706669999999999</v>
      </c>
      <c r="D1293" s="2">
        <v>90.575934000000004</v>
      </c>
      <c r="E1293" t="s">
        <v>25</v>
      </c>
      <c r="F1293" t="s">
        <v>25</v>
      </c>
      <c r="G1293">
        <v>2.9035449999999998</v>
      </c>
      <c r="H1293">
        <v>1.5086850000000001</v>
      </c>
      <c r="I1293" t="s">
        <v>7</v>
      </c>
      <c r="J1293" t="s">
        <v>24</v>
      </c>
      <c r="K1293">
        <v>2.4500690000000001</v>
      </c>
      <c r="L1293" t="s">
        <v>24</v>
      </c>
      <c r="M1293">
        <v>1.45</v>
      </c>
      <c r="N1293">
        <v>0</v>
      </c>
      <c r="O1293" t="s">
        <v>7</v>
      </c>
      <c r="P1293" t="s">
        <v>15</v>
      </c>
      <c r="Q1293" t="s">
        <v>17</v>
      </c>
    </row>
    <row r="1294" spans="1:17" hidden="1" x14ac:dyDescent="0.3">
      <c r="A1294" t="s">
        <v>10</v>
      </c>
      <c r="B1294" s="3">
        <v>39.656559000000001</v>
      </c>
      <c r="C1294" s="2">
        <v>1.789992</v>
      </c>
      <c r="D1294" s="2">
        <v>98.021766</v>
      </c>
      <c r="E1294" t="s">
        <v>25</v>
      </c>
      <c r="F1294" t="s">
        <v>25</v>
      </c>
      <c r="G1294">
        <v>2.0433590000000001</v>
      </c>
      <c r="H1294">
        <v>2.209314</v>
      </c>
      <c r="I1294" t="s">
        <v>7</v>
      </c>
      <c r="J1294" t="s">
        <v>24</v>
      </c>
      <c r="K1294">
        <v>2.7858040000000002</v>
      </c>
      <c r="L1294" t="s">
        <v>24</v>
      </c>
      <c r="M1294">
        <v>1.26</v>
      </c>
      <c r="N1294">
        <v>0.66961599999999999</v>
      </c>
      <c r="O1294" t="s">
        <v>7</v>
      </c>
      <c r="P1294" t="s">
        <v>15</v>
      </c>
      <c r="Q1294" t="s">
        <v>17</v>
      </c>
    </row>
    <row r="1295" spans="1:17" hidden="1" x14ac:dyDescent="0.3">
      <c r="A1295" t="s">
        <v>10</v>
      </c>
      <c r="B1295" s="3">
        <v>24.184891</v>
      </c>
      <c r="C1295" s="2">
        <v>1.768834</v>
      </c>
      <c r="D1295" s="2">
        <v>97.449742999999998</v>
      </c>
      <c r="E1295" t="s">
        <v>25</v>
      </c>
      <c r="F1295" t="s">
        <v>25</v>
      </c>
      <c r="G1295">
        <v>2</v>
      </c>
      <c r="H1295">
        <v>3</v>
      </c>
      <c r="I1295" t="s">
        <v>7</v>
      </c>
      <c r="J1295" t="s">
        <v>24</v>
      </c>
      <c r="K1295">
        <v>2.9737290000000001</v>
      </c>
      <c r="L1295" t="s">
        <v>24</v>
      </c>
      <c r="M1295">
        <v>2.4900000000000002</v>
      </c>
      <c r="N1295">
        <v>1.36595</v>
      </c>
      <c r="O1295" t="s">
        <v>27</v>
      </c>
      <c r="P1295" t="s">
        <v>8</v>
      </c>
      <c r="Q1295" t="s">
        <v>17</v>
      </c>
    </row>
    <row r="1296" spans="1:17" hidden="1" x14ac:dyDescent="0.3">
      <c r="A1296" t="s">
        <v>10</v>
      </c>
      <c r="B1296" s="3">
        <v>23.237302</v>
      </c>
      <c r="C1296" s="2">
        <v>1.7610079999999999</v>
      </c>
      <c r="D1296" s="2">
        <v>97.829344000000006</v>
      </c>
      <c r="E1296" t="s">
        <v>25</v>
      </c>
      <c r="F1296" t="s">
        <v>25</v>
      </c>
      <c r="G1296">
        <v>2</v>
      </c>
      <c r="H1296">
        <v>3</v>
      </c>
      <c r="I1296" t="s">
        <v>7</v>
      </c>
      <c r="J1296" t="s">
        <v>24</v>
      </c>
      <c r="K1296">
        <v>2.9887709999999998</v>
      </c>
      <c r="L1296" t="s">
        <v>24</v>
      </c>
      <c r="M1296">
        <v>2.4300000000000002</v>
      </c>
      <c r="N1296">
        <v>1.978043</v>
      </c>
      <c r="O1296" t="s">
        <v>27</v>
      </c>
      <c r="P1296" t="s">
        <v>8</v>
      </c>
      <c r="Q1296" t="s">
        <v>17</v>
      </c>
    </row>
    <row r="1297" spans="1:17" hidden="1" x14ac:dyDescent="0.3">
      <c r="A1297" t="s">
        <v>10</v>
      </c>
      <c r="B1297" s="3">
        <v>35.322111999999997</v>
      </c>
      <c r="C1297" s="2">
        <v>1.78</v>
      </c>
      <c r="D1297" s="2">
        <v>102.26595500000001</v>
      </c>
      <c r="E1297" t="s">
        <v>25</v>
      </c>
      <c r="F1297" t="s">
        <v>25</v>
      </c>
      <c r="G1297">
        <v>2.7875890000000001</v>
      </c>
      <c r="H1297">
        <v>1.1145640000000001</v>
      </c>
      <c r="I1297" t="s">
        <v>7</v>
      </c>
      <c r="J1297" t="s">
        <v>24</v>
      </c>
      <c r="K1297">
        <v>3</v>
      </c>
      <c r="L1297" t="s">
        <v>24</v>
      </c>
      <c r="M1297">
        <v>2.71</v>
      </c>
      <c r="N1297">
        <v>0.57218500000000005</v>
      </c>
      <c r="O1297" t="s">
        <v>7</v>
      </c>
      <c r="P1297" t="s">
        <v>15</v>
      </c>
      <c r="Q1297" t="s">
        <v>17</v>
      </c>
    </row>
    <row r="1298" spans="1:17" hidden="1" x14ac:dyDescent="0.3">
      <c r="A1298" t="s">
        <v>10</v>
      </c>
      <c r="B1298" s="3">
        <v>31.387982000000001</v>
      </c>
      <c r="C1298" s="2">
        <v>1.8102149999999999</v>
      </c>
      <c r="D1298" s="2">
        <v>105.25435400000001</v>
      </c>
      <c r="E1298" t="s">
        <v>25</v>
      </c>
      <c r="F1298" t="s">
        <v>25</v>
      </c>
      <c r="G1298">
        <v>2.3972799999999999</v>
      </c>
      <c r="H1298">
        <v>2.036794</v>
      </c>
      <c r="I1298" t="s">
        <v>7</v>
      </c>
      <c r="J1298" t="s">
        <v>24</v>
      </c>
      <c r="K1298">
        <v>2.6594190000000002</v>
      </c>
      <c r="L1298" t="s">
        <v>24</v>
      </c>
      <c r="M1298">
        <v>1.06</v>
      </c>
      <c r="N1298">
        <v>1.7711349999999999</v>
      </c>
      <c r="O1298" t="s">
        <v>7</v>
      </c>
      <c r="P1298" t="s">
        <v>15</v>
      </c>
      <c r="Q1298" t="s">
        <v>17</v>
      </c>
    </row>
    <row r="1299" spans="1:17" hidden="1" x14ac:dyDescent="0.3">
      <c r="A1299" t="s">
        <v>5</v>
      </c>
      <c r="B1299" s="3">
        <v>23</v>
      </c>
      <c r="C1299" s="2">
        <v>1.6084689999999999</v>
      </c>
      <c r="D1299" s="2">
        <v>82.954796000000002</v>
      </c>
      <c r="E1299" t="s">
        <v>25</v>
      </c>
      <c r="F1299" t="s">
        <v>25</v>
      </c>
      <c r="G1299">
        <v>2.1500539999999999</v>
      </c>
      <c r="H1299">
        <v>2.9885389999999998</v>
      </c>
      <c r="I1299" t="s">
        <v>7</v>
      </c>
      <c r="J1299" t="s">
        <v>24</v>
      </c>
      <c r="K1299">
        <v>2.7683249999999999</v>
      </c>
      <c r="L1299" t="s">
        <v>24</v>
      </c>
      <c r="M1299">
        <v>2.09</v>
      </c>
      <c r="N1299">
        <v>0</v>
      </c>
      <c r="O1299" t="s">
        <v>27</v>
      </c>
      <c r="P1299" t="s">
        <v>8</v>
      </c>
      <c r="Q1299" t="s">
        <v>17</v>
      </c>
    </row>
    <row r="1300" spans="1:17" hidden="1" x14ac:dyDescent="0.3">
      <c r="A1300" t="s">
        <v>5</v>
      </c>
      <c r="B1300" s="3">
        <v>23</v>
      </c>
      <c r="C1300" s="2">
        <v>1.6303570000000001</v>
      </c>
      <c r="D1300" s="2">
        <v>83.101100000000002</v>
      </c>
      <c r="E1300" t="s">
        <v>25</v>
      </c>
      <c r="F1300" t="s">
        <v>25</v>
      </c>
      <c r="G1300">
        <v>2.9775849999999999</v>
      </c>
      <c r="H1300">
        <v>1.630506</v>
      </c>
      <c r="I1300" t="s">
        <v>7</v>
      </c>
      <c r="J1300" t="s">
        <v>24</v>
      </c>
      <c r="K1300">
        <v>2.8393190000000001</v>
      </c>
      <c r="L1300" t="s">
        <v>24</v>
      </c>
      <c r="M1300">
        <v>1.0900000000000001</v>
      </c>
      <c r="N1300">
        <v>0.889517</v>
      </c>
      <c r="O1300" t="s">
        <v>27</v>
      </c>
      <c r="P1300" t="s">
        <v>8</v>
      </c>
      <c r="Q1300" t="s">
        <v>17</v>
      </c>
    </row>
    <row r="1301" spans="1:17" hidden="1" x14ac:dyDescent="0.3">
      <c r="A1301" t="s">
        <v>5</v>
      </c>
      <c r="B1301" s="3">
        <v>22.679454</v>
      </c>
      <c r="C1301" s="2">
        <v>1.62826</v>
      </c>
      <c r="D1301" s="2">
        <v>82.967937000000006</v>
      </c>
      <c r="E1301" t="s">
        <v>25</v>
      </c>
      <c r="F1301" t="s">
        <v>25</v>
      </c>
      <c r="G1301">
        <v>2.2744909999999998</v>
      </c>
      <c r="H1301">
        <v>1</v>
      </c>
      <c r="I1301" t="s">
        <v>7</v>
      </c>
      <c r="J1301" t="s">
        <v>24</v>
      </c>
      <c r="K1301">
        <v>2.2694999999999999</v>
      </c>
      <c r="L1301" t="s">
        <v>24</v>
      </c>
      <c r="M1301">
        <v>0.95</v>
      </c>
      <c r="N1301">
        <v>1.7310700000000001</v>
      </c>
      <c r="O1301" t="s">
        <v>7</v>
      </c>
      <c r="P1301" t="s">
        <v>8</v>
      </c>
      <c r="Q1301" t="s">
        <v>17</v>
      </c>
    </row>
    <row r="1302" spans="1:17" hidden="1" x14ac:dyDescent="0.3">
      <c r="A1302" t="s">
        <v>5</v>
      </c>
      <c r="B1302" s="3">
        <v>22.480889000000001</v>
      </c>
      <c r="C1302" s="2">
        <v>1.6056619999999999</v>
      </c>
      <c r="D1302" s="2">
        <v>82.470375000000004</v>
      </c>
      <c r="E1302" t="s">
        <v>25</v>
      </c>
      <c r="F1302" t="s">
        <v>25</v>
      </c>
      <c r="G1302">
        <v>1.5572870000000001</v>
      </c>
      <c r="H1302">
        <v>1</v>
      </c>
      <c r="I1302" t="s">
        <v>7</v>
      </c>
      <c r="J1302" t="s">
        <v>24</v>
      </c>
      <c r="K1302">
        <v>2.3710149999999999</v>
      </c>
      <c r="L1302" t="s">
        <v>24</v>
      </c>
      <c r="M1302">
        <v>0.28999999999999998</v>
      </c>
      <c r="N1302">
        <v>2</v>
      </c>
      <c r="O1302" t="s">
        <v>7</v>
      </c>
      <c r="P1302" t="s">
        <v>8</v>
      </c>
      <c r="Q1302" t="s">
        <v>17</v>
      </c>
    </row>
    <row r="1303" spans="1:17" hidden="1" x14ac:dyDescent="0.3">
      <c r="A1303" t="s">
        <v>5</v>
      </c>
      <c r="B1303" s="3">
        <v>41.403861999999997</v>
      </c>
      <c r="C1303" s="2">
        <v>1.5679730000000001</v>
      </c>
      <c r="D1303" s="2">
        <v>81.056850999999995</v>
      </c>
      <c r="E1303" t="s">
        <v>25</v>
      </c>
      <c r="F1303" t="s">
        <v>25</v>
      </c>
      <c r="G1303">
        <v>2.1522640000000002</v>
      </c>
      <c r="H1303">
        <v>2.9779990000000001</v>
      </c>
      <c r="I1303" t="s">
        <v>7</v>
      </c>
      <c r="J1303" t="s">
        <v>24</v>
      </c>
      <c r="K1303">
        <v>1.513199</v>
      </c>
      <c r="L1303" t="s">
        <v>24</v>
      </c>
      <c r="M1303">
        <v>0</v>
      </c>
      <c r="N1303">
        <v>0</v>
      </c>
      <c r="O1303" t="s">
        <v>7</v>
      </c>
      <c r="P1303" t="s">
        <v>15</v>
      </c>
      <c r="Q1303" t="s">
        <v>17</v>
      </c>
    </row>
    <row r="1304" spans="1:17" hidden="1" x14ac:dyDescent="0.3">
      <c r="A1304" t="s">
        <v>5</v>
      </c>
      <c r="B1304" s="3">
        <v>40.702770999999998</v>
      </c>
      <c r="C1304" s="2">
        <v>1.548403</v>
      </c>
      <c r="D1304" s="2">
        <v>80</v>
      </c>
      <c r="E1304" t="s">
        <v>25</v>
      </c>
      <c r="F1304" t="s">
        <v>25</v>
      </c>
      <c r="G1304">
        <v>2</v>
      </c>
      <c r="H1304">
        <v>3</v>
      </c>
      <c r="I1304" t="s">
        <v>7</v>
      </c>
      <c r="J1304" t="s">
        <v>24</v>
      </c>
      <c r="K1304">
        <v>1.326165</v>
      </c>
      <c r="L1304" t="s">
        <v>24</v>
      </c>
      <c r="M1304">
        <v>0</v>
      </c>
      <c r="N1304">
        <v>0</v>
      </c>
      <c r="O1304" t="s">
        <v>7</v>
      </c>
      <c r="P1304" t="s">
        <v>15</v>
      </c>
      <c r="Q1304" t="s">
        <v>17</v>
      </c>
    </row>
    <row r="1305" spans="1:17" hidden="1" x14ac:dyDescent="0.3">
      <c r="A1305" t="s">
        <v>10</v>
      </c>
      <c r="B1305" s="3">
        <v>29.389239</v>
      </c>
      <c r="C1305" s="2">
        <v>1.6818550000000001</v>
      </c>
      <c r="D1305" s="2">
        <v>90</v>
      </c>
      <c r="E1305" t="s">
        <v>25</v>
      </c>
      <c r="F1305" t="s">
        <v>25</v>
      </c>
      <c r="G1305">
        <v>2.0884100000000001</v>
      </c>
      <c r="H1305">
        <v>2.644692</v>
      </c>
      <c r="I1305" t="s">
        <v>7</v>
      </c>
      <c r="J1305" t="s">
        <v>24</v>
      </c>
      <c r="K1305">
        <v>2.7732359999999998</v>
      </c>
      <c r="L1305" t="s">
        <v>24</v>
      </c>
      <c r="M1305">
        <v>1.25</v>
      </c>
      <c r="N1305">
        <v>0</v>
      </c>
      <c r="O1305" t="s">
        <v>7</v>
      </c>
      <c r="P1305" t="s">
        <v>15</v>
      </c>
      <c r="Q1305" t="s">
        <v>17</v>
      </c>
    </row>
    <row r="1306" spans="1:17" hidden="1" x14ac:dyDescent="0.3">
      <c r="A1306" t="s">
        <v>10</v>
      </c>
      <c r="B1306" s="3">
        <v>30.967417000000001</v>
      </c>
      <c r="C1306" s="2">
        <v>1.688436</v>
      </c>
      <c r="D1306" s="2">
        <v>90</v>
      </c>
      <c r="E1306" t="s">
        <v>25</v>
      </c>
      <c r="F1306" t="s">
        <v>25</v>
      </c>
      <c r="G1306">
        <v>2.1800470000000001</v>
      </c>
      <c r="H1306">
        <v>2.7330770000000002</v>
      </c>
      <c r="I1306" t="s">
        <v>7</v>
      </c>
      <c r="J1306" t="s">
        <v>24</v>
      </c>
      <c r="K1306">
        <v>2.77962</v>
      </c>
      <c r="L1306" t="s">
        <v>24</v>
      </c>
      <c r="M1306">
        <v>1.45</v>
      </c>
      <c r="N1306">
        <v>0</v>
      </c>
      <c r="O1306" t="s">
        <v>7</v>
      </c>
      <c r="P1306" t="s">
        <v>15</v>
      </c>
      <c r="Q1306" t="s">
        <v>17</v>
      </c>
    </row>
    <row r="1307" spans="1:17" hidden="1" x14ac:dyDescent="0.3">
      <c r="A1307" t="s">
        <v>5</v>
      </c>
      <c r="B1307" s="3">
        <v>23.474164999999999</v>
      </c>
      <c r="C1307" s="2">
        <v>1.577115</v>
      </c>
      <c r="D1307" s="2">
        <v>78</v>
      </c>
      <c r="E1307" t="s">
        <v>25</v>
      </c>
      <c r="F1307" t="s">
        <v>25</v>
      </c>
      <c r="G1307">
        <v>2</v>
      </c>
      <c r="H1307">
        <v>1</v>
      </c>
      <c r="I1307" t="s">
        <v>7</v>
      </c>
      <c r="J1307" t="s">
        <v>24</v>
      </c>
      <c r="K1307">
        <v>2</v>
      </c>
      <c r="L1307" t="s">
        <v>24</v>
      </c>
      <c r="M1307">
        <v>0.88</v>
      </c>
      <c r="N1307">
        <v>0</v>
      </c>
      <c r="O1307" t="s">
        <v>27</v>
      </c>
      <c r="P1307" t="s">
        <v>8</v>
      </c>
      <c r="Q1307" t="s">
        <v>17</v>
      </c>
    </row>
    <row r="1308" spans="1:17" hidden="1" x14ac:dyDescent="0.3">
      <c r="A1308" t="s">
        <v>5</v>
      </c>
      <c r="B1308" s="3">
        <v>24.317606999999999</v>
      </c>
      <c r="C1308" s="2">
        <v>1.586751</v>
      </c>
      <c r="D1308" s="2">
        <v>79.109029000000007</v>
      </c>
      <c r="E1308" t="s">
        <v>25</v>
      </c>
      <c r="F1308" t="s">
        <v>25</v>
      </c>
      <c r="G1308">
        <v>2</v>
      </c>
      <c r="H1308">
        <v>1</v>
      </c>
      <c r="I1308" t="s">
        <v>7</v>
      </c>
      <c r="J1308" t="s">
        <v>24</v>
      </c>
      <c r="K1308">
        <v>2</v>
      </c>
      <c r="L1308" t="s">
        <v>24</v>
      </c>
      <c r="M1308">
        <v>0.85</v>
      </c>
      <c r="N1308">
        <v>0</v>
      </c>
      <c r="O1308" t="s">
        <v>27</v>
      </c>
      <c r="P1308" t="s">
        <v>8</v>
      </c>
      <c r="Q1308" t="s">
        <v>17</v>
      </c>
    </row>
    <row r="1309" spans="1:17" hidden="1" x14ac:dyDescent="0.3">
      <c r="A1309" t="s">
        <v>10</v>
      </c>
      <c r="B1309" s="3">
        <v>17.052914000000001</v>
      </c>
      <c r="C1309" s="2">
        <v>1.7106159999999999</v>
      </c>
      <c r="D1309" s="2">
        <v>99.860253999999998</v>
      </c>
      <c r="E1309" t="s">
        <v>25</v>
      </c>
      <c r="F1309" t="s">
        <v>25</v>
      </c>
      <c r="G1309">
        <v>2</v>
      </c>
      <c r="H1309">
        <v>3</v>
      </c>
      <c r="I1309" t="s">
        <v>7</v>
      </c>
      <c r="J1309" t="s">
        <v>24</v>
      </c>
      <c r="K1309">
        <v>2</v>
      </c>
      <c r="L1309" t="s">
        <v>24</v>
      </c>
      <c r="M1309">
        <v>7.0000000000000007E-2</v>
      </c>
      <c r="N1309">
        <v>0.89410500000000004</v>
      </c>
      <c r="O1309" t="s">
        <v>27</v>
      </c>
      <c r="P1309" t="s">
        <v>8</v>
      </c>
      <c r="Q1309" t="s">
        <v>17</v>
      </c>
    </row>
    <row r="1310" spans="1:17" hidden="1" x14ac:dyDescent="0.3">
      <c r="A1310" t="s">
        <v>10</v>
      </c>
      <c r="B1310" s="3">
        <v>18.048919999999999</v>
      </c>
      <c r="C1310" s="2">
        <v>1.721384</v>
      </c>
      <c r="D1310" s="2">
        <v>99.430611999999996</v>
      </c>
      <c r="E1310" t="s">
        <v>25</v>
      </c>
      <c r="F1310" t="s">
        <v>25</v>
      </c>
      <c r="G1310">
        <v>2</v>
      </c>
      <c r="H1310">
        <v>3</v>
      </c>
      <c r="I1310" t="s">
        <v>7</v>
      </c>
      <c r="J1310" t="s">
        <v>24</v>
      </c>
      <c r="K1310">
        <v>2</v>
      </c>
      <c r="L1310" t="s">
        <v>24</v>
      </c>
      <c r="M1310">
        <v>1.58</v>
      </c>
      <c r="N1310">
        <v>0.839862</v>
      </c>
      <c r="O1310" t="s">
        <v>27</v>
      </c>
      <c r="P1310" t="s">
        <v>8</v>
      </c>
      <c r="Q1310" t="s">
        <v>17</v>
      </c>
    </row>
    <row r="1311" spans="1:17" hidden="1" x14ac:dyDescent="0.3">
      <c r="A1311" t="s">
        <v>5</v>
      </c>
      <c r="B1311" s="3">
        <v>22.875222999999998</v>
      </c>
      <c r="C1311" s="2">
        <v>1.6243669999999999</v>
      </c>
      <c r="D1311" s="2">
        <v>82</v>
      </c>
      <c r="E1311" t="s">
        <v>25</v>
      </c>
      <c r="F1311" t="s">
        <v>25</v>
      </c>
      <c r="G1311">
        <v>1.8268850000000001</v>
      </c>
      <c r="H1311">
        <v>1</v>
      </c>
      <c r="I1311" t="s">
        <v>7</v>
      </c>
      <c r="J1311" t="s">
        <v>24</v>
      </c>
      <c r="K1311">
        <v>2</v>
      </c>
      <c r="L1311" t="s">
        <v>24</v>
      </c>
      <c r="M1311">
        <v>0</v>
      </c>
      <c r="N1311">
        <v>0.45927400000000002</v>
      </c>
      <c r="O1311" t="s">
        <v>27</v>
      </c>
      <c r="P1311" t="s">
        <v>8</v>
      </c>
      <c r="Q1311" t="s">
        <v>17</v>
      </c>
    </row>
    <row r="1312" spans="1:17" hidden="1" x14ac:dyDescent="0.3">
      <c r="A1312" t="s">
        <v>5</v>
      </c>
      <c r="B1312" s="3">
        <v>22.884722</v>
      </c>
      <c r="C1312" s="2">
        <v>1.622787</v>
      </c>
      <c r="D1312" s="2">
        <v>82</v>
      </c>
      <c r="E1312" t="s">
        <v>25</v>
      </c>
      <c r="F1312" t="s">
        <v>25</v>
      </c>
      <c r="G1312">
        <v>1.7544010000000001</v>
      </c>
      <c r="H1312">
        <v>1</v>
      </c>
      <c r="I1312" t="s">
        <v>7</v>
      </c>
      <c r="J1312" t="s">
        <v>24</v>
      </c>
      <c r="K1312">
        <v>2</v>
      </c>
      <c r="L1312" t="s">
        <v>24</v>
      </c>
      <c r="M1312">
        <v>0</v>
      </c>
      <c r="N1312">
        <v>0.30190899999999998</v>
      </c>
      <c r="O1312" t="s">
        <v>27</v>
      </c>
      <c r="P1312" t="s">
        <v>8</v>
      </c>
      <c r="Q1312" t="s">
        <v>17</v>
      </c>
    </row>
    <row r="1313" spans="1:17" hidden="1" x14ac:dyDescent="0.3">
      <c r="A1313" t="s">
        <v>10</v>
      </c>
      <c r="B1313" s="3">
        <v>18.729565999999998</v>
      </c>
      <c r="C1313" s="2">
        <v>1.8554330000000001</v>
      </c>
      <c r="D1313" s="2">
        <v>112.875283</v>
      </c>
      <c r="E1313" t="s">
        <v>25</v>
      </c>
      <c r="F1313" t="s">
        <v>25</v>
      </c>
      <c r="G1313">
        <v>2</v>
      </c>
      <c r="H1313">
        <v>2.4271370000000001</v>
      </c>
      <c r="I1313" t="s">
        <v>7</v>
      </c>
      <c r="J1313" t="s">
        <v>24</v>
      </c>
      <c r="K1313">
        <v>2.5740729999999998</v>
      </c>
      <c r="L1313" t="s">
        <v>24</v>
      </c>
      <c r="M1313">
        <v>1</v>
      </c>
      <c r="N1313">
        <v>2</v>
      </c>
      <c r="O1313" t="s">
        <v>7</v>
      </c>
      <c r="P1313" t="s">
        <v>8</v>
      </c>
      <c r="Q1313" t="s">
        <v>17</v>
      </c>
    </row>
    <row r="1314" spans="1:17" hidden="1" x14ac:dyDescent="0.3">
      <c r="A1314" t="s">
        <v>10</v>
      </c>
      <c r="B1314" s="3">
        <v>21.011123999999999</v>
      </c>
      <c r="C1314" s="2">
        <v>1.8563149999999999</v>
      </c>
      <c r="D1314" s="2">
        <v>118.183797</v>
      </c>
      <c r="E1314" t="s">
        <v>25</v>
      </c>
      <c r="F1314" t="s">
        <v>25</v>
      </c>
      <c r="G1314">
        <v>2</v>
      </c>
      <c r="H1314">
        <v>3</v>
      </c>
      <c r="I1314" t="s">
        <v>7</v>
      </c>
      <c r="J1314" t="s">
        <v>24</v>
      </c>
      <c r="K1314">
        <v>3</v>
      </c>
      <c r="L1314" t="s">
        <v>24</v>
      </c>
      <c r="M1314">
        <v>0.79</v>
      </c>
      <c r="N1314">
        <v>1.220029</v>
      </c>
      <c r="O1314" t="s">
        <v>7</v>
      </c>
      <c r="P1314" t="s">
        <v>8</v>
      </c>
      <c r="Q1314" t="s">
        <v>17</v>
      </c>
    </row>
    <row r="1315" spans="1:17" hidden="1" x14ac:dyDescent="0.3">
      <c r="A1315" t="s">
        <v>5</v>
      </c>
      <c r="B1315" s="3">
        <v>18.603496</v>
      </c>
      <c r="C1315" s="2">
        <v>1.681719</v>
      </c>
      <c r="D1315" s="2">
        <v>90.671870999999996</v>
      </c>
      <c r="E1315" t="s">
        <v>25</v>
      </c>
      <c r="F1315" t="s">
        <v>25</v>
      </c>
      <c r="G1315">
        <v>1.5244279999999999</v>
      </c>
      <c r="H1315">
        <v>3</v>
      </c>
      <c r="I1315" t="s">
        <v>7</v>
      </c>
      <c r="J1315" t="s">
        <v>24</v>
      </c>
      <c r="K1315">
        <v>1.383831</v>
      </c>
      <c r="L1315" t="s">
        <v>24</v>
      </c>
      <c r="M1315">
        <v>0.13</v>
      </c>
      <c r="N1315">
        <v>1</v>
      </c>
      <c r="O1315" t="s">
        <v>7</v>
      </c>
      <c r="P1315" t="s">
        <v>8</v>
      </c>
      <c r="Q1315" t="s">
        <v>17</v>
      </c>
    </row>
    <row r="1316" spans="1:17" hidden="1" x14ac:dyDescent="0.3">
      <c r="A1316" t="s">
        <v>5</v>
      </c>
      <c r="B1316" s="3">
        <v>21.106055999999999</v>
      </c>
      <c r="C1316" s="2">
        <v>1.7228840000000001</v>
      </c>
      <c r="D1316" s="2">
        <v>92.949253999999996</v>
      </c>
      <c r="E1316" t="s">
        <v>25</v>
      </c>
      <c r="F1316" t="s">
        <v>25</v>
      </c>
      <c r="G1316">
        <v>1.1640619999999999</v>
      </c>
      <c r="H1316">
        <v>3</v>
      </c>
      <c r="I1316" t="s">
        <v>7</v>
      </c>
      <c r="J1316" t="s">
        <v>24</v>
      </c>
      <c r="K1316">
        <v>1.157395</v>
      </c>
      <c r="L1316" t="s">
        <v>24</v>
      </c>
      <c r="M1316">
        <v>0</v>
      </c>
      <c r="N1316">
        <v>0.320851</v>
      </c>
      <c r="O1316" t="s">
        <v>7</v>
      </c>
      <c r="P1316" t="s">
        <v>8</v>
      </c>
      <c r="Q1316" t="s">
        <v>17</v>
      </c>
    </row>
    <row r="1317" spans="1:17" hidden="1" x14ac:dyDescent="0.3">
      <c r="A1317" t="s">
        <v>10</v>
      </c>
      <c r="B1317" s="3">
        <v>23</v>
      </c>
      <c r="C1317" s="2">
        <v>1.7994060000000001</v>
      </c>
      <c r="D1317" s="2">
        <v>106.528811</v>
      </c>
      <c r="E1317" t="s">
        <v>25</v>
      </c>
      <c r="F1317" t="s">
        <v>25</v>
      </c>
      <c r="G1317">
        <v>2.1231589999999998</v>
      </c>
      <c r="H1317">
        <v>3</v>
      </c>
      <c r="I1317" t="s">
        <v>7</v>
      </c>
      <c r="J1317" t="s">
        <v>24</v>
      </c>
      <c r="K1317">
        <v>2.415343</v>
      </c>
      <c r="L1317" t="s">
        <v>24</v>
      </c>
      <c r="M1317">
        <v>0.3</v>
      </c>
      <c r="N1317">
        <v>0.56985200000000003</v>
      </c>
      <c r="O1317" t="s">
        <v>7</v>
      </c>
      <c r="P1317" t="s">
        <v>8</v>
      </c>
      <c r="Q1317" t="s">
        <v>17</v>
      </c>
    </row>
    <row r="1318" spans="1:17" hidden="1" x14ac:dyDescent="0.3">
      <c r="A1318" t="s">
        <v>10</v>
      </c>
      <c r="B1318" s="3">
        <v>21.980847000000001</v>
      </c>
      <c r="C1318" s="2">
        <v>1.8198749999999999</v>
      </c>
      <c r="D1318" s="2">
        <v>106.04851600000001</v>
      </c>
      <c r="E1318" t="s">
        <v>25</v>
      </c>
      <c r="F1318" t="s">
        <v>25</v>
      </c>
      <c r="G1318">
        <v>2</v>
      </c>
      <c r="H1318">
        <v>3</v>
      </c>
      <c r="I1318" t="s">
        <v>7</v>
      </c>
      <c r="J1318" t="s">
        <v>24</v>
      </c>
      <c r="K1318">
        <v>2.7452420000000002</v>
      </c>
      <c r="L1318" t="s">
        <v>24</v>
      </c>
      <c r="M1318">
        <v>0</v>
      </c>
      <c r="N1318">
        <v>0.80898000000000003</v>
      </c>
      <c r="O1318" t="s">
        <v>7</v>
      </c>
      <c r="P1318" t="s">
        <v>8</v>
      </c>
      <c r="Q1318" t="s">
        <v>17</v>
      </c>
    </row>
    <row r="1319" spans="1:17" hidden="1" x14ac:dyDescent="0.3">
      <c r="A1319" t="s">
        <v>10</v>
      </c>
      <c r="B1319" s="3">
        <v>21.016665</v>
      </c>
      <c r="C1319" s="2">
        <v>1.7901720000000001</v>
      </c>
      <c r="D1319" s="2">
        <v>105.04219399999999</v>
      </c>
      <c r="E1319" t="s">
        <v>25</v>
      </c>
      <c r="F1319" t="s">
        <v>25</v>
      </c>
      <c r="G1319">
        <v>2.2596790000000002</v>
      </c>
      <c r="H1319">
        <v>3</v>
      </c>
      <c r="I1319" t="s">
        <v>7</v>
      </c>
      <c r="J1319" t="s">
        <v>24</v>
      </c>
      <c r="K1319">
        <v>1.026143</v>
      </c>
      <c r="L1319" t="s">
        <v>24</v>
      </c>
      <c r="M1319">
        <v>0.27</v>
      </c>
      <c r="N1319">
        <v>7.7817999999999998E-2</v>
      </c>
      <c r="O1319" t="s">
        <v>7</v>
      </c>
      <c r="P1319" t="s">
        <v>8</v>
      </c>
      <c r="Q1319" t="s">
        <v>17</v>
      </c>
    </row>
    <row r="1320" spans="1:17" hidden="1" x14ac:dyDescent="0.3">
      <c r="A1320" t="s">
        <v>10</v>
      </c>
      <c r="B1320" s="3">
        <v>21.72738</v>
      </c>
      <c r="C1320" s="2">
        <v>1.783782</v>
      </c>
      <c r="D1320" s="2">
        <v>105.000276</v>
      </c>
      <c r="E1320" t="s">
        <v>25</v>
      </c>
      <c r="F1320" t="s">
        <v>25</v>
      </c>
      <c r="G1320">
        <v>2.0443259999999999</v>
      </c>
      <c r="H1320">
        <v>3</v>
      </c>
      <c r="I1320" t="s">
        <v>7</v>
      </c>
      <c r="J1320" t="s">
        <v>24</v>
      </c>
      <c r="K1320">
        <v>2.3581799999999999</v>
      </c>
      <c r="L1320" t="s">
        <v>24</v>
      </c>
      <c r="M1320">
        <v>0.35</v>
      </c>
      <c r="N1320">
        <v>0</v>
      </c>
      <c r="O1320" t="s">
        <v>7</v>
      </c>
      <c r="P1320" t="s">
        <v>8</v>
      </c>
      <c r="Q1320" t="s">
        <v>17</v>
      </c>
    </row>
    <row r="1321" spans="1:17" hidden="1" x14ac:dyDescent="0.3">
      <c r="A1321" t="s">
        <v>10</v>
      </c>
      <c r="B1321" s="3">
        <v>18</v>
      </c>
      <c r="C1321" s="2">
        <v>1.783906</v>
      </c>
      <c r="D1321" s="2">
        <v>109.20761400000001</v>
      </c>
      <c r="E1321" t="s">
        <v>25</v>
      </c>
      <c r="F1321" t="s">
        <v>25</v>
      </c>
      <c r="G1321">
        <v>2</v>
      </c>
      <c r="H1321">
        <v>1.8678360000000001</v>
      </c>
      <c r="I1321" t="s">
        <v>7</v>
      </c>
      <c r="J1321" t="s">
        <v>24</v>
      </c>
      <c r="K1321">
        <v>2.4383979999999998</v>
      </c>
      <c r="L1321" t="s">
        <v>24</v>
      </c>
      <c r="M1321">
        <v>1</v>
      </c>
      <c r="N1321">
        <v>0.80230500000000005</v>
      </c>
      <c r="O1321" t="s">
        <v>27</v>
      </c>
      <c r="P1321" t="s">
        <v>8</v>
      </c>
      <c r="Q1321" t="s">
        <v>17</v>
      </c>
    </row>
    <row r="1322" spans="1:17" hidden="1" x14ac:dyDescent="0.3">
      <c r="A1322" t="s">
        <v>10</v>
      </c>
      <c r="B1322" s="3">
        <v>18</v>
      </c>
      <c r="C1322" s="2">
        <v>1.8442179999999999</v>
      </c>
      <c r="D1322" s="2">
        <v>109.19552899999999</v>
      </c>
      <c r="E1322" t="s">
        <v>25</v>
      </c>
      <c r="F1322" t="s">
        <v>25</v>
      </c>
      <c r="G1322">
        <v>2</v>
      </c>
      <c r="H1322">
        <v>1.5484070000000001</v>
      </c>
      <c r="I1322" t="s">
        <v>7</v>
      </c>
      <c r="J1322" t="s">
        <v>24</v>
      </c>
      <c r="K1322">
        <v>2.1914009999999999</v>
      </c>
      <c r="L1322" t="s">
        <v>24</v>
      </c>
      <c r="M1322">
        <v>1</v>
      </c>
      <c r="N1322">
        <v>1.676944</v>
      </c>
      <c r="O1322" t="s">
        <v>27</v>
      </c>
      <c r="P1322" t="s">
        <v>8</v>
      </c>
      <c r="Q1322" t="s">
        <v>17</v>
      </c>
    </row>
    <row r="1323" spans="1:17" hidden="1" x14ac:dyDescent="0.3">
      <c r="A1323" t="s">
        <v>5</v>
      </c>
      <c r="B1323" s="3">
        <v>19.431661999999999</v>
      </c>
      <c r="C1323" s="2">
        <v>1.6316619999999999</v>
      </c>
      <c r="D1323" s="2">
        <v>82</v>
      </c>
      <c r="E1323" t="s">
        <v>25</v>
      </c>
      <c r="F1323" t="s">
        <v>25</v>
      </c>
      <c r="G1323">
        <v>2.8434560000000002</v>
      </c>
      <c r="H1323">
        <v>2.937989</v>
      </c>
      <c r="I1323" t="s">
        <v>7</v>
      </c>
      <c r="J1323" t="s">
        <v>24</v>
      </c>
      <c r="K1323">
        <v>1.001995</v>
      </c>
      <c r="L1323" t="s">
        <v>24</v>
      </c>
      <c r="M1323">
        <v>0</v>
      </c>
      <c r="N1323">
        <v>1.5544039999999999</v>
      </c>
      <c r="O1323" t="s">
        <v>27</v>
      </c>
      <c r="P1323" t="s">
        <v>8</v>
      </c>
      <c r="Q1323" t="s">
        <v>17</v>
      </c>
    </row>
    <row r="1324" spans="1:17" hidden="1" x14ac:dyDescent="0.3">
      <c r="A1324" t="s">
        <v>5</v>
      </c>
      <c r="B1324" s="3">
        <v>18.166318</v>
      </c>
      <c r="C1324" s="2">
        <v>1.649553</v>
      </c>
      <c r="D1324" s="2">
        <v>82.323954000000001</v>
      </c>
      <c r="E1324" t="s">
        <v>25</v>
      </c>
      <c r="F1324" t="s">
        <v>25</v>
      </c>
      <c r="G1324">
        <v>2.864776</v>
      </c>
      <c r="H1324">
        <v>3</v>
      </c>
      <c r="I1324" t="s">
        <v>7</v>
      </c>
      <c r="J1324" t="s">
        <v>24</v>
      </c>
      <c r="K1324">
        <v>1.8769149999999999</v>
      </c>
      <c r="L1324" t="s">
        <v>24</v>
      </c>
      <c r="M1324">
        <v>0.63</v>
      </c>
      <c r="N1324">
        <v>0.186414</v>
      </c>
      <c r="O1324" t="s">
        <v>27</v>
      </c>
      <c r="P1324" t="s">
        <v>8</v>
      </c>
      <c r="Q1324" t="s">
        <v>17</v>
      </c>
    </row>
    <row r="1325" spans="1:17" hidden="1" x14ac:dyDescent="0.3">
      <c r="A1325" t="s">
        <v>10</v>
      </c>
      <c r="B1325" s="3">
        <v>22.352025000000001</v>
      </c>
      <c r="C1325" s="2">
        <v>1.7547109999999999</v>
      </c>
      <c r="D1325" s="2">
        <v>105.00070599999999</v>
      </c>
      <c r="E1325" t="s">
        <v>25</v>
      </c>
      <c r="F1325" t="s">
        <v>25</v>
      </c>
      <c r="G1325">
        <v>2.8711370000000001</v>
      </c>
      <c r="H1325">
        <v>3</v>
      </c>
      <c r="I1325" t="s">
        <v>7</v>
      </c>
      <c r="J1325" t="s">
        <v>24</v>
      </c>
      <c r="K1325">
        <v>2.6275689999999998</v>
      </c>
      <c r="L1325" t="s">
        <v>24</v>
      </c>
      <c r="M1325">
        <v>1</v>
      </c>
      <c r="N1325">
        <v>0</v>
      </c>
      <c r="O1325" t="s">
        <v>7</v>
      </c>
      <c r="P1325" t="s">
        <v>8</v>
      </c>
      <c r="Q1325" t="s">
        <v>17</v>
      </c>
    </row>
    <row r="1326" spans="1:17" hidden="1" x14ac:dyDescent="0.3">
      <c r="A1326" t="s">
        <v>10</v>
      </c>
      <c r="B1326" s="3">
        <v>22.469351</v>
      </c>
      <c r="C1326" s="2">
        <v>1.7625150000000001</v>
      </c>
      <c r="D1326" s="2">
        <v>105.000097</v>
      </c>
      <c r="E1326" t="s">
        <v>25</v>
      </c>
      <c r="F1326" t="s">
        <v>25</v>
      </c>
      <c r="G1326">
        <v>2.2828029999999999</v>
      </c>
      <c r="H1326">
        <v>3</v>
      </c>
      <c r="I1326" t="s">
        <v>7</v>
      </c>
      <c r="J1326" t="s">
        <v>24</v>
      </c>
      <c r="K1326">
        <v>2.1042640000000001</v>
      </c>
      <c r="L1326" t="s">
        <v>24</v>
      </c>
      <c r="M1326">
        <v>1</v>
      </c>
      <c r="N1326">
        <v>0</v>
      </c>
      <c r="O1326" t="s">
        <v>7</v>
      </c>
      <c r="P1326" t="s">
        <v>8</v>
      </c>
      <c r="Q1326" t="s">
        <v>17</v>
      </c>
    </row>
    <row r="1327" spans="1:17" hidden="1" x14ac:dyDescent="0.3">
      <c r="A1327" t="s">
        <v>10</v>
      </c>
      <c r="B1327" s="3">
        <v>19.524698000000001</v>
      </c>
      <c r="C1327" s="2">
        <v>1.942725</v>
      </c>
      <c r="D1327" s="2">
        <v>121.657979</v>
      </c>
      <c r="E1327" t="s">
        <v>25</v>
      </c>
      <c r="F1327" t="s">
        <v>25</v>
      </c>
      <c r="G1327">
        <v>2</v>
      </c>
      <c r="H1327">
        <v>3</v>
      </c>
      <c r="I1327" t="s">
        <v>7</v>
      </c>
      <c r="J1327" t="s">
        <v>24</v>
      </c>
      <c r="K1327">
        <v>3</v>
      </c>
      <c r="L1327" t="s">
        <v>24</v>
      </c>
      <c r="M1327">
        <v>1</v>
      </c>
      <c r="N1327">
        <v>1.0148079999999999</v>
      </c>
      <c r="O1327" t="s">
        <v>7</v>
      </c>
      <c r="P1327" t="s">
        <v>8</v>
      </c>
      <c r="Q1327" t="s">
        <v>17</v>
      </c>
    </row>
    <row r="1328" spans="1:17" hidden="1" x14ac:dyDescent="0.3">
      <c r="A1328" t="s">
        <v>10</v>
      </c>
      <c r="B1328" s="3">
        <v>20.491475000000001</v>
      </c>
      <c r="C1328" s="2">
        <v>1.9756629999999999</v>
      </c>
      <c r="D1328" s="2">
        <v>120.702935</v>
      </c>
      <c r="E1328" t="s">
        <v>25</v>
      </c>
      <c r="F1328" t="s">
        <v>25</v>
      </c>
      <c r="G1328">
        <v>2</v>
      </c>
      <c r="H1328">
        <v>3</v>
      </c>
      <c r="I1328" t="s">
        <v>7</v>
      </c>
      <c r="J1328" t="s">
        <v>24</v>
      </c>
      <c r="K1328">
        <v>3</v>
      </c>
      <c r="L1328" t="s">
        <v>24</v>
      </c>
      <c r="M1328">
        <v>0.77</v>
      </c>
      <c r="N1328">
        <v>1</v>
      </c>
      <c r="O1328" t="s">
        <v>7</v>
      </c>
      <c r="P1328" t="s">
        <v>8</v>
      </c>
      <c r="Q1328" t="s">
        <v>17</v>
      </c>
    </row>
    <row r="1329" spans="1:17" hidden="1" x14ac:dyDescent="0.3">
      <c r="A1329" t="s">
        <v>5</v>
      </c>
      <c r="B1329" s="3">
        <v>39.213399000000003</v>
      </c>
      <c r="C1329" s="2">
        <v>1.586301</v>
      </c>
      <c r="D1329" s="2">
        <v>80</v>
      </c>
      <c r="E1329" t="s">
        <v>25</v>
      </c>
      <c r="F1329" t="s">
        <v>25</v>
      </c>
      <c r="G1329">
        <v>2.020502</v>
      </c>
      <c r="H1329">
        <v>1.2374540000000001</v>
      </c>
      <c r="I1329" t="s">
        <v>7</v>
      </c>
      <c r="J1329" t="s">
        <v>24</v>
      </c>
      <c r="K1329">
        <v>1.9314199999999999</v>
      </c>
      <c r="L1329" t="s">
        <v>24</v>
      </c>
      <c r="M1329">
        <v>1.97</v>
      </c>
      <c r="N1329">
        <v>0</v>
      </c>
      <c r="O1329" t="s">
        <v>7</v>
      </c>
      <c r="P1329" t="s">
        <v>15</v>
      </c>
      <c r="Q1329" t="s">
        <v>17</v>
      </c>
    </row>
    <row r="1330" spans="1:17" hidden="1" x14ac:dyDescent="0.3">
      <c r="A1330" t="s">
        <v>5</v>
      </c>
      <c r="B1330" s="3">
        <v>38.098745000000001</v>
      </c>
      <c r="C1330" s="2">
        <v>1.5984480000000001</v>
      </c>
      <c r="D1330" s="2">
        <v>80</v>
      </c>
      <c r="E1330" t="s">
        <v>25</v>
      </c>
      <c r="F1330" t="s">
        <v>25</v>
      </c>
      <c r="G1330">
        <v>2.0207850000000001</v>
      </c>
      <c r="H1330">
        <v>1.169173</v>
      </c>
      <c r="I1330" t="s">
        <v>7</v>
      </c>
      <c r="J1330" t="s">
        <v>24</v>
      </c>
      <c r="K1330">
        <v>1.9725509999999999</v>
      </c>
      <c r="L1330" t="s">
        <v>24</v>
      </c>
      <c r="M1330">
        <v>1.9</v>
      </c>
      <c r="N1330">
        <v>0</v>
      </c>
      <c r="O1330" t="s">
        <v>7</v>
      </c>
      <c r="P1330" t="s">
        <v>15</v>
      </c>
      <c r="Q1330" t="s">
        <v>17</v>
      </c>
    </row>
    <row r="1331" spans="1:17" hidden="1" x14ac:dyDescent="0.3">
      <c r="A1331" t="s">
        <v>10</v>
      </c>
      <c r="B1331" s="3">
        <v>19.034033000000001</v>
      </c>
      <c r="C1331" s="2">
        <v>1.703098</v>
      </c>
      <c r="D1331" s="2">
        <v>98.296650999999997</v>
      </c>
      <c r="E1331" t="s">
        <v>25</v>
      </c>
      <c r="F1331" t="s">
        <v>25</v>
      </c>
      <c r="G1331">
        <v>2</v>
      </c>
      <c r="H1331">
        <v>2.391753</v>
      </c>
      <c r="I1331" t="s">
        <v>7</v>
      </c>
      <c r="J1331" t="s">
        <v>24</v>
      </c>
      <c r="K1331">
        <v>2</v>
      </c>
      <c r="L1331" t="s">
        <v>24</v>
      </c>
      <c r="M1331">
        <v>0</v>
      </c>
      <c r="N1331">
        <v>1.119877</v>
      </c>
      <c r="O1331" t="s">
        <v>27</v>
      </c>
      <c r="P1331" t="s">
        <v>8</v>
      </c>
      <c r="Q1331" t="s">
        <v>17</v>
      </c>
    </row>
    <row r="1332" spans="1:17" hidden="1" x14ac:dyDescent="0.3">
      <c r="A1332" t="s">
        <v>10</v>
      </c>
      <c r="B1332" s="3">
        <v>17.073647999999999</v>
      </c>
      <c r="C1332" s="2">
        <v>1.706996</v>
      </c>
      <c r="D1332" s="2">
        <v>99.544696000000002</v>
      </c>
      <c r="E1332" t="s">
        <v>25</v>
      </c>
      <c r="F1332" t="s">
        <v>25</v>
      </c>
      <c r="G1332">
        <v>2</v>
      </c>
      <c r="H1332">
        <v>3</v>
      </c>
      <c r="I1332" t="s">
        <v>7</v>
      </c>
      <c r="J1332" t="s">
        <v>24</v>
      </c>
      <c r="K1332">
        <v>2</v>
      </c>
      <c r="L1332" t="s">
        <v>24</v>
      </c>
      <c r="M1332">
        <v>1.73</v>
      </c>
      <c r="N1332">
        <v>4.8617E-2</v>
      </c>
      <c r="O1332" t="s">
        <v>27</v>
      </c>
      <c r="P1332" t="s">
        <v>8</v>
      </c>
      <c r="Q1332" t="s">
        <v>17</v>
      </c>
    </row>
    <row r="1333" spans="1:17" hidden="1" x14ac:dyDescent="0.3">
      <c r="A1333" t="s">
        <v>5</v>
      </c>
      <c r="B1333" s="3">
        <v>38.547266999999998</v>
      </c>
      <c r="C1333" s="2">
        <v>1.5264720000000001</v>
      </c>
      <c r="D1333" s="2">
        <v>75.150345000000002</v>
      </c>
      <c r="E1333" t="s">
        <v>25</v>
      </c>
      <c r="F1333" t="s">
        <v>25</v>
      </c>
      <c r="G1333">
        <v>2</v>
      </c>
      <c r="H1333">
        <v>3</v>
      </c>
      <c r="I1333" t="s">
        <v>7</v>
      </c>
      <c r="J1333" t="s">
        <v>24</v>
      </c>
      <c r="K1333">
        <v>1.0844419999999999</v>
      </c>
      <c r="L1333" t="s">
        <v>24</v>
      </c>
      <c r="M1333">
        <v>0</v>
      </c>
      <c r="N1333">
        <v>0</v>
      </c>
      <c r="O1333" t="s">
        <v>7</v>
      </c>
      <c r="P1333" t="s">
        <v>15</v>
      </c>
      <c r="Q1333" t="s">
        <v>17</v>
      </c>
    </row>
    <row r="1334" spans="1:17" hidden="1" x14ac:dyDescent="0.3">
      <c r="A1334" t="s">
        <v>5</v>
      </c>
      <c r="B1334" s="3">
        <v>38.683793999999999</v>
      </c>
      <c r="C1334" s="2">
        <v>1.5019929999999999</v>
      </c>
      <c r="D1334" s="2">
        <v>76.642944</v>
      </c>
      <c r="E1334" t="s">
        <v>25</v>
      </c>
      <c r="F1334" t="s">
        <v>25</v>
      </c>
      <c r="G1334">
        <v>2</v>
      </c>
      <c r="H1334">
        <v>3</v>
      </c>
      <c r="I1334" t="s">
        <v>7</v>
      </c>
      <c r="J1334" t="s">
        <v>24</v>
      </c>
      <c r="K1334">
        <v>1</v>
      </c>
      <c r="L1334" t="s">
        <v>24</v>
      </c>
      <c r="M1334">
        <v>0</v>
      </c>
      <c r="N1334">
        <v>0</v>
      </c>
      <c r="O1334" t="s">
        <v>7</v>
      </c>
      <c r="P1334" t="s">
        <v>15</v>
      </c>
      <c r="Q1334" t="s">
        <v>17</v>
      </c>
    </row>
    <row r="1335" spans="1:17" hidden="1" x14ac:dyDescent="0.3">
      <c r="A1335" t="s">
        <v>10</v>
      </c>
      <c r="B1335" s="3">
        <v>18</v>
      </c>
      <c r="C1335" s="2">
        <v>1.784402</v>
      </c>
      <c r="D1335" s="2">
        <v>108.41311899999999</v>
      </c>
      <c r="E1335" t="s">
        <v>25</v>
      </c>
      <c r="F1335" t="s">
        <v>25</v>
      </c>
      <c r="G1335">
        <v>2</v>
      </c>
      <c r="H1335">
        <v>2.475444</v>
      </c>
      <c r="I1335" t="s">
        <v>7</v>
      </c>
      <c r="J1335" t="s">
        <v>24</v>
      </c>
      <c r="K1335">
        <v>2.6557949999999999</v>
      </c>
      <c r="L1335" t="s">
        <v>24</v>
      </c>
      <c r="M1335">
        <v>1</v>
      </c>
      <c r="N1335">
        <v>0.169879</v>
      </c>
      <c r="O1335" t="s">
        <v>27</v>
      </c>
      <c r="P1335" t="s">
        <v>8</v>
      </c>
      <c r="Q1335" t="s">
        <v>17</v>
      </c>
    </row>
    <row r="1336" spans="1:17" hidden="1" x14ac:dyDescent="0.3">
      <c r="A1336" t="s">
        <v>10</v>
      </c>
      <c r="B1336" s="3">
        <v>18</v>
      </c>
      <c r="C1336" s="2">
        <v>1.7926869999999999</v>
      </c>
      <c r="D1336" s="2">
        <v>108.20454700000001</v>
      </c>
      <c r="E1336" t="s">
        <v>25</v>
      </c>
      <c r="F1336" t="s">
        <v>25</v>
      </c>
      <c r="G1336">
        <v>2</v>
      </c>
      <c r="H1336">
        <v>2.4787940000000002</v>
      </c>
      <c r="I1336" t="s">
        <v>7</v>
      </c>
      <c r="J1336" t="s">
        <v>24</v>
      </c>
      <c r="K1336">
        <v>2.9670640000000001</v>
      </c>
      <c r="L1336" t="s">
        <v>24</v>
      </c>
      <c r="M1336">
        <v>1</v>
      </c>
      <c r="N1336">
        <v>0.43459999999999999</v>
      </c>
      <c r="O1336" t="s">
        <v>27</v>
      </c>
      <c r="P1336" t="s">
        <v>8</v>
      </c>
      <c r="Q1336" t="s">
        <v>17</v>
      </c>
    </row>
    <row r="1337" spans="1:17" hidden="1" x14ac:dyDescent="0.3">
      <c r="A1337" t="s">
        <v>10</v>
      </c>
      <c r="B1337" s="3">
        <v>29.622803999999999</v>
      </c>
      <c r="C1337" s="2">
        <v>1.814052</v>
      </c>
      <c r="D1337" s="2">
        <v>109.41162199999999</v>
      </c>
      <c r="E1337" t="s">
        <v>25</v>
      </c>
      <c r="F1337" t="s">
        <v>25</v>
      </c>
      <c r="G1337">
        <v>2.4078170000000001</v>
      </c>
      <c r="H1337">
        <v>2.070033</v>
      </c>
      <c r="I1337" t="s">
        <v>7</v>
      </c>
      <c r="J1337" t="s">
        <v>24</v>
      </c>
      <c r="K1337">
        <v>1.796257</v>
      </c>
      <c r="L1337" t="s">
        <v>24</v>
      </c>
      <c r="M1337">
        <v>1.23</v>
      </c>
      <c r="N1337">
        <v>0.17870800000000001</v>
      </c>
      <c r="O1337" t="s">
        <v>7</v>
      </c>
      <c r="P1337" t="s">
        <v>15</v>
      </c>
      <c r="Q1337" t="s">
        <v>17</v>
      </c>
    </row>
    <row r="1338" spans="1:17" hidden="1" x14ac:dyDescent="0.3">
      <c r="A1338" t="s">
        <v>10</v>
      </c>
      <c r="B1338" s="3">
        <v>30.79626</v>
      </c>
      <c r="C1338" s="2">
        <v>1.7894209999999999</v>
      </c>
      <c r="D1338" s="2">
        <v>109.599453</v>
      </c>
      <c r="E1338" t="s">
        <v>25</v>
      </c>
      <c r="F1338" t="s">
        <v>25</v>
      </c>
      <c r="G1338">
        <v>2.2149800000000002</v>
      </c>
      <c r="H1338">
        <v>2.2823920000000002</v>
      </c>
      <c r="I1338" t="s">
        <v>7</v>
      </c>
      <c r="J1338" t="s">
        <v>24</v>
      </c>
      <c r="K1338">
        <v>1.179942</v>
      </c>
      <c r="L1338" t="s">
        <v>24</v>
      </c>
      <c r="M1338">
        <v>1.77</v>
      </c>
      <c r="N1338">
        <v>0.537659</v>
      </c>
      <c r="O1338" t="s">
        <v>7</v>
      </c>
      <c r="P1338" t="s">
        <v>15</v>
      </c>
      <c r="Q1338" t="s">
        <v>17</v>
      </c>
    </row>
    <row r="1339" spans="1:17" hidden="1" x14ac:dyDescent="0.3">
      <c r="A1339" t="s">
        <v>5</v>
      </c>
      <c r="B1339" s="3">
        <v>18</v>
      </c>
      <c r="C1339" s="2">
        <v>1.686904</v>
      </c>
      <c r="D1339" s="2">
        <v>90.004046000000002</v>
      </c>
      <c r="E1339" t="s">
        <v>25</v>
      </c>
      <c r="F1339" t="s">
        <v>25</v>
      </c>
      <c r="G1339">
        <v>2.7371490000000001</v>
      </c>
      <c r="H1339">
        <v>3</v>
      </c>
      <c r="I1339" t="s">
        <v>7</v>
      </c>
      <c r="J1339" t="s">
        <v>24</v>
      </c>
      <c r="K1339">
        <v>1.9971950000000001</v>
      </c>
      <c r="L1339" t="s">
        <v>24</v>
      </c>
      <c r="M1339">
        <v>1.35</v>
      </c>
      <c r="N1339">
        <v>0.46848299999999998</v>
      </c>
      <c r="O1339" t="s">
        <v>7</v>
      </c>
      <c r="P1339" t="s">
        <v>8</v>
      </c>
      <c r="Q1339" t="s">
        <v>17</v>
      </c>
    </row>
    <row r="1340" spans="1:17" hidden="1" x14ac:dyDescent="0.3">
      <c r="A1340" t="s">
        <v>5</v>
      </c>
      <c r="B1340" s="3">
        <v>18.107092000000002</v>
      </c>
      <c r="C1340" s="2">
        <v>1.7032590000000001</v>
      </c>
      <c r="D1340" s="2">
        <v>91.499683000000005</v>
      </c>
      <c r="E1340" t="s">
        <v>25</v>
      </c>
      <c r="F1340" t="s">
        <v>25</v>
      </c>
      <c r="G1340">
        <v>1.8997930000000001</v>
      </c>
      <c r="H1340">
        <v>3</v>
      </c>
      <c r="I1340" t="s">
        <v>7</v>
      </c>
      <c r="J1340" t="s">
        <v>24</v>
      </c>
      <c r="K1340">
        <v>1.439962</v>
      </c>
      <c r="L1340" t="s">
        <v>24</v>
      </c>
      <c r="M1340">
        <v>0.95</v>
      </c>
      <c r="N1340">
        <v>0.83884700000000001</v>
      </c>
      <c r="O1340" t="s">
        <v>7</v>
      </c>
      <c r="P1340" t="s">
        <v>8</v>
      </c>
      <c r="Q1340" t="s">
        <v>17</v>
      </c>
    </row>
    <row r="1341" spans="1:17" hidden="1" x14ac:dyDescent="0.3">
      <c r="A1341" t="s">
        <v>10</v>
      </c>
      <c r="B1341" s="3">
        <v>31.335093000000001</v>
      </c>
      <c r="C1341" s="2">
        <v>1.6657979999999999</v>
      </c>
      <c r="D1341" s="2">
        <v>89.738596000000001</v>
      </c>
      <c r="E1341" t="s">
        <v>25</v>
      </c>
      <c r="F1341" t="s">
        <v>25</v>
      </c>
      <c r="G1341">
        <v>2.2741639999999999</v>
      </c>
      <c r="H1341">
        <v>1.049534</v>
      </c>
      <c r="I1341" t="s">
        <v>7</v>
      </c>
      <c r="J1341" t="s">
        <v>24</v>
      </c>
      <c r="K1341">
        <v>1.3581719999999999</v>
      </c>
      <c r="L1341" t="s">
        <v>24</v>
      </c>
      <c r="M1341">
        <v>1.48</v>
      </c>
      <c r="N1341">
        <v>0</v>
      </c>
      <c r="O1341" t="s">
        <v>7</v>
      </c>
      <c r="P1341" t="s">
        <v>15</v>
      </c>
      <c r="Q1341" t="s">
        <v>17</v>
      </c>
    </row>
    <row r="1342" spans="1:17" hidden="1" x14ac:dyDescent="0.3">
      <c r="A1342" t="s">
        <v>10</v>
      </c>
      <c r="B1342" s="3">
        <v>29</v>
      </c>
      <c r="C1342" s="2">
        <v>1.6667099999999999</v>
      </c>
      <c r="D1342" s="2">
        <v>89.048151000000004</v>
      </c>
      <c r="E1342" t="s">
        <v>25</v>
      </c>
      <c r="F1342" t="s">
        <v>25</v>
      </c>
      <c r="G1342">
        <v>1.897796</v>
      </c>
      <c r="H1342">
        <v>3</v>
      </c>
      <c r="I1342" t="s">
        <v>7</v>
      </c>
      <c r="J1342" t="s">
        <v>24</v>
      </c>
      <c r="K1342">
        <v>1.193039</v>
      </c>
      <c r="L1342" t="s">
        <v>24</v>
      </c>
      <c r="M1342">
        <v>0.01</v>
      </c>
      <c r="N1342">
        <v>0</v>
      </c>
      <c r="O1342" t="s">
        <v>7</v>
      </c>
      <c r="P1342" t="s">
        <v>15</v>
      </c>
      <c r="Q1342" t="s">
        <v>17</v>
      </c>
    </row>
    <row r="1343" spans="1:17" hidden="1" x14ac:dyDescent="0.3">
      <c r="A1343" t="s">
        <v>5</v>
      </c>
      <c r="B1343" s="3">
        <v>18.011903</v>
      </c>
      <c r="C1343" s="2">
        <v>1.65</v>
      </c>
      <c r="D1343" s="2">
        <v>84.210534999999993</v>
      </c>
      <c r="E1343" t="s">
        <v>25</v>
      </c>
      <c r="F1343" t="s">
        <v>25</v>
      </c>
      <c r="G1343">
        <v>2.8591600000000001</v>
      </c>
      <c r="H1343">
        <v>3</v>
      </c>
      <c r="I1343" t="s">
        <v>7</v>
      </c>
      <c r="J1343" t="s">
        <v>24</v>
      </c>
      <c r="K1343">
        <v>1</v>
      </c>
      <c r="L1343" t="s">
        <v>24</v>
      </c>
      <c r="M1343">
        <v>1.02</v>
      </c>
      <c r="N1343">
        <v>0.78606600000000004</v>
      </c>
      <c r="O1343" t="s">
        <v>27</v>
      </c>
      <c r="P1343" t="s">
        <v>8</v>
      </c>
      <c r="Q1343" t="s">
        <v>17</v>
      </c>
    </row>
    <row r="1344" spans="1:17" hidden="1" x14ac:dyDescent="0.3">
      <c r="A1344" t="s">
        <v>5</v>
      </c>
      <c r="B1344" s="3">
        <v>18</v>
      </c>
      <c r="C1344" s="2">
        <v>1.6494390000000001</v>
      </c>
      <c r="D1344" s="2">
        <v>84.897738000000004</v>
      </c>
      <c r="E1344" t="s">
        <v>25</v>
      </c>
      <c r="F1344" t="s">
        <v>25</v>
      </c>
      <c r="G1344">
        <v>2</v>
      </c>
      <c r="H1344">
        <v>3</v>
      </c>
      <c r="I1344" t="s">
        <v>7</v>
      </c>
      <c r="J1344" t="s">
        <v>24</v>
      </c>
      <c r="K1344">
        <v>1.0393129999999999</v>
      </c>
      <c r="L1344" t="s">
        <v>24</v>
      </c>
      <c r="M1344">
        <v>1</v>
      </c>
      <c r="N1344">
        <v>0</v>
      </c>
      <c r="O1344" t="s">
        <v>27</v>
      </c>
      <c r="P1344" t="s">
        <v>8</v>
      </c>
      <c r="Q1344" t="s">
        <v>17</v>
      </c>
    </row>
    <row r="1345" spans="1:17" hidden="1" x14ac:dyDescent="0.3">
      <c r="A1345" t="s">
        <v>10</v>
      </c>
      <c r="B1345" s="3">
        <v>21.077356000000002</v>
      </c>
      <c r="C1345" s="2">
        <v>1.702002</v>
      </c>
      <c r="D1345" s="2">
        <v>97.971598</v>
      </c>
      <c r="E1345" t="s">
        <v>25</v>
      </c>
      <c r="F1345" t="s">
        <v>25</v>
      </c>
      <c r="G1345">
        <v>2</v>
      </c>
      <c r="H1345">
        <v>1.6633800000000001</v>
      </c>
      <c r="I1345" t="s">
        <v>7</v>
      </c>
      <c r="J1345" t="s">
        <v>24</v>
      </c>
      <c r="K1345">
        <v>2</v>
      </c>
      <c r="L1345" t="s">
        <v>24</v>
      </c>
      <c r="M1345">
        <v>0</v>
      </c>
      <c r="N1345">
        <v>1.8658509999999999</v>
      </c>
      <c r="O1345" t="s">
        <v>27</v>
      </c>
      <c r="P1345" t="s">
        <v>8</v>
      </c>
      <c r="Q1345" t="s">
        <v>17</v>
      </c>
    </row>
    <row r="1346" spans="1:17" hidden="1" x14ac:dyDescent="0.3">
      <c r="A1346" t="s">
        <v>10</v>
      </c>
      <c r="B1346" s="3">
        <v>21.052015999999998</v>
      </c>
      <c r="C1346" s="2">
        <v>1.6938200000000001</v>
      </c>
      <c r="D1346" s="2">
        <v>99.530970999999994</v>
      </c>
      <c r="E1346" t="s">
        <v>25</v>
      </c>
      <c r="F1346" t="s">
        <v>25</v>
      </c>
      <c r="G1346">
        <v>2</v>
      </c>
      <c r="H1346">
        <v>1.6727510000000001</v>
      </c>
      <c r="I1346" t="s">
        <v>7</v>
      </c>
      <c r="J1346" t="s">
        <v>24</v>
      </c>
      <c r="K1346">
        <v>2</v>
      </c>
      <c r="L1346" t="s">
        <v>24</v>
      </c>
      <c r="M1346">
        <v>0</v>
      </c>
      <c r="N1346">
        <v>1.9461729999999999</v>
      </c>
      <c r="O1346" t="s">
        <v>27</v>
      </c>
      <c r="P1346" t="s">
        <v>8</v>
      </c>
      <c r="Q1346" t="s">
        <v>17</v>
      </c>
    </row>
    <row r="1347" spans="1:17" hidden="1" x14ac:dyDescent="0.3">
      <c r="A1347" t="s">
        <v>5</v>
      </c>
      <c r="B1347" s="3">
        <v>18.078256</v>
      </c>
      <c r="C1347" s="2">
        <v>1.6229990000000001</v>
      </c>
      <c r="D1347" s="2">
        <v>82.403075999999999</v>
      </c>
      <c r="E1347" t="s">
        <v>25</v>
      </c>
      <c r="F1347" t="s">
        <v>25</v>
      </c>
      <c r="G1347">
        <v>2.3404050000000001</v>
      </c>
      <c r="H1347">
        <v>3</v>
      </c>
      <c r="I1347" t="s">
        <v>7</v>
      </c>
      <c r="J1347" t="s">
        <v>24</v>
      </c>
      <c r="K1347">
        <v>1.6552450000000001</v>
      </c>
      <c r="L1347" t="s">
        <v>24</v>
      </c>
      <c r="M1347">
        <v>1.01</v>
      </c>
      <c r="N1347">
        <v>0.548539</v>
      </c>
      <c r="O1347" t="s">
        <v>27</v>
      </c>
      <c r="P1347" t="s">
        <v>8</v>
      </c>
      <c r="Q1347" t="s">
        <v>17</v>
      </c>
    </row>
    <row r="1348" spans="1:17" hidden="1" x14ac:dyDescent="0.3">
      <c r="A1348" t="s">
        <v>5</v>
      </c>
      <c r="B1348" s="3">
        <v>18.063582</v>
      </c>
      <c r="C1348" s="2">
        <v>1.633675</v>
      </c>
      <c r="D1348" s="2">
        <v>82.459576999999996</v>
      </c>
      <c r="E1348" t="s">
        <v>25</v>
      </c>
      <c r="F1348" t="s">
        <v>25</v>
      </c>
      <c r="G1348">
        <v>2.921576</v>
      </c>
      <c r="H1348">
        <v>3</v>
      </c>
      <c r="I1348" t="s">
        <v>7</v>
      </c>
      <c r="J1348" t="s">
        <v>24</v>
      </c>
      <c r="K1348">
        <v>1.003636</v>
      </c>
      <c r="L1348" t="s">
        <v>24</v>
      </c>
      <c r="M1348">
        <v>1</v>
      </c>
      <c r="N1348">
        <v>0.90559599999999996</v>
      </c>
      <c r="O1348" t="s">
        <v>27</v>
      </c>
      <c r="P1348" t="s">
        <v>8</v>
      </c>
      <c r="Q1348" t="s">
        <v>17</v>
      </c>
    </row>
    <row r="1349" spans="1:17" hidden="1" x14ac:dyDescent="0.3">
      <c r="A1349" t="s">
        <v>10</v>
      </c>
      <c r="B1349" s="3">
        <v>20.418831999999998</v>
      </c>
      <c r="C1349" s="2">
        <v>1.8366690000000001</v>
      </c>
      <c r="D1349" s="2">
        <v>105.257543</v>
      </c>
      <c r="E1349" t="s">
        <v>25</v>
      </c>
      <c r="F1349" t="s">
        <v>25</v>
      </c>
      <c r="G1349">
        <v>2</v>
      </c>
      <c r="H1349">
        <v>3</v>
      </c>
      <c r="I1349" t="s">
        <v>7</v>
      </c>
      <c r="J1349" t="s">
        <v>24</v>
      </c>
      <c r="K1349">
        <v>2.7935050000000001</v>
      </c>
      <c r="L1349" t="s">
        <v>24</v>
      </c>
      <c r="M1349">
        <v>2.2200000000000002</v>
      </c>
      <c r="N1349">
        <v>0.202902</v>
      </c>
      <c r="O1349" t="s">
        <v>27</v>
      </c>
      <c r="P1349" t="s">
        <v>8</v>
      </c>
      <c r="Q1349" t="s">
        <v>17</v>
      </c>
    </row>
    <row r="1350" spans="1:17" hidden="1" x14ac:dyDescent="0.3">
      <c r="A1350" t="s">
        <v>10</v>
      </c>
      <c r="B1350" s="3">
        <v>20.580984000000001</v>
      </c>
      <c r="C1350" s="2">
        <v>1.798354</v>
      </c>
      <c r="D1350" s="2">
        <v>103.70541799999999</v>
      </c>
      <c r="E1350" t="s">
        <v>25</v>
      </c>
      <c r="F1350" t="s">
        <v>25</v>
      </c>
      <c r="G1350">
        <v>2</v>
      </c>
      <c r="H1350">
        <v>3</v>
      </c>
      <c r="I1350" t="s">
        <v>7</v>
      </c>
      <c r="J1350" t="s">
        <v>24</v>
      </c>
      <c r="K1350">
        <v>2.4013149999999999</v>
      </c>
      <c r="L1350" t="s">
        <v>24</v>
      </c>
      <c r="M1350">
        <v>2.89</v>
      </c>
      <c r="N1350">
        <v>0</v>
      </c>
      <c r="O1350" t="s">
        <v>27</v>
      </c>
      <c r="P1350" t="s">
        <v>8</v>
      </c>
      <c r="Q1350" t="s">
        <v>17</v>
      </c>
    </row>
    <row r="1351" spans="1:17" hidden="1" x14ac:dyDescent="0.3">
      <c r="A1351" t="s">
        <v>10</v>
      </c>
      <c r="B1351" s="3">
        <v>26.032416000000001</v>
      </c>
      <c r="C1351" s="2">
        <v>1.8244320000000001</v>
      </c>
      <c r="D1351" s="2">
        <v>105.131956</v>
      </c>
      <c r="E1351" t="s">
        <v>25</v>
      </c>
      <c r="F1351" t="s">
        <v>25</v>
      </c>
      <c r="G1351">
        <v>3</v>
      </c>
      <c r="H1351">
        <v>3</v>
      </c>
      <c r="I1351" t="s">
        <v>7</v>
      </c>
      <c r="J1351" t="s">
        <v>24</v>
      </c>
      <c r="K1351">
        <v>2.110611</v>
      </c>
      <c r="L1351" t="s">
        <v>24</v>
      </c>
      <c r="M1351">
        <v>1.89</v>
      </c>
      <c r="N1351">
        <v>1.58483</v>
      </c>
      <c r="O1351" t="s">
        <v>7</v>
      </c>
      <c r="P1351" t="s">
        <v>8</v>
      </c>
      <c r="Q1351" t="s">
        <v>17</v>
      </c>
    </row>
    <row r="1352" spans="1:17" hidden="1" x14ac:dyDescent="0.3">
      <c r="A1352" t="s">
        <v>10</v>
      </c>
      <c r="B1352" s="3">
        <v>25.955361</v>
      </c>
      <c r="C1352" s="2">
        <v>1.830384</v>
      </c>
      <c r="D1352" s="2">
        <v>105.479313</v>
      </c>
      <c r="E1352" t="s">
        <v>25</v>
      </c>
      <c r="F1352" t="s">
        <v>25</v>
      </c>
      <c r="G1352">
        <v>3</v>
      </c>
      <c r="H1352">
        <v>3</v>
      </c>
      <c r="I1352" t="s">
        <v>7</v>
      </c>
      <c r="J1352" t="s">
        <v>24</v>
      </c>
      <c r="K1352">
        <v>2.4802770000000001</v>
      </c>
      <c r="L1352" t="s">
        <v>24</v>
      </c>
      <c r="M1352">
        <v>1.8</v>
      </c>
      <c r="N1352">
        <v>1.596562</v>
      </c>
      <c r="O1352" t="s">
        <v>7</v>
      </c>
      <c r="P1352" t="s">
        <v>8</v>
      </c>
      <c r="Q1352" t="s">
        <v>17</v>
      </c>
    </row>
    <row r="1353" spans="1:17" hidden="1" x14ac:dyDescent="0.3">
      <c r="A1353" t="s">
        <v>10</v>
      </c>
      <c r="B1353" s="3">
        <v>26.015447999999999</v>
      </c>
      <c r="C1353" s="2">
        <v>1.829907</v>
      </c>
      <c r="D1353" s="2">
        <v>105.436173</v>
      </c>
      <c r="E1353" t="s">
        <v>25</v>
      </c>
      <c r="F1353" t="s">
        <v>25</v>
      </c>
      <c r="G1353">
        <v>3</v>
      </c>
      <c r="H1353">
        <v>3</v>
      </c>
      <c r="I1353" t="s">
        <v>7</v>
      </c>
      <c r="J1353" t="s">
        <v>24</v>
      </c>
      <c r="K1353">
        <v>2.2249140000000001</v>
      </c>
      <c r="L1353" t="s">
        <v>24</v>
      </c>
      <c r="M1353">
        <v>1.78</v>
      </c>
      <c r="N1353">
        <v>1.59405</v>
      </c>
      <c r="O1353" t="s">
        <v>7</v>
      </c>
      <c r="P1353" t="s">
        <v>8</v>
      </c>
      <c r="Q1353" t="s">
        <v>17</v>
      </c>
    </row>
    <row r="1354" spans="1:17" hidden="1" x14ac:dyDescent="0.3">
      <c r="A1354" t="s">
        <v>10</v>
      </c>
      <c r="B1354" s="3">
        <v>25.920738</v>
      </c>
      <c r="C1354" s="2">
        <v>1.823755</v>
      </c>
      <c r="D1354" s="2">
        <v>105.800158</v>
      </c>
      <c r="E1354" t="s">
        <v>25</v>
      </c>
      <c r="F1354" t="s">
        <v>25</v>
      </c>
      <c r="G1354">
        <v>2.9271099999999999</v>
      </c>
      <c r="H1354">
        <v>3</v>
      </c>
      <c r="I1354" t="s">
        <v>7</v>
      </c>
      <c r="J1354" t="s">
        <v>24</v>
      </c>
      <c r="K1354">
        <v>2.1514959999999999</v>
      </c>
      <c r="L1354" t="s">
        <v>24</v>
      </c>
      <c r="M1354">
        <v>1.17</v>
      </c>
      <c r="N1354">
        <v>1.5098309999999999</v>
      </c>
      <c r="O1354" t="s">
        <v>7</v>
      </c>
      <c r="P1354" t="s">
        <v>8</v>
      </c>
      <c r="Q1354" t="s">
        <v>17</v>
      </c>
    </row>
    <row r="1355" spans="1:17" hidden="1" x14ac:dyDescent="0.3">
      <c r="A1355" t="s">
        <v>10</v>
      </c>
      <c r="B1355" s="3">
        <v>29.633714999999999</v>
      </c>
      <c r="C1355" s="2">
        <v>1.8348420000000001</v>
      </c>
      <c r="D1355" s="2">
        <v>105.19936</v>
      </c>
      <c r="E1355" t="s">
        <v>25</v>
      </c>
      <c r="F1355" t="s">
        <v>25</v>
      </c>
      <c r="G1355">
        <v>2.8055330000000001</v>
      </c>
      <c r="H1355">
        <v>3</v>
      </c>
      <c r="I1355" t="s">
        <v>7</v>
      </c>
      <c r="J1355" t="s">
        <v>24</v>
      </c>
      <c r="K1355">
        <v>1.8828469999999999</v>
      </c>
      <c r="L1355" t="s">
        <v>24</v>
      </c>
      <c r="M1355">
        <v>2</v>
      </c>
      <c r="N1355">
        <v>0.70777999999999996</v>
      </c>
      <c r="O1355" t="s">
        <v>7</v>
      </c>
      <c r="P1355" t="s">
        <v>15</v>
      </c>
      <c r="Q1355" t="s">
        <v>17</v>
      </c>
    </row>
    <row r="1356" spans="1:17" hidden="1" x14ac:dyDescent="0.3">
      <c r="A1356" t="s">
        <v>10</v>
      </c>
      <c r="B1356" s="3">
        <v>32.895637000000001</v>
      </c>
      <c r="C1356" s="2">
        <v>1.783901</v>
      </c>
      <c r="D1356" s="2">
        <v>103.771371</v>
      </c>
      <c r="E1356" t="s">
        <v>25</v>
      </c>
      <c r="F1356" t="s">
        <v>25</v>
      </c>
      <c r="G1356">
        <v>2.902469</v>
      </c>
      <c r="H1356">
        <v>1.7347619999999999</v>
      </c>
      <c r="I1356" t="s">
        <v>7</v>
      </c>
      <c r="J1356" t="s">
        <v>24</v>
      </c>
      <c r="K1356">
        <v>2.600238</v>
      </c>
      <c r="L1356" t="s">
        <v>24</v>
      </c>
      <c r="M1356">
        <v>2.11</v>
      </c>
      <c r="N1356">
        <v>0.58475500000000002</v>
      </c>
      <c r="O1356" t="s">
        <v>7</v>
      </c>
      <c r="P1356" t="s">
        <v>15</v>
      </c>
      <c r="Q1356" t="s">
        <v>17</v>
      </c>
    </row>
    <row r="1357" spans="1:17" hidden="1" x14ac:dyDescent="0.3">
      <c r="A1357" t="s">
        <v>10</v>
      </c>
      <c r="B1357" s="3">
        <v>38.748306999999997</v>
      </c>
      <c r="C1357" s="2">
        <v>1.7820670000000001</v>
      </c>
      <c r="D1357" s="2">
        <v>103.586342</v>
      </c>
      <c r="E1357" t="s">
        <v>25</v>
      </c>
      <c r="F1357" t="s">
        <v>25</v>
      </c>
      <c r="G1357">
        <v>2.845961</v>
      </c>
      <c r="H1357">
        <v>1.92822</v>
      </c>
      <c r="I1357" t="s">
        <v>7</v>
      </c>
      <c r="J1357" t="s">
        <v>24</v>
      </c>
      <c r="K1357">
        <v>2.6422729999999999</v>
      </c>
      <c r="L1357" t="s">
        <v>24</v>
      </c>
      <c r="M1357">
        <v>3</v>
      </c>
      <c r="N1357">
        <v>1</v>
      </c>
      <c r="O1357" t="s">
        <v>11</v>
      </c>
      <c r="P1357" t="s">
        <v>15</v>
      </c>
      <c r="Q1357" t="s">
        <v>17</v>
      </c>
    </row>
    <row r="1358" spans="1:17" hidden="1" x14ac:dyDescent="0.3">
      <c r="A1358" t="s">
        <v>10</v>
      </c>
      <c r="B1358" s="3">
        <v>39.685845999999998</v>
      </c>
      <c r="C1358" s="2">
        <v>1.7810319999999999</v>
      </c>
      <c r="D1358" s="2">
        <v>96.303854999999999</v>
      </c>
      <c r="E1358" t="s">
        <v>25</v>
      </c>
      <c r="F1358" t="s">
        <v>25</v>
      </c>
      <c r="G1358">
        <v>2.2526980000000001</v>
      </c>
      <c r="H1358">
        <v>2.475228</v>
      </c>
      <c r="I1358" t="s">
        <v>7</v>
      </c>
      <c r="J1358" t="s">
        <v>24</v>
      </c>
      <c r="K1358">
        <v>2.9238559999999998</v>
      </c>
      <c r="L1358" t="s">
        <v>24</v>
      </c>
      <c r="M1358">
        <v>2.17</v>
      </c>
      <c r="N1358">
        <v>0.61604499999999995</v>
      </c>
      <c r="O1358" t="s">
        <v>11</v>
      </c>
      <c r="P1358" t="s">
        <v>15</v>
      </c>
      <c r="Q1358" t="s">
        <v>17</v>
      </c>
    </row>
    <row r="1359" spans="1:17" hidden="1" x14ac:dyDescent="0.3">
      <c r="A1359" t="s">
        <v>5</v>
      </c>
      <c r="B1359" s="3">
        <v>33.226807999999998</v>
      </c>
      <c r="C1359" s="2">
        <v>1.5579430000000001</v>
      </c>
      <c r="D1359" s="2">
        <v>77.647716000000003</v>
      </c>
      <c r="E1359" t="s">
        <v>25</v>
      </c>
      <c r="F1359" t="s">
        <v>25</v>
      </c>
      <c r="G1359">
        <v>2.0209100000000002</v>
      </c>
      <c r="H1359">
        <v>2.0938310000000002</v>
      </c>
      <c r="I1359" t="s">
        <v>7</v>
      </c>
      <c r="J1359" t="s">
        <v>24</v>
      </c>
      <c r="K1359">
        <v>1.506518</v>
      </c>
      <c r="L1359" t="s">
        <v>24</v>
      </c>
      <c r="M1359">
        <v>0</v>
      </c>
      <c r="N1359">
        <v>0</v>
      </c>
      <c r="O1359" t="s">
        <v>7</v>
      </c>
      <c r="P1359" t="s">
        <v>15</v>
      </c>
      <c r="Q1359" t="s">
        <v>17</v>
      </c>
    </row>
    <row r="1360" spans="1:17" hidden="1" x14ac:dyDescent="0.3">
      <c r="A1360" t="s">
        <v>5</v>
      </c>
      <c r="B1360" s="3">
        <v>26.220065000000002</v>
      </c>
      <c r="C1360" s="2">
        <v>1.5602579999999999</v>
      </c>
      <c r="D1360" s="2">
        <v>78.435903999999994</v>
      </c>
      <c r="E1360" t="s">
        <v>25</v>
      </c>
      <c r="F1360" t="s">
        <v>25</v>
      </c>
      <c r="G1360">
        <v>2.1081629999999998</v>
      </c>
      <c r="H1360">
        <v>1.2319150000000001</v>
      </c>
      <c r="I1360" t="s">
        <v>7</v>
      </c>
      <c r="J1360" t="s">
        <v>24</v>
      </c>
      <c r="K1360">
        <v>1.808127</v>
      </c>
      <c r="L1360" t="s">
        <v>24</v>
      </c>
      <c r="M1360">
        <v>0</v>
      </c>
      <c r="N1360">
        <v>0</v>
      </c>
      <c r="O1360" t="s">
        <v>7</v>
      </c>
      <c r="P1360" t="s">
        <v>15</v>
      </c>
      <c r="Q1360" t="s">
        <v>17</v>
      </c>
    </row>
    <row r="1361" spans="1:17" hidden="1" x14ac:dyDescent="0.3">
      <c r="A1361" t="s">
        <v>5</v>
      </c>
      <c r="B1361" s="3">
        <v>23.090215000000001</v>
      </c>
      <c r="C1361" s="2">
        <v>1.5965860000000001</v>
      </c>
      <c r="D1361" s="2">
        <v>80.726195000000004</v>
      </c>
      <c r="E1361" t="s">
        <v>25</v>
      </c>
      <c r="F1361" t="s">
        <v>25</v>
      </c>
      <c r="G1361">
        <v>1.518966</v>
      </c>
      <c r="H1361">
        <v>1</v>
      </c>
      <c r="I1361" t="s">
        <v>7</v>
      </c>
      <c r="J1361" t="s">
        <v>24</v>
      </c>
      <c r="K1361">
        <v>2</v>
      </c>
      <c r="L1361" t="s">
        <v>24</v>
      </c>
      <c r="M1361">
        <v>0</v>
      </c>
      <c r="N1361">
        <v>1.0940460000000001</v>
      </c>
      <c r="O1361" t="s">
        <v>27</v>
      </c>
      <c r="P1361" t="s">
        <v>8</v>
      </c>
      <c r="Q1361" t="s">
        <v>17</v>
      </c>
    </row>
    <row r="1362" spans="1:17" hidden="1" x14ac:dyDescent="0.3">
      <c r="A1362" t="s">
        <v>5</v>
      </c>
      <c r="B1362" s="3">
        <v>24.565628</v>
      </c>
      <c r="C1362" s="2">
        <v>1.62093</v>
      </c>
      <c r="D1362" s="2">
        <v>81.718232</v>
      </c>
      <c r="E1362" t="s">
        <v>25</v>
      </c>
      <c r="F1362" t="s">
        <v>25</v>
      </c>
      <c r="G1362">
        <v>2.2605430000000002</v>
      </c>
      <c r="H1362">
        <v>1.3747910000000001</v>
      </c>
      <c r="I1362" t="s">
        <v>7</v>
      </c>
      <c r="J1362" t="s">
        <v>24</v>
      </c>
      <c r="K1362">
        <v>1.947935</v>
      </c>
      <c r="L1362" t="s">
        <v>24</v>
      </c>
      <c r="M1362">
        <v>0</v>
      </c>
      <c r="N1362">
        <v>7.8606999999999996E-2</v>
      </c>
      <c r="O1362" t="s">
        <v>27</v>
      </c>
      <c r="P1362" t="s">
        <v>8</v>
      </c>
      <c r="Q1362" t="s">
        <v>17</v>
      </c>
    </row>
    <row r="1363" spans="1:17" hidden="1" x14ac:dyDescent="0.3">
      <c r="A1363" t="s">
        <v>5</v>
      </c>
      <c r="B1363" s="3">
        <v>42.586284999999997</v>
      </c>
      <c r="C1363" s="2">
        <v>1.5714170000000001</v>
      </c>
      <c r="D1363" s="2">
        <v>81.918808999999996</v>
      </c>
      <c r="E1363" t="s">
        <v>25</v>
      </c>
      <c r="F1363" t="s">
        <v>25</v>
      </c>
      <c r="G1363">
        <v>2.5221830000000001</v>
      </c>
      <c r="H1363">
        <v>1.3269820000000001</v>
      </c>
      <c r="I1363" t="s">
        <v>7</v>
      </c>
      <c r="J1363" t="s">
        <v>24</v>
      </c>
      <c r="K1363">
        <v>1.872673</v>
      </c>
      <c r="L1363" t="s">
        <v>24</v>
      </c>
      <c r="M1363">
        <v>1.05</v>
      </c>
      <c r="N1363">
        <v>0</v>
      </c>
      <c r="O1363" t="s">
        <v>27</v>
      </c>
      <c r="P1363" t="s">
        <v>15</v>
      </c>
      <c r="Q1363" t="s">
        <v>17</v>
      </c>
    </row>
    <row r="1364" spans="1:17" hidden="1" x14ac:dyDescent="0.3">
      <c r="A1364" t="s">
        <v>5</v>
      </c>
      <c r="B1364" s="3">
        <v>43.719394999999999</v>
      </c>
      <c r="C1364" s="2">
        <v>1.584322</v>
      </c>
      <c r="D1364" s="2">
        <v>80.986496000000002</v>
      </c>
      <c r="E1364" t="s">
        <v>25</v>
      </c>
      <c r="F1364" t="s">
        <v>25</v>
      </c>
      <c r="G1364">
        <v>2.1863220000000001</v>
      </c>
      <c r="H1364">
        <v>2.9009149999999999</v>
      </c>
      <c r="I1364" t="s">
        <v>7</v>
      </c>
      <c r="J1364" t="s">
        <v>24</v>
      </c>
      <c r="K1364">
        <v>2.4710329999999998</v>
      </c>
      <c r="L1364" t="s">
        <v>24</v>
      </c>
      <c r="M1364">
        <v>0.26</v>
      </c>
      <c r="N1364">
        <v>0</v>
      </c>
      <c r="O1364" t="s">
        <v>27</v>
      </c>
      <c r="P1364" t="s">
        <v>15</v>
      </c>
      <c r="Q1364" t="s">
        <v>17</v>
      </c>
    </row>
    <row r="1365" spans="1:17" hidden="1" x14ac:dyDescent="0.3">
      <c r="A1365" t="s">
        <v>5</v>
      </c>
      <c r="B1365" s="3">
        <v>43.376339999999999</v>
      </c>
      <c r="C1365" s="2">
        <v>1.5825229999999999</v>
      </c>
      <c r="D1365" s="2">
        <v>81.919454000000002</v>
      </c>
      <c r="E1365" t="s">
        <v>25</v>
      </c>
      <c r="F1365" t="s">
        <v>25</v>
      </c>
      <c r="G1365">
        <v>2.7663199999999999</v>
      </c>
      <c r="H1365">
        <v>1.3178840000000001</v>
      </c>
      <c r="I1365" t="s">
        <v>7</v>
      </c>
      <c r="J1365" t="s">
        <v>24</v>
      </c>
      <c r="K1365">
        <v>1.8893409999999999</v>
      </c>
      <c r="L1365" t="s">
        <v>24</v>
      </c>
      <c r="M1365">
        <v>0.99</v>
      </c>
      <c r="N1365">
        <v>0</v>
      </c>
      <c r="O1365" t="s">
        <v>27</v>
      </c>
      <c r="P1365" t="s">
        <v>15</v>
      </c>
      <c r="Q1365" t="s">
        <v>17</v>
      </c>
    </row>
    <row r="1366" spans="1:17" hidden="1" x14ac:dyDescent="0.3">
      <c r="A1366" t="s">
        <v>5</v>
      </c>
      <c r="B1366" s="3">
        <v>39.648946000000002</v>
      </c>
      <c r="C1366" s="2">
        <v>1.5727910000000001</v>
      </c>
      <c r="D1366" s="2">
        <v>80.086523999999997</v>
      </c>
      <c r="E1366" t="s">
        <v>25</v>
      </c>
      <c r="F1366" t="s">
        <v>25</v>
      </c>
      <c r="G1366">
        <v>2.0716220000000001</v>
      </c>
      <c r="H1366">
        <v>2.9779089999999999</v>
      </c>
      <c r="I1366" t="s">
        <v>7</v>
      </c>
      <c r="J1366" t="s">
        <v>24</v>
      </c>
      <c r="K1366">
        <v>1.468297</v>
      </c>
      <c r="L1366" t="s">
        <v>24</v>
      </c>
      <c r="M1366">
        <v>0</v>
      </c>
      <c r="N1366">
        <v>0</v>
      </c>
      <c r="O1366" t="s">
        <v>27</v>
      </c>
      <c r="P1366" t="s">
        <v>15</v>
      </c>
      <c r="Q1366" t="s">
        <v>17</v>
      </c>
    </row>
    <row r="1367" spans="1:17" hidden="1" x14ac:dyDescent="0.3">
      <c r="A1367" t="s">
        <v>5</v>
      </c>
      <c r="B1367" s="3">
        <v>22.693988999999998</v>
      </c>
      <c r="C1367" s="2">
        <v>1.6279079999999999</v>
      </c>
      <c r="D1367" s="2">
        <v>82</v>
      </c>
      <c r="E1367" t="s">
        <v>25</v>
      </c>
      <c r="F1367" t="s">
        <v>25</v>
      </c>
      <c r="G1367">
        <v>1.9182509999999999</v>
      </c>
      <c r="H1367">
        <v>1.3557520000000001</v>
      </c>
      <c r="I1367" t="s">
        <v>7</v>
      </c>
      <c r="J1367" t="s">
        <v>24</v>
      </c>
      <c r="K1367">
        <v>1.998108</v>
      </c>
      <c r="L1367" t="s">
        <v>24</v>
      </c>
      <c r="M1367">
        <v>0</v>
      </c>
      <c r="N1367">
        <v>1.382906</v>
      </c>
      <c r="O1367" t="s">
        <v>7</v>
      </c>
      <c r="P1367" t="s">
        <v>8</v>
      </c>
      <c r="Q1367" t="s">
        <v>17</v>
      </c>
    </row>
    <row r="1368" spans="1:17" hidden="1" x14ac:dyDescent="0.3">
      <c r="A1368" t="s">
        <v>5</v>
      </c>
      <c r="B1368" s="3">
        <v>22.676242999999999</v>
      </c>
      <c r="C1368" s="2">
        <v>1.620938</v>
      </c>
      <c r="D1368" s="2">
        <v>82.283185000000003</v>
      </c>
      <c r="E1368" t="s">
        <v>25</v>
      </c>
      <c r="F1368" t="s">
        <v>25</v>
      </c>
      <c r="G1368">
        <v>1.9670609999999999</v>
      </c>
      <c r="H1368">
        <v>1</v>
      </c>
      <c r="I1368" t="s">
        <v>7</v>
      </c>
      <c r="J1368" t="s">
        <v>24</v>
      </c>
      <c r="K1368">
        <v>2.548651</v>
      </c>
      <c r="L1368" t="s">
        <v>24</v>
      </c>
      <c r="M1368">
        <v>0.25</v>
      </c>
      <c r="N1368">
        <v>1.5167310000000001</v>
      </c>
      <c r="O1368" t="s">
        <v>7</v>
      </c>
      <c r="P1368" t="s">
        <v>8</v>
      </c>
      <c r="Q1368" t="s">
        <v>17</v>
      </c>
    </row>
    <row r="1369" spans="1:17" hidden="1" x14ac:dyDescent="0.3">
      <c r="A1369" t="s">
        <v>5</v>
      </c>
      <c r="B1369" s="3">
        <v>22.804818000000001</v>
      </c>
      <c r="C1369" s="2">
        <v>1.613119</v>
      </c>
      <c r="D1369" s="2">
        <v>82.636161999999999</v>
      </c>
      <c r="E1369" t="s">
        <v>25</v>
      </c>
      <c r="F1369" t="s">
        <v>25</v>
      </c>
      <c r="G1369">
        <v>2.9644189999999999</v>
      </c>
      <c r="H1369">
        <v>1</v>
      </c>
      <c r="I1369" t="s">
        <v>7</v>
      </c>
      <c r="J1369" t="s">
        <v>24</v>
      </c>
      <c r="K1369">
        <v>2.9775160000000001</v>
      </c>
      <c r="L1369" t="s">
        <v>24</v>
      </c>
      <c r="M1369">
        <v>0.74</v>
      </c>
      <c r="N1369">
        <v>2</v>
      </c>
      <c r="O1369" t="s">
        <v>7</v>
      </c>
      <c r="P1369" t="s">
        <v>8</v>
      </c>
      <c r="Q1369" t="s">
        <v>17</v>
      </c>
    </row>
    <row r="1370" spans="1:17" hidden="1" x14ac:dyDescent="0.3">
      <c r="A1370" t="s">
        <v>5</v>
      </c>
      <c r="B1370" s="3">
        <v>22.857123000000001</v>
      </c>
      <c r="C1370" s="2">
        <v>1.62686</v>
      </c>
      <c r="D1370" s="2">
        <v>82.410189000000003</v>
      </c>
      <c r="E1370" t="s">
        <v>25</v>
      </c>
      <c r="F1370" t="s">
        <v>25</v>
      </c>
      <c r="G1370">
        <v>2.6408010000000002</v>
      </c>
      <c r="H1370">
        <v>1.0154879999999999</v>
      </c>
      <c r="I1370" t="s">
        <v>7</v>
      </c>
      <c r="J1370" t="s">
        <v>24</v>
      </c>
      <c r="K1370">
        <v>2.0223550000000001</v>
      </c>
      <c r="L1370" t="s">
        <v>24</v>
      </c>
      <c r="M1370">
        <v>0.24</v>
      </c>
      <c r="N1370">
        <v>0.28921799999999998</v>
      </c>
      <c r="O1370" t="s">
        <v>7</v>
      </c>
      <c r="P1370" t="s">
        <v>8</v>
      </c>
      <c r="Q1370" t="s">
        <v>17</v>
      </c>
    </row>
    <row r="1371" spans="1:17" hidden="1" x14ac:dyDescent="0.3">
      <c r="A1371" t="s">
        <v>10</v>
      </c>
      <c r="B1371" s="3">
        <v>23.096353000000001</v>
      </c>
      <c r="C1371" s="2">
        <v>1.728183</v>
      </c>
      <c r="D1371" s="2">
        <v>97.959898999999993</v>
      </c>
      <c r="E1371" t="s">
        <v>25</v>
      </c>
      <c r="F1371" t="s">
        <v>25</v>
      </c>
      <c r="G1371">
        <v>2</v>
      </c>
      <c r="H1371">
        <v>2.9861719999999998</v>
      </c>
      <c r="I1371" t="s">
        <v>7</v>
      </c>
      <c r="J1371" t="s">
        <v>24</v>
      </c>
      <c r="K1371">
        <v>2.3642080000000001</v>
      </c>
      <c r="L1371" t="s">
        <v>24</v>
      </c>
      <c r="M1371">
        <v>2.4900000000000002</v>
      </c>
      <c r="N1371">
        <v>1.632506</v>
      </c>
      <c r="O1371" t="s">
        <v>27</v>
      </c>
      <c r="P1371" t="s">
        <v>8</v>
      </c>
      <c r="Q1371" t="s">
        <v>17</v>
      </c>
    </row>
    <row r="1372" spans="1:17" hidden="1" x14ac:dyDescent="0.3">
      <c r="A1372" t="s">
        <v>10</v>
      </c>
      <c r="B1372" s="3">
        <v>22.815415999999999</v>
      </c>
      <c r="C1372" s="2">
        <v>1.732694</v>
      </c>
      <c r="D1372" s="2">
        <v>98.441130000000001</v>
      </c>
      <c r="E1372" t="s">
        <v>25</v>
      </c>
      <c r="F1372" t="s">
        <v>25</v>
      </c>
      <c r="G1372">
        <v>2</v>
      </c>
      <c r="H1372">
        <v>2.9936229999999999</v>
      </c>
      <c r="I1372" t="s">
        <v>7</v>
      </c>
      <c r="J1372" t="s">
        <v>24</v>
      </c>
      <c r="K1372">
        <v>2.326635</v>
      </c>
      <c r="L1372" t="s">
        <v>24</v>
      </c>
      <c r="M1372">
        <v>2.2400000000000002</v>
      </c>
      <c r="N1372">
        <v>1.529423</v>
      </c>
      <c r="O1372" t="s">
        <v>27</v>
      </c>
      <c r="P1372" t="s">
        <v>8</v>
      </c>
      <c r="Q1372" t="s">
        <v>17</v>
      </c>
    </row>
    <row r="1373" spans="1:17" hidden="1" x14ac:dyDescent="0.3">
      <c r="A1373" t="s">
        <v>5</v>
      </c>
      <c r="B1373" s="3">
        <v>21.02064</v>
      </c>
      <c r="C1373" s="2">
        <v>1.65</v>
      </c>
      <c r="D1373" s="2">
        <v>88.129436999999996</v>
      </c>
      <c r="E1373" t="s">
        <v>25</v>
      </c>
      <c r="F1373" t="s">
        <v>25</v>
      </c>
      <c r="G1373">
        <v>2.870152</v>
      </c>
      <c r="H1373">
        <v>1.0013829999999999</v>
      </c>
      <c r="I1373" t="s">
        <v>7</v>
      </c>
      <c r="J1373" t="s">
        <v>24</v>
      </c>
      <c r="K1373">
        <v>3</v>
      </c>
      <c r="L1373" t="s">
        <v>24</v>
      </c>
      <c r="M1373">
        <v>1.32</v>
      </c>
      <c r="N1373">
        <v>1</v>
      </c>
      <c r="O1373" t="s">
        <v>27</v>
      </c>
      <c r="P1373" t="s">
        <v>8</v>
      </c>
      <c r="Q1373" t="s">
        <v>17</v>
      </c>
    </row>
    <row r="1374" spans="1:17" hidden="1" x14ac:dyDescent="0.3">
      <c r="A1374" t="s">
        <v>5</v>
      </c>
      <c r="B1374" s="3">
        <v>21.001458</v>
      </c>
      <c r="C1374" s="2">
        <v>1.65</v>
      </c>
      <c r="D1374" s="2">
        <v>88.026943000000003</v>
      </c>
      <c r="E1374" t="s">
        <v>25</v>
      </c>
      <c r="F1374" t="s">
        <v>25</v>
      </c>
      <c r="G1374">
        <v>2.4825750000000002</v>
      </c>
      <c r="H1374">
        <v>1.0015419999999999</v>
      </c>
      <c r="I1374" t="s">
        <v>7</v>
      </c>
      <c r="J1374" t="s">
        <v>24</v>
      </c>
      <c r="K1374">
        <v>3</v>
      </c>
      <c r="L1374" t="s">
        <v>24</v>
      </c>
      <c r="M1374">
        <v>1.75</v>
      </c>
      <c r="N1374">
        <v>1</v>
      </c>
      <c r="O1374" t="s">
        <v>27</v>
      </c>
      <c r="P1374" t="s">
        <v>8</v>
      </c>
      <c r="Q1374" t="s">
        <v>17</v>
      </c>
    </row>
    <row r="1375" spans="1:17" hidden="1" x14ac:dyDescent="0.3">
      <c r="A1375" t="s">
        <v>5</v>
      </c>
      <c r="B1375" s="3">
        <v>22.877949999999998</v>
      </c>
      <c r="C1375" s="2">
        <v>1.66913</v>
      </c>
      <c r="D1375" s="2">
        <v>86.002735999999999</v>
      </c>
      <c r="E1375" t="s">
        <v>25</v>
      </c>
      <c r="F1375" t="s">
        <v>25</v>
      </c>
      <c r="G1375">
        <v>2.290095</v>
      </c>
      <c r="H1375">
        <v>2.5902829999999999</v>
      </c>
      <c r="I1375" t="s">
        <v>7</v>
      </c>
      <c r="J1375" t="s">
        <v>24</v>
      </c>
      <c r="K1375">
        <v>2.5062959999999999</v>
      </c>
      <c r="L1375" t="s">
        <v>24</v>
      </c>
      <c r="M1375">
        <v>0.31</v>
      </c>
      <c r="N1375">
        <v>1</v>
      </c>
      <c r="O1375" t="s">
        <v>27</v>
      </c>
      <c r="P1375" t="s">
        <v>8</v>
      </c>
      <c r="Q1375" t="s">
        <v>17</v>
      </c>
    </row>
    <row r="1376" spans="1:17" hidden="1" x14ac:dyDescent="0.3">
      <c r="A1376" t="s">
        <v>5</v>
      </c>
      <c r="B1376" s="3">
        <v>22.847618000000001</v>
      </c>
      <c r="C1376" s="2">
        <v>1.669136</v>
      </c>
      <c r="D1376" s="2">
        <v>85.568385000000006</v>
      </c>
      <c r="E1376" t="s">
        <v>25</v>
      </c>
      <c r="F1376" t="s">
        <v>25</v>
      </c>
      <c r="G1376">
        <v>2.074843</v>
      </c>
      <c r="H1376">
        <v>1.773916</v>
      </c>
      <c r="I1376" t="s">
        <v>7</v>
      </c>
      <c r="J1376" t="s">
        <v>24</v>
      </c>
      <c r="K1376">
        <v>2.4282710000000001</v>
      </c>
      <c r="L1376" t="s">
        <v>24</v>
      </c>
      <c r="M1376">
        <v>0.04</v>
      </c>
      <c r="N1376">
        <v>1</v>
      </c>
      <c r="O1376" t="s">
        <v>27</v>
      </c>
      <c r="P1376" t="s">
        <v>8</v>
      </c>
      <c r="Q1376" t="s">
        <v>17</v>
      </c>
    </row>
    <row r="1377" spans="1:17" hidden="1" x14ac:dyDescent="0.3">
      <c r="A1377" t="s">
        <v>5</v>
      </c>
      <c r="B1377" s="3">
        <v>23</v>
      </c>
      <c r="C1377" s="2">
        <v>1.6110580000000001</v>
      </c>
      <c r="D1377" s="2">
        <v>84.191125</v>
      </c>
      <c r="E1377" t="s">
        <v>25</v>
      </c>
      <c r="F1377" t="s">
        <v>25</v>
      </c>
      <c r="G1377">
        <v>2.1412800000000001</v>
      </c>
      <c r="H1377">
        <v>2.989112</v>
      </c>
      <c r="I1377" t="s">
        <v>7</v>
      </c>
      <c r="J1377" t="s">
        <v>24</v>
      </c>
      <c r="K1377">
        <v>2.519841</v>
      </c>
      <c r="L1377" t="s">
        <v>24</v>
      </c>
      <c r="M1377">
        <v>2.11</v>
      </c>
      <c r="N1377">
        <v>1.3483E-2</v>
      </c>
      <c r="O1377" t="s">
        <v>27</v>
      </c>
      <c r="P1377" t="s">
        <v>8</v>
      </c>
      <c r="Q1377" t="s">
        <v>17</v>
      </c>
    </row>
    <row r="1378" spans="1:17" hidden="1" x14ac:dyDescent="0.3">
      <c r="A1378" t="s">
        <v>5</v>
      </c>
      <c r="B1378" s="3">
        <v>23</v>
      </c>
      <c r="C1378" s="2">
        <v>1.6497360000000001</v>
      </c>
      <c r="D1378" s="2">
        <v>84.134711999999993</v>
      </c>
      <c r="E1378" t="s">
        <v>25</v>
      </c>
      <c r="F1378" t="s">
        <v>25</v>
      </c>
      <c r="G1378">
        <v>2.3344740000000002</v>
      </c>
      <c r="H1378">
        <v>1.4967760000000001</v>
      </c>
      <c r="I1378" t="s">
        <v>7</v>
      </c>
      <c r="J1378" t="s">
        <v>24</v>
      </c>
      <c r="K1378">
        <v>2.7767240000000002</v>
      </c>
      <c r="L1378" t="s">
        <v>24</v>
      </c>
      <c r="M1378">
        <v>0.78</v>
      </c>
      <c r="N1378">
        <v>0.16772799999999999</v>
      </c>
      <c r="O1378" t="s">
        <v>27</v>
      </c>
      <c r="P1378" t="s">
        <v>8</v>
      </c>
      <c r="Q1378" t="s">
        <v>17</v>
      </c>
    </row>
    <row r="1379" spans="1:17" hidden="1" x14ac:dyDescent="0.3">
      <c r="A1379" t="s">
        <v>5</v>
      </c>
      <c r="B1379" s="3">
        <v>39.129291000000002</v>
      </c>
      <c r="C1379" s="2">
        <v>1.532643</v>
      </c>
      <c r="D1379" s="2">
        <v>77.550344999999993</v>
      </c>
      <c r="E1379" t="s">
        <v>25</v>
      </c>
      <c r="F1379" t="s">
        <v>25</v>
      </c>
      <c r="G1379">
        <v>2</v>
      </c>
      <c r="H1379">
        <v>3</v>
      </c>
      <c r="I1379" t="s">
        <v>7</v>
      </c>
      <c r="J1379" t="s">
        <v>24</v>
      </c>
      <c r="K1379">
        <v>1.1869959999999999</v>
      </c>
      <c r="L1379" t="s">
        <v>24</v>
      </c>
      <c r="M1379">
        <v>0</v>
      </c>
      <c r="N1379">
        <v>0</v>
      </c>
      <c r="O1379" t="s">
        <v>7</v>
      </c>
      <c r="P1379" t="s">
        <v>15</v>
      </c>
      <c r="Q1379" t="s">
        <v>17</v>
      </c>
    </row>
    <row r="1380" spans="1:17" hidden="1" x14ac:dyDescent="0.3">
      <c r="A1380" t="s">
        <v>5</v>
      </c>
      <c r="B1380" s="3">
        <v>37.441043999999998</v>
      </c>
      <c r="C1380" s="2">
        <v>1.5242929999999999</v>
      </c>
      <c r="D1380" s="2">
        <v>76.202760999999995</v>
      </c>
      <c r="E1380" t="s">
        <v>25</v>
      </c>
      <c r="F1380" t="s">
        <v>25</v>
      </c>
      <c r="G1380">
        <v>2</v>
      </c>
      <c r="H1380">
        <v>2.994046</v>
      </c>
      <c r="I1380" t="s">
        <v>7</v>
      </c>
      <c r="J1380" t="s">
        <v>24</v>
      </c>
      <c r="K1380">
        <v>1.6035489999999999</v>
      </c>
      <c r="L1380" t="s">
        <v>24</v>
      </c>
      <c r="M1380">
        <v>1.34</v>
      </c>
      <c r="N1380">
        <v>0</v>
      </c>
      <c r="O1380" t="s">
        <v>7</v>
      </c>
      <c r="P1380" t="s">
        <v>15</v>
      </c>
      <c r="Q1380" t="s">
        <v>17</v>
      </c>
    </row>
    <row r="1381" spans="1:17" hidden="1" x14ac:dyDescent="0.3">
      <c r="A1381" t="s">
        <v>10</v>
      </c>
      <c r="B1381" s="3">
        <v>22.969366000000001</v>
      </c>
      <c r="C1381" s="2">
        <v>1.7016340000000001</v>
      </c>
      <c r="D1381" s="2">
        <v>95</v>
      </c>
      <c r="E1381" t="s">
        <v>25</v>
      </c>
      <c r="F1381" t="s">
        <v>25</v>
      </c>
      <c r="G1381">
        <v>2</v>
      </c>
      <c r="H1381">
        <v>3</v>
      </c>
      <c r="I1381" t="s">
        <v>7</v>
      </c>
      <c r="J1381" t="s">
        <v>24</v>
      </c>
      <c r="K1381">
        <v>2.1334689999999998</v>
      </c>
      <c r="L1381" t="s">
        <v>24</v>
      </c>
      <c r="M1381">
        <v>1.03</v>
      </c>
      <c r="N1381">
        <v>1.082838</v>
      </c>
      <c r="O1381" t="s">
        <v>27</v>
      </c>
      <c r="P1381" t="s">
        <v>8</v>
      </c>
      <c r="Q1381" t="s">
        <v>17</v>
      </c>
    </row>
    <row r="1382" spans="1:17" hidden="1" x14ac:dyDescent="0.3">
      <c r="A1382" t="s">
        <v>10</v>
      </c>
      <c r="B1382" s="3">
        <v>22.735327999999999</v>
      </c>
      <c r="C1382" s="2">
        <v>1.723921</v>
      </c>
      <c r="D1382" s="2">
        <v>94.743892000000002</v>
      </c>
      <c r="E1382" t="s">
        <v>25</v>
      </c>
      <c r="F1382" t="s">
        <v>25</v>
      </c>
      <c r="G1382">
        <v>2</v>
      </c>
      <c r="H1382">
        <v>3</v>
      </c>
      <c r="I1382" t="s">
        <v>7</v>
      </c>
      <c r="J1382" t="s">
        <v>24</v>
      </c>
      <c r="K1382">
        <v>2.1831489999999998</v>
      </c>
      <c r="L1382" t="s">
        <v>24</v>
      </c>
      <c r="M1382">
        <v>1.93</v>
      </c>
      <c r="N1382">
        <v>0.21276700000000001</v>
      </c>
      <c r="O1382" t="s">
        <v>27</v>
      </c>
      <c r="P1382" t="s">
        <v>8</v>
      </c>
      <c r="Q1382" t="s">
        <v>17</v>
      </c>
    </row>
    <row r="1383" spans="1:17" hidden="1" x14ac:dyDescent="0.3">
      <c r="A1383" t="s">
        <v>10</v>
      </c>
      <c r="B1383" s="3">
        <v>23.32471</v>
      </c>
      <c r="C1383" s="2">
        <v>1.7694840000000001</v>
      </c>
      <c r="D1383" s="2">
        <v>96.078462000000002</v>
      </c>
      <c r="E1383" t="s">
        <v>25</v>
      </c>
      <c r="F1383" t="s">
        <v>25</v>
      </c>
      <c r="G1383">
        <v>2</v>
      </c>
      <c r="H1383">
        <v>3</v>
      </c>
      <c r="I1383" t="s">
        <v>7</v>
      </c>
      <c r="J1383" t="s">
        <v>24</v>
      </c>
      <c r="K1383">
        <v>3</v>
      </c>
      <c r="L1383" t="s">
        <v>24</v>
      </c>
      <c r="M1383">
        <v>3</v>
      </c>
      <c r="N1383">
        <v>2</v>
      </c>
      <c r="O1383" t="s">
        <v>27</v>
      </c>
      <c r="P1383" t="s">
        <v>8</v>
      </c>
      <c r="Q1383" t="s">
        <v>17</v>
      </c>
    </row>
    <row r="1384" spans="1:17" hidden="1" x14ac:dyDescent="0.3">
      <c r="A1384" t="s">
        <v>10</v>
      </c>
      <c r="B1384" s="3">
        <v>23.668137000000002</v>
      </c>
      <c r="C1384" s="2">
        <v>1.7774160000000001</v>
      </c>
      <c r="D1384" s="2">
        <v>97.842405999999997</v>
      </c>
      <c r="E1384" t="s">
        <v>25</v>
      </c>
      <c r="F1384" t="s">
        <v>25</v>
      </c>
      <c r="G1384">
        <v>2</v>
      </c>
      <c r="H1384">
        <v>3</v>
      </c>
      <c r="I1384" t="s">
        <v>7</v>
      </c>
      <c r="J1384" t="s">
        <v>24</v>
      </c>
      <c r="K1384">
        <v>3</v>
      </c>
      <c r="L1384" t="s">
        <v>24</v>
      </c>
      <c r="M1384">
        <v>3</v>
      </c>
      <c r="N1384">
        <v>2</v>
      </c>
      <c r="O1384" t="s">
        <v>27</v>
      </c>
      <c r="P1384" t="s">
        <v>8</v>
      </c>
      <c r="Q1384" t="s">
        <v>17</v>
      </c>
    </row>
    <row r="1385" spans="1:17" hidden="1" x14ac:dyDescent="0.3">
      <c r="A1385" t="s">
        <v>5</v>
      </c>
      <c r="B1385" s="3">
        <v>21.895468000000001</v>
      </c>
      <c r="C1385" s="2">
        <v>1.64456</v>
      </c>
      <c r="D1385" s="2">
        <v>88.119139000000004</v>
      </c>
      <c r="E1385" t="s">
        <v>25</v>
      </c>
      <c r="F1385" t="s">
        <v>25</v>
      </c>
      <c r="G1385">
        <v>2.6938589999999998</v>
      </c>
      <c r="H1385">
        <v>1.000283</v>
      </c>
      <c r="I1385" t="s">
        <v>7</v>
      </c>
      <c r="J1385" t="s">
        <v>24</v>
      </c>
      <c r="K1385">
        <v>3</v>
      </c>
      <c r="L1385" t="s">
        <v>24</v>
      </c>
      <c r="M1385">
        <v>1.2</v>
      </c>
      <c r="N1385">
        <v>1.6124320000000001</v>
      </c>
      <c r="O1385" t="s">
        <v>27</v>
      </c>
      <c r="P1385" t="s">
        <v>8</v>
      </c>
      <c r="Q1385" t="s">
        <v>17</v>
      </c>
    </row>
    <row r="1386" spans="1:17" hidden="1" x14ac:dyDescent="0.3">
      <c r="A1386" t="s">
        <v>5</v>
      </c>
      <c r="B1386" s="3">
        <v>21.392800000000001</v>
      </c>
      <c r="C1386" s="2">
        <v>1.641149</v>
      </c>
      <c r="D1386" s="2">
        <v>88.079177000000001</v>
      </c>
      <c r="E1386" t="s">
        <v>25</v>
      </c>
      <c r="F1386" t="s">
        <v>25</v>
      </c>
      <c r="G1386">
        <v>2.6077469999999998</v>
      </c>
      <c r="H1386">
        <v>1.0004139999999999</v>
      </c>
      <c r="I1386" t="s">
        <v>7</v>
      </c>
      <c r="J1386" t="s">
        <v>24</v>
      </c>
      <c r="K1386">
        <v>3</v>
      </c>
      <c r="L1386" t="s">
        <v>24</v>
      </c>
      <c r="M1386">
        <v>1.27</v>
      </c>
      <c r="N1386">
        <v>1.460564</v>
      </c>
      <c r="O1386" t="s">
        <v>27</v>
      </c>
      <c r="P1386" t="s">
        <v>8</v>
      </c>
      <c r="Q1386" t="s">
        <v>17</v>
      </c>
    </row>
    <row r="1387" spans="1:17" hidden="1" x14ac:dyDescent="0.3">
      <c r="A1387" t="s">
        <v>5</v>
      </c>
      <c r="B1387" s="3">
        <v>18.178076000000001</v>
      </c>
      <c r="C1387" s="2">
        <v>1.642892</v>
      </c>
      <c r="D1387" s="2">
        <v>82.144405000000006</v>
      </c>
      <c r="E1387" t="s">
        <v>25</v>
      </c>
      <c r="F1387" t="s">
        <v>25</v>
      </c>
      <c r="G1387">
        <v>2.6688900000000002</v>
      </c>
      <c r="H1387">
        <v>3</v>
      </c>
      <c r="I1387" t="s">
        <v>7</v>
      </c>
      <c r="J1387" t="s">
        <v>24</v>
      </c>
      <c r="K1387">
        <v>1.172593</v>
      </c>
      <c r="L1387" t="s">
        <v>24</v>
      </c>
      <c r="M1387">
        <v>0.89</v>
      </c>
      <c r="N1387">
        <v>1.252677</v>
      </c>
      <c r="O1387" t="s">
        <v>27</v>
      </c>
      <c r="P1387" t="s">
        <v>8</v>
      </c>
      <c r="Q1387" t="s">
        <v>17</v>
      </c>
    </row>
    <row r="1388" spans="1:17" hidden="1" x14ac:dyDescent="0.3">
      <c r="A1388" t="s">
        <v>5</v>
      </c>
      <c r="B1388" s="3">
        <v>18.907513999999999</v>
      </c>
      <c r="C1388" s="2">
        <v>1.65</v>
      </c>
      <c r="D1388" s="2">
        <v>82.01831</v>
      </c>
      <c r="E1388" t="s">
        <v>25</v>
      </c>
      <c r="F1388" t="s">
        <v>25</v>
      </c>
      <c r="G1388">
        <v>3</v>
      </c>
      <c r="H1388">
        <v>3</v>
      </c>
      <c r="I1388" t="s">
        <v>7</v>
      </c>
      <c r="J1388" t="s">
        <v>24</v>
      </c>
      <c r="K1388">
        <v>1</v>
      </c>
      <c r="L1388" t="s">
        <v>24</v>
      </c>
      <c r="M1388">
        <v>0.22</v>
      </c>
      <c r="N1388">
        <v>1.195929</v>
      </c>
      <c r="O1388" t="s">
        <v>27</v>
      </c>
      <c r="P1388" t="s">
        <v>8</v>
      </c>
      <c r="Q1388" t="s">
        <v>17</v>
      </c>
    </row>
    <row r="1389" spans="1:17" hidden="1" x14ac:dyDescent="0.3">
      <c r="A1389" t="s">
        <v>10</v>
      </c>
      <c r="B1389" s="3">
        <v>26.011928000000001</v>
      </c>
      <c r="C1389" s="2">
        <v>1.7772509999999999</v>
      </c>
      <c r="D1389" s="2">
        <v>106.452367</v>
      </c>
      <c r="E1389" t="s">
        <v>25</v>
      </c>
      <c r="F1389" t="s">
        <v>25</v>
      </c>
      <c r="G1389">
        <v>3</v>
      </c>
      <c r="H1389">
        <v>3</v>
      </c>
      <c r="I1389" t="s">
        <v>7</v>
      </c>
      <c r="J1389" t="s">
        <v>24</v>
      </c>
      <c r="K1389">
        <v>1.9113789999999999</v>
      </c>
      <c r="L1389" t="s">
        <v>24</v>
      </c>
      <c r="M1389">
        <v>1.91</v>
      </c>
      <c r="N1389">
        <v>1.032392</v>
      </c>
      <c r="O1389" t="s">
        <v>7</v>
      </c>
      <c r="P1389" t="s">
        <v>8</v>
      </c>
      <c r="Q1389" t="s">
        <v>17</v>
      </c>
    </row>
    <row r="1390" spans="1:17" hidden="1" x14ac:dyDescent="0.3">
      <c r="A1390" t="s">
        <v>10</v>
      </c>
      <c r="B1390" s="3">
        <v>25.696736000000001</v>
      </c>
      <c r="C1390" s="2">
        <v>1.8146960000000001</v>
      </c>
      <c r="D1390" s="2">
        <v>107.55963</v>
      </c>
      <c r="E1390" t="s">
        <v>25</v>
      </c>
      <c r="F1390" t="s">
        <v>25</v>
      </c>
      <c r="G1390">
        <v>2.9212250000000002</v>
      </c>
      <c r="H1390">
        <v>3</v>
      </c>
      <c r="I1390" t="s">
        <v>7</v>
      </c>
      <c r="J1390" t="s">
        <v>24</v>
      </c>
      <c r="K1390">
        <v>2.8694389999999999</v>
      </c>
      <c r="L1390" t="s">
        <v>24</v>
      </c>
      <c r="M1390">
        <v>0.18</v>
      </c>
      <c r="N1390">
        <v>0.133523</v>
      </c>
      <c r="O1390" t="s">
        <v>7</v>
      </c>
      <c r="P1390" t="s">
        <v>8</v>
      </c>
      <c r="Q1390" t="s">
        <v>17</v>
      </c>
    </row>
    <row r="1391" spans="1:17" hidden="1" x14ac:dyDescent="0.3">
      <c r="A1391" t="s">
        <v>5</v>
      </c>
      <c r="B1391" s="3">
        <v>40.466313</v>
      </c>
      <c r="C1391" s="2">
        <v>1.559005</v>
      </c>
      <c r="D1391" s="2">
        <v>77.601483000000002</v>
      </c>
      <c r="E1391" t="s">
        <v>25</v>
      </c>
      <c r="F1391" t="s">
        <v>25</v>
      </c>
      <c r="G1391">
        <v>2</v>
      </c>
      <c r="H1391">
        <v>3</v>
      </c>
      <c r="I1391" t="s">
        <v>7</v>
      </c>
      <c r="J1391" t="s">
        <v>24</v>
      </c>
      <c r="K1391">
        <v>1.572371</v>
      </c>
      <c r="L1391" t="s">
        <v>24</v>
      </c>
      <c r="M1391">
        <v>0</v>
      </c>
      <c r="N1391">
        <v>0</v>
      </c>
      <c r="O1391" t="s">
        <v>7</v>
      </c>
      <c r="P1391" t="s">
        <v>15</v>
      </c>
      <c r="Q1391" t="s">
        <v>17</v>
      </c>
    </row>
    <row r="1392" spans="1:17" hidden="1" x14ac:dyDescent="0.3">
      <c r="A1392" t="s">
        <v>5</v>
      </c>
      <c r="B1392" s="3">
        <v>38.445148000000003</v>
      </c>
      <c r="C1392" s="2">
        <v>1.556028</v>
      </c>
      <c r="D1392" s="2">
        <v>77.684229000000002</v>
      </c>
      <c r="E1392" t="s">
        <v>25</v>
      </c>
      <c r="F1392" t="s">
        <v>25</v>
      </c>
      <c r="G1392">
        <v>2</v>
      </c>
      <c r="H1392">
        <v>3</v>
      </c>
      <c r="I1392" t="s">
        <v>7</v>
      </c>
      <c r="J1392" t="s">
        <v>24</v>
      </c>
      <c r="K1392">
        <v>1.4406289999999999</v>
      </c>
      <c r="L1392" t="s">
        <v>24</v>
      </c>
      <c r="M1392">
        <v>0</v>
      </c>
      <c r="N1392">
        <v>0</v>
      </c>
      <c r="O1392" t="s">
        <v>7</v>
      </c>
      <c r="P1392" t="s">
        <v>15</v>
      </c>
      <c r="Q1392" t="s">
        <v>17</v>
      </c>
    </row>
    <row r="1393" spans="1:17" hidden="1" x14ac:dyDescent="0.3">
      <c r="A1393" t="s">
        <v>10</v>
      </c>
      <c r="B1393" s="3">
        <v>24.473061999999999</v>
      </c>
      <c r="C1393" s="2">
        <v>1.653751</v>
      </c>
      <c r="D1393" s="2">
        <v>91.204752999999997</v>
      </c>
      <c r="E1393" t="s">
        <v>25</v>
      </c>
      <c r="F1393" t="s">
        <v>25</v>
      </c>
      <c r="G1393">
        <v>1.492834</v>
      </c>
      <c r="H1393">
        <v>3</v>
      </c>
      <c r="I1393" t="s">
        <v>7</v>
      </c>
      <c r="J1393" t="s">
        <v>24</v>
      </c>
      <c r="K1393">
        <v>1.0053669999999999</v>
      </c>
      <c r="L1393" t="s">
        <v>24</v>
      </c>
      <c r="M1393">
        <v>0.92</v>
      </c>
      <c r="N1393">
        <v>0.73322100000000001</v>
      </c>
      <c r="O1393" t="s">
        <v>27</v>
      </c>
      <c r="P1393" t="s">
        <v>15</v>
      </c>
      <c r="Q1393" t="s">
        <v>17</v>
      </c>
    </row>
    <row r="1394" spans="1:17" hidden="1" x14ac:dyDescent="0.3">
      <c r="A1394" t="s">
        <v>10</v>
      </c>
      <c r="B1394" s="3">
        <v>23.479181000000001</v>
      </c>
      <c r="C1394" s="2">
        <v>1.6801710000000001</v>
      </c>
      <c r="D1394" s="2">
        <v>91.068054000000004</v>
      </c>
      <c r="E1394" t="s">
        <v>25</v>
      </c>
      <c r="F1394" t="s">
        <v>25</v>
      </c>
      <c r="G1394">
        <v>1.220024</v>
      </c>
      <c r="H1394">
        <v>3</v>
      </c>
      <c r="I1394" t="s">
        <v>7</v>
      </c>
      <c r="J1394" t="s">
        <v>24</v>
      </c>
      <c r="K1394">
        <v>1.046254</v>
      </c>
      <c r="L1394" t="s">
        <v>24</v>
      </c>
      <c r="M1394">
        <v>0.52</v>
      </c>
      <c r="N1394">
        <v>0.61599000000000004</v>
      </c>
      <c r="O1394" t="s">
        <v>27</v>
      </c>
      <c r="P1394" t="s">
        <v>15</v>
      </c>
      <c r="Q1394" t="s">
        <v>17</v>
      </c>
    </row>
    <row r="1395" spans="1:17" hidden="1" x14ac:dyDescent="0.3">
      <c r="A1395" t="s">
        <v>5</v>
      </c>
      <c r="B1395" s="3">
        <v>38.397463000000002</v>
      </c>
      <c r="C1395" s="2">
        <v>1.552648</v>
      </c>
      <c r="D1395" s="2">
        <v>80</v>
      </c>
      <c r="E1395" t="s">
        <v>25</v>
      </c>
      <c r="F1395" t="s">
        <v>25</v>
      </c>
      <c r="G1395">
        <v>2.6676760000000002</v>
      </c>
      <c r="H1395">
        <v>1.135278</v>
      </c>
      <c r="I1395" t="s">
        <v>7</v>
      </c>
      <c r="J1395" t="s">
        <v>24</v>
      </c>
      <c r="K1395">
        <v>1.399629</v>
      </c>
      <c r="L1395" t="s">
        <v>24</v>
      </c>
      <c r="M1395">
        <v>1.65</v>
      </c>
      <c r="N1395">
        <v>0</v>
      </c>
      <c r="O1395" t="s">
        <v>7</v>
      </c>
      <c r="P1395" t="s">
        <v>15</v>
      </c>
      <c r="Q1395" t="s">
        <v>17</v>
      </c>
    </row>
    <row r="1396" spans="1:17" hidden="1" x14ac:dyDescent="0.3">
      <c r="A1396" t="s">
        <v>5</v>
      </c>
      <c r="B1396" s="3">
        <v>37.974482999999999</v>
      </c>
      <c r="C1396" s="2">
        <v>1.5602149999999999</v>
      </c>
      <c r="D1396" s="2">
        <v>80</v>
      </c>
      <c r="E1396" t="s">
        <v>25</v>
      </c>
      <c r="F1396" t="s">
        <v>25</v>
      </c>
      <c r="G1396">
        <v>2.5690750000000002</v>
      </c>
      <c r="H1396">
        <v>2.4631129999999999</v>
      </c>
      <c r="I1396" t="s">
        <v>7</v>
      </c>
      <c r="J1396" t="s">
        <v>24</v>
      </c>
      <c r="K1396">
        <v>1.567366</v>
      </c>
      <c r="L1396" t="s">
        <v>24</v>
      </c>
      <c r="M1396">
        <v>0.36</v>
      </c>
      <c r="N1396">
        <v>0</v>
      </c>
      <c r="O1396" t="s">
        <v>7</v>
      </c>
      <c r="P1396" t="s">
        <v>15</v>
      </c>
      <c r="Q1396" t="s">
        <v>17</v>
      </c>
    </row>
    <row r="1397" spans="1:17" hidden="1" x14ac:dyDescent="0.3">
      <c r="A1397" t="s">
        <v>10</v>
      </c>
      <c r="B1397" s="3">
        <v>31.783524</v>
      </c>
      <c r="C1397" s="2">
        <v>1.6729590000000001</v>
      </c>
      <c r="D1397" s="2">
        <v>90</v>
      </c>
      <c r="E1397" t="s">
        <v>25</v>
      </c>
      <c r="F1397" t="s">
        <v>25</v>
      </c>
      <c r="G1397">
        <v>2.9492419999999999</v>
      </c>
      <c r="H1397">
        <v>1.7821089999999999</v>
      </c>
      <c r="I1397" t="s">
        <v>7</v>
      </c>
      <c r="J1397" t="s">
        <v>24</v>
      </c>
      <c r="K1397">
        <v>2.2109969999999999</v>
      </c>
      <c r="L1397" t="s">
        <v>24</v>
      </c>
      <c r="M1397">
        <v>1.99</v>
      </c>
      <c r="N1397">
        <v>0</v>
      </c>
      <c r="O1397" t="s">
        <v>7</v>
      </c>
      <c r="P1397" t="s">
        <v>15</v>
      </c>
      <c r="Q1397" t="s">
        <v>17</v>
      </c>
    </row>
    <row r="1398" spans="1:17" hidden="1" x14ac:dyDescent="0.3">
      <c r="A1398" t="s">
        <v>10</v>
      </c>
      <c r="B1398" s="3">
        <v>29.681308000000001</v>
      </c>
      <c r="C1398" s="2">
        <v>1.6800580000000001</v>
      </c>
      <c r="D1398" s="2">
        <v>89.994350999999995</v>
      </c>
      <c r="E1398" t="s">
        <v>25</v>
      </c>
      <c r="F1398" t="s">
        <v>25</v>
      </c>
      <c r="G1398">
        <v>2.1047720000000001</v>
      </c>
      <c r="H1398">
        <v>2.3763740000000002</v>
      </c>
      <c r="I1398" t="s">
        <v>7</v>
      </c>
      <c r="J1398" t="s">
        <v>24</v>
      </c>
      <c r="K1398">
        <v>2.2186910000000002</v>
      </c>
      <c r="L1398" t="s">
        <v>24</v>
      </c>
      <c r="M1398">
        <v>1.52</v>
      </c>
      <c r="N1398">
        <v>0</v>
      </c>
      <c r="O1398" t="s">
        <v>7</v>
      </c>
      <c r="P1398" t="s">
        <v>15</v>
      </c>
      <c r="Q1398" t="s">
        <v>17</v>
      </c>
    </row>
    <row r="1399" spans="1:17" hidden="1" x14ac:dyDescent="0.3">
      <c r="A1399" t="s">
        <v>10</v>
      </c>
      <c r="B1399" s="3">
        <v>21.587743</v>
      </c>
      <c r="C1399" s="2">
        <v>1.664752</v>
      </c>
      <c r="D1399" s="2">
        <v>94.256546999999998</v>
      </c>
      <c r="E1399" t="s">
        <v>25</v>
      </c>
      <c r="F1399" t="s">
        <v>25</v>
      </c>
      <c r="G1399">
        <v>2</v>
      </c>
      <c r="H1399">
        <v>2.9760979999999999</v>
      </c>
      <c r="I1399" t="s">
        <v>7</v>
      </c>
      <c r="J1399" t="s">
        <v>24</v>
      </c>
      <c r="K1399">
        <v>2</v>
      </c>
      <c r="L1399" t="s">
        <v>24</v>
      </c>
      <c r="M1399">
        <v>0</v>
      </c>
      <c r="N1399">
        <v>1.3932199999999999</v>
      </c>
      <c r="O1399" t="s">
        <v>27</v>
      </c>
      <c r="P1399" t="s">
        <v>8</v>
      </c>
      <c r="Q1399" t="s">
        <v>17</v>
      </c>
    </row>
    <row r="1400" spans="1:17" hidden="1" x14ac:dyDescent="0.3">
      <c r="A1400" t="s">
        <v>10</v>
      </c>
      <c r="B1400" s="3">
        <v>21.746113000000001</v>
      </c>
      <c r="C1400" s="2">
        <v>1.668553</v>
      </c>
      <c r="D1400" s="2">
        <v>94.454393999999994</v>
      </c>
      <c r="E1400" t="s">
        <v>25</v>
      </c>
      <c r="F1400" t="s">
        <v>25</v>
      </c>
      <c r="G1400">
        <v>2</v>
      </c>
      <c r="H1400">
        <v>2.9680979999999999</v>
      </c>
      <c r="I1400" t="s">
        <v>7</v>
      </c>
      <c r="J1400" t="s">
        <v>24</v>
      </c>
      <c r="K1400">
        <v>2</v>
      </c>
      <c r="L1400" t="s">
        <v>24</v>
      </c>
      <c r="M1400">
        <v>0</v>
      </c>
      <c r="N1400">
        <v>1.292476</v>
      </c>
      <c r="O1400" t="s">
        <v>27</v>
      </c>
      <c r="P1400" t="s">
        <v>8</v>
      </c>
      <c r="Q1400" t="s">
        <v>17</v>
      </c>
    </row>
    <row r="1401" spans="1:17" hidden="1" x14ac:dyDescent="0.3">
      <c r="A1401" t="s">
        <v>10</v>
      </c>
      <c r="B1401" s="3">
        <v>39.569004</v>
      </c>
      <c r="C1401" s="2">
        <v>1.7852859999999999</v>
      </c>
      <c r="D1401" s="2">
        <v>100.431625</v>
      </c>
      <c r="E1401" t="s">
        <v>25</v>
      </c>
      <c r="F1401" t="s">
        <v>25</v>
      </c>
      <c r="G1401">
        <v>2.8717679999999999</v>
      </c>
      <c r="H1401">
        <v>1.7926949999999999</v>
      </c>
      <c r="I1401" t="s">
        <v>7</v>
      </c>
      <c r="J1401" t="s">
        <v>24</v>
      </c>
      <c r="K1401">
        <v>2.691322</v>
      </c>
      <c r="L1401" t="s">
        <v>24</v>
      </c>
      <c r="M1401">
        <v>2.5499999999999998</v>
      </c>
      <c r="N1401">
        <v>0.90390300000000001</v>
      </c>
      <c r="O1401" t="s">
        <v>11</v>
      </c>
      <c r="P1401" t="s">
        <v>15</v>
      </c>
      <c r="Q1401" t="s">
        <v>17</v>
      </c>
    </row>
    <row r="1402" spans="1:17" hidden="1" x14ac:dyDescent="0.3">
      <c r="A1402" t="s">
        <v>10</v>
      </c>
      <c r="B1402" s="3">
        <v>36.67933</v>
      </c>
      <c r="C1402" s="2">
        <v>1.7807249999999999</v>
      </c>
      <c r="D1402" s="2">
        <v>98.790166999999997</v>
      </c>
      <c r="E1402" t="s">
        <v>25</v>
      </c>
      <c r="F1402" t="s">
        <v>25</v>
      </c>
      <c r="G1402">
        <v>2.5409489999999999</v>
      </c>
      <c r="H1402">
        <v>1.116401</v>
      </c>
      <c r="I1402" t="s">
        <v>7</v>
      </c>
      <c r="J1402" t="s">
        <v>24</v>
      </c>
      <c r="K1402">
        <v>2.9291230000000001</v>
      </c>
      <c r="L1402" t="s">
        <v>24</v>
      </c>
      <c r="M1402">
        <v>2.79</v>
      </c>
      <c r="N1402">
        <v>0.732881</v>
      </c>
      <c r="O1402" t="s">
        <v>11</v>
      </c>
      <c r="P1402" t="s">
        <v>15</v>
      </c>
      <c r="Q1402" t="s">
        <v>17</v>
      </c>
    </row>
    <row r="1403" spans="1:17" hidden="1" x14ac:dyDescent="0.3">
      <c r="A1403" t="s">
        <v>10</v>
      </c>
      <c r="B1403" s="3">
        <v>22.927011</v>
      </c>
      <c r="C1403" s="2">
        <v>1.7510460000000001</v>
      </c>
      <c r="D1403" s="2">
        <v>95.285898000000003</v>
      </c>
      <c r="E1403" t="s">
        <v>25</v>
      </c>
      <c r="F1403" t="s">
        <v>25</v>
      </c>
      <c r="G1403">
        <v>2</v>
      </c>
      <c r="H1403">
        <v>3</v>
      </c>
      <c r="I1403" t="s">
        <v>7</v>
      </c>
      <c r="J1403" t="s">
        <v>24</v>
      </c>
      <c r="K1403">
        <v>2.5303010000000001</v>
      </c>
      <c r="L1403" t="s">
        <v>24</v>
      </c>
      <c r="M1403">
        <v>2.89</v>
      </c>
      <c r="N1403">
        <v>1.2871170000000001</v>
      </c>
      <c r="O1403" t="s">
        <v>27</v>
      </c>
      <c r="P1403" t="s">
        <v>8</v>
      </c>
      <c r="Q1403" t="s">
        <v>17</v>
      </c>
    </row>
    <row r="1404" spans="1:17" hidden="1" x14ac:dyDescent="0.3">
      <c r="A1404" t="s">
        <v>10</v>
      </c>
      <c r="B1404" s="3">
        <v>23.329343999999999</v>
      </c>
      <c r="C1404" s="2">
        <v>1.7513650000000001</v>
      </c>
      <c r="D1404" s="2">
        <v>95.290429000000003</v>
      </c>
      <c r="E1404" t="s">
        <v>25</v>
      </c>
      <c r="F1404" t="s">
        <v>25</v>
      </c>
      <c r="G1404">
        <v>2</v>
      </c>
      <c r="H1404">
        <v>3</v>
      </c>
      <c r="I1404" t="s">
        <v>7</v>
      </c>
      <c r="J1404" t="s">
        <v>24</v>
      </c>
      <c r="K1404">
        <v>3</v>
      </c>
      <c r="L1404" t="s">
        <v>24</v>
      </c>
      <c r="M1404">
        <v>3</v>
      </c>
      <c r="N1404">
        <v>2</v>
      </c>
      <c r="O1404" t="s">
        <v>27</v>
      </c>
      <c r="P1404" t="s">
        <v>8</v>
      </c>
      <c r="Q1404" t="s">
        <v>17</v>
      </c>
    </row>
    <row r="1405" spans="1:17" hidden="1" x14ac:dyDescent="0.3">
      <c r="A1405" t="s">
        <v>10</v>
      </c>
      <c r="B1405" s="3">
        <v>22.126325000000001</v>
      </c>
      <c r="C1405" s="2">
        <v>1.7172620000000001</v>
      </c>
      <c r="D1405" s="2">
        <v>98.579155999999998</v>
      </c>
      <c r="E1405" t="s">
        <v>25</v>
      </c>
      <c r="F1405" t="s">
        <v>25</v>
      </c>
      <c r="G1405">
        <v>2</v>
      </c>
      <c r="H1405">
        <v>2.9845229999999998</v>
      </c>
      <c r="I1405" t="s">
        <v>7</v>
      </c>
      <c r="J1405" t="s">
        <v>24</v>
      </c>
      <c r="K1405">
        <v>2.2635510000000001</v>
      </c>
      <c r="L1405" t="s">
        <v>24</v>
      </c>
      <c r="M1405">
        <v>2.82</v>
      </c>
      <c r="N1405">
        <v>2</v>
      </c>
      <c r="O1405" t="s">
        <v>27</v>
      </c>
      <c r="P1405" t="s">
        <v>8</v>
      </c>
      <c r="Q1405" t="s">
        <v>17</v>
      </c>
    </row>
    <row r="1406" spans="1:17" hidden="1" x14ac:dyDescent="0.3">
      <c r="A1406" t="s">
        <v>10</v>
      </c>
      <c r="B1406" s="3">
        <v>21.679158000000001</v>
      </c>
      <c r="C1406" s="2">
        <v>1.741393</v>
      </c>
      <c r="D1406" s="2">
        <v>98.182497999999995</v>
      </c>
      <c r="E1406" t="s">
        <v>25</v>
      </c>
      <c r="F1406" t="s">
        <v>25</v>
      </c>
      <c r="G1406">
        <v>2</v>
      </c>
      <c r="H1406">
        <v>2.9781029999999999</v>
      </c>
      <c r="I1406" t="s">
        <v>7</v>
      </c>
      <c r="J1406" t="s">
        <v>24</v>
      </c>
      <c r="K1406">
        <v>2.6682610000000002</v>
      </c>
      <c r="L1406" t="s">
        <v>24</v>
      </c>
      <c r="M1406">
        <v>2.46</v>
      </c>
      <c r="N1406">
        <v>1.402414</v>
      </c>
      <c r="O1406" t="s">
        <v>27</v>
      </c>
      <c r="P1406" t="s">
        <v>8</v>
      </c>
      <c r="Q1406" t="s">
        <v>17</v>
      </c>
    </row>
    <row r="1407" spans="1:17" hidden="1" x14ac:dyDescent="0.3">
      <c r="A1407" t="s">
        <v>10</v>
      </c>
      <c r="B1407" s="3">
        <v>36.673881999999999</v>
      </c>
      <c r="C1407" s="2">
        <v>1.7921</v>
      </c>
      <c r="D1407" s="2">
        <v>101.285765</v>
      </c>
      <c r="E1407" t="s">
        <v>25</v>
      </c>
      <c r="F1407" t="s">
        <v>25</v>
      </c>
      <c r="G1407">
        <v>2.2222819999999999</v>
      </c>
      <c r="H1407">
        <v>1.578751</v>
      </c>
      <c r="I1407" t="s">
        <v>7</v>
      </c>
      <c r="J1407" t="s">
        <v>24</v>
      </c>
      <c r="K1407">
        <v>2.791604</v>
      </c>
      <c r="L1407" t="s">
        <v>24</v>
      </c>
      <c r="M1407">
        <v>2.35</v>
      </c>
      <c r="N1407">
        <v>0.31784600000000002</v>
      </c>
      <c r="O1407" t="s">
        <v>7</v>
      </c>
      <c r="P1407" t="s">
        <v>15</v>
      </c>
      <c r="Q1407" t="s">
        <v>17</v>
      </c>
    </row>
    <row r="1408" spans="1:17" hidden="1" x14ac:dyDescent="0.3">
      <c r="A1408" t="s">
        <v>10</v>
      </c>
      <c r="B1408" s="3">
        <v>37.936044000000003</v>
      </c>
      <c r="C1408" s="2">
        <v>1.785957</v>
      </c>
      <c r="D1408" s="2">
        <v>99.199286999999998</v>
      </c>
      <c r="E1408" t="s">
        <v>25</v>
      </c>
      <c r="F1408" t="s">
        <v>25</v>
      </c>
      <c r="G1408">
        <v>2.0451600000000001</v>
      </c>
      <c r="H1408">
        <v>1.8745320000000001</v>
      </c>
      <c r="I1408" t="s">
        <v>7</v>
      </c>
      <c r="J1408" t="s">
        <v>24</v>
      </c>
      <c r="K1408">
        <v>2.8565209999999999</v>
      </c>
      <c r="L1408" t="s">
        <v>24</v>
      </c>
      <c r="M1408">
        <v>2.0099999999999998</v>
      </c>
      <c r="N1408">
        <v>0.105408</v>
      </c>
      <c r="O1408" t="s">
        <v>7</v>
      </c>
      <c r="P1408" t="s">
        <v>15</v>
      </c>
      <c r="Q1408" t="s">
        <v>17</v>
      </c>
    </row>
    <row r="1409" spans="1:17" hidden="1" x14ac:dyDescent="0.3">
      <c r="A1409" t="s">
        <v>5</v>
      </c>
      <c r="B1409" s="3">
        <v>22.226814999999998</v>
      </c>
      <c r="C1409" s="2">
        <v>1.6090679999999999</v>
      </c>
      <c r="D1409" s="2">
        <v>83.785312000000005</v>
      </c>
      <c r="E1409" t="s">
        <v>25</v>
      </c>
      <c r="F1409" t="s">
        <v>25</v>
      </c>
      <c r="G1409">
        <v>2.0941839999999998</v>
      </c>
      <c r="H1409">
        <v>2.735706</v>
      </c>
      <c r="I1409" t="s">
        <v>7</v>
      </c>
      <c r="J1409" t="s">
        <v>24</v>
      </c>
      <c r="K1409">
        <v>2.2579220000000002</v>
      </c>
      <c r="L1409" t="s">
        <v>24</v>
      </c>
      <c r="M1409">
        <v>2.23</v>
      </c>
      <c r="N1409">
        <v>0.19533900000000001</v>
      </c>
      <c r="O1409" t="s">
        <v>27</v>
      </c>
      <c r="P1409" t="s">
        <v>8</v>
      </c>
      <c r="Q1409" t="s">
        <v>17</v>
      </c>
    </row>
    <row r="1410" spans="1:17" hidden="1" x14ac:dyDescent="0.3">
      <c r="A1410" t="s">
        <v>5</v>
      </c>
      <c r="B1410" s="3">
        <v>22.538931999999999</v>
      </c>
      <c r="C1410" s="2">
        <v>1.603963</v>
      </c>
      <c r="D1410" s="2">
        <v>82.012636999999998</v>
      </c>
      <c r="E1410" t="s">
        <v>25</v>
      </c>
      <c r="F1410" t="s">
        <v>25</v>
      </c>
      <c r="G1410">
        <v>1.123672</v>
      </c>
      <c r="H1410">
        <v>1.0149159999999999</v>
      </c>
      <c r="I1410" t="s">
        <v>7</v>
      </c>
      <c r="J1410" t="s">
        <v>24</v>
      </c>
      <c r="K1410">
        <v>2.0420780000000001</v>
      </c>
      <c r="L1410" t="s">
        <v>24</v>
      </c>
      <c r="M1410">
        <v>1.85</v>
      </c>
      <c r="N1410">
        <v>1.4261029999999999</v>
      </c>
      <c r="O1410" t="s">
        <v>27</v>
      </c>
      <c r="P1410" t="s">
        <v>8</v>
      </c>
      <c r="Q1410" t="s">
        <v>17</v>
      </c>
    </row>
    <row r="1411" spans="1:17" hidden="1" x14ac:dyDescent="0.3">
      <c r="A1411" t="s">
        <v>5</v>
      </c>
      <c r="B1411" s="3">
        <v>22.307413</v>
      </c>
      <c r="C1411" s="2">
        <v>1.6054949999999999</v>
      </c>
      <c r="D1411" s="2">
        <v>82.528575000000004</v>
      </c>
      <c r="E1411" t="s">
        <v>25</v>
      </c>
      <c r="F1411" t="s">
        <v>25</v>
      </c>
      <c r="G1411">
        <v>2.049112</v>
      </c>
      <c r="H1411">
        <v>2.622055</v>
      </c>
      <c r="I1411" t="s">
        <v>7</v>
      </c>
      <c r="J1411" t="s">
        <v>24</v>
      </c>
      <c r="K1411">
        <v>2.2805550000000001</v>
      </c>
      <c r="L1411" t="s">
        <v>24</v>
      </c>
      <c r="M1411">
        <v>2.0499999999999998</v>
      </c>
      <c r="N1411">
        <v>0.89618500000000001</v>
      </c>
      <c r="O1411" t="s">
        <v>27</v>
      </c>
      <c r="P1411" t="s">
        <v>8</v>
      </c>
      <c r="Q1411" t="s">
        <v>17</v>
      </c>
    </row>
    <row r="1412" spans="1:17" hidden="1" x14ac:dyDescent="0.3">
      <c r="A1412" t="s">
        <v>5</v>
      </c>
      <c r="B1412" s="3">
        <v>22.362877000000001</v>
      </c>
      <c r="C1412" s="2">
        <v>1.6071820000000001</v>
      </c>
      <c r="D1412" s="2">
        <v>82.368441000000004</v>
      </c>
      <c r="E1412" t="s">
        <v>25</v>
      </c>
      <c r="F1412" t="s">
        <v>25</v>
      </c>
      <c r="G1412">
        <v>1.8805339999999999</v>
      </c>
      <c r="H1412">
        <v>2.8065660000000001</v>
      </c>
      <c r="I1412" t="s">
        <v>7</v>
      </c>
      <c r="J1412" t="s">
        <v>24</v>
      </c>
      <c r="K1412">
        <v>2.3132450000000002</v>
      </c>
      <c r="L1412" t="s">
        <v>24</v>
      </c>
      <c r="M1412">
        <v>2.15</v>
      </c>
      <c r="N1412">
        <v>0.19608400000000001</v>
      </c>
      <c r="O1412" t="s">
        <v>27</v>
      </c>
      <c r="P1412" t="s">
        <v>8</v>
      </c>
      <c r="Q1412" t="s">
        <v>17</v>
      </c>
    </row>
    <row r="1413" spans="1:17" hidden="1" x14ac:dyDescent="0.3">
      <c r="A1413" t="s">
        <v>5</v>
      </c>
      <c r="B1413" s="3">
        <v>22.899740000000001</v>
      </c>
      <c r="C1413" s="2">
        <v>1.6617150000000001</v>
      </c>
      <c r="D1413" s="2">
        <v>82.595793</v>
      </c>
      <c r="E1413" t="s">
        <v>25</v>
      </c>
      <c r="F1413" t="s">
        <v>25</v>
      </c>
      <c r="G1413">
        <v>1.203754</v>
      </c>
      <c r="H1413">
        <v>1.3553539999999999</v>
      </c>
      <c r="I1413" t="s">
        <v>7</v>
      </c>
      <c r="J1413" t="s">
        <v>24</v>
      </c>
      <c r="K1413">
        <v>2.765593</v>
      </c>
      <c r="L1413" t="s">
        <v>24</v>
      </c>
      <c r="M1413">
        <v>0.13</v>
      </c>
      <c r="N1413">
        <v>1.659476</v>
      </c>
      <c r="O1413" t="s">
        <v>7</v>
      </c>
      <c r="P1413" t="s">
        <v>8</v>
      </c>
      <c r="Q1413" t="s">
        <v>17</v>
      </c>
    </row>
    <row r="1414" spans="1:17" hidden="1" x14ac:dyDescent="0.3">
      <c r="A1414" t="s">
        <v>5</v>
      </c>
      <c r="B1414" s="3">
        <v>22.997167999999999</v>
      </c>
      <c r="C1414" s="2">
        <v>1.655742</v>
      </c>
      <c r="D1414" s="2">
        <v>82.463759999999994</v>
      </c>
      <c r="E1414" t="s">
        <v>25</v>
      </c>
      <c r="F1414" t="s">
        <v>25</v>
      </c>
      <c r="G1414">
        <v>2.73691</v>
      </c>
      <c r="H1414">
        <v>1.478334</v>
      </c>
      <c r="I1414" t="s">
        <v>7</v>
      </c>
      <c r="J1414" t="s">
        <v>24</v>
      </c>
      <c r="K1414">
        <v>2.6774089999999999</v>
      </c>
      <c r="L1414" t="s">
        <v>24</v>
      </c>
      <c r="M1414">
        <v>7.0000000000000007E-2</v>
      </c>
      <c r="N1414">
        <v>0.40699000000000002</v>
      </c>
      <c r="O1414" t="s">
        <v>7</v>
      </c>
      <c r="P1414" t="s">
        <v>8</v>
      </c>
      <c r="Q1414" t="s">
        <v>17</v>
      </c>
    </row>
    <row r="1415" spans="1:17" hidden="1" x14ac:dyDescent="0.3">
      <c r="A1415" t="s">
        <v>5</v>
      </c>
      <c r="B1415" s="3">
        <v>38.895068999999999</v>
      </c>
      <c r="C1415" s="2">
        <v>1.5492570000000001</v>
      </c>
      <c r="D1415" s="2">
        <v>80</v>
      </c>
      <c r="E1415" t="s">
        <v>25</v>
      </c>
      <c r="F1415" t="s">
        <v>25</v>
      </c>
      <c r="G1415">
        <v>2.7366280000000001</v>
      </c>
      <c r="H1415">
        <v>1.1307510000000001</v>
      </c>
      <c r="I1415" t="s">
        <v>7</v>
      </c>
      <c r="J1415" t="s">
        <v>24</v>
      </c>
      <c r="K1415">
        <v>1.385175</v>
      </c>
      <c r="L1415" t="s">
        <v>24</v>
      </c>
      <c r="M1415">
        <v>1.67</v>
      </c>
      <c r="N1415">
        <v>0</v>
      </c>
      <c r="O1415" t="s">
        <v>7</v>
      </c>
      <c r="P1415" t="s">
        <v>15</v>
      </c>
      <c r="Q1415" t="s">
        <v>17</v>
      </c>
    </row>
    <row r="1416" spans="1:17" hidden="1" x14ac:dyDescent="0.3">
      <c r="A1416" t="s">
        <v>5</v>
      </c>
      <c r="B1416" s="3">
        <v>40.789529000000002</v>
      </c>
      <c r="C1416" s="2">
        <v>1.5497479999999999</v>
      </c>
      <c r="D1416" s="2">
        <v>80</v>
      </c>
      <c r="E1416" t="s">
        <v>25</v>
      </c>
      <c r="F1416" t="s">
        <v>25</v>
      </c>
      <c r="G1416">
        <v>2</v>
      </c>
      <c r="H1416">
        <v>1.099151</v>
      </c>
      <c r="I1416" t="s">
        <v>7</v>
      </c>
      <c r="J1416" t="s">
        <v>24</v>
      </c>
      <c r="K1416">
        <v>1.687611</v>
      </c>
      <c r="L1416" t="s">
        <v>24</v>
      </c>
      <c r="M1416">
        <v>1.87</v>
      </c>
      <c r="N1416">
        <v>0</v>
      </c>
      <c r="O1416" t="s">
        <v>7</v>
      </c>
      <c r="P1416" t="s">
        <v>15</v>
      </c>
      <c r="Q1416" t="s">
        <v>17</v>
      </c>
    </row>
    <row r="1417" spans="1:17" hidden="1" x14ac:dyDescent="0.3">
      <c r="A1417" t="s">
        <v>5</v>
      </c>
      <c r="B1417" s="3">
        <v>40.654155000000003</v>
      </c>
      <c r="C1417" s="2">
        <v>1.5290600000000001</v>
      </c>
      <c r="D1417" s="2">
        <v>79.760921999999994</v>
      </c>
      <c r="E1417" t="s">
        <v>25</v>
      </c>
      <c r="F1417" t="s">
        <v>25</v>
      </c>
      <c r="G1417">
        <v>2</v>
      </c>
      <c r="H1417">
        <v>3</v>
      </c>
      <c r="I1417" t="s">
        <v>7</v>
      </c>
      <c r="J1417" t="s">
        <v>24</v>
      </c>
      <c r="K1417">
        <v>1</v>
      </c>
      <c r="L1417" t="s">
        <v>24</v>
      </c>
      <c r="M1417">
        <v>0</v>
      </c>
      <c r="N1417">
        <v>0</v>
      </c>
      <c r="O1417" t="s">
        <v>7</v>
      </c>
      <c r="P1417" t="s">
        <v>15</v>
      </c>
      <c r="Q1417" t="s">
        <v>17</v>
      </c>
    </row>
    <row r="1418" spans="1:17" hidden="1" x14ac:dyDescent="0.3">
      <c r="A1418" t="s">
        <v>5</v>
      </c>
      <c r="B1418" s="3">
        <v>38.542937000000002</v>
      </c>
      <c r="C1418" s="2">
        <v>1.5172479999999999</v>
      </c>
      <c r="D1418" s="2">
        <v>79.843221</v>
      </c>
      <c r="E1418" t="s">
        <v>25</v>
      </c>
      <c r="F1418" t="s">
        <v>25</v>
      </c>
      <c r="G1418">
        <v>2</v>
      </c>
      <c r="H1418">
        <v>3</v>
      </c>
      <c r="I1418" t="s">
        <v>7</v>
      </c>
      <c r="J1418" t="s">
        <v>24</v>
      </c>
      <c r="K1418">
        <v>1.0951340000000001</v>
      </c>
      <c r="L1418" t="s">
        <v>24</v>
      </c>
      <c r="M1418">
        <v>0</v>
      </c>
      <c r="N1418">
        <v>0</v>
      </c>
      <c r="O1418" t="s">
        <v>7</v>
      </c>
      <c r="P1418" t="s">
        <v>15</v>
      </c>
      <c r="Q1418" t="s">
        <v>17</v>
      </c>
    </row>
    <row r="1419" spans="1:17" hidden="1" x14ac:dyDescent="0.3">
      <c r="A1419" t="s">
        <v>10</v>
      </c>
      <c r="B1419" s="3">
        <v>25.95383</v>
      </c>
      <c r="C1419" s="2">
        <v>1.6573100000000001</v>
      </c>
      <c r="D1419" s="2">
        <v>90</v>
      </c>
      <c r="E1419" t="s">
        <v>25</v>
      </c>
      <c r="F1419" t="s">
        <v>25</v>
      </c>
      <c r="G1419">
        <v>2</v>
      </c>
      <c r="H1419">
        <v>3</v>
      </c>
      <c r="I1419" t="s">
        <v>7</v>
      </c>
      <c r="J1419" t="s">
        <v>24</v>
      </c>
      <c r="K1419">
        <v>3</v>
      </c>
      <c r="L1419" t="s">
        <v>24</v>
      </c>
      <c r="M1419">
        <v>0.41</v>
      </c>
      <c r="N1419">
        <v>0.92085799999999995</v>
      </c>
      <c r="O1419" t="s">
        <v>7</v>
      </c>
      <c r="P1419" t="s">
        <v>15</v>
      </c>
      <c r="Q1419" t="s">
        <v>17</v>
      </c>
    </row>
    <row r="1420" spans="1:17" hidden="1" x14ac:dyDescent="0.3">
      <c r="A1420" t="s">
        <v>10</v>
      </c>
      <c r="B1420" s="3">
        <v>26.826961000000001</v>
      </c>
      <c r="C1420" s="2">
        <v>1.673287</v>
      </c>
      <c r="D1420" s="2">
        <v>90</v>
      </c>
      <c r="E1420" t="s">
        <v>25</v>
      </c>
      <c r="F1420" t="s">
        <v>25</v>
      </c>
      <c r="G1420">
        <v>2</v>
      </c>
      <c r="H1420">
        <v>3</v>
      </c>
      <c r="I1420" t="s">
        <v>7</v>
      </c>
      <c r="J1420" t="s">
        <v>24</v>
      </c>
      <c r="K1420">
        <v>3</v>
      </c>
      <c r="L1420" t="s">
        <v>24</v>
      </c>
      <c r="M1420">
        <v>0.88</v>
      </c>
      <c r="N1420">
        <v>0.12228</v>
      </c>
      <c r="O1420" t="s">
        <v>7</v>
      </c>
      <c r="P1420" t="s">
        <v>15</v>
      </c>
      <c r="Q1420" t="s">
        <v>17</v>
      </c>
    </row>
    <row r="1421" spans="1:17" hidden="1" x14ac:dyDescent="0.3">
      <c r="A1421" t="s">
        <v>5</v>
      </c>
      <c r="B1421" s="3">
        <v>23.803903999999999</v>
      </c>
      <c r="C1421" s="2">
        <v>1.5815269999999999</v>
      </c>
      <c r="D1421" s="2">
        <v>78.089574999999996</v>
      </c>
      <c r="E1421" t="s">
        <v>25</v>
      </c>
      <c r="F1421" t="s">
        <v>25</v>
      </c>
      <c r="G1421">
        <v>2</v>
      </c>
      <c r="H1421">
        <v>1</v>
      </c>
      <c r="I1421" t="s">
        <v>7</v>
      </c>
      <c r="J1421" t="s">
        <v>24</v>
      </c>
      <c r="K1421">
        <v>2</v>
      </c>
      <c r="L1421" t="s">
        <v>24</v>
      </c>
      <c r="M1421">
        <v>0.06</v>
      </c>
      <c r="N1421">
        <v>0</v>
      </c>
      <c r="O1421" t="s">
        <v>27</v>
      </c>
      <c r="P1421" t="s">
        <v>8</v>
      </c>
      <c r="Q1421" t="s">
        <v>17</v>
      </c>
    </row>
    <row r="1422" spans="1:17" hidden="1" x14ac:dyDescent="0.3">
      <c r="A1422" t="s">
        <v>5</v>
      </c>
      <c r="B1422" s="3">
        <v>23.652435000000001</v>
      </c>
      <c r="C1422" s="2">
        <v>1.562724</v>
      </c>
      <c r="D1422" s="2">
        <v>80.535697999999996</v>
      </c>
      <c r="E1422" t="s">
        <v>25</v>
      </c>
      <c r="F1422" t="s">
        <v>25</v>
      </c>
      <c r="G1422">
        <v>2</v>
      </c>
      <c r="H1422">
        <v>1</v>
      </c>
      <c r="I1422" t="s">
        <v>7</v>
      </c>
      <c r="J1422" t="s">
        <v>24</v>
      </c>
      <c r="K1422">
        <v>2</v>
      </c>
      <c r="L1422" t="s">
        <v>24</v>
      </c>
      <c r="M1422">
        <v>0.39</v>
      </c>
      <c r="N1422">
        <v>0</v>
      </c>
      <c r="O1422" t="s">
        <v>27</v>
      </c>
      <c r="P1422" t="s">
        <v>8</v>
      </c>
      <c r="Q1422" t="s">
        <v>17</v>
      </c>
    </row>
    <row r="1423" spans="1:17" hidden="1" x14ac:dyDescent="0.3">
      <c r="A1423" t="s">
        <v>10</v>
      </c>
      <c r="B1423" s="3">
        <v>20.677105000000001</v>
      </c>
      <c r="C1423" s="2">
        <v>1.7812509999999999</v>
      </c>
      <c r="D1423" s="2">
        <v>102.950929</v>
      </c>
      <c r="E1423" t="s">
        <v>25</v>
      </c>
      <c r="F1423" t="s">
        <v>25</v>
      </c>
      <c r="G1423">
        <v>2</v>
      </c>
      <c r="H1423">
        <v>3</v>
      </c>
      <c r="I1423" t="s">
        <v>7</v>
      </c>
      <c r="J1423" t="s">
        <v>24</v>
      </c>
      <c r="K1423">
        <v>1.6181890000000001</v>
      </c>
      <c r="L1423" t="s">
        <v>24</v>
      </c>
      <c r="M1423">
        <v>0.56999999999999995</v>
      </c>
      <c r="N1423">
        <v>0</v>
      </c>
      <c r="O1423" t="s">
        <v>27</v>
      </c>
      <c r="P1423" t="s">
        <v>8</v>
      </c>
      <c r="Q1423" t="s">
        <v>17</v>
      </c>
    </row>
    <row r="1424" spans="1:17" hidden="1" x14ac:dyDescent="0.3">
      <c r="A1424" t="s">
        <v>10</v>
      </c>
      <c r="B1424" s="3">
        <v>21.797388000000002</v>
      </c>
      <c r="C1424" s="2">
        <v>1.7755840000000001</v>
      </c>
      <c r="D1424" s="2">
        <v>103.605896</v>
      </c>
      <c r="E1424" t="s">
        <v>25</v>
      </c>
      <c r="F1424" t="s">
        <v>25</v>
      </c>
      <c r="G1424">
        <v>2.121909</v>
      </c>
      <c r="H1424">
        <v>3</v>
      </c>
      <c r="I1424" t="s">
        <v>7</v>
      </c>
      <c r="J1424" t="s">
        <v>24</v>
      </c>
      <c r="K1424">
        <v>2.500556</v>
      </c>
      <c r="L1424" t="s">
        <v>24</v>
      </c>
      <c r="M1424">
        <v>1.21</v>
      </c>
      <c r="N1424">
        <v>0</v>
      </c>
      <c r="O1424" t="s">
        <v>27</v>
      </c>
      <c r="P1424" t="s">
        <v>8</v>
      </c>
      <c r="Q1424" t="s">
        <v>17</v>
      </c>
    </row>
    <row r="1425" spans="1:17" hidden="1" x14ac:dyDescent="0.3">
      <c r="A1425" t="s">
        <v>10</v>
      </c>
      <c r="B1425" s="3">
        <v>22.719384999999999</v>
      </c>
      <c r="C1425" s="2">
        <v>1.746645</v>
      </c>
      <c r="D1425" s="2">
        <v>96.875501999999997</v>
      </c>
      <c r="E1425" t="s">
        <v>25</v>
      </c>
      <c r="F1425" t="s">
        <v>25</v>
      </c>
      <c r="G1425">
        <v>2</v>
      </c>
      <c r="H1425">
        <v>3</v>
      </c>
      <c r="I1425" t="s">
        <v>7</v>
      </c>
      <c r="J1425" t="s">
        <v>24</v>
      </c>
      <c r="K1425">
        <v>2.7140909999999998</v>
      </c>
      <c r="L1425" t="s">
        <v>24</v>
      </c>
      <c r="M1425">
        <v>2.64</v>
      </c>
      <c r="N1425">
        <v>1.224737</v>
      </c>
      <c r="O1425" t="s">
        <v>27</v>
      </c>
      <c r="P1425" t="s">
        <v>8</v>
      </c>
      <c r="Q1425" t="s">
        <v>17</v>
      </c>
    </row>
    <row r="1426" spans="1:17" hidden="1" x14ac:dyDescent="0.3">
      <c r="A1426" t="s">
        <v>10</v>
      </c>
      <c r="B1426" s="3">
        <v>22.177098999999998</v>
      </c>
      <c r="C1426" s="2">
        <v>1.7413529999999999</v>
      </c>
      <c r="D1426" s="2">
        <v>96.738014000000007</v>
      </c>
      <c r="E1426" t="s">
        <v>25</v>
      </c>
      <c r="F1426" t="s">
        <v>25</v>
      </c>
      <c r="G1426">
        <v>2</v>
      </c>
      <c r="H1426">
        <v>3</v>
      </c>
      <c r="I1426" t="s">
        <v>7</v>
      </c>
      <c r="J1426" t="s">
        <v>24</v>
      </c>
      <c r="K1426">
        <v>2.6976610000000001</v>
      </c>
      <c r="L1426" t="s">
        <v>24</v>
      </c>
      <c r="M1426">
        <v>2.61</v>
      </c>
      <c r="N1426">
        <v>1.229474</v>
      </c>
      <c r="O1426" t="s">
        <v>27</v>
      </c>
      <c r="P1426" t="s">
        <v>8</v>
      </c>
      <c r="Q1426" t="s">
        <v>17</v>
      </c>
    </row>
    <row r="1427" spans="1:17" hidden="1" x14ac:dyDescent="0.3">
      <c r="A1427" t="s">
        <v>5</v>
      </c>
      <c r="B1427" s="3">
        <v>23.099906000000001</v>
      </c>
      <c r="C1427" s="2">
        <v>1.571812</v>
      </c>
      <c r="D1427" s="2">
        <v>78.997166000000007</v>
      </c>
      <c r="E1427" t="s">
        <v>25</v>
      </c>
      <c r="F1427" t="s">
        <v>25</v>
      </c>
      <c r="G1427">
        <v>2</v>
      </c>
      <c r="H1427">
        <v>1</v>
      </c>
      <c r="I1427" t="s">
        <v>7</v>
      </c>
      <c r="J1427" t="s">
        <v>24</v>
      </c>
      <c r="K1427">
        <v>2</v>
      </c>
      <c r="L1427" t="s">
        <v>24</v>
      </c>
      <c r="M1427">
        <v>0.4</v>
      </c>
      <c r="N1427">
        <v>0</v>
      </c>
      <c r="O1427" t="s">
        <v>27</v>
      </c>
      <c r="P1427" t="s">
        <v>8</v>
      </c>
      <c r="Q1427" t="s">
        <v>17</v>
      </c>
    </row>
    <row r="1428" spans="1:17" hidden="1" x14ac:dyDescent="0.3">
      <c r="A1428" t="s">
        <v>5</v>
      </c>
      <c r="B1428" s="3">
        <v>24.178509999999999</v>
      </c>
      <c r="C1428" s="2">
        <v>1.589027</v>
      </c>
      <c r="D1428" s="2">
        <v>80.553066999999999</v>
      </c>
      <c r="E1428" t="s">
        <v>25</v>
      </c>
      <c r="F1428" t="s">
        <v>25</v>
      </c>
      <c r="G1428">
        <v>2</v>
      </c>
      <c r="H1428">
        <v>1</v>
      </c>
      <c r="I1428" t="s">
        <v>7</v>
      </c>
      <c r="J1428" t="s">
        <v>24</v>
      </c>
      <c r="K1428">
        <v>2</v>
      </c>
      <c r="L1428" t="s">
        <v>24</v>
      </c>
      <c r="M1428">
        <v>0.01</v>
      </c>
      <c r="N1428">
        <v>0</v>
      </c>
      <c r="O1428" t="s">
        <v>27</v>
      </c>
      <c r="P1428" t="s">
        <v>8</v>
      </c>
      <c r="Q1428" t="s">
        <v>17</v>
      </c>
    </row>
    <row r="1429" spans="1:17" hidden="1" x14ac:dyDescent="0.3">
      <c r="A1429" t="s">
        <v>10</v>
      </c>
      <c r="B1429" s="3">
        <v>20.924807999999999</v>
      </c>
      <c r="C1429" s="2">
        <v>1.803245</v>
      </c>
      <c r="D1429" s="2">
        <v>105.686091</v>
      </c>
      <c r="E1429" t="s">
        <v>25</v>
      </c>
      <c r="F1429" t="s">
        <v>25</v>
      </c>
      <c r="G1429">
        <v>2</v>
      </c>
      <c r="H1429">
        <v>3</v>
      </c>
      <c r="I1429" t="s">
        <v>7</v>
      </c>
      <c r="J1429" t="s">
        <v>24</v>
      </c>
      <c r="K1429">
        <v>2.290368</v>
      </c>
      <c r="L1429" t="s">
        <v>24</v>
      </c>
      <c r="M1429">
        <v>0</v>
      </c>
      <c r="N1429">
        <v>0.54412799999999995</v>
      </c>
      <c r="O1429" t="s">
        <v>7</v>
      </c>
      <c r="P1429" t="s">
        <v>8</v>
      </c>
      <c r="Q1429" t="s">
        <v>17</v>
      </c>
    </row>
    <row r="1430" spans="1:17" hidden="1" x14ac:dyDescent="0.3">
      <c r="A1430" t="s">
        <v>10</v>
      </c>
      <c r="B1430" s="3">
        <v>20.975973</v>
      </c>
      <c r="C1430" s="2">
        <v>1.792646</v>
      </c>
      <c r="D1430" s="2">
        <v>105.61914299999999</v>
      </c>
      <c r="E1430" t="s">
        <v>25</v>
      </c>
      <c r="F1430" t="s">
        <v>25</v>
      </c>
      <c r="G1430">
        <v>2</v>
      </c>
      <c r="H1430">
        <v>3</v>
      </c>
      <c r="I1430" t="s">
        <v>7</v>
      </c>
      <c r="J1430" t="s">
        <v>24</v>
      </c>
      <c r="K1430">
        <v>1.0252749999999999</v>
      </c>
      <c r="L1430" t="s">
        <v>24</v>
      </c>
      <c r="M1430">
        <v>0</v>
      </c>
      <c r="N1430">
        <v>0.17558699999999999</v>
      </c>
      <c r="O1430" t="s">
        <v>7</v>
      </c>
      <c r="P1430" t="s">
        <v>8</v>
      </c>
      <c r="Q1430" t="s">
        <v>17</v>
      </c>
    </row>
    <row r="1431" spans="1:17" hidden="1" x14ac:dyDescent="0.3">
      <c r="A1431" t="s">
        <v>10</v>
      </c>
      <c r="B1431" s="3">
        <v>21.856300999999998</v>
      </c>
      <c r="C1431" s="2">
        <v>1.87199</v>
      </c>
      <c r="D1431" s="2">
        <v>115.627554</v>
      </c>
      <c r="E1431" t="s">
        <v>25</v>
      </c>
      <c r="F1431" t="s">
        <v>25</v>
      </c>
      <c r="G1431">
        <v>2</v>
      </c>
      <c r="H1431">
        <v>2.3584550000000002</v>
      </c>
      <c r="I1431" t="s">
        <v>7</v>
      </c>
      <c r="J1431" t="s">
        <v>24</v>
      </c>
      <c r="K1431">
        <v>2.515765</v>
      </c>
      <c r="L1431" t="s">
        <v>24</v>
      </c>
      <c r="M1431">
        <v>0.98</v>
      </c>
      <c r="N1431">
        <v>1.1574660000000001</v>
      </c>
      <c r="O1431" t="s">
        <v>7</v>
      </c>
      <c r="P1431" t="s">
        <v>8</v>
      </c>
      <c r="Q1431" t="s">
        <v>17</v>
      </c>
    </row>
    <row r="1432" spans="1:17" hidden="1" x14ac:dyDescent="0.3">
      <c r="A1432" t="s">
        <v>10</v>
      </c>
      <c r="B1432" s="3">
        <v>18.140751000000002</v>
      </c>
      <c r="C1432" s="2">
        <v>1.859056</v>
      </c>
      <c r="D1432" s="2">
        <v>111.23518799999999</v>
      </c>
      <c r="E1432" t="s">
        <v>25</v>
      </c>
      <c r="F1432" t="s">
        <v>25</v>
      </c>
      <c r="G1432">
        <v>2</v>
      </c>
      <c r="H1432">
        <v>1.7065509999999999</v>
      </c>
      <c r="I1432" t="s">
        <v>7</v>
      </c>
      <c r="J1432" t="s">
        <v>24</v>
      </c>
      <c r="K1432">
        <v>2.039514</v>
      </c>
      <c r="L1432" t="s">
        <v>24</v>
      </c>
      <c r="M1432">
        <v>1</v>
      </c>
      <c r="N1432">
        <v>2</v>
      </c>
      <c r="O1432" t="s">
        <v>7</v>
      </c>
      <c r="P1432" t="s">
        <v>8</v>
      </c>
      <c r="Q1432" t="s">
        <v>17</v>
      </c>
    </row>
    <row r="1433" spans="1:17" hidden="1" x14ac:dyDescent="0.3">
      <c r="A1433" t="s">
        <v>5</v>
      </c>
      <c r="B1433" s="3">
        <v>18</v>
      </c>
      <c r="C1433" s="2">
        <v>1.692242</v>
      </c>
      <c r="D1433" s="2">
        <v>90.019501000000005</v>
      </c>
      <c r="E1433" t="s">
        <v>25</v>
      </c>
      <c r="F1433" t="s">
        <v>25</v>
      </c>
      <c r="G1433">
        <v>2.642744</v>
      </c>
      <c r="H1433">
        <v>3</v>
      </c>
      <c r="I1433" t="s">
        <v>7</v>
      </c>
      <c r="J1433" t="s">
        <v>24</v>
      </c>
      <c r="K1433">
        <v>1.9040539999999999</v>
      </c>
      <c r="L1433" t="s">
        <v>24</v>
      </c>
      <c r="M1433">
        <v>1.65</v>
      </c>
      <c r="N1433">
        <v>0.36354900000000001</v>
      </c>
      <c r="O1433" t="s">
        <v>7</v>
      </c>
      <c r="P1433" t="s">
        <v>8</v>
      </c>
      <c r="Q1433" t="s">
        <v>17</v>
      </c>
    </row>
    <row r="1434" spans="1:17" hidden="1" x14ac:dyDescent="0.3">
      <c r="A1434" t="s">
        <v>5</v>
      </c>
      <c r="B1434" s="3">
        <v>18</v>
      </c>
      <c r="C1434" s="2">
        <v>1.6830000000000001</v>
      </c>
      <c r="D1434" s="2">
        <v>90.924207999999993</v>
      </c>
      <c r="E1434" t="s">
        <v>25</v>
      </c>
      <c r="F1434" t="s">
        <v>25</v>
      </c>
      <c r="G1434">
        <v>2.387426</v>
      </c>
      <c r="H1434">
        <v>3</v>
      </c>
      <c r="I1434" t="s">
        <v>7</v>
      </c>
      <c r="J1434" t="s">
        <v>24</v>
      </c>
      <c r="K1434">
        <v>1.77962</v>
      </c>
      <c r="L1434" t="s">
        <v>24</v>
      </c>
      <c r="M1434">
        <v>0.74</v>
      </c>
      <c r="N1434">
        <v>0.92016200000000004</v>
      </c>
      <c r="O1434" t="s">
        <v>7</v>
      </c>
      <c r="P1434" t="s">
        <v>8</v>
      </c>
      <c r="Q1434" t="s">
        <v>17</v>
      </c>
    </row>
    <row r="1435" spans="1:17" hidden="1" x14ac:dyDescent="0.3">
      <c r="A1435" t="s">
        <v>5</v>
      </c>
      <c r="B1435" s="3">
        <v>20.206358000000002</v>
      </c>
      <c r="C1435" s="2">
        <v>1.738397</v>
      </c>
      <c r="D1435" s="2">
        <v>93.890681999999998</v>
      </c>
      <c r="E1435" t="s">
        <v>25</v>
      </c>
      <c r="F1435" t="s">
        <v>25</v>
      </c>
      <c r="G1435">
        <v>1.9966379999999999</v>
      </c>
      <c r="H1435">
        <v>3</v>
      </c>
      <c r="I1435" t="s">
        <v>7</v>
      </c>
      <c r="J1435" t="s">
        <v>24</v>
      </c>
      <c r="K1435">
        <v>1.033199</v>
      </c>
      <c r="L1435" t="s">
        <v>24</v>
      </c>
      <c r="M1435">
        <v>0.57999999999999996</v>
      </c>
      <c r="N1435">
        <v>0.51829700000000001</v>
      </c>
      <c r="O1435" t="s">
        <v>7</v>
      </c>
      <c r="P1435" t="s">
        <v>8</v>
      </c>
      <c r="Q1435" t="s">
        <v>17</v>
      </c>
    </row>
    <row r="1436" spans="1:17" hidden="1" x14ac:dyDescent="0.3">
      <c r="A1436" t="s">
        <v>5</v>
      </c>
      <c r="B1436" s="3">
        <v>18.152875999999999</v>
      </c>
      <c r="C1436" s="2">
        <v>1.6949689999999999</v>
      </c>
      <c r="D1436" s="2">
        <v>92.508122</v>
      </c>
      <c r="E1436" t="s">
        <v>25</v>
      </c>
      <c r="F1436" t="s">
        <v>25</v>
      </c>
      <c r="G1436">
        <v>2.1078540000000001</v>
      </c>
      <c r="H1436">
        <v>3</v>
      </c>
      <c r="I1436" t="s">
        <v>7</v>
      </c>
      <c r="J1436" t="s">
        <v>24</v>
      </c>
      <c r="K1436">
        <v>1.383894</v>
      </c>
      <c r="L1436" t="s">
        <v>24</v>
      </c>
      <c r="M1436">
        <v>1.03</v>
      </c>
      <c r="N1436">
        <v>0.83141200000000004</v>
      </c>
      <c r="O1436" t="s">
        <v>7</v>
      </c>
      <c r="P1436" t="s">
        <v>8</v>
      </c>
      <c r="Q1436" t="s">
        <v>17</v>
      </c>
    </row>
    <row r="1437" spans="1:17" hidden="1" x14ac:dyDescent="0.3">
      <c r="A1437" t="s">
        <v>10</v>
      </c>
      <c r="B1437" s="3">
        <v>22.336216</v>
      </c>
      <c r="C1437" s="2">
        <v>1.7857179999999999</v>
      </c>
      <c r="D1437" s="2">
        <v>105.05568599999999</v>
      </c>
      <c r="E1437" t="s">
        <v>25</v>
      </c>
      <c r="F1437" t="s">
        <v>25</v>
      </c>
      <c r="G1437">
        <v>2.2537069999999999</v>
      </c>
      <c r="H1437">
        <v>3</v>
      </c>
      <c r="I1437" t="s">
        <v>7</v>
      </c>
      <c r="J1437" t="s">
        <v>24</v>
      </c>
      <c r="K1437">
        <v>2.524432</v>
      </c>
      <c r="L1437" t="s">
        <v>24</v>
      </c>
      <c r="M1437">
        <v>0.57999999999999996</v>
      </c>
      <c r="N1437">
        <v>0.17569399999999999</v>
      </c>
      <c r="O1437" t="s">
        <v>7</v>
      </c>
      <c r="P1437" t="s">
        <v>8</v>
      </c>
      <c r="Q1437" t="s">
        <v>17</v>
      </c>
    </row>
    <row r="1438" spans="1:17" hidden="1" x14ac:dyDescent="0.3">
      <c r="A1438" t="s">
        <v>10</v>
      </c>
      <c r="B1438" s="3">
        <v>23</v>
      </c>
      <c r="C1438" s="2">
        <v>1.7424999999999999</v>
      </c>
      <c r="D1438" s="2">
        <v>105.028665</v>
      </c>
      <c r="E1438" t="s">
        <v>25</v>
      </c>
      <c r="F1438" t="s">
        <v>25</v>
      </c>
      <c r="G1438">
        <v>2.393837</v>
      </c>
      <c r="H1438">
        <v>3</v>
      </c>
      <c r="I1438" t="s">
        <v>7</v>
      </c>
      <c r="J1438" t="s">
        <v>24</v>
      </c>
      <c r="K1438">
        <v>2.0149900000000001</v>
      </c>
      <c r="L1438" t="s">
        <v>24</v>
      </c>
      <c r="M1438">
        <v>0.98</v>
      </c>
      <c r="N1438">
        <v>0.41321999999999998</v>
      </c>
      <c r="O1438" t="s">
        <v>7</v>
      </c>
      <c r="P1438" t="s">
        <v>8</v>
      </c>
      <c r="Q1438" t="s">
        <v>17</v>
      </c>
    </row>
    <row r="1439" spans="1:17" hidden="1" x14ac:dyDescent="0.3">
      <c r="A1439" t="s">
        <v>10</v>
      </c>
      <c r="B1439" s="3">
        <v>22.088059000000001</v>
      </c>
      <c r="C1439" s="2">
        <v>1.803132</v>
      </c>
      <c r="D1439" s="2">
        <v>106.32956900000001</v>
      </c>
      <c r="E1439" t="s">
        <v>25</v>
      </c>
      <c r="F1439" t="s">
        <v>25</v>
      </c>
      <c r="G1439">
        <v>2.3487450000000001</v>
      </c>
      <c r="H1439">
        <v>3</v>
      </c>
      <c r="I1439" t="s">
        <v>7</v>
      </c>
      <c r="J1439" t="s">
        <v>24</v>
      </c>
      <c r="K1439">
        <v>2.0967509999999998</v>
      </c>
      <c r="L1439" t="s">
        <v>24</v>
      </c>
      <c r="M1439">
        <v>0.54</v>
      </c>
      <c r="N1439">
        <v>0.67688000000000004</v>
      </c>
      <c r="O1439" t="s">
        <v>7</v>
      </c>
      <c r="P1439" t="s">
        <v>8</v>
      </c>
      <c r="Q1439" t="s">
        <v>17</v>
      </c>
    </row>
    <row r="1440" spans="1:17" hidden="1" x14ac:dyDescent="0.3">
      <c r="A1440" t="s">
        <v>10</v>
      </c>
      <c r="B1440" s="3">
        <v>23</v>
      </c>
      <c r="C1440" s="2">
        <v>1.7746440000000001</v>
      </c>
      <c r="D1440" s="2">
        <v>105.966894</v>
      </c>
      <c r="E1440" t="s">
        <v>25</v>
      </c>
      <c r="F1440" t="s">
        <v>25</v>
      </c>
      <c r="G1440">
        <v>2.3128250000000001</v>
      </c>
      <c r="H1440">
        <v>3</v>
      </c>
      <c r="I1440" t="s">
        <v>7</v>
      </c>
      <c r="J1440" t="s">
        <v>24</v>
      </c>
      <c r="K1440">
        <v>2.0734970000000001</v>
      </c>
      <c r="L1440" t="s">
        <v>24</v>
      </c>
      <c r="M1440">
        <v>0.61</v>
      </c>
      <c r="N1440">
        <v>0.57954099999999997</v>
      </c>
      <c r="O1440" t="s">
        <v>7</v>
      </c>
      <c r="P1440" t="s">
        <v>8</v>
      </c>
      <c r="Q1440" t="s">
        <v>17</v>
      </c>
    </row>
    <row r="1441" spans="1:17" hidden="1" x14ac:dyDescent="0.3">
      <c r="A1441" t="s">
        <v>10</v>
      </c>
      <c r="B1441" s="3">
        <v>20.993067</v>
      </c>
      <c r="C1441" s="2">
        <v>1.7822690000000001</v>
      </c>
      <c r="D1441" s="2">
        <v>104.97002999999999</v>
      </c>
      <c r="E1441" t="s">
        <v>25</v>
      </c>
      <c r="F1441" t="s">
        <v>25</v>
      </c>
      <c r="G1441">
        <v>2</v>
      </c>
      <c r="H1441">
        <v>3</v>
      </c>
      <c r="I1441" t="s">
        <v>7</v>
      </c>
      <c r="J1441" t="s">
        <v>24</v>
      </c>
      <c r="K1441">
        <v>1.2349429999999999</v>
      </c>
      <c r="L1441" t="s">
        <v>24</v>
      </c>
      <c r="M1441">
        <v>0.01</v>
      </c>
      <c r="N1441">
        <v>0</v>
      </c>
      <c r="O1441" t="s">
        <v>7</v>
      </c>
      <c r="P1441" t="s">
        <v>8</v>
      </c>
      <c r="Q1441" t="s">
        <v>17</v>
      </c>
    </row>
    <row r="1442" spans="1:17" hidden="1" x14ac:dyDescent="0.3">
      <c r="A1442" t="s">
        <v>10</v>
      </c>
      <c r="B1442" s="3">
        <v>20.654751999999998</v>
      </c>
      <c r="C1442" s="2">
        <v>1.780791</v>
      </c>
      <c r="D1442" s="2">
        <v>102.921218</v>
      </c>
      <c r="E1442" t="s">
        <v>25</v>
      </c>
      <c r="F1442" t="s">
        <v>25</v>
      </c>
      <c r="G1442">
        <v>2</v>
      </c>
      <c r="H1442">
        <v>3</v>
      </c>
      <c r="I1442" t="s">
        <v>7</v>
      </c>
      <c r="J1442" t="s">
        <v>24</v>
      </c>
      <c r="K1442">
        <v>1.613829</v>
      </c>
      <c r="L1442" t="s">
        <v>24</v>
      </c>
      <c r="M1442">
        <v>1.25</v>
      </c>
      <c r="N1442">
        <v>0</v>
      </c>
      <c r="O1442" t="s">
        <v>7</v>
      </c>
      <c r="P1442" t="s">
        <v>8</v>
      </c>
      <c r="Q1442" t="s">
        <v>17</v>
      </c>
    </row>
    <row r="1443" spans="1:17" hidden="1" x14ac:dyDescent="0.3">
      <c r="A1443" t="s">
        <v>10</v>
      </c>
      <c r="B1443" s="3">
        <v>21.624552000000001</v>
      </c>
      <c r="C1443" s="2">
        <v>1.790151</v>
      </c>
      <c r="D1443" s="2">
        <v>106.32068599999999</v>
      </c>
      <c r="E1443" t="s">
        <v>25</v>
      </c>
      <c r="F1443" t="s">
        <v>25</v>
      </c>
      <c r="G1443">
        <v>2.4907759999999999</v>
      </c>
      <c r="H1443">
        <v>3</v>
      </c>
      <c r="I1443" t="s">
        <v>7</v>
      </c>
      <c r="J1443" t="s">
        <v>24</v>
      </c>
      <c r="K1443">
        <v>2.6545169999999998</v>
      </c>
      <c r="L1443" t="s">
        <v>24</v>
      </c>
      <c r="M1443">
        <v>0.11</v>
      </c>
      <c r="N1443">
        <v>0.75633899999999998</v>
      </c>
      <c r="O1443" t="s">
        <v>7</v>
      </c>
      <c r="P1443" t="s">
        <v>8</v>
      </c>
      <c r="Q1443" t="s">
        <v>17</v>
      </c>
    </row>
    <row r="1444" spans="1:17" hidden="1" x14ac:dyDescent="0.3">
      <c r="A1444" t="s">
        <v>10</v>
      </c>
      <c r="B1444" s="3">
        <v>21.682635999999999</v>
      </c>
      <c r="C1444" s="2">
        <v>1.818641</v>
      </c>
      <c r="D1444" s="2">
        <v>105.49697500000001</v>
      </c>
      <c r="E1444" t="s">
        <v>25</v>
      </c>
      <c r="F1444" t="s">
        <v>25</v>
      </c>
      <c r="G1444">
        <v>2.0780820000000002</v>
      </c>
      <c r="H1444">
        <v>3</v>
      </c>
      <c r="I1444" t="s">
        <v>7</v>
      </c>
      <c r="J1444" t="s">
        <v>24</v>
      </c>
      <c r="K1444">
        <v>2.8956140000000001</v>
      </c>
      <c r="L1444" t="s">
        <v>24</v>
      </c>
      <c r="M1444">
        <v>0.06</v>
      </c>
      <c r="N1444">
        <v>0.261793</v>
      </c>
      <c r="O1444" t="s">
        <v>7</v>
      </c>
      <c r="P1444" t="s">
        <v>8</v>
      </c>
      <c r="Q1444" t="s">
        <v>17</v>
      </c>
    </row>
    <row r="1445" spans="1:17" hidden="1" x14ac:dyDescent="0.3">
      <c r="A1445" t="s">
        <v>10</v>
      </c>
      <c r="B1445" s="3">
        <v>18</v>
      </c>
      <c r="C1445" s="2">
        <v>1.806827</v>
      </c>
      <c r="D1445" s="2">
        <v>108.82939500000001</v>
      </c>
      <c r="E1445" t="s">
        <v>25</v>
      </c>
      <c r="F1445" t="s">
        <v>25</v>
      </c>
      <c r="G1445">
        <v>2</v>
      </c>
      <c r="H1445">
        <v>1.24884</v>
      </c>
      <c r="I1445" t="s">
        <v>7</v>
      </c>
      <c r="J1445" t="s">
        <v>24</v>
      </c>
      <c r="K1445">
        <v>2.4162129999999999</v>
      </c>
      <c r="L1445" t="s">
        <v>24</v>
      </c>
      <c r="M1445">
        <v>1</v>
      </c>
      <c r="N1445">
        <v>1.5467379999999999</v>
      </c>
      <c r="O1445" t="s">
        <v>27</v>
      </c>
      <c r="P1445" t="s">
        <v>8</v>
      </c>
      <c r="Q1445" t="s">
        <v>17</v>
      </c>
    </row>
    <row r="1446" spans="1:17" hidden="1" x14ac:dyDescent="0.3">
      <c r="A1446" t="s">
        <v>10</v>
      </c>
      <c r="B1446" s="3">
        <v>18</v>
      </c>
      <c r="C1446" s="2">
        <v>1.8111889999999999</v>
      </c>
      <c r="D1446" s="2">
        <v>108.80096399999999</v>
      </c>
      <c r="E1446" t="s">
        <v>25</v>
      </c>
      <c r="F1446" t="s">
        <v>25</v>
      </c>
      <c r="G1446">
        <v>2</v>
      </c>
      <c r="H1446">
        <v>1.250548</v>
      </c>
      <c r="I1446" t="s">
        <v>7</v>
      </c>
      <c r="J1446" t="s">
        <v>24</v>
      </c>
      <c r="K1446">
        <v>2.1211760000000002</v>
      </c>
      <c r="L1446" t="s">
        <v>24</v>
      </c>
      <c r="M1446">
        <v>1</v>
      </c>
      <c r="N1446">
        <v>0.74106899999999998</v>
      </c>
      <c r="O1446" t="s">
        <v>27</v>
      </c>
      <c r="P1446" t="s">
        <v>8</v>
      </c>
      <c r="Q1446" t="s">
        <v>17</v>
      </c>
    </row>
    <row r="1447" spans="1:17" hidden="1" x14ac:dyDescent="0.3">
      <c r="A1447" t="s">
        <v>10</v>
      </c>
      <c r="B1447" s="3">
        <v>18</v>
      </c>
      <c r="C1447" s="2">
        <v>1.8117380000000001</v>
      </c>
      <c r="D1447" s="2">
        <v>108.897324</v>
      </c>
      <c r="E1447" t="s">
        <v>25</v>
      </c>
      <c r="F1447" t="s">
        <v>25</v>
      </c>
      <c r="G1447">
        <v>2</v>
      </c>
      <c r="H1447">
        <v>1.2021790000000001</v>
      </c>
      <c r="I1447" t="s">
        <v>7</v>
      </c>
      <c r="J1447" t="s">
        <v>24</v>
      </c>
      <c r="K1447">
        <v>2.36293</v>
      </c>
      <c r="L1447" t="s">
        <v>24</v>
      </c>
      <c r="M1447">
        <v>1</v>
      </c>
      <c r="N1447">
        <v>1.4757400000000001</v>
      </c>
      <c r="O1447" t="s">
        <v>27</v>
      </c>
      <c r="P1447" t="s">
        <v>8</v>
      </c>
      <c r="Q1447" t="s">
        <v>17</v>
      </c>
    </row>
    <row r="1448" spans="1:17" hidden="1" x14ac:dyDescent="0.3">
      <c r="A1448" t="s">
        <v>10</v>
      </c>
      <c r="B1448" s="3">
        <v>18</v>
      </c>
      <c r="C1448" s="2">
        <v>1.799779</v>
      </c>
      <c r="D1448" s="2">
        <v>108.934574</v>
      </c>
      <c r="E1448" t="s">
        <v>25</v>
      </c>
      <c r="F1448" t="s">
        <v>25</v>
      </c>
      <c r="G1448">
        <v>2</v>
      </c>
      <c r="H1448">
        <v>1.194815</v>
      </c>
      <c r="I1448" t="s">
        <v>7</v>
      </c>
      <c r="J1448" t="s">
        <v>24</v>
      </c>
      <c r="K1448">
        <v>2.4348320000000001</v>
      </c>
      <c r="L1448" t="s">
        <v>24</v>
      </c>
      <c r="M1448">
        <v>1</v>
      </c>
      <c r="N1448">
        <v>1.541455</v>
      </c>
      <c r="O1448" t="s">
        <v>27</v>
      </c>
      <c r="P1448" t="s">
        <v>8</v>
      </c>
      <c r="Q1448" t="s">
        <v>17</v>
      </c>
    </row>
    <row r="1449" spans="1:17" hidden="1" x14ac:dyDescent="0.3">
      <c r="A1449" t="s">
        <v>5</v>
      </c>
      <c r="B1449" s="3">
        <v>19.374206999999998</v>
      </c>
      <c r="C1449" s="2">
        <v>1.6326050000000001</v>
      </c>
      <c r="D1449" s="2">
        <v>82</v>
      </c>
      <c r="E1449" t="s">
        <v>25</v>
      </c>
      <c r="F1449" t="s">
        <v>25</v>
      </c>
      <c r="G1449">
        <v>2.8055119999999998</v>
      </c>
      <c r="H1449">
        <v>2.880817</v>
      </c>
      <c r="I1449" t="s">
        <v>7</v>
      </c>
      <c r="J1449" t="s">
        <v>24</v>
      </c>
      <c r="K1449">
        <v>1.0013069999999999</v>
      </c>
      <c r="L1449" t="s">
        <v>24</v>
      </c>
      <c r="M1449">
        <v>0</v>
      </c>
      <c r="N1449">
        <v>1.3765970000000001</v>
      </c>
      <c r="O1449" t="s">
        <v>7</v>
      </c>
      <c r="P1449" t="s">
        <v>8</v>
      </c>
      <c r="Q1449" t="s">
        <v>17</v>
      </c>
    </row>
    <row r="1450" spans="1:17" hidden="1" x14ac:dyDescent="0.3">
      <c r="A1450" t="s">
        <v>5</v>
      </c>
      <c r="B1450" s="3">
        <v>19.275687000000001</v>
      </c>
      <c r="C1450" s="2">
        <v>1.6233770000000001</v>
      </c>
      <c r="D1450" s="2">
        <v>82.851318000000006</v>
      </c>
      <c r="E1450" t="s">
        <v>25</v>
      </c>
      <c r="F1450" t="s">
        <v>25</v>
      </c>
      <c r="G1450">
        <v>1.276858</v>
      </c>
      <c r="H1450">
        <v>2.9181240000000002</v>
      </c>
      <c r="I1450" t="s">
        <v>7</v>
      </c>
      <c r="J1450" t="s">
        <v>24</v>
      </c>
      <c r="K1450">
        <v>1.4037839999999999</v>
      </c>
      <c r="L1450" t="s">
        <v>24</v>
      </c>
      <c r="M1450">
        <v>0.55000000000000004</v>
      </c>
      <c r="N1450">
        <v>1.5604020000000001</v>
      </c>
      <c r="O1450" t="s">
        <v>7</v>
      </c>
      <c r="P1450" t="s">
        <v>8</v>
      </c>
      <c r="Q1450" t="s">
        <v>17</v>
      </c>
    </row>
    <row r="1451" spans="1:17" hidden="1" x14ac:dyDescent="0.3">
      <c r="A1451" t="s">
        <v>5</v>
      </c>
      <c r="B1451" s="3">
        <v>22.956845000000001</v>
      </c>
      <c r="C1451" s="2">
        <v>1.6186860000000001</v>
      </c>
      <c r="D1451" s="2">
        <v>81.281577999999996</v>
      </c>
      <c r="E1451" t="s">
        <v>25</v>
      </c>
      <c r="F1451" t="s">
        <v>25</v>
      </c>
      <c r="G1451">
        <v>2.3962650000000001</v>
      </c>
      <c r="H1451">
        <v>1.073421</v>
      </c>
      <c r="I1451" t="s">
        <v>7</v>
      </c>
      <c r="J1451" t="s">
        <v>24</v>
      </c>
      <c r="K1451">
        <v>1.979833</v>
      </c>
      <c r="L1451" t="s">
        <v>24</v>
      </c>
      <c r="M1451">
        <v>0.02</v>
      </c>
      <c r="N1451">
        <v>6.1282000000000003E-2</v>
      </c>
      <c r="O1451" t="s">
        <v>27</v>
      </c>
      <c r="P1451" t="s">
        <v>8</v>
      </c>
      <c r="Q1451" t="s">
        <v>17</v>
      </c>
    </row>
    <row r="1452" spans="1:17" hidden="1" x14ac:dyDescent="0.3">
      <c r="A1452" t="s">
        <v>5</v>
      </c>
      <c r="B1452" s="3">
        <v>22.829681000000001</v>
      </c>
      <c r="C1452" s="2">
        <v>1.616085</v>
      </c>
      <c r="D1452" s="2">
        <v>82.582954000000001</v>
      </c>
      <c r="E1452" t="s">
        <v>25</v>
      </c>
      <c r="F1452" t="s">
        <v>25</v>
      </c>
      <c r="G1452">
        <v>2.6638660000000001</v>
      </c>
      <c r="H1452">
        <v>1.416309</v>
      </c>
      <c r="I1452" t="s">
        <v>7</v>
      </c>
      <c r="J1452" t="s">
        <v>24</v>
      </c>
      <c r="K1452">
        <v>2.3792749999999998</v>
      </c>
      <c r="L1452" t="s">
        <v>24</v>
      </c>
      <c r="M1452">
        <v>0.26</v>
      </c>
      <c r="N1452">
        <v>0.598244</v>
      </c>
      <c r="O1452" t="s">
        <v>27</v>
      </c>
      <c r="P1452" t="s">
        <v>8</v>
      </c>
      <c r="Q1452" t="s">
        <v>17</v>
      </c>
    </row>
    <row r="1453" spans="1:17" hidden="1" x14ac:dyDescent="0.3">
      <c r="A1453" t="s">
        <v>10</v>
      </c>
      <c r="B1453" s="3">
        <v>22.200779000000001</v>
      </c>
      <c r="C1453" s="2">
        <v>1.769328</v>
      </c>
      <c r="D1453" s="2">
        <v>105.000576</v>
      </c>
      <c r="E1453" t="s">
        <v>25</v>
      </c>
      <c r="F1453" t="s">
        <v>25</v>
      </c>
      <c r="G1453">
        <v>2.6854840000000002</v>
      </c>
      <c r="H1453">
        <v>3</v>
      </c>
      <c r="I1453" t="s">
        <v>7</v>
      </c>
      <c r="J1453" t="s">
        <v>24</v>
      </c>
      <c r="K1453">
        <v>2.6494589999999998</v>
      </c>
      <c r="L1453" t="s">
        <v>24</v>
      </c>
      <c r="M1453">
        <v>1</v>
      </c>
      <c r="N1453">
        <v>0</v>
      </c>
      <c r="O1453" t="s">
        <v>7</v>
      </c>
      <c r="P1453" t="s">
        <v>8</v>
      </c>
      <c r="Q1453" t="s">
        <v>17</v>
      </c>
    </row>
    <row r="1454" spans="1:17" hidden="1" x14ac:dyDescent="0.3">
      <c r="A1454" t="s">
        <v>10</v>
      </c>
      <c r="B1454" s="3">
        <v>21.688556999999999</v>
      </c>
      <c r="C1454" s="2">
        <v>1.807029</v>
      </c>
      <c r="D1454" s="2">
        <v>105.696358</v>
      </c>
      <c r="E1454" t="s">
        <v>25</v>
      </c>
      <c r="F1454" t="s">
        <v>25</v>
      </c>
      <c r="G1454">
        <v>2.0552090000000001</v>
      </c>
      <c r="H1454">
        <v>3</v>
      </c>
      <c r="I1454" t="s">
        <v>7</v>
      </c>
      <c r="J1454" t="s">
        <v>24</v>
      </c>
      <c r="K1454">
        <v>2.8858519999999999</v>
      </c>
      <c r="L1454" t="s">
        <v>24</v>
      </c>
      <c r="M1454">
        <v>0.9</v>
      </c>
      <c r="N1454">
        <v>0.14451</v>
      </c>
      <c r="O1454" t="s">
        <v>7</v>
      </c>
      <c r="P1454" t="s">
        <v>8</v>
      </c>
      <c r="Q1454" t="s">
        <v>17</v>
      </c>
    </row>
    <row r="1455" spans="1:17" hidden="1" x14ac:dyDescent="0.3">
      <c r="A1455" t="s">
        <v>10</v>
      </c>
      <c r="B1455" s="3">
        <v>20.803186</v>
      </c>
      <c r="C1455" s="2">
        <v>1.882533</v>
      </c>
      <c r="D1455" s="2">
        <v>117.46851599999999</v>
      </c>
      <c r="E1455" t="s">
        <v>25</v>
      </c>
      <c r="F1455" t="s">
        <v>25</v>
      </c>
      <c r="G1455">
        <v>2</v>
      </c>
      <c r="H1455">
        <v>2.1816200000000001</v>
      </c>
      <c r="I1455" t="s">
        <v>7</v>
      </c>
      <c r="J1455" t="s">
        <v>24</v>
      </c>
      <c r="K1455">
        <v>2.325091</v>
      </c>
      <c r="L1455" t="s">
        <v>24</v>
      </c>
      <c r="M1455">
        <v>0.89</v>
      </c>
      <c r="N1455">
        <v>1.2236610000000001</v>
      </c>
      <c r="O1455" t="s">
        <v>7</v>
      </c>
      <c r="P1455" t="s">
        <v>8</v>
      </c>
      <c r="Q1455" t="s">
        <v>17</v>
      </c>
    </row>
    <row r="1456" spans="1:17" hidden="1" x14ac:dyDescent="0.3">
      <c r="A1456" t="s">
        <v>10</v>
      </c>
      <c r="B1456" s="3">
        <v>19.515324</v>
      </c>
      <c r="C1456" s="2">
        <v>1.8791439999999999</v>
      </c>
      <c r="D1456" s="2">
        <v>112.932984</v>
      </c>
      <c r="E1456" t="s">
        <v>25</v>
      </c>
      <c r="F1456" t="s">
        <v>25</v>
      </c>
      <c r="G1456">
        <v>2</v>
      </c>
      <c r="H1456">
        <v>2.152733</v>
      </c>
      <c r="I1456" t="s">
        <v>7</v>
      </c>
      <c r="J1456" t="s">
        <v>24</v>
      </c>
      <c r="K1456">
        <v>2.53369</v>
      </c>
      <c r="L1456" t="s">
        <v>24</v>
      </c>
      <c r="M1456">
        <v>0.92</v>
      </c>
      <c r="N1456">
        <v>1.285838</v>
      </c>
      <c r="O1456" t="s">
        <v>7</v>
      </c>
      <c r="P1456" t="s">
        <v>8</v>
      </c>
      <c r="Q1456" t="s">
        <v>17</v>
      </c>
    </row>
    <row r="1457" spans="1:17" hidden="1" x14ac:dyDescent="0.3">
      <c r="A1457" t="s">
        <v>10</v>
      </c>
      <c r="B1457" s="3">
        <v>21.962219000000001</v>
      </c>
      <c r="C1457" s="2">
        <v>1.931263</v>
      </c>
      <c r="D1457" s="2">
        <v>118.20313</v>
      </c>
      <c r="E1457" t="s">
        <v>25</v>
      </c>
      <c r="F1457" t="s">
        <v>25</v>
      </c>
      <c r="G1457">
        <v>2</v>
      </c>
      <c r="H1457">
        <v>3</v>
      </c>
      <c r="I1457" t="s">
        <v>7</v>
      </c>
      <c r="J1457" t="s">
        <v>24</v>
      </c>
      <c r="K1457">
        <v>3</v>
      </c>
      <c r="L1457" t="s">
        <v>24</v>
      </c>
      <c r="M1457">
        <v>0.74</v>
      </c>
      <c r="N1457">
        <v>1</v>
      </c>
      <c r="O1457" t="s">
        <v>7</v>
      </c>
      <c r="P1457" t="s">
        <v>8</v>
      </c>
      <c r="Q1457" t="s">
        <v>17</v>
      </c>
    </row>
    <row r="1458" spans="1:17" hidden="1" x14ac:dyDescent="0.3">
      <c r="A1458" t="s">
        <v>10</v>
      </c>
      <c r="B1458" s="3">
        <v>20.534089000000002</v>
      </c>
      <c r="C1458" s="2">
        <v>1.8613580000000001</v>
      </c>
      <c r="D1458" s="2">
        <v>115.39792</v>
      </c>
      <c r="E1458" t="s">
        <v>25</v>
      </c>
      <c r="F1458" t="s">
        <v>25</v>
      </c>
      <c r="G1458">
        <v>2</v>
      </c>
      <c r="H1458">
        <v>3</v>
      </c>
      <c r="I1458" t="s">
        <v>7</v>
      </c>
      <c r="J1458" t="s">
        <v>24</v>
      </c>
      <c r="K1458">
        <v>3</v>
      </c>
      <c r="L1458" t="s">
        <v>24</v>
      </c>
      <c r="M1458">
        <v>0.99</v>
      </c>
      <c r="N1458">
        <v>1.914531</v>
      </c>
      <c r="O1458" t="s">
        <v>7</v>
      </c>
      <c r="P1458" t="s">
        <v>8</v>
      </c>
      <c r="Q1458" t="s">
        <v>17</v>
      </c>
    </row>
    <row r="1459" spans="1:17" hidden="1" x14ac:dyDescent="0.3">
      <c r="A1459" t="s">
        <v>5</v>
      </c>
      <c r="B1459" s="3">
        <v>39.292659999999998</v>
      </c>
      <c r="C1459" s="2">
        <v>1.5671310000000001</v>
      </c>
      <c r="D1459" s="2">
        <v>80</v>
      </c>
      <c r="E1459" t="s">
        <v>25</v>
      </c>
      <c r="F1459" t="s">
        <v>25</v>
      </c>
      <c r="G1459">
        <v>2.0254789999999998</v>
      </c>
      <c r="H1459">
        <v>1.046144</v>
      </c>
      <c r="I1459" t="s">
        <v>7</v>
      </c>
      <c r="J1459" t="s">
        <v>24</v>
      </c>
      <c r="K1459">
        <v>1.9412240000000001</v>
      </c>
      <c r="L1459" t="s">
        <v>24</v>
      </c>
      <c r="M1459">
        <v>1.98</v>
      </c>
      <c r="N1459">
        <v>0</v>
      </c>
      <c r="O1459" t="s">
        <v>7</v>
      </c>
      <c r="P1459" t="s">
        <v>15</v>
      </c>
      <c r="Q1459" t="s">
        <v>17</v>
      </c>
    </row>
    <row r="1460" spans="1:17" hidden="1" x14ac:dyDescent="0.3">
      <c r="A1460" t="s">
        <v>5</v>
      </c>
      <c r="B1460" s="3">
        <v>37.872971</v>
      </c>
      <c r="C1460" s="2">
        <v>1.565366</v>
      </c>
      <c r="D1460" s="2">
        <v>80</v>
      </c>
      <c r="E1460" t="s">
        <v>25</v>
      </c>
      <c r="F1460" t="s">
        <v>25</v>
      </c>
      <c r="G1460">
        <v>2.002564</v>
      </c>
      <c r="H1460">
        <v>1.9742329999999999</v>
      </c>
      <c r="I1460" t="s">
        <v>7</v>
      </c>
      <c r="J1460" t="s">
        <v>24</v>
      </c>
      <c r="K1460">
        <v>1.935398</v>
      </c>
      <c r="L1460" t="s">
        <v>24</v>
      </c>
      <c r="M1460">
        <v>1.65</v>
      </c>
      <c r="N1460">
        <v>0</v>
      </c>
      <c r="O1460" t="s">
        <v>7</v>
      </c>
      <c r="P1460" t="s">
        <v>15</v>
      </c>
      <c r="Q1460" t="s">
        <v>17</v>
      </c>
    </row>
    <row r="1461" spans="1:17" hidden="1" x14ac:dyDescent="0.3">
      <c r="A1461" t="s">
        <v>5</v>
      </c>
      <c r="B1461" s="3">
        <v>37.613377999999997</v>
      </c>
      <c r="C1461" s="2">
        <v>1.5160070000000001</v>
      </c>
      <c r="D1461" s="2">
        <v>77.033049000000005</v>
      </c>
      <c r="E1461" t="s">
        <v>25</v>
      </c>
      <c r="F1461" t="s">
        <v>25</v>
      </c>
      <c r="G1461">
        <v>2</v>
      </c>
      <c r="H1461">
        <v>2.8807939999999999</v>
      </c>
      <c r="I1461" t="s">
        <v>7</v>
      </c>
      <c r="J1461" t="s">
        <v>24</v>
      </c>
      <c r="K1461">
        <v>1.6183700000000001</v>
      </c>
      <c r="L1461" t="s">
        <v>24</v>
      </c>
      <c r="M1461">
        <v>0.12</v>
      </c>
      <c r="N1461">
        <v>0</v>
      </c>
      <c r="O1461" t="s">
        <v>7</v>
      </c>
      <c r="P1461" t="s">
        <v>15</v>
      </c>
      <c r="Q1461" t="s">
        <v>17</v>
      </c>
    </row>
    <row r="1462" spans="1:17" hidden="1" x14ac:dyDescent="0.3">
      <c r="A1462" t="s">
        <v>5</v>
      </c>
      <c r="B1462" s="3">
        <v>37.471682999999999</v>
      </c>
      <c r="C1462" s="2">
        <v>1.549812</v>
      </c>
      <c r="D1462" s="2">
        <v>76.082516999999996</v>
      </c>
      <c r="E1462" t="s">
        <v>25</v>
      </c>
      <c r="F1462" t="s">
        <v>25</v>
      </c>
      <c r="G1462">
        <v>2</v>
      </c>
      <c r="H1462">
        <v>2.7652130000000001</v>
      </c>
      <c r="I1462" t="s">
        <v>7</v>
      </c>
      <c r="J1462" t="s">
        <v>24</v>
      </c>
      <c r="K1462">
        <v>1.551266</v>
      </c>
      <c r="L1462" t="s">
        <v>24</v>
      </c>
      <c r="M1462">
        <v>1.35</v>
      </c>
      <c r="N1462">
        <v>0</v>
      </c>
      <c r="O1462" t="s">
        <v>7</v>
      </c>
      <c r="P1462" t="s">
        <v>15</v>
      </c>
      <c r="Q1462" t="s">
        <v>17</v>
      </c>
    </row>
    <row r="1463" spans="1:17" hidden="1" x14ac:dyDescent="0.3">
      <c r="A1463" t="s">
        <v>10</v>
      </c>
      <c r="B1463" s="3">
        <v>18.611197000000001</v>
      </c>
      <c r="C1463" s="2">
        <v>1.714143</v>
      </c>
      <c r="D1463" s="2">
        <v>96.568814000000003</v>
      </c>
      <c r="E1463" t="s">
        <v>25</v>
      </c>
      <c r="F1463" t="s">
        <v>25</v>
      </c>
      <c r="G1463">
        <v>2</v>
      </c>
      <c r="H1463">
        <v>2.9670890000000001</v>
      </c>
      <c r="I1463" t="s">
        <v>7</v>
      </c>
      <c r="J1463" t="s">
        <v>24</v>
      </c>
      <c r="K1463">
        <v>2</v>
      </c>
      <c r="L1463" t="s">
        <v>24</v>
      </c>
      <c r="M1463">
        <v>0</v>
      </c>
      <c r="N1463">
        <v>0.46704800000000002</v>
      </c>
      <c r="O1463" t="s">
        <v>27</v>
      </c>
      <c r="P1463" t="s">
        <v>8</v>
      </c>
      <c r="Q1463" t="s">
        <v>17</v>
      </c>
    </row>
    <row r="1464" spans="1:17" hidden="1" x14ac:dyDescent="0.3">
      <c r="A1464" t="s">
        <v>10</v>
      </c>
      <c r="B1464" s="3">
        <v>17.412628999999999</v>
      </c>
      <c r="C1464" s="2">
        <v>1.7231909999999999</v>
      </c>
      <c r="D1464" s="2">
        <v>97.350365999999994</v>
      </c>
      <c r="E1464" t="s">
        <v>25</v>
      </c>
      <c r="F1464" t="s">
        <v>25</v>
      </c>
      <c r="G1464">
        <v>2</v>
      </c>
      <c r="H1464">
        <v>3</v>
      </c>
      <c r="I1464" t="s">
        <v>7</v>
      </c>
      <c r="J1464" t="s">
        <v>24</v>
      </c>
      <c r="K1464">
        <v>2</v>
      </c>
      <c r="L1464" t="s">
        <v>24</v>
      </c>
      <c r="M1464">
        <v>0</v>
      </c>
      <c r="N1464">
        <v>0.93172100000000002</v>
      </c>
      <c r="O1464" t="s">
        <v>27</v>
      </c>
      <c r="P1464" t="s">
        <v>8</v>
      </c>
      <c r="Q1464" t="s">
        <v>17</v>
      </c>
    </row>
    <row r="1465" spans="1:17" hidden="1" x14ac:dyDescent="0.3">
      <c r="A1465" t="s">
        <v>5</v>
      </c>
      <c r="B1465" s="3">
        <v>39.126309999999997</v>
      </c>
      <c r="C1465" s="2">
        <v>1.562889</v>
      </c>
      <c r="D1465" s="2">
        <v>76.659490000000005</v>
      </c>
      <c r="E1465" t="s">
        <v>25</v>
      </c>
      <c r="F1465" t="s">
        <v>25</v>
      </c>
      <c r="G1465">
        <v>2</v>
      </c>
      <c r="H1465">
        <v>3</v>
      </c>
      <c r="I1465" t="s">
        <v>7</v>
      </c>
      <c r="J1465" t="s">
        <v>24</v>
      </c>
      <c r="K1465">
        <v>1.440526</v>
      </c>
      <c r="L1465" t="s">
        <v>24</v>
      </c>
      <c r="M1465">
        <v>0</v>
      </c>
      <c r="N1465">
        <v>0</v>
      </c>
      <c r="O1465" t="s">
        <v>7</v>
      </c>
      <c r="P1465" t="s">
        <v>15</v>
      </c>
      <c r="Q1465" t="s">
        <v>17</v>
      </c>
    </row>
    <row r="1466" spans="1:17" hidden="1" x14ac:dyDescent="0.3">
      <c r="A1466" t="s">
        <v>5</v>
      </c>
      <c r="B1466" s="3">
        <v>37.063599000000004</v>
      </c>
      <c r="C1466" s="2">
        <v>1.5026090000000001</v>
      </c>
      <c r="D1466" s="2">
        <v>75.279605000000004</v>
      </c>
      <c r="E1466" t="s">
        <v>25</v>
      </c>
      <c r="F1466" t="s">
        <v>25</v>
      </c>
      <c r="G1466">
        <v>2</v>
      </c>
      <c r="H1466">
        <v>3</v>
      </c>
      <c r="I1466" t="s">
        <v>7</v>
      </c>
      <c r="J1466" t="s">
        <v>24</v>
      </c>
      <c r="K1466">
        <v>1.759803</v>
      </c>
      <c r="L1466" t="s">
        <v>24</v>
      </c>
      <c r="M1466">
        <v>0</v>
      </c>
      <c r="N1466">
        <v>0</v>
      </c>
      <c r="O1466" t="s">
        <v>7</v>
      </c>
      <c r="P1466" t="s">
        <v>15</v>
      </c>
      <c r="Q1466" t="s">
        <v>17</v>
      </c>
    </row>
    <row r="1467" spans="1:17" hidden="1" x14ac:dyDescent="0.3">
      <c r="A1467" t="s">
        <v>5</v>
      </c>
      <c r="B1467" s="3">
        <v>41.318302000000003</v>
      </c>
      <c r="C1467" s="2">
        <v>1.544937</v>
      </c>
      <c r="D1467" s="2">
        <v>77.053948000000005</v>
      </c>
      <c r="E1467" t="s">
        <v>25</v>
      </c>
      <c r="F1467" t="s">
        <v>25</v>
      </c>
      <c r="G1467">
        <v>2</v>
      </c>
      <c r="H1467">
        <v>3</v>
      </c>
      <c r="I1467" t="s">
        <v>7</v>
      </c>
      <c r="J1467" t="s">
        <v>24</v>
      </c>
      <c r="K1467">
        <v>2.0904129999999999</v>
      </c>
      <c r="L1467" t="s">
        <v>24</v>
      </c>
      <c r="M1467">
        <v>0</v>
      </c>
      <c r="N1467">
        <v>0</v>
      </c>
      <c r="O1467" t="s">
        <v>7</v>
      </c>
      <c r="P1467" t="s">
        <v>15</v>
      </c>
      <c r="Q1467" t="s">
        <v>17</v>
      </c>
    </row>
    <row r="1468" spans="1:17" hidden="1" x14ac:dyDescent="0.3">
      <c r="A1468" t="s">
        <v>5</v>
      </c>
      <c r="B1468" s="3">
        <v>43.726081000000001</v>
      </c>
      <c r="C1468" s="2">
        <v>1.5923160000000001</v>
      </c>
      <c r="D1468" s="2">
        <v>77.00103</v>
      </c>
      <c r="E1468" t="s">
        <v>25</v>
      </c>
      <c r="F1468" t="s">
        <v>25</v>
      </c>
      <c r="G1468">
        <v>2</v>
      </c>
      <c r="H1468">
        <v>3</v>
      </c>
      <c r="I1468" t="s">
        <v>7</v>
      </c>
      <c r="J1468" t="s">
        <v>24</v>
      </c>
      <c r="K1468">
        <v>2.8069220000000001</v>
      </c>
      <c r="L1468" t="s">
        <v>24</v>
      </c>
      <c r="M1468">
        <v>0</v>
      </c>
      <c r="N1468">
        <v>0</v>
      </c>
      <c r="O1468" t="s">
        <v>7</v>
      </c>
      <c r="P1468" t="s">
        <v>15</v>
      </c>
      <c r="Q1468" t="s">
        <v>17</v>
      </c>
    </row>
    <row r="1469" spans="1:17" hidden="1" x14ac:dyDescent="0.3">
      <c r="A1469" t="s">
        <v>10</v>
      </c>
      <c r="B1469" s="3">
        <v>18</v>
      </c>
      <c r="C1469" s="2">
        <v>1.787733</v>
      </c>
      <c r="D1469" s="2">
        <v>108.019211</v>
      </c>
      <c r="E1469" t="s">
        <v>25</v>
      </c>
      <c r="F1469" t="s">
        <v>25</v>
      </c>
      <c r="G1469">
        <v>2</v>
      </c>
      <c r="H1469">
        <v>2.3798499999999998</v>
      </c>
      <c r="I1469" t="s">
        <v>7</v>
      </c>
      <c r="J1469" t="s">
        <v>24</v>
      </c>
      <c r="K1469">
        <v>2.6161379999999999</v>
      </c>
      <c r="L1469" t="s">
        <v>24</v>
      </c>
      <c r="M1469">
        <v>1</v>
      </c>
      <c r="N1469">
        <v>0.65248499999999998</v>
      </c>
      <c r="O1469" t="s">
        <v>27</v>
      </c>
      <c r="P1469" t="s">
        <v>8</v>
      </c>
      <c r="Q1469" t="s">
        <v>17</v>
      </c>
    </row>
    <row r="1470" spans="1:17" hidden="1" x14ac:dyDescent="0.3">
      <c r="A1470" t="s">
        <v>10</v>
      </c>
      <c r="B1470" s="3">
        <v>18</v>
      </c>
      <c r="C1470" s="2">
        <v>1.7827219999999999</v>
      </c>
      <c r="D1470" s="2">
        <v>108.044313</v>
      </c>
      <c r="E1470" t="s">
        <v>25</v>
      </c>
      <c r="F1470" t="s">
        <v>25</v>
      </c>
      <c r="G1470">
        <v>2</v>
      </c>
      <c r="H1470">
        <v>2.655265</v>
      </c>
      <c r="I1470" t="s">
        <v>7</v>
      </c>
      <c r="J1470" t="s">
        <v>24</v>
      </c>
      <c r="K1470">
        <v>2.2978960000000002</v>
      </c>
      <c r="L1470" t="s">
        <v>24</v>
      </c>
      <c r="M1470">
        <v>1</v>
      </c>
      <c r="N1470">
        <v>0.55266499999999996</v>
      </c>
      <c r="O1470" t="s">
        <v>27</v>
      </c>
      <c r="P1470" t="s">
        <v>8</v>
      </c>
      <c r="Q1470" t="s">
        <v>17</v>
      </c>
    </row>
    <row r="1471" spans="1:17" hidden="1" x14ac:dyDescent="0.3">
      <c r="A1471" t="s">
        <v>10</v>
      </c>
      <c r="B1471" s="3">
        <v>18</v>
      </c>
      <c r="C1471" s="2">
        <v>1.797523</v>
      </c>
      <c r="D1471" s="2">
        <v>108.316462</v>
      </c>
      <c r="E1471" t="s">
        <v>25</v>
      </c>
      <c r="F1471" t="s">
        <v>25</v>
      </c>
      <c r="G1471">
        <v>2</v>
      </c>
      <c r="H1471">
        <v>1.9413069999999999</v>
      </c>
      <c r="I1471" t="s">
        <v>7</v>
      </c>
      <c r="J1471" t="s">
        <v>24</v>
      </c>
      <c r="K1471">
        <v>2.7081680000000001</v>
      </c>
      <c r="L1471" t="s">
        <v>24</v>
      </c>
      <c r="M1471">
        <v>1</v>
      </c>
      <c r="N1471">
        <v>1.4258519999999999</v>
      </c>
      <c r="O1471" t="s">
        <v>27</v>
      </c>
      <c r="P1471" t="s">
        <v>8</v>
      </c>
      <c r="Q1471" t="s">
        <v>17</v>
      </c>
    </row>
    <row r="1472" spans="1:17" hidden="1" x14ac:dyDescent="0.3">
      <c r="A1472" t="s">
        <v>10</v>
      </c>
      <c r="B1472" s="3">
        <v>18</v>
      </c>
      <c r="C1472" s="2">
        <v>1.8035270000000001</v>
      </c>
      <c r="D1472" s="2">
        <v>108.25104399999999</v>
      </c>
      <c r="E1472" t="s">
        <v>25</v>
      </c>
      <c r="F1472" t="s">
        <v>25</v>
      </c>
      <c r="G1472">
        <v>2</v>
      </c>
      <c r="H1472">
        <v>1.709546</v>
      </c>
      <c r="I1472" t="s">
        <v>7</v>
      </c>
      <c r="J1472" t="s">
        <v>24</v>
      </c>
      <c r="K1472">
        <v>2.530157</v>
      </c>
      <c r="L1472" t="s">
        <v>24</v>
      </c>
      <c r="M1472">
        <v>1</v>
      </c>
      <c r="N1472">
        <v>0.64539999999999997</v>
      </c>
      <c r="O1472" t="s">
        <v>27</v>
      </c>
      <c r="P1472" t="s">
        <v>8</v>
      </c>
      <c r="Q1472" t="s">
        <v>17</v>
      </c>
    </row>
    <row r="1473" spans="1:17" hidden="1" x14ac:dyDescent="0.3">
      <c r="A1473" t="s">
        <v>10</v>
      </c>
      <c r="B1473" s="3">
        <v>29.409825000000001</v>
      </c>
      <c r="C1473" s="2">
        <v>1.8012239999999999</v>
      </c>
      <c r="D1473" s="2">
        <v>108.15619</v>
      </c>
      <c r="E1473" t="s">
        <v>25</v>
      </c>
      <c r="F1473" t="s">
        <v>25</v>
      </c>
      <c r="G1473">
        <v>2.3855019999999998</v>
      </c>
      <c r="H1473">
        <v>2.8839839999999999</v>
      </c>
      <c r="I1473" t="s">
        <v>7</v>
      </c>
      <c r="J1473" t="s">
        <v>24</v>
      </c>
      <c r="K1473">
        <v>2.1405439999999998</v>
      </c>
      <c r="L1473" t="s">
        <v>24</v>
      </c>
      <c r="M1473">
        <v>1.1399999999999999</v>
      </c>
      <c r="N1473">
        <v>1.767468</v>
      </c>
      <c r="O1473" t="s">
        <v>7</v>
      </c>
      <c r="P1473" t="s">
        <v>15</v>
      </c>
      <c r="Q1473" t="s">
        <v>17</v>
      </c>
    </row>
    <row r="1474" spans="1:17" hidden="1" x14ac:dyDescent="0.3">
      <c r="A1474" t="s">
        <v>10</v>
      </c>
      <c r="B1474" s="3">
        <v>28.421533</v>
      </c>
      <c r="C1474" s="2">
        <v>1.8292390000000001</v>
      </c>
      <c r="D1474" s="2">
        <v>107.10818999999999</v>
      </c>
      <c r="E1474" t="s">
        <v>25</v>
      </c>
      <c r="F1474" t="s">
        <v>25</v>
      </c>
      <c r="G1474">
        <v>2.4655749999999999</v>
      </c>
      <c r="H1474">
        <v>2.935381</v>
      </c>
      <c r="I1474" t="s">
        <v>7</v>
      </c>
      <c r="J1474" t="s">
        <v>24</v>
      </c>
      <c r="K1474">
        <v>2.4805549999999998</v>
      </c>
      <c r="L1474" t="s">
        <v>24</v>
      </c>
      <c r="M1474">
        <v>1</v>
      </c>
      <c r="N1474">
        <v>1.6703129999999999</v>
      </c>
      <c r="O1474" t="s">
        <v>7</v>
      </c>
      <c r="P1474" t="s">
        <v>15</v>
      </c>
      <c r="Q1474" t="s">
        <v>17</v>
      </c>
    </row>
    <row r="1475" spans="1:17" hidden="1" x14ac:dyDescent="0.3">
      <c r="A1475" t="s">
        <v>5</v>
      </c>
      <c r="B1475" s="3">
        <v>18</v>
      </c>
      <c r="C1475" s="2">
        <v>1.6929129999999999</v>
      </c>
      <c r="D1475" s="2">
        <v>89.938890000000001</v>
      </c>
      <c r="E1475" t="s">
        <v>25</v>
      </c>
      <c r="F1475" t="s">
        <v>25</v>
      </c>
      <c r="G1475">
        <v>2.8185020000000001</v>
      </c>
      <c r="H1475">
        <v>3</v>
      </c>
      <c r="I1475" t="s">
        <v>7</v>
      </c>
      <c r="J1475" t="s">
        <v>24</v>
      </c>
      <c r="K1475">
        <v>1.9912510000000001</v>
      </c>
      <c r="L1475" t="s">
        <v>24</v>
      </c>
      <c r="M1475">
        <v>1.49</v>
      </c>
      <c r="N1475">
        <v>0</v>
      </c>
      <c r="O1475" t="s">
        <v>27</v>
      </c>
      <c r="P1475" t="s">
        <v>8</v>
      </c>
      <c r="Q1475" t="s">
        <v>17</v>
      </c>
    </row>
    <row r="1476" spans="1:17" hidden="1" x14ac:dyDescent="0.3">
      <c r="A1476" t="s">
        <v>5</v>
      </c>
      <c r="B1476" s="3">
        <v>18</v>
      </c>
      <c r="C1476" s="2">
        <v>1.668555</v>
      </c>
      <c r="D1476" s="2">
        <v>85.607466000000002</v>
      </c>
      <c r="E1476" t="s">
        <v>25</v>
      </c>
      <c r="F1476" t="s">
        <v>25</v>
      </c>
      <c r="G1476">
        <v>2.0812379999999999</v>
      </c>
      <c r="H1476">
        <v>3</v>
      </c>
      <c r="I1476" t="s">
        <v>7</v>
      </c>
      <c r="J1476" t="s">
        <v>24</v>
      </c>
      <c r="K1476">
        <v>1.18363</v>
      </c>
      <c r="L1476" t="s">
        <v>24</v>
      </c>
      <c r="M1476">
        <v>1.17</v>
      </c>
      <c r="N1476">
        <v>0</v>
      </c>
      <c r="O1476" t="s">
        <v>27</v>
      </c>
      <c r="P1476" t="s">
        <v>8</v>
      </c>
      <c r="Q1476" t="s">
        <v>17</v>
      </c>
    </row>
    <row r="1477" spans="1:17" hidden="1" x14ac:dyDescent="0.3">
      <c r="A1477" t="s">
        <v>10</v>
      </c>
      <c r="B1477" s="3">
        <v>23.246701999999999</v>
      </c>
      <c r="C1477" s="2">
        <v>1.652971</v>
      </c>
      <c r="D1477" s="2">
        <v>93.310283999999996</v>
      </c>
      <c r="E1477" t="s">
        <v>25</v>
      </c>
      <c r="F1477" t="s">
        <v>25</v>
      </c>
      <c r="G1477">
        <v>1.368978</v>
      </c>
      <c r="H1477">
        <v>3</v>
      </c>
      <c r="I1477" t="s">
        <v>7</v>
      </c>
      <c r="J1477" t="s">
        <v>24</v>
      </c>
      <c r="K1477">
        <v>1.953152</v>
      </c>
      <c r="L1477" t="s">
        <v>24</v>
      </c>
      <c r="M1477">
        <v>0.1</v>
      </c>
      <c r="N1477">
        <v>0.22183</v>
      </c>
      <c r="O1477" t="s">
        <v>27</v>
      </c>
      <c r="P1477" t="s">
        <v>15</v>
      </c>
      <c r="Q1477" t="s">
        <v>17</v>
      </c>
    </row>
    <row r="1478" spans="1:17" hidden="1" x14ac:dyDescent="0.3">
      <c r="A1478" t="s">
        <v>10</v>
      </c>
      <c r="B1478" s="3">
        <v>24.481031999999999</v>
      </c>
      <c r="C1478" s="2">
        <v>1.6612769999999999</v>
      </c>
      <c r="D1478" s="2">
        <v>90.744964999999993</v>
      </c>
      <c r="E1478" t="s">
        <v>25</v>
      </c>
      <c r="F1478" t="s">
        <v>25</v>
      </c>
      <c r="G1478">
        <v>1.7128479999999999</v>
      </c>
      <c r="H1478">
        <v>3</v>
      </c>
      <c r="I1478" t="s">
        <v>7</v>
      </c>
      <c r="J1478" t="s">
        <v>24</v>
      </c>
      <c r="K1478">
        <v>1.162153</v>
      </c>
      <c r="L1478" t="s">
        <v>24</v>
      </c>
      <c r="M1478">
        <v>0.46</v>
      </c>
      <c r="N1478">
        <v>0.88553199999999999</v>
      </c>
      <c r="O1478" t="s">
        <v>27</v>
      </c>
      <c r="P1478" t="s">
        <v>15</v>
      </c>
      <c r="Q1478" t="s">
        <v>17</v>
      </c>
    </row>
    <row r="1479" spans="1:17" hidden="1" x14ac:dyDescent="0.3">
      <c r="A1479" t="s">
        <v>10</v>
      </c>
      <c r="B1479" s="3">
        <v>29</v>
      </c>
      <c r="C1479" s="2">
        <v>1.6417839999999999</v>
      </c>
      <c r="D1479" s="2">
        <v>89.424947000000003</v>
      </c>
      <c r="E1479" t="s">
        <v>25</v>
      </c>
      <c r="F1479" t="s">
        <v>25</v>
      </c>
      <c r="G1479">
        <v>1.3307</v>
      </c>
      <c r="H1479">
        <v>3</v>
      </c>
      <c r="I1479" t="s">
        <v>7</v>
      </c>
      <c r="J1479" t="s">
        <v>24</v>
      </c>
      <c r="K1479">
        <v>1.8809670000000001</v>
      </c>
      <c r="L1479" t="s">
        <v>24</v>
      </c>
      <c r="M1479">
        <v>0.32</v>
      </c>
      <c r="N1479">
        <v>0</v>
      </c>
      <c r="O1479" t="s">
        <v>7</v>
      </c>
      <c r="P1479" t="s">
        <v>15</v>
      </c>
      <c r="Q1479" t="s">
        <v>17</v>
      </c>
    </row>
    <row r="1480" spans="1:17" hidden="1" x14ac:dyDescent="0.3">
      <c r="A1480" t="s">
        <v>10</v>
      </c>
      <c r="B1480" s="3">
        <v>27.968765000000001</v>
      </c>
      <c r="C1480" s="2">
        <v>1.673767</v>
      </c>
      <c r="D1480" s="2">
        <v>89.995034000000004</v>
      </c>
      <c r="E1480" t="s">
        <v>25</v>
      </c>
      <c r="F1480" t="s">
        <v>25</v>
      </c>
      <c r="G1480">
        <v>1.961069</v>
      </c>
      <c r="H1480">
        <v>3</v>
      </c>
      <c r="I1480" t="s">
        <v>7</v>
      </c>
      <c r="J1480" t="s">
        <v>24</v>
      </c>
      <c r="K1480">
        <v>2.6523270000000001</v>
      </c>
      <c r="L1480" t="s">
        <v>24</v>
      </c>
      <c r="M1480">
        <v>0.56999999999999995</v>
      </c>
      <c r="N1480">
        <v>0.31900800000000001</v>
      </c>
      <c r="O1480" t="s">
        <v>7</v>
      </c>
      <c r="P1480" t="s">
        <v>15</v>
      </c>
      <c r="Q1480" t="s">
        <v>17</v>
      </c>
    </row>
    <row r="1481" spans="1:17" hidden="1" x14ac:dyDescent="0.3">
      <c r="A1481" t="s">
        <v>5</v>
      </c>
      <c r="B1481" s="3">
        <v>18.024743999999998</v>
      </c>
      <c r="C1481" s="2">
        <v>1.617192</v>
      </c>
      <c r="D1481" s="2">
        <v>83.121810999999994</v>
      </c>
      <c r="E1481" t="s">
        <v>25</v>
      </c>
      <c r="F1481" t="s">
        <v>25</v>
      </c>
      <c r="G1481">
        <v>2.9765090000000001</v>
      </c>
      <c r="H1481">
        <v>3</v>
      </c>
      <c r="I1481" t="s">
        <v>7</v>
      </c>
      <c r="J1481" t="s">
        <v>24</v>
      </c>
      <c r="K1481">
        <v>1.022705</v>
      </c>
      <c r="L1481" t="s">
        <v>24</v>
      </c>
      <c r="M1481">
        <v>1.03</v>
      </c>
      <c r="N1481">
        <v>0.31301600000000002</v>
      </c>
      <c r="O1481" t="s">
        <v>27</v>
      </c>
      <c r="P1481" t="s">
        <v>8</v>
      </c>
      <c r="Q1481" t="s">
        <v>17</v>
      </c>
    </row>
    <row r="1482" spans="1:17" hidden="1" x14ac:dyDescent="0.3">
      <c r="A1482" t="s">
        <v>5</v>
      </c>
      <c r="B1482" s="3">
        <v>18.106819999999999</v>
      </c>
      <c r="C1482" s="2">
        <v>1.6021289999999999</v>
      </c>
      <c r="D1482" s="2">
        <v>82.412665000000004</v>
      </c>
      <c r="E1482" t="s">
        <v>25</v>
      </c>
      <c r="F1482" t="s">
        <v>25</v>
      </c>
      <c r="G1482">
        <v>2.3196479999999999</v>
      </c>
      <c r="H1482">
        <v>3</v>
      </c>
      <c r="I1482" t="s">
        <v>7</v>
      </c>
      <c r="J1482" t="s">
        <v>24</v>
      </c>
      <c r="K1482">
        <v>1.107164</v>
      </c>
      <c r="L1482" t="s">
        <v>24</v>
      </c>
      <c r="M1482">
        <v>0.69</v>
      </c>
      <c r="N1482">
        <v>0.30402000000000001</v>
      </c>
      <c r="O1482" t="s">
        <v>27</v>
      </c>
      <c r="P1482" t="s">
        <v>8</v>
      </c>
      <c r="Q1482" t="s">
        <v>17</v>
      </c>
    </row>
    <row r="1483" spans="1:17" hidden="1" x14ac:dyDescent="0.3">
      <c r="A1483" t="s">
        <v>10</v>
      </c>
      <c r="B1483" s="3">
        <v>21.379676</v>
      </c>
      <c r="C1483" s="2">
        <v>1.7014130000000001</v>
      </c>
      <c r="D1483" s="2">
        <v>96.710735</v>
      </c>
      <c r="E1483" t="s">
        <v>25</v>
      </c>
      <c r="F1483" t="s">
        <v>25</v>
      </c>
      <c r="G1483">
        <v>2</v>
      </c>
      <c r="H1483">
        <v>2.961192</v>
      </c>
      <c r="I1483" t="s">
        <v>7</v>
      </c>
      <c r="J1483" t="s">
        <v>24</v>
      </c>
      <c r="K1483">
        <v>2.6233439999999999</v>
      </c>
      <c r="L1483" t="s">
        <v>24</v>
      </c>
      <c r="M1483">
        <v>0.98</v>
      </c>
      <c r="N1483">
        <v>1.35537</v>
      </c>
      <c r="O1483" t="s">
        <v>27</v>
      </c>
      <c r="P1483" t="s">
        <v>8</v>
      </c>
      <c r="Q1483" t="s">
        <v>17</v>
      </c>
    </row>
    <row r="1484" spans="1:17" hidden="1" x14ac:dyDescent="0.3">
      <c r="A1484" t="s">
        <v>10</v>
      </c>
      <c r="B1484" s="3">
        <v>21.353237</v>
      </c>
      <c r="C1484" s="2">
        <v>1.7097309999999999</v>
      </c>
      <c r="D1484" s="2">
        <v>95.032177000000004</v>
      </c>
      <c r="E1484" t="s">
        <v>25</v>
      </c>
      <c r="F1484" t="s">
        <v>25</v>
      </c>
      <c r="G1484">
        <v>2</v>
      </c>
      <c r="H1484">
        <v>2.9734759999999998</v>
      </c>
      <c r="I1484" t="s">
        <v>7</v>
      </c>
      <c r="J1484" t="s">
        <v>24</v>
      </c>
      <c r="K1484">
        <v>2</v>
      </c>
      <c r="L1484" t="s">
        <v>24</v>
      </c>
      <c r="M1484">
        <v>0</v>
      </c>
      <c r="N1484">
        <v>1.3315269999999999</v>
      </c>
      <c r="O1484" t="s">
        <v>27</v>
      </c>
      <c r="P1484" t="s">
        <v>8</v>
      </c>
      <c r="Q1484" t="s">
        <v>17</v>
      </c>
    </row>
    <row r="1485" spans="1:17" hidden="1" x14ac:dyDescent="0.3">
      <c r="A1485" t="s">
        <v>10</v>
      </c>
      <c r="B1485" s="3">
        <v>20.338815</v>
      </c>
      <c r="C1485" s="2">
        <v>1.6988289999999999</v>
      </c>
      <c r="D1485" s="2">
        <v>98.572753000000006</v>
      </c>
      <c r="E1485" t="s">
        <v>25</v>
      </c>
      <c r="F1485" t="s">
        <v>25</v>
      </c>
      <c r="G1485">
        <v>2</v>
      </c>
      <c r="H1485">
        <v>2.392811</v>
      </c>
      <c r="I1485" t="s">
        <v>7</v>
      </c>
      <c r="J1485" t="s">
        <v>24</v>
      </c>
      <c r="K1485">
        <v>2</v>
      </c>
      <c r="L1485" t="s">
        <v>24</v>
      </c>
      <c r="M1485">
        <v>0</v>
      </c>
      <c r="N1485">
        <v>1.80931</v>
      </c>
      <c r="O1485" t="s">
        <v>27</v>
      </c>
      <c r="P1485" t="s">
        <v>8</v>
      </c>
      <c r="Q1485" t="s">
        <v>17</v>
      </c>
    </row>
    <row r="1486" spans="1:17" hidden="1" x14ac:dyDescent="0.3">
      <c r="A1486" t="s">
        <v>10</v>
      </c>
      <c r="B1486" s="3">
        <v>20.720638999999998</v>
      </c>
      <c r="C1486" s="2">
        <v>1.7053039999999999</v>
      </c>
      <c r="D1486" s="2">
        <v>99.873716000000002</v>
      </c>
      <c r="E1486" t="s">
        <v>25</v>
      </c>
      <c r="F1486" t="s">
        <v>25</v>
      </c>
      <c r="G1486">
        <v>2</v>
      </c>
      <c r="H1486">
        <v>1.293342</v>
      </c>
      <c r="I1486" t="s">
        <v>7</v>
      </c>
      <c r="J1486" t="s">
        <v>24</v>
      </c>
      <c r="K1486">
        <v>2</v>
      </c>
      <c r="L1486" t="s">
        <v>24</v>
      </c>
      <c r="M1486">
        <v>0</v>
      </c>
      <c r="N1486">
        <v>1.9176789999999999</v>
      </c>
      <c r="O1486" t="s">
        <v>27</v>
      </c>
      <c r="P1486" t="s">
        <v>8</v>
      </c>
      <c r="Q1486" t="s">
        <v>17</v>
      </c>
    </row>
    <row r="1487" spans="1:17" hidden="1" x14ac:dyDescent="0.3">
      <c r="A1487" t="s">
        <v>5</v>
      </c>
      <c r="B1487" s="3">
        <v>19.045356999999999</v>
      </c>
      <c r="C1487" s="2">
        <v>1.6129100000000001</v>
      </c>
      <c r="D1487" s="2">
        <v>82.193404999999998</v>
      </c>
      <c r="E1487" t="s">
        <v>25</v>
      </c>
      <c r="F1487" t="s">
        <v>25</v>
      </c>
      <c r="G1487">
        <v>1.261288</v>
      </c>
      <c r="H1487">
        <v>2.9300440000000001</v>
      </c>
      <c r="I1487" t="s">
        <v>7</v>
      </c>
      <c r="J1487" t="s">
        <v>24</v>
      </c>
      <c r="K1487">
        <v>1.166655</v>
      </c>
      <c r="L1487" t="s">
        <v>24</v>
      </c>
      <c r="M1487">
        <v>0.13</v>
      </c>
      <c r="N1487">
        <v>0.95174000000000003</v>
      </c>
      <c r="O1487" t="s">
        <v>27</v>
      </c>
      <c r="P1487" t="s">
        <v>8</v>
      </c>
      <c r="Q1487" t="s">
        <v>17</v>
      </c>
    </row>
    <row r="1488" spans="1:17" hidden="1" x14ac:dyDescent="0.3">
      <c r="A1488" t="s">
        <v>5</v>
      </c>
      <c r="B1488" s="3">
        <v>18.945961</v>
      </c>
      <c r="C1488" s="2">
        <v>1.605469</v>
      </c>
      <c r="D1488" s="2">
        <v>82.039000000000001</v>
      </c>
      <c r="E1488" t="s">
        <v>25</v>
      </c>
      <c r="F1488" t="s">
        <v>25</v>
      </c>
      <c r="G1488">
        <v>2.7653300000000001</v>
      </c>
      <c r="H1488">
        <v>3</v>
      </c>
      <c r="I1488" t="s">
        <v>7</v>
      </c>
      <c r="J1488" t="s">
        <v>24</v>
      </c>
      <c r="K1488">
        <v>1.048584</v>
      </c>
      <c r="L1488" t="s">
        <v>24</v>
      </c>
      <c r="M1488">
        <v>0.19</v>
      </c>
      <c r="N1488">
        <v>0.72041100000000002</v>
      </c>
      <c r="O1488" t="s">
        <v>27</v>
      </c>
      <c r="P1488" t="s">
        <v>8</v>
      </c>
      <c r="Q1488" t="s">
        <v>17</v>
      </c>
    </row>
    <row r="1489" spans="1:17" hidden="1" x14ac:dyDescent="0.3">
      <c r="A1489" t="s">
        <v>10</v>
      </c>
      <c r="B1489" s="3">
        <v>18.880610000000001</v>
      </c>
      <c r="C1489" s="2">
        <v>1.80416</v>
      </c>
      <c r="D1489" s="2">
        <v>104.40682</v>
      </c>
      <c r="E1489" t="s">
        <v>25</v>
      </c>
      <c r="F1489" t="s">
        <v>25</v>
      </c>
      <c r="G1489">
        <v>2</v>
      </c>
      <c r="H1489">
        <v>3</v>
      </c>
      <c r="I1489" t="s">
        <v>7</v>
      </c>
      <c r="J1489" t="s">
        <v>24</v>
      </c>
      <c r="K1489">
        <v>3</v>
      </c>
      <c r="L1489" t="s">
        <v>24</v>
      </c>
      <c r="M1489">
        <v>2.2400000000000002</v>
      </c>
      <c r="N1489">
        <v>0</v>
      </c>
      <c r="O1489" t="s">
        <v>27</v>
      </c>
      <c r="P1489" t="s">
        <v>8</v>
      </c>
      <c r="Q1489" t="s">
        <v>17</v>
      </c>
    </row>
    <row r="1490" spans="1:17" hidden="1" x14ac:dyDescent="0.3">
      <c r="A1490" t="s">
        <v>10</v>
      </c>
      <c r="B1490" s="3">
        <v>19.850524</v>
      </c>
      <c r="C1490" s="2">
        <v>1.7850619999999999</v>
      </c>
      <c r="D1490" s="2">
        <v>104.187314</v>
      </c>
      <c r="E1490" t="s">
        <v>25</v>
      </c>
      <c r="F1490" t="s">
        <v>25</v>
      </c>
      <c r="G1490">
        <v>2</v>
      </c>
      <c r="H1490">
        <v>3</v>
      </c>
      <c r="I1490" t="s">
        <v>7</v>
      </c>
      <c r="J1490" t="s">
        <v>24</v>
      </c>
      <c r="K1490">
        <v>2.15157</v>
      </c>
      <c r="L1490" t="s">
        <v>24</v>
      </c>
      <c r="M1490">
        <v>1.61</v>
      </c>
      <c r="N1490">
        <v>0</v>
      </c>
      <c r="O1490" t="s">
        <v>27</v>
      </c>
      <c r="P1490" t="s">
        <v>8</v>
      </c>
      <c r="Q1490" t="s">
        <v>17</v>
      </c>
    </row>
    <row r="1491" spans="1:17" hidden="1" x14ac:dyDescent="0.3">
      <c r="A1491" t="s">
        <v>10</v>
      </c>
      <c r="B1491" s="3">
        <v>30.200945999999998</v>
      </c>
      <c r="C1491" s="2">
        <v>1.7559260000000001</v>
      </c>
      <c r="D1491" s="2">
        <v>112.289883</v>
      </c>
      <c r="E1491" t="s">
        <v>25</v>
      </c>
      <c r="F1491" t="s">
        <v>25</v>
      </c>
      <c r="G1491">
        <v>2.3177340000000002</v>
      </c>
      <c r="H1491">
        <v>3</v>
      </c>
      <c r="I1491" t="s">
        <v>7</v>
      </c>
      <c r="J1491" t="s">
        <v>24</v>
      </c>
      <c r="K1491">
        <v>2.152736</v>
      </c>
      <c r="L1491" t="s">
        <v>24</v>
      </c>
      <c r="M1491">
        <v>0</v>
      </c>
      <c r="N1491">
        <v>1.1081449999999999</v>
      </c>
      <c r="O1491" t="s">
        <v>27</v>
      </c>
      <c r="P1491" t="s">
        <v>15</v>
      </c>
      <c r="Q1491" t="s">
        <v>20</v>
      </c>
    </row>
    <row r="1492" spans="1:17" hidden="1" x14ac:dyDescent="0.3">
      <c r="A1492" t="s">
        <v>10</v>
      </c>
      <c r="B1492" s="3">
        <v>25.314589000000002</v>
      </c>
      <c r="C1492" s="2">
        <v>1.7878019999999999</v>
      </c>
      <c r="D1492" s="2">
        <v>115.127662</v>
      </c>
      <c r="E1492" t="s">
        <v>25</v>
      </c>
      <c r="F1492" t="s">
        <v>25</v>
      </c>
      <c r="G1492">
        <v>1.588114</v>
      </c>
      <c r="H1492">
        <v>3</v>
      </c>
      <c r="I1492" t="s">
        <v>7</v>
      </c>
      <c r="J1492" t="s">
        <v>24</v>
      </c>
      <c r="K1492">
        <v>2.1159669999999999</v>
      </c>
      <c r="L1492" t="s">
        <v>24</v>
      </c>
      <c r="M1492">
        <v>1.54</v>
      </c>
      <c r="N1492">
        <v>0</v>
      </c>
      <c r="O1492" t="s">
        <v>27</v>
      </c>
      <c r="P1492" t="s">
        <v>15</v>
      </c>
      <c r="Q1492" t="s">
        <v>20</v>
      </c>
    </row>
    <row r="1493" spans="1:17" hidden="1" x14ac:dyDescent="0.3">
      <c r="A1493" t="s">
        <v>10</v>
      </c>
      <c r="B1493" s="3">
        <v>37.186794999999996</v>
      </c>
      <c r="C1493" s="2">
        <v>1.704877</v>
      </c>
      <c r="D1493" s="2">
        <v>107.94747</v>
      </c>
      <c r="E1493" t="s">
        <v>25</v>
      </c>
      <c r="F1493" t="s">
        <v>25</v>
      </c>
      <c r="G1493">
        <v>2.549782</v>
      </c>
      <c r="H1493">
        <v>3.9854419999999999</v>
      </c>
      <c r="I1493" t="s">
        <v>7</v>
      </c>
      <c r="J1493" t="s">
        <v>24</v>
      </c>
      <c r="K1493">
        <v>1</v>
      </c>
      <c r="L1493" t="s">
        <v>24</v>
      </c>
      <c r="M1493">
        <v>1.98</v>
      </c>
      <c r="N1493">
        <v>0</v>
      </c>
      <c r="O1493" t="s">
        <v>27</v>
      </c>
      <c r="P1493" t="s">
        <v>8</v>
      </c>
      <c r="Q1493" t="s">
        <v>20</v>
      </c>
    </row>
    <row r="1494" spans="1:17" hidden="1" x14ac:dyDescent="0.3">
      <c r="A1494" t="s">
        <v>10</v>
      </c>
      <c r="B1494" s="3">
        <v>32.707653000000001</v>
      </c>
      <c r="C1494" s="2">
        <v>1.6953469999999999</v>
      </c>
      <c r="D1494" s="2">
        <v>102.810704</v>
      </c>
      <c r="E1494" t="s">
        <v>25</v>
      </c>
      <c r="F1494" t="s">
        <v>25</v>
      </c>
      <c r="G1494">
        <v>2.795086</v>
      </c>
      <c r="H1494">
        <v>2.1299090000000001</v>
      </c>
      <c r="I1494" t="s">
        <v>7</v>
      </c>
      <c r="J1494" t="s">
        <v>24</v>
      </c>
      <c r="K1494">
        <v>1</v>
      </c>
      <c r="L1494" t="s">
        <v>24</v>
      </c>
      <c r="M1494">
        <v>1.99</v>
      </c>
      <c r="N1494">
        <v>0</v>
      </c>
      <c r="O1494" t="s">
        <v>27</v>
      </c>
      <c r="P1494" t="s">
        <v>8</v>
      </c>
      <c r="Q1494" t="s">
        <v>20</v>
      </c>
    </row>
    <row r="1495" spans="1:17" hidden="1" x14ac:dyDescent="0.3">
      <c r="A1495" t="s">
        <v>10</v>
      </c>
      <c r="B1495" s="3">
        <v>27.562425000000001</v>
      </c>
      <c r="C1495" s="2">
        <v>1.9086080000000001</v>
      </c>
      <c r="D1495" s="2">
        <v>128.82812200000001</v>
      </c>
      <c r="E1495" t="s">
        <v>25</v>
      </c>
      <c r="F1495" t="s">
        <v>25</v>
      </c>
      <c r="G1495">
        <v>2.2062759999999999</v>
      </c>
      <c r="H1495">
        <v>3</v>
      </c>
      <c r="I1495" t="s">
        <v>7</v>
      </c>
      <c r="J1495" t="s">
        <v>24</v>
      </c>
      <c r="K1495">
        <v>1.8130820000000001</v>
      </c>
      <c r="L1495" t="s">
        <v>24</v>
      </c>
      <c r="M1495">
        <v>1.95</v>
      </c>
      <c r="N1495">
        <v>0</v>
      </c>
      <c r="O1495" t="s">
        <v>7</v>
      </c>
      <c r="P1495" t="s">
        <v>8</v>
      </c>
      <c r="Q1495" t="s">
        <v>20</v>
      </c>
    </row>
    <row r="1496" spans="1:17" hidden="1" x14ac:dyDescent="0.3">
      <c r="A1496" t="s">
        <v>10</v>
      </c>
      <c r="B1496" s="3">
        <v>30.421596000000001</v>
      </c>
      <c r="C1496" s="2">
        <v>1.819296</v>
      </c>
      <c r="D1496" s="2">
        <v>122.137917</v>
      </c>
      <c r="E1496" t="s">
        <v>25</v>
      </c>
      <c r="F1496" t="s">
        <v>25</v>
      </c>
      <c r="G1496">
        <v>2</v>
      </c>
      <c r="H1496">
        <v>3</v>
      </c>
      <c r="I1496" t="s">
        <v>7</v>
      </c>
      <c r="J1496" t="s">
        <v>24</v>
      </c>
      <c r="K1496">
        <v>1.9843230000000001</v>
      </c>
      <c r="L1496" t="s">
        <v>24</v>
      </c>
      <c r="M1496">
        <v>0.79</v>
      </c>
      <c r="N1496">
        <v>0</v>
      </c>
      <c r="O1496" t="s">
        <v>7</v>
      </c>
      <c r="P1496" t="s">
        <v>8</v>
      </c>
      <c r="Q1496" t="s">
        <v>20</v>
      </c>
    </row>
    <row r="1497" spans="1:17" hidden="1" x14ac:dyDescent="0.3">
      <c r="A1497" t="s">
        <v>10</v>
      </c>
      <c r="B1497" s="3">
        <v>26.945139000000001</v>
      </c>
      <c r="C1497" s="2">
        <v>1.7732589999999999</v>
      </c>
      <c r="D1497" s="2">
        <v>118.15434500000001</v>
      </c>
      <c r="E1497" t="s">
        <v>25</v>
      </c>
      <c r="F1497" t="s">
        <v>24</v>
      </c>
      <c r="G1497">
        <v>2.1835399999999998</v>
      </c>
      <c r="H1497">
        <v>3</v>
      </c>
      <c r="I1497" t="s">
        <v>7</v>
      </c>
      <c r="J1497" t="s">
        <v>24</v>
      </c>
      <c r="K1497">
        <v>2.2779370000000001</v>
      </c>
      <c r="L1497" t="s">
        <v>24</v>
      </c>
      <c r="M1497">
        <v>0.68</v>
      </c>
      <c r="N1497">
        <v>0</v>
      </c>
      <c r="O1497" t="s">
        <v>7</v>
      </c>
      <c r="P1497" t="s">
        <v>15</v>
      </c>
      <c r="Q1497" t="s">
        <v>20</v>
      </c>
    </row>
    <row r="1498" spans="1:17" hidden="1" x14ac:dyDescent="0.3">
      <c r="A1498" t="s">
        <v>10</v>
      </c>
      <c r="B1498" s="3">
        <v>34.139453000000003</v>
      </c>
      <c r="C1498" s="2">
        <v>1.7746470000000001</v>
      </c>
      <c r="D1498" s="2">
        <v>120.151967</v>
      </c>
      <c r="E1498" t="s">
        <v>25</v>
      </c>
      <c r="F1498" t="s">
        <v>24</v>
      </c>
      <c r="G1498">
        <v>2.962415</v>
      </c>
      <c r="H1498">
        <v>3</v>
      </c>
      <c r="I1498" t="s">
        <v>7</v>
      </c>
      <c r="J1498" t="s">
        <v>24</v>
      </c>
      <c r="K1498">
        <v>2.1726489999999998</v>
      </c>
      <c r="L1498" t="s">
        <v>24</v>
      </c>
      <c r="M1498">
        <v>1.1000000000000001</v>
      </c>
      <c r="N1498">
        <v>0</v>
      </c>
      <c r="O1498" t="s">
        <v>7</v>
      </c>
      <c r="P1498" t="s">
        <v>15</v>
      </c>
      <c r="Q1498" t="s">
        <v>20</v>
      </c>
    </row>
    <row r="1499" spans="1:17" hidden="1" x14ac:dyDescent="0.3">
      <c r="A1499" t="s">
        <v>10</v>
      </c>
      <c r="B1499" s="3">
        <v>26.225442000000001</v>
      </c>
      <c r="C1499" s="2">
        <v>1.7736639999999999</v>
      </c>
      <c r="D1499" s="2">
        <v>116.160329</v>
      </c>
      <c r="E1499" t="s">
        <v>25</v>
      </c>
      <c r="F1499" t="s">
        <v>25</v>
      </c>
      <c r="G1499">
        <v>2.442536</v>
      </c>
      <c r="H1499">
        <v>3</v>
      </c>
      <c r="I1499" t="s">
        <v>7</v>
      </c>
      <c r="J1499" t="s">
        <v>24</v>
      </c>
      <c r="K1499">
        <v>2.1743709999999998</v>
      </c>
      <c r="L1499" t="s">
        <v>24</v>
      </c>
      <c r="M1499">
        <v>0</v>
      </c>
      <c r="N1499">
        <v>1.9289719999999999</v>
      </c>
      <c r="O1499" t="s">
        <v>7</v>
      </c>
      <c r="P1499" t="s">
        <v>8</v>
      </c>
      <c r="Q1499" t="s">
        <v>20</v>
      </c>
    </row>
    <row r="1500" spans="1:17" hidden="1" x14ac:dyDescent="0.3">
      <c r="A1500" t="s">
        <v>10</v>
      </c>
      <c r="B1500" s="3">
        <v>28.363149</v>
      </c>
      <c r="C1500" s="2">
        <v>1.7934760000000001</v>
      </c>
      <c r="D1500" s="2">
        <v>112.725005</v>
      </c>
      <c r="E1500" t="s">
        <v>25</v>
      </c>
      <c r="F1500" t="s">
        <v>25</v>
      </c>
      <c r="G1500">
        <v>1.9912399999999999</v>
      </c>
      <c r="H1500">
        <v>3</v>
      </c>
      <c r="I1500" t="s">
        <v>7</v>
      </c>
      <c r="J1500" t="s">
        <v>24</v>
      </c>
      <c r="K1500">
        <v>2</v>
      </c>
      <c r="L1500" t="s">
        <v>24</v>
      </c>
      <c r="M1500">
        <v>0</v>
      </c>
      <c r="N1500">
        <v>0.29295599999999999</v>
      </c>
      <c r="O1500" t="s">
        <v>7</v>
      </c>
      <c r="P1500" t="s">
        <v>8</v>
      </c>
      <c r="Q1500" t="s">
        <v>20</v>
      </c>
    </row>
    <row r="1501" spans="1:17" hidden="1" x14ac:dyDescent="0.3">
      <c r="A1501" t="s">
        <v>10</v>
      </c>
      <c r="B1501" s="3">
        <v>27.991467</v>
      </c>
      <c r="C1501" s="2">
        <v>1.82559</v>
      </c>
      <c r="D1501" s="2">
        <v>120.86038600000001</v>
      </c>
      <c r="E1501" t="s">
        <v>25</v>
      </c>
      <c r="F1501" t="s">
        <v>25</v>
      </c>
      <c r="G1501">
        <v>3</v>
      </c>
      <c r="H1501">
        <v>3</v>
      </c>
      <c r="I1501" t="s">
        <v>7</v>
      </c>
      <c r="J1501" t="s">
        <v>24</v>
      </c>
      <c r="K1501">
        <v>3</v>
      </c>
      <c r="L1501" t="s">
        <v>24</v>
      </c>
      <c r="M1501">
        <v>0.69</v>
      </c>
      <c r="N1501">
        <v>1.4155359999999999</v>
      </c>
      <c r="O1501" t="s">
        <v>7</v>
      </c>
      <c r="P1501" t="s">
        <v>8</v>
      </c>
      <c r="Q1501" t="s">
        <v>20</v>
      </c>
    </row>
    <row r="1502" spans="1:17" hidden="1" x14ac:dyDescent="0.3">
      <c r="A1502" t="s">
        <v>10</v>
      </c>
      <c r="B1502" s="3">
        <v>25.498750999999999</v>
      </c>
      <c r="C1502" s="2">
        <v>1.885543</v>
      </c>
      <c r="D1502" s="2">
        <v>121.253083</v>
      </c>
      <c r="E1502" t="s">
        <v>25</v>
      </c>
      <c r="F1502" t="s">
        <v>25</v>
      </c>
      <c r="G1502">
        <v>2.4085610000000002</v>
      </c>
      <c r="H1502">
        <v>3</v>
      </c>
      <c r="I1502" t="s">
        <v>7</v>
      </c>
      <c r="J1502" t="s">
        <v>24</v>
      </c>
      <c r="K1502">
        <v>2.8519040000000002</v>
      </c>
      <c r="L1502" t="s">
        <v>24</v>
      </c>
      <c r="M1502">
        <v>1.32</v>
      </c>
      <c r="N1502">
        <v>0</v>
      </c>
      <c r="O1502" t="s">
        <v>7</v>
      </c>
      <c r="P1502" t="s">
        <v>8</v>
      </c>
      <c r="Q1502" t="s">
        <v>20</v>
      </c>
    </row>
    <row r="1503" spans="1:17" hidden="1" x14ac:dyDescent="0.3">
      <c r="A1503" t="s">
        <v>10</v>
      </c>
      <c r="B1503" s="3">
        <v>30.605225000000001</v>
      </c>
      <c r="C1503" s="2">
        <v>1.75</v>
      </c>
      <c r="D1503" s="2">
        <v>120</v>
      </c>
      <c r="E1503" t="s">
        <v>25</v>
      </c>
      <c r="F1503" t="s">
        <v>25</v>
      </c>
      <c r="G1503">
        <v>2.758394</v>
      </c>
      <c r="H1503">
        <v>3</v>
      </c>
      <c r="I1503" t="s">
        <v>7</v>
      </c>
      <c r="J1503" t="s">
        <v>25</v>
      </c>
      <c r="K1503">
        <v>2.174248</v>
      </c>
      <c r="L1503" t="s">
        <v>24</v>
      </c>
      <c r="M1503">
        <v>1.08</v>
      </c>
      <c r="N1503">
        <v>1.358163</v>
      </c>
      <c r="O1503" t="s">
        <v>7</v>
      </c>
      <c r="P1503" t="s">
        <v>15</v>
      </c>
      <c r="Q1503" t="s">
        <v>20</v>
      </c>
    </row>
    <row r="1504" spans="1:17" hidden="1" x14ac:dyDescent="0.3">
      <c r="A1504" t="s">
        <v>10</v>
      </c>
      <c r="B1504" s="3">
        <v>31.457412999999999</v>
      </c>
      <c r="C1504" s="2">
        <v>1.8740699999999999</v>
      </c>
      <c r="D1504" s="2">
        <v>128.86744400000001</v>
      </c>
      <c r="E1504" t="s">
        <v>25</v>
      </c>
      <c r="F1504" t="s">
        <v>25</v>
      </c>
      <c r="G1504">
        <v>2.9562970000000002</v>
      </c>
      <c r="H1504">
        <v>3</v>
      </c>
      <c r="I1504" t="s">
        <v>7</v>
      </c>
      <c r="J1504" t="s">
        <v>25</v>
      </c>
      <c r="K1504">
        <v>1.2750999999999999</v>
      </c>
      <c r="L1504" t="s">
        <v>24</v>
      </c>
      <c r="M1504">
        <v>0.9</v>
      </c>
      <c r="N1504">
        <v>1.8750230000000001</v>
      </c>
      <c r="O1504" t="s">
        <v>7</v>
      </c>
      <c r="P1504" t="s">
        <v>15</v>
      </c>
      <c r="Q1504" t="s">
        <v>20</v>
      </c>
    </row>
    <row r="1505" spans="1:17" hidden="1" x14ac:dyDescent="0.3">
      <c r="A1505" t="s">
        <v>10</v>
      </c>
      <c r="B1505" s="3">
        <v>24.82929</v>
      </c>
      <c r="C1505" s="2">
        <v>1.7559670000000001</v>
      </c>
      <c r="D1505" s="2">
        <v>112.256165</v>
      </c>
      <c r="E1505" t="s">
        <v>25</v>
      </c>
      <c r="F1505" t="s">
        <v>25</v>
      </c>
      <c r="G1505">
        <v>1.369529</v>
      </c>
      <c r="H1505">
        <v>3</v>
      </c>
      <c r="I1505" t="s">
        <v>7</v>
      </c>
      <c r="J1505" t="s">
        <v>24</v>
      </c>
      <c r="K1505">
        <v>2</v>
      </c>
      <c r="L1505" t="s">
        <v>24</v>
      </c>
      <c r="M1505">
        <v>1.6</v>
      </c>
      <c r="N1505">
        <v>2.5999999999999999E-3</v>
      </c>
      <c r="O1505" t="s">
        <v>7</v>
      </c>
      <c r="P1505" t="s">
        <v>8</v>
      </c>
      <c r="Q1505" t="s">
        <v>20</v>
      </c>
    </row>
    <row r="1506" spans="1:17" hidden="1" x14ac:dyDescent="0.3">
      <c r="A1506" t="s">
        <v>10</v>
      </c>
      <c r="B1506" s="3">
        <v>24.739421</v>
      </c>
      <c r="C1506" s="2">
        <v>1.757069</v>
      </c>
      <c r="D1506" s="2">
        <v>117.298233</v>
      </c>
      <c r="E1506" t="s">
        <v>25</v>
      </c>
      <c r="F1506" t="s">
        <v>25</v>
      </c>
      <c r="G1506">
        <v>1.392665</v>
      </c>
      <c r="H1506">
        <v>3</v>
      </c>
      <c r="I1506" t="s">
        <v>7</v>
      </c>
      <c r="J1506" t="s">
        <v>24</v>
      </c>
      <c r="K1506">
        <v>2</v>
      </c>
      <c r="L1506" t="s">
        <v>24</v>
      </c>
      <c r="M1506">
        <v>1.1000000000000001</v>
      </c>
      <c r="N1506">
        <v>0.63086600000000004</v>
      </c>
      <c r="O1506" t="s">
        <v>7</v>
      </c>
      <c r="P1506" t="s">
        <v>8</v>
      </c>
      <c r="Q1506" t="s">
        <v>20</v>
      </c>
    </row>
    <row r="1507" spans="1:17" hidden="1" x14ac:dyDescent="0.3">
      <c r="A1507" t="s">
        <v>10</v>
      </c>
      <c r="B1507" s="3">
        <v>41</v>
      </c>
      <c r="C1507" s="2">
        <v>1.75</v>
      </c>
      <c r="D1507" s="2">
        <v>116.594351</v>
      </c>
      <c r="E1507" t="s">
        <v>25</v>
      </c>
      <c r="F1507" t="s">
        <v>25</v>
      </c>
      <c r="G1507">
        <v>2</v>
      </c>
      <c r="H1507">
        <v>2.8317709999999998</v>
      </c>
      <c r="I1507" t="s">
        <v>7</v>
      </c>
      <c r="J1507" t="s">
        <v>24</v>
      </c>
      <c r="K1507">
        <v>1.7252259999999999</v>
      </c>
      <c r="L1507" t="s">
        <v>24</v>
      </c>
      <c r="M1507">
        <v>0.36</v>
      </c>
      <c r="N1507">
        <v>0</v>
      </c>
      <c r="O1507" t="s">
        <v>7</v>
      </c>
      <c r="P1507" t="s">
        <v>15</v>
      </c>
      <c r="Q1507" t="s">
        <v>20</v>
      </c>
    </row>
    <row r="1508" spans="1:17" hidden="1" x14ac:dyDescent="0.3">
      <c r="A1508" t="s">
        <v>10</v>
      </c>
      <c r="B1508" s="3">
        <v>27.83173</v>
      </c>
      <c r="C1508" s="2">
        <v>1.7040280000000001</v>
      </c>
      <c r="D1508" s="2">
        <v>101.63431300000001</v>
      </c>
      <c r="E1508" t="s">
        <v>25</v>
      </c>
      <c r="F1508" t="s">
        <v>25</v>
      </c>
      <c r="G1508">
        <v>2.630401</v>
      </c>
      <c r="H1508">
        <v>1</v>
      </c>
      <c r="I1508" t="s">
        <v>7</v>
      </c>
      <c r="J1508" t="s">
        <v>24</v>
      </c>
      <c r="K1508">
        <v>1</v>
      </c>
      <c r="L1508" t="s">
        <v>24</v>
      </c>
      <c r="M1508">
        <v>0.25</v>
      </c>
      <c r="N1508">
        <v>0.31526100000000001</v>
      </c>
      <c r="O1508" t="s">
        <v>7</v>
      </c>
      <c r="P1508" t="s">
        <v>15</v>
      </c>
      <c r="Q1508" t="s">
        <v>20</v>
      </c>
    </row>
    <row r="1509" spans="1:17" hidden="1" x14ac:dyDescent="0.3">
      <c r="A1509" t="s">
        <v>10</v>
      </c>
      <c r="B1509" s="3">
        <v>23.260061</v>
      </c>
      <c r="C1509" s="2">
        <v>1.849003</v>
      </c>
      <c r="D1509" s="2">
        <v>121.414744</v>
      </c>
      <c r="E1509" t="s">
        <v>25</v>
      </c>
      <c r="F1509" t="s">
        <v>25</v>
      </c>
      <c r="G1509">
        <v>3</v>
      </c>
      <c r="H1509">
        <v>2.595126</v>
      </c>
      <c r="I1509" t="s">
        <v>7</v>
      </c>
      <c r="J1509" t="s">
        <v>24</v>
      </c>
      <c r="K1509">
        <v>2.0540720000000001</v>
      </c>
      <c r="L1509" t="s">
        <v>24</v>
      </c>
      <c r="M1509">
        <v>0.84</v>
      </c>
      <c r="N1509">
        <v>0</v>
      </c>
      <c r="O1509" t="s">
        <v>7</v>
      </c>
      <c r="P1509" t="s">
        <v>8</v>
      </c>
      <c r="Q1509" t="s">
        <v>20</v>
      </c>
    </row>
    <row r="1510" spans="1:17" hidden="1" x14ac:dyDescent="0.3">
      <c r="A1510" t="s">
        <v>10</v>
      </c>
      <c r="B1510" s="3">
        <v>22.705772</v>
      </c>
      <c r="C1510" s="2">
        <v>1.8419890000000001</v>
      </c>
      <c r="D1510" s="2">
        <v>122.02495399999999</v>
      </c>
      <c r="E1510" t="s">
        <v>25</v>
      </c>
      <c r="F1510" t="s">
        <v>25</v>
      </c>
      <c r="G1510">
        <v>3</v>
      </c>
      <c r="H1510">
        <v>2.5275099999999999</v>
      </c>
      <c r="I1510" t="s">
        <v>7</v>
      </c>
      <c r="J1510" t="s">
        <v>24</v>
      </c>
      <c r="K1510">
        <v>1.645338</v>
      </c>
      <c r="L1510" t="s">
        <v>24</v>
      </c>
      <c r="M1510">
        <v>1.03</v>
      </c>
      <c r="N1510">
        <v>0</v>
      </c>
      <c r="O1510" t="s">
        <v>7</v>
      </c>
      <c r="P1510" t="s">
        <v>8</v>
      </c>
      <c r="Q1510" t="s">
        <v>20</v>
      </c>
    </row>
    <row r="1511" spans="1:17" hidden="1" x14ac:dyDescent="0.3">
      <c r="A1511" t="s">
        <v>10</v>
      </c>
      <c r="B1511" s="3">
        <v>24.041042999999998</v>
      </c>
      <c r="C1511" s="2">
        <v>1.613491</v>
      </c>
      <c r="D1511" s="2">
        <v>98.490765999999994</v>
      </c>
      <c r="E1511" t="s">
        <v>25</v>
      </c>
      <c r="F1511" t="s">
        <v>25</v>
      </c>
      <c r="G1511">
        <v>3</v>
      </c>
      <c r="H1511">
        <v>2.1209359999999999</v>
      </c>
      <c r="I1511" t="s">
        <v>7</v>
      </c>
      <c r="J1511" t="s">
        <v>24</v>
      </c>
      <c r="K1511">
        <v>1</v>
      </c>
      <c r="L1511" t="s">
        <v>24</v>
      </c>
      <c r="M1511">
        <v>1.54</v>
      </c>
      <c r="N1511">
        <v>0.89021300000000003</v>
      </c>
      <c r="O1511" t="s">
        <v>27</v>
      </c>
      <c r="P1511" t="s">
        <v>8</v>
      </c>
      <c r="Q1511" t="s">
        <v>20</v>
      </c>
    </row>
    <row r="1512" spans="1:17" hidden="1" x14ac:dyDescent="0.3">
      <c r="A1512" t="s">
        <v>10</v>
      </c>
      <c r="B1512" s="3">
        <v>20.013905999999999</v>
      </c>
      <c r="C1512" s="2">
        <v>1.647821</v>
      </c>
      <c r="D1512" s="2">
        <v>106.509947</v>
      </c>
      <c r="E1512" t="s">
        <v>25</v>
      </c>
      <c r="F1512" t="s">
        <v>25</v>
      </c>
      <c r="G1512">
        <v>2.8697780000000002</v>
      </c>
      <c r="H1512">
        <v>1.4689479999999999</v>
      </c>
      <c r="I1512" t="s">
        <v>7</v>
      </c>
      <c r="J1512" t="s">
        <v>24</v>
      </c>
      <c r="K1512">
        <v>1.6560820000000001</v>
      </c>
      <c r="L1512" t="s">
        <v>24</v>
      </c>
      <c r="M1512">
        <v>0</v>
      </c>
      <c r="N1512">
        <v>1.4440329999999999</v>
      </c>
      <c r="O1512" t="s">
        <v>27</v>
      </c>
      <c r="P1512" t="s">
        <v>8</v>
      </c>
      <c r="Q1512" t="s">
        <v>20</v>
      </c>
    </row>
    <row r="1513" spans="1:17" hidden="1" x14ac:dyDescent="0.3">
      <c r="A1513" t="s">
        <v>10</v>
      </c>
      <c r="B1513" s="3">
        <v>30.020189999999999</v>
      </c>
      <c r="C1513" s="2">
        <v>1.75834</v>
      </c>
      <c r="D1513" s="2">
        <v>112.010504</v>
      </c>
      <c r="E1513" t="s">
        <v>25</v>
      </c>
      <c r="F1513" t="s">
        <v>25</v>
      </c>
      <c r="G1513">
        <v>1.868212</v>
      </c>
      <c r="H1513">
        <v>3</v>
      </c>
      <c r="I1513" t="s">
        <v>7</v>
      </c>
      <c r="J1513" t="s">
        <v>24</v>
      </c>
      <c r="K1513">
        <v>2.0233279999999998</v>
      </c>
      <c r="L1513" t="s">
        <v>24</v>
      </c>
      <c r="M1513">
        <v>0</v>
      </c>
      <c r="N1513">
        <v>0.61399199999999998</v>
      </c>
      <c r="O1513" t="s">
        <v>7</v>
      </c>
      <c r="P1513" t="s">
        <v>15</v>
      </c>
      <c r="Q1513" t="s">
        <v>20</v>
      </c>
    </row>
    <row r="1514" spans="1:17" hidden="1" x14ac:dyDescent="0.3">
      <c r="A1514" t="s">
        <v>10</v>
      </c>
      <c r="B1514" s="3">
        <v>25.154620000000001</v>
      </c>
      <c r="C1514" s="2">
        <v>1.7583979999999999</v>
      </c>
      <c r="D1514" s="2">
        <v>112.089022</v>
      </c>
      <c r="E1514" t="s">
        <v>25</v>
      </c>
      <c r="F1514" t="s">
        <v>25</v>
      </c>
      <c r="G1514">
        <v>1.108663</v>
      </c>
      <c r="H1514">
        <v>3</v>
      </c>
      <c r="I1514" t="s">
        <v>7</v>
      </c>
      <c r="J1514" t="s">
        <v>24</v>
      </c>
      <c r="K1514">
        <v>2</v>
      </c>
      <c r="L1514" t="s">
        <v>24</v>
      </c>
      <c r="M1514">
        <v>1.23</v>
      </c>
      <c r="N1514">
        <v>1.7160000000000001E-3</v>
      </c>
      <c r="O1514" t="s">
        <v>7</v>
      </c>
      <c r="P1514" t="s">
        <v>15</v>
      </c>
      <c r="Q1514" t="s">
        <v>20</v>
      </c>
    </row>
    <row r="1515" spans="1:17" hidden="1" x14ac:dyDescent="0.3">
      <c r="A1515" t="s">
        <v>10</v>
      </c>
      <c r="B1515" s="3">
        <v>30.870723999999999</v>
      </c>
      <c r="C1515" s="2">
        <v>1.670774</v>
      </c>
      <c r="D1515" s="2">
        <v>101.626189</v>
      </c>
      <c r="E1515" t="s">
        <v>25</v>
      </c>
      <c r="F1515" t="s">
        <v>25</v>
      </c>
      <c r="G1515">
        <v>2.9077440000000001</v>
      </c>
      <c r="H1515">
        <v>3.9909249999999998</v>
      </c>
      <c r="I1515" t="s">
        <v>7</v>
      </c>
      <c r="J1515" t="s">
        <v>24</v>
      </c>
      <c r="K1515">
        <v>1</v>
      </c>
      <c r="L1515" t="s">
        <v>24</v>
      </c>
      <c r="M1515">
        <v>2</v>
      </c>
      <c r="N1515">
        <v>0</v>
      </c>
      <c r="O1515" t="s">
        <v>27</v>
      </c>
      <c r="P1515" t="s">
        <v>8</v>
      </c>
      <c r="Q1515" t="s">
        <v>20</v>
      </c>
    </row>
    <row r="1516" spans="1:17" hidden="1" x14ac:dyDescent="0.3">
      <c r="A1516" t="s">
        <v>10</v>
      </c>
      <c r="B1516" s="3">
        <v>28.712994999999999</v>
      </c>
      <c r="C1516" s="2">
        <v>1.6655850000000001</v>
      </c>
      <c r="D1516" s="2">
        <v>98.661760000000001</v>
      </c>
      <c r="E1516" t="s">
        <v>25</v>
      </c>
      <c r="F1516" t="s">
        <v>25</v>
      </c>
      <c r="G1516">
        <v>2.9580099999999998</v>
      </c>
      <c r="H1516">
        <v>2.8342529999999999</v>
      </c>
      <c r="I1516" t="s">
        <v>7</v>
      </c>
      <c r="J1516" t="s">
        <v>24</v>
      </c>
      <c r="K1516">
        <v>1</v>
      </c>
      <c r="L1516" t="s">
        <v>24</v>
      </c>
      <c r="M1516">
        <v>2</v>
      </c>
      <c r="N1516">
        <v>0</v>
      </c>
      <c r="O1516" t="s">
        <v>27</v>
      </c>
      <c r="P1516" t="s">
        <v>8</v>
      </c>
      <c r="Q1516" t="s">
        <v>20</v>
      </c>
    </row>
    <row r="1517" spans="1:17" hidden="1" x14ac:dyDescent="0.3">
      <c r="A1517" t="s">
        <v>10</v>
      </c>
      <c r="B1517" s="3">
        <v>30.710511</v>
      </c>
      <c r="C1517" s="2">
        <v>1.9141859999999999</v>
      </c>
      <c r="D1517" s="2">
        <v>129.852531</v>
      </c>
      <c r="E1517" t="s">
        <v>25</v>
      </c>
      <c r="F1517" t="s">
        <v>25</v>
      </c>
      <c r="G1517">
        <v>2.1972610000000001</v>
      </c>
      <c r="H1517">
        <v>3</v>
      </c>
      <c r="I1517" t="s">
        <v>7</v>
      </c>
      <c r="J1517" t="s">
        <v>24</v>
      </c>
      <c r="K1517">
        <v>1.1118399999999999</v>
      </c>
      <c r="L1517" t="s">
        <v>24</v>
      </c>
      <c r="M1517">
        <v>0.91</v>
      </c>
      <c r="N1517">
        <v>0.97647300000000004</v>
      </c>
      <c r="O1517" t="s">
        <v>7</v>
      </c>
      <c r="P1517" t="s">
        <v>8</v>
      </c>
      <c r="Q1517" t="s">
        <v>20</v>
      </c>
    </row>
    <row r="1518" spans="1:17" hidden="1" x14ac:dyDescent="0.3">
      <c r="A1518" t="s">
        <v>10</v>
      </c>
      <c r="B1518" s="3">
        <v>29.827480999999999</v>
      </c>
      <c r="C1518" s="2">
        <v>1.8995880000000001</v>
      </c>
      <c r="D1518" s="2">
        <v>124.269251</v>
      </c>
      <c r="E1518" t="s">
        <v>25</v>
      </c>
      <c r="F1518" t="s">
        <v>25</v>
      </c>
      <c r="G1518">
        <v>2.048962</v>
      </c>
      <c r="H1518">
        <v>3</v>
      </c>
      <c r="I1518" t="s">
        <v>7</v>
      </c>
      <c r="J1518" t="s">
        <v>24</v>
      </c>
      <c r="K1518">
        <v>2.8228710000000001</v>
      </c>
      <c r="L1518" t="s">
        <v>24</v>
      </c>
      <c r="M1518">
        <v>1.07</v>
      </c>
      <c r="N1518">
        <v>0</v>
      </c>
      <c r="O1518" t="s">
        <v>7</v>
      </c>
      <c r="P1518" t="s">
        <v>8</v>
      </c>
      <c r="Q1518" t="s">
        <v>20</v>
      </c>
    </row>
    <row r="1519" spans="1:17" hidden="1" x14ac:dyDescent="0.3">
      <c r="A1519" t="s">
        <v>10</v>
      </c>
      <c r="B1519" s="3">
        <v>31.868929999999999</v>
      </c>
      <c r="C1519" s="2">
        <v>1.75</v>
      </c>
      <c r="D1519" s="2">
        <v>118.102897</v>
      </c>
      <c r="E1519" t="s">
        <v>25</v>
      </c>
      <c r="F1519" t="s">
        <v>25</v>
      </c>
      <c r="G1519">
        <v>2.1391960000000001</v>
      </c>
      <c r="H1519">
        <v>3</v>
      </c>
      <c r="I1519" t="s">
        <v>7</v>
      </c>
      <c r="J1519" t="s">
        <v>24</v>
      </c>
      <c r="K1519">
        <v>2.0484300000000002</v>
      </c>
      <c r="L1519" t="s">
        <v>24</v>
      </c>
      <c r="M1519">
        <v>0.37</v>
      </c>
      <c r="N1519">
        <v>0.36098599999999997</v>
      </c>
      <c r="O1519" t="s">
        <v>7</v>
      </c>
      <c r="P1519" t="s">
        <v>15</v>
      </c>
      <c r="Q1519" t="s">
        <v>20</v>
      </c>
    </row>
    <row r="1520" spans="1:17" hidden="1" x14ac:dyDescent="0.3">
      <c r="A1520" t="s">
        <v>10</v>
      </c>
      <c r="B1520" s="3">
        <v>36.542884999999998</v>
      </c>
      <c r="C1520" s="2">
        <v>1.75</v>
      </c>
      <c r="D1520" s="2">
        <v>119.434645</v>
      </c>
      <c r="E1520" t="s">
        <v>25</v>
      </c>
      <c r="F1520" t="s">
        <v>25</v>
      </c>
      <c r="G1520">
        <v>2.7298900000000001</v>
      </c>
      <c r="H1520">
        <v>3</v>
      </c>
      <c r="I1520" t="s">
        <v>7</v>
      </c>
      <c r="J1520" t="s">
        <v>24</v>
      </c>
      <c r="K1520">
        <v>2.030084</v>
      </c>
      <c r="L1520" t="s">
        <v>24</v>
      </c>
      <c r="M1520">
        <v>0.59</v>
      </c>
      <c r="N1520">
        <v>0.754417</v>
      </c>
      <c r="O1520" t="s">
        <v>7</v>
      </c>
      <c r="P1520" t="s">
        <v>15</v>
      </c>
      <c r="Q1520" t="s">
        <v>20</v>
      </c>
    </row>
    <row r="1521" spans="1:17" hidden="1" x14ac:dyDescent="0.3">
      <c r="A1521" t="s">
        <v>10</v>
      </c>
      <c r="B1521" s="3">
        <v>21.556360999999999</v>
      </c>
      <c r="C1521" s="2">
        <v>1.7736639999999999</v>
      </c>
      <c r="D1521" s="2">
        <v>116.160329</v>
      </c>
      <c r="E1521" t="s">
        <v>25</v>
      </c>
      <c r="F1521" t="s">
        <v>25</v>
      </c>
      <c r="G1521">
        <v>2</v>
      </c>
      <c r="H1521">
        <v>3</v>
      </c>
      <c r="I1521" t="s">
        <v>7</v>
      </c>
      <c r="J1521" t="s">
        <v>24</v>
      </c>
      <c r="K1521">
        <v>2</v>
      </c>
      <c r="L1521" t="s">
        <v>24</v>
      </c>
      <c r="M1521">
        <v>1.4</v>
      </c>
      <c r="N1521">
        <v>1</v>
      </c>
      <c r="O1521" t="s">
        <v>7</v>
      </c>
      <c r="P1521" t="s">
        <v>8</v>
      </c>
      <c r="Q1521" t="s">
        <v>20</v>
      </c>
    </row>
    <row r="1522" spans="1:17" hidden="1" x14ac:dyDescent="0.3">
      <c r="A1522" t="s">
        <v>10</v>
      </c>
      <c r="B1522" s="3">
        <v>23.963649</v>
      </c>
      <c r="C1522" s="2">
        <v>1.7929980000000001</v>
      </c>
      <c r="D1522" s="2">
        <v>116.102615</v>
      </c>
      <c r="E1522" t="s">
        <v>25</v>
      </c>
      <c r="F1522" t="s">
        <v>25</v>
      </c>
      <c r="G1522">
        <v>1.9946790000000001</v>
      </c>
      <c r="H1522">
        <v>3</v>
      </c>
      <c r="I1522" t="s">
        <v>7</v>
      </c>
      <c r="J1522" t="s">
        <v>24</v>
      </c>
      <c r="K1522">
        <v>2</v>
      </c>
      <c r="L1522" t="s">
        <v>24</v>
      </c>
      <c r="M1522">
        <v>0.97</v>
      </c>
      <c r="N1522">
        <v>0.73900600000000005</v>
      </c>
      <c r="O1522" t="s">
        <v>7</v>
      </c>
      <c r="P1522" t="s">
        <v>8</v>
      </c>
      <c r="Q1522" t="s">
        <v>20</v>
      </c>
    </row>
    <row r="1523" spans="1:17" hidden="1" x14ac:dyDescent="0.3">
      <c r="A1523" t="s">
        <v>10</v>
      </c>
      <c r="B1523" s="3">
        <v>24.145295000000001</v>
      </c>
      <c r="C1523" s="2">
        <v>1.82559</v>
      </c>
      <c r="D1523" s="2">
        <v>120.86038600000001</v>
      </c>
      <c r="E1523" t="s">
        <v>25</v>
      </c>
      <c r="F1523" t="s">
        <v>25</v>
      </c>
      <c r="G1523">
        <v>2.4034209999999998</v>
      </c>
      <c r="H1523">
        <v>3</v>
      </c>
      <c r="I1523" t="s">
        <v>7</v>
      </c>
      <c r="J1523" t="s">
        <v>24</v>
      </c>
      <c r="K1523">
        <v>2.4906130000000002</v>
      </c>
      <c r="L1523" t="s">
        <v>24</v>
      </c>
      <c r="M1523">
        <v>2</v>
      </c>
      <c r="N1523">
        <v>0.70776799999999995</v>
      </c>
      <c r="O1523" t="s">
        <v>7</v>
      </c>
      <c r="P1523" t="s">
        <v>8</v>
      </c>
      <c r="Q1523" t="s">
        <v>20</v>
      </c>
    </row>
    <row r="1524" spans="1:17" hidden="1" x14ac:dyDescent="0.3">
      <c r="A1524" t="s">
        <v>10</v>
      </c>
      <c r="B1524" s="3">
        <v>25.298400000000001</v>
      </c>
      <c r="C1524" s="2">
        <v>1.8272790000000001</v>
      </c>
      <c r="D1524" s="2">
        <v>120.99607399999999</v>
      </c>
      <c r="E1524" t="s">
        <v>25</v>
      </c>
      <c r="F1524" t="s">
        <v>25</v>
      </c>
      <c r="G1524">
        <v>3</v>
      </c>
      <c r="H1524">
        <v>3</v>
      </c>
      <c r="I1524" t="s">
        <v>7</v>
      </c>
      <c r="J1524" t="s">
        <v>24</v>
      </c>
      <c r="K1524">
        <v>3</v>
      </c>
      <c r="L1524" t="s">
        <v>24</v>
      </c>
      <c r="M1524">
        <v>1.1100000000000001</v>
      </c>
      <c r="N1524">
        <v>0.39635199999999998</v>
      </c>
      <c r="O1524" t="s">
        <v>7</v>
      </c>
      <c r="P1524" t="s">
        <v>8</v>
      </c>
      <c r="Q1524" t="s">
        <v>20</v>
      </c>
    </row>
    <row r="1525" spans="1:17" hidden="1" x14ac:dyDescent="0.3">
      <c r="A1525" t="s">
        <v>10</v>
      </c>
      <c r="B1525" s="3">
        <v>31.755386999999999</v>
      </c>
      <c r="C1525" s="2">
        <v>1.7754160000000001</v>
      </c>
      <c r="D1525" s="2">
        <v>121.204668</v>
      </c>
      <c r="E1525" t="s">
        <v>25</v>
      </c>
      <c r="F1525" t="s">
        <v>25</v>
      </c>
      <c r="G1525">
        <v>2.758394</v>
      </c>
      <c r="H1525">
        <v>3</v>
      </c>
      <c r="I1525" t="s">
        <v>7</v>
      </c>
      <c r="J1525" t="s">
        <v>24</v>
      </c>
      <c r="K1525">
        <v>2.1613030000000002</v>
      </c>
      <c r="L1525" t="s">
        <v>24</v>
      </c>
      <c r="M1525">
        <v>0.43</v>
      </c>
      <c r="N1525">
        <v>0.71632700000000005</v>
      </c>
      <c r="O1525" t="s">
        <v>7</v>
      </c>
      <c r="P1525" t="s">
        <v>15</v>
      </c>
      <c r="Q1525" t="s">
        <v>20</v>
      </c>
    </row>
    <row r="1526" spans="1:17" hidden="1" x14ac:dyDescent="0.3">
      <c r="A1526" t="s">
        <v>10</v>
      </c>
      <c r="B1526" s="3">
        <v>30.62865</v>
      </c>
      <c r="C1526" s="2">
        <v>1.766975</v>
      </c>
      <c r="D1526" s="2">
        <v>118.363376</v>
      </c>
      <c r="E1526" t="s">
        <v>25</v>
      </c>
      <c r="F1526" t="s">
        <v>25</v>
      </c>
      <c r="G1526">
        <v>2.9643190000000001</v>
      </c>
      <c r="H1526">
        <v>3</v>
      </c>
      <c r="I1526" t="s">
        <v>7</v>
      </c>
      <c r="J1526" t="s">
        <v>24</v>
      </c>
      <c r="K1526">
        <v>2.3772570000000002</v>
      </c>
      <c r="L1526" t="s">
        <v>24</v>
      </c>
      <c r="M1526">
        <v>0.61</v>
      </c>
      <c r="N1526">
        <v>1.8750230000000001</v>
      </c>
      <c r="O1526" t="s">
        <v>7</v>
      </c>
      <c r="P1526" t="s">
        <v>15</v>
      </c>
      <c r="Q1526" t="s">
        <v>20</v>
      </c>
    </row>
    <row r="1527" spans="1:17" hidden="1" x14ac:dyDescent="0.3">
      <c r="A1527" t="s">
        <v>10</v>
      </c>
      <c r="B1527" s="3">
        <v>23.454557999999999</v>
      </c>
      <c r="C1527" s="2">
        <v>1.7542180000000001</v>
      </c>
      <c r="D1527" s="2">
        <v>117.384745</v>
      </c>
      <c r="E1527" t="s">
        <v>25</v>
      </c>
      <c r="F1527" t="s">
        <v>25</v>
      </c>
      <c r="G1527">
        <v>1.6170929999999999</v>
      </c>
      <c r="H1527">
        <v>3</v>
      </c>
      <c r="I1527" t="s">
        <v>7</v>
      </c>
      <c r="J1527" t="s">
        <v>24</v>
      </c>
      <c r="K1527">
        <v>2</v>
      </c>
      <c r="L1527" t="s">
        <v>24</v>
      </c>
      <c r="M1527">
        <v>1.82</v>
      </c>
      <c r="N1527">
        <v>0.63182499999999997</v>
      </c>
      <c r="O1527" t="s">
        <v>7</v>
      </c>
      <c r="P1527" t="s">
        <v>8</v>
      </c>
      <c r="Q1527" t="s">
        <v>20</v>
      </c>
    </row>
    <row r="1528" spans="1:17" hidden="1" x14ac:dyDescent="0.3">
      <c r="A1528" t="s">
        <v>10</v>
      </c>
      <c r="B1528" s="3">
        <v>23.432227000000001</v>
      </c>
      <c r="C1528" s="2">
        <v>1.754996</v>
      </c>
      <c r="D1528" s="2">
        <v>119.087557</v>
      </c>
      <c r="E1528" t="s">
        <v>25</v>
      </c>
      <c r="F1528" t="s">
        <v>25</v>
      </c>
      <c r="G1528">
        <v>1.6311439999999999</v>
      </c>
      <c r="H1528">
        <v>3</v>
      </c>
      <c r="I1528" t="s">
        <v>7</v>
      </c>
      <c r="J1528" t="s">
        <v>24</v>
      </c>
      <c r="K1528">
        <v>2</v>
      </c>
      <c r="L1528" t="s">
        <v>24</v>
      </c>
      <c r="M1528">
        <v>1.59</v>
      </c>
      <c r="N1528">
        <v>0.86373999999999995</v>
      </c>
      <c r="O1528" t="s">
        <v>7</v>
      </c>
      <c r="P1528" t="s">
        <v>8</v>
      </c>
      <c r="Q1528" t="s">
        <v>20</v>
      </c>
    </row>
    <row r="1529" spans="1:17" hidden="1" x14ac:dyDescent="0.3">
      <c r="A1529" t="s">
        <v>10</v>
      </c>
      <c r="B1529" s="3">
        <v>40.500210000000003</v>
      </c>
      <c r="C1529" s="2">
        <v>1.748103</v>
      </c>
      <c r="D1529" s="2">
        <v>108.30811199999999</v>
      </c>
      <c r="E1529" t="s">
        <v>25</v>
      </c>
      <c r="F1529" t="s">
        <v>25</v>
      </c>
      <c r="G1529">
        <v>2.3174589999999999</v>
      </c>
      <c r="H1529">
        <v>3.7343229999999998</v>
      </c>
      <c r="I1529" t="s">
        <v>7</v>
      </c>
      <c r="J1529" t="s">
        <v>24</v>
      </c>
      <c r="K1529">
        <v>1</v>
      </c>
      <c r="L1529" t="s">
        <v>24</v>
      </c>
      <c r="M1529">
        <v>1.63</v>
      </c>
      <c r="N1529">
        <v>0</v>
      </c>
      <c r="O1529" t="s">
        <v>27</v>
      </c>
      <c r="P1529" t="s">
        <v>15</v>
      </c>
      <c r="Q1529" t="s">
        <v>20</v>
      </c>
    </row>
    <row r="1530" spans="1:17" hidden="1" x14ac:dyDescent="0.3">
      <c r="A1530" t="s">
        <v>10</v>
      </c>
      <c r="B1530" s="3">
        <v>34.576714000000003</v>
      </c>
      <c r="C1530" s="2">
        <v>1.73325</v>
      </c>
      <c r="D1530" s="2">
        <v>103.669116</v>
      </c>
      <c r="E1530" t="s">
        <v>25</v>
      </c>
      <c r="F1530" t="s">
        <v>25</v>
      </c>
      <c r="G1530">
        <v>2.5012240000000001</v>
      </c>
      <c r="H1530">
        <v>2.0495649999999999</v>
      </c>
      <c r="I1530" t="s">
        <v>7</v>
      </c>
      <c r="J1530" t="s">
        <v>24</v>
      </c>
      <c r="K1530">
        <v>1</v>
      </c>
      <c r="L1530" t="s">
        <v>24</v>
      </c>
      <c r="M1530">
        <v>1.75</v>
      </c>
      <c r="N1530">
        <v>0</v>
      </c>
      <c r="O1530" t="s">
        <v>27</v>
      </c>
      <c r="P1530" t="s">
        <v>15</v>
      </c>
      <c r="Q1530" t="s">
        <v>20</v>
      </c>
    </row>
    <row r="1531" spans="1:17" hidden="1" x14ac:dyDescent="0.3">
      <c r="A1531" t="s">
        <v>10</v>
      </c>
      <c r="B1531" s="3">
        <v>22.276969000000001</v>
      </c>
      <c r="C1531" s="2">
        <v>1.84995</v>
      </c>
      <c r="D1531" s="2">
        <v>121.786485</v>
      </c>
      <c r="E1531" t="s">
        <v>25</v>
      </c>
      <c r="F1531" t="s">
        <v>25</v>
      </c>
      <c r="G1531">
        <v>3</v>
      </c>
      <c r="H1531">
        <v>2.272214</v>
      </c>
      <c r="I1531" t="s">
        <v>7</v>
      </c>
      <c r="J1531" t="s">
        <v>24</v>
      </c>
      <c r="K1531">
        <v>1.555534</v>
      </c>
      <c r="L1531" t="s">
        <v>24</v>
      </c>
      <c r="M1531">
        <v>0.35</v>
      </c>
      <c r="N1531">
        <v>0</v>
      </c>
      <c r="O1531" t="s">
        <v>7</v>
      </c>
      <c r="P1531" t="s">
        <v>8</v>
      </c>
      <c r="Q1531" t="s">
        <v>20</v>
      </c>
    </row>
    <row r="1532" spans="1:17" hidden="1" x14ac:dyDescent="0.3">
      <c r="A1532" t="s">
        <v>10</v>
      </c>
      <c r="B1532" s="3">
        <v>21.963787</v>
      </c>
      <c r="C1532" s="2">
        <v>1.8496010000000001</v>
      </c>
      <c r="D1532" s="2">
        <v>122.33342500000001</v>
      </c>
      <c r="E1532" t="s">
        <v>25</v>
      </c>
      <c r="F1532" t="s">
        <v>25</v>
      </c>
      <c r="G1532">
        <v>3</v>
      </c>
      <c r="H1532">
        <v>2.2182849999999998</v>
      </c>
      <c r="I1532" t="s">
        <v>7</v>
      </c>
      <c r="J1532" t="s">
        <v>24</v>
      </c>
      <c r="K1532">
        <v>1.340117</v>
      </c>
      <c r="L1532" t="s">
        <v>24</v>
      </c>
      <c r="M1532">
        <v>0.43</v>
      </c>
      <c r="N1532">
        <v>0</v>
      </c>
      <c r="O1532" t="s">
        <v>7</v>
      </c>
      <c r="P1532" t="s">
        <v>8</v>
      </c>
      <c r="Q1532" t="s">
        <v>20</v>
      </c>
    </row>
    <row r="1533" spans="1:17" hidden="1" x14ac:dyDescent="0.3">
      <c r="A1533" t="s">
        <v>10</v>
      </c>
      <c r="B1533" s="3">
        <v>24.001684999999998</v>
      </c>
      <c r="C1533" s="2">
        <v>1.606066</v>
      </c>
      <c r="D1533" s="2">
        <v>99.961731</v>
      </c>
      <c r="E1533" t="s">
        <v>25</v>
      </c>
      <c r="F1533" t="s">
        <v>25</v>
      </c>
      <c r="G1533">
        <v>3</v>
      </c>
      <c r="H1533">
        <v>1.418833</v>
      </c>
      <c r="I1533" t="s">
        <v>7</v>
      </c>
      <c r="J1533" t="s">
        <v>24</v>
      </c>
      <c r="K1533">
        <v>1</v>
      </c>
      <c r="L1533" t="s">
        <v>24</v>
      </c>
      <c r="M1533">
        <v>1.19</v>
      </c>
      <c r="N1533">
        <v>1.3841859999999999</v>
      </c>
      <c r="O1533" t="s">
        <v>27</v>
      </c>
      <c r="P1533" t="s">
        <v>8</v>
      </c>
      <c r="Q1533" t="s">
        <v>20</v>
      </c>
    </row>
    <row r="1534" spans="1:17" hidden="1" x14ac:dyDescent="0.3">
      <c r="A1534" t="s">
        <v>10</v>
      </c>
      <c r="B1534" s="3">
        <v>20.027764000000001</v>
      </c>
      <c r="C1534" s="2">
        <v>1.611434</v>
      </c>
      <c r="D1534" s="2">
        <v>103.175516</v>
      </c>
      <c r="E1534" t="s">
        <v>25</v>
      </c>
      <c r="F1534" t="s">
        <v>25</v>
      </c>
      <c r="G1534">
        <v>2.9830420000000002</v>
      </c>
      <c r="H1534">
        <v>1.1099559999999999</v>
      </c>
      <c r="I1534" t="s">
        <v>7</v>
      </c>
      <c r="J1534" t="s">
        <v>24</v>
      </c>
      <c r="K1534">
        <v>1.430444</v>
      </c>
      <c r="L1534" t="s">
        <v>24</v>
      </c>
      <c r="M1534">
        <v>0</v>
      </c>
      <c r="N1534">
        <v>1.690901</v>
      </c>
      <c r="O1534" t="s">
        <v>27</v>
      </c>
      <c r="P1534" t="s">
        <v>8</v>
      </c>
      <c r="Q1534" t="s">
        <v>20</v>
      </c>
    </row>
    <row r="1535" spans="1:17" hidden="1" x14ac:dyDescent="0.3">
      <c r="A1535" t="s">
        <v>10</v>
      </c>
      <c r="B1535" s="3">
        <v>28.704461999999999</v>
      </c>
      <c r="C1535" s="2">
        <v>1.7628870000000001</v>
      </c>
      <c r="D1535" s="2">
        <v>113.90197999999999</v>
      </c>
      <c r="E1535" t="s">
        <v>25</v>
      </c>
      <c r="F1535" t="s">
        <v>25</v>
      </c>
      <c r="G1535">
        <v>2.3233510000000002</v>
      </c>
      <c r="H1535">
        <v>3</v>
      </c>
      <c r="I1535" t="s">
        <v>7</v>
      </c>
      <c r="J1535" t="s">
        <v>24</v>
      </c>
      <c r="K1535">
        <v>2.1650480000000001</v>
      </c>
      <c r="L1535" t="s">
        <v>24</v>
      </c>
      <c r="M1535">
        <v>0</v>
      </c>
      <c r="N1535">
        <v>1.493716</v>
      </c>
      <c r="O1535" t="s">
        <v>7</v>
      </c>
      <c r="P1535" t="s">
        <v>15</v>
      </c>
      <c r="Q1535" t="s">
        <v>20</v>
      </c>
    </row>
    <row r="1536" spans="1:17" hidden="1" x14ac:dyDescent="0.3">
      <c r="A1536" t="s">
        <v>10</v>
      </c>
      <c r="B1536" s="3">
        <v>26.774114999999998</v>
      </c>
      <c r="C1536" s="2">
        <v>1.755938</v>
      </c>
      <c r="D1536" s="2">
        <v>112.287678</v>
      </c>
      <c r="E1536" t="s">
        <v>25</v>
      </c>
      <c r="F1536" t="s">
        <v>25</v>
      </c>
      <c r="G1536">
        <v>1.4282889999999999</v>
      </c>
      <c r="H1536">
        <v>3</v>
      </c>
      <c r="I1536" t="s">
        <v>7</v>
      </c>
      <c r="J1536" t="s">
        <v>24</v>
      </c>
      <c r="K1536">
        <v>2.1177329999999999</v>
      </c>
      <c r="L1536" t="s">
        <v>24</v>
      </c>
      <c r="M1536">
        <v>0.49</v>
      </c>
      <c r="N1536">
        <v>0.69694800000000001</v>
      </c>
      <c r="O1536" t="s">
        <v>7</v>
      </c>
      <c r="P1536" t="s">
        <v>15</v>
      </c>
      <c r="Q1536" t="s">
        <v>20</v>
      </c>
    </row>
    <row r="1537" spans="1:17" hidden="1" x14ac:dyDescent="0.3">
      <c r="A1537" t="s">
        <v>10</v>
      </c>
      <c r="B1537" s="3">
        <v>25.539411000000001</v>
      </c>
      <c r="C1537" s="2">
        <v>1.7870520000000001</v>
      </c>
      <c r="D1537" s="2">
        <v>115.428276</v>
      </c>
      <c r="E1537" t="s">
        <v>25</v>
      </c>
      <c r="F1537" t="s">
        <v>25</v>
      </c>
      <c r="G1537">
        <v>1.9928889999999999</v>
      </c>
      <c r="H1537">
        <v>3</v>
      </c>
      <c r="I1537" t="s">
        <v>7</v>
      </c>
      <c r="J1537" t="s">
        <v>24</v>
      </c>
      <c r="K1537">
        <v>2.1412710000000001</v>
      </c>
      <c r="L1537" t="s">
        <v>24</v>
      </c>
      <c r="M1537">
        <v>1.1200000000000001</v>
      </c>
      <c r="N1537">
        <v>0</v>
      </c>
      <c r="O1537" t="s">
        <v>7</v>
      </c>
      <c r="P1537" t="s">
        <v>8</v>
      </c>
      <c r="Q1537" t="s">
        <v>20</v>
      </c>
    </row>
    <row r="1538" spans="1:17" hidden="1" x14ac:dyDescent="0.3">
      <c r="A1538" t="s">
        <v>10</v>
      </c>
      <c r="B1538" s="3">
        <v>25.300208000000001</v>
      </c>
      <c r="C1538" s="2">
        <v>1.765258</v>
      </c>
      <c r="D1538" s="2">
        <v>114.330023</v>
      </c>
      <c r="E1538" t="s">
        <v>25</v>
      </c>
      <c r="F1538" t="s">
        <v>25</v>
      </c>
      <c r="G1538">
        <v>1.5628040000000001</v>
      </c>
      <c r="H1538">
        <v>3</v>
      </c>
      <c r="I1538" t="s">
        <v>7</v>
      </c>
      <c r="J1538" t="s">
        <v>24</v>
      </c>
      <c r="K1538">
        <v>2.0754929999999998</v>
      </c>
      <c r="L1538" t="s">
        <v>24</v>
      </c>
      <c r="M1538">
        <v>1.55</v>
      </c>
      <c r="N1538">
        <v>4.3600000000000003E-4</v>
      </c>
      <c r="O1538" t="s">
        <v>7</v>
      </c>
      <c r="P1538" t="s">
        <v>8</v>
      </c>
      <c r="Q1538" t="s">
        <v>20</v>
      </c>
    </row>
    <row r="1539" spans="1:17" hidden="1" x14ac:dyDescent="0.3">
      <c r="A1539" t="s">
        <v>10</v>
      </c>
      <c r="B1539" s="3">
        <v>31.194458000000001</v>
      </c>
      <c r="C1539" s="2">
        <v>1.7262789999999999</v>
      </c>
      <c r="D1539" s="2">
        <v>110.71471099999999</v>
      </c>
      <c r="E1539" t="s">
        <v>25</v>
      </c>
      <c r="F1539" t="s">
        <v>25</v>
      </c>
      <c r="G1539">
        <v>1.7948249999999999</v>
      </c>
      <c r="H1539">
        <v>3.9144540000000001</v>
      </c>
      <c r="I1539" t="s">
        <v>7</v>
      </c>
      <c r="J1539" t="s">
        <v>24</v>
      </c>
      <c r="K1539">
        <v>1.972016</v>
      </c>
      <c r="L1539" t="s">
        <v>24</v>
      </c>
      <c r="M1539">
        <v>0.67</v>
      </c>
      <c r="N1539">
        <v>0</v>
      </c>
      <c r="O1539" t="s">
        <v>27</v>
      </c>
      <c r="P1539" t="s">
        <v>15</v>
      </c>
      <c r="Q1539" t="s">
        <v>20</v>
      </c>
    </row>
    <row r="1540" spans="1:17" hidden="1" x14ac:dyDescent="0.3">
      <c r="A1540" t="s">
        <v>10</v>
      </c>
      <c r="B1540" s="3">
        <v>40.794057000000002</v>
      </c>
      <c r="C1540" s="2">
        <v>1.735851</v>
      </c>
      <c r="D1540" s="2">
        <v>109.88933400000001</v>
      </c>
      <c r="E1540" t="s">
        <v>25</v>
      </c>
      <c r="F1540" t="s">
        <v>25</v>
      </c>
      <c r="G1540">
        <v>2.3053490000000001</v>
      </c>
      <c r="H1540">
        <v>3.169089</v>
      </c>
      <c r="I1540" t="s">
        <v>7</v>
      </c>
      <c r="J1540" t="s">
        <v>24</v>
      </c>
      <c r="K1540">
        <v>1.0216099999999999</v>
      </c>
      <c r="L1540" t="s">
        <v>24</v>
      </c>
      <c r="M1540">
        <v>0.91</v>
      </c>
      <c r="N1540">
        <v>0</v>
      </c>
      <c r="O1540" t="s">
        <v>27</v>
      </c>
      <c r="P1540" t="s">
        <v>15</v>
      </c>
      <c r="Q1540" t="s">
        <v>20</v>
      </c>
    </row>
    <row r="1541" spans="1:17" hidden="1" x14ac:dyDescent="0.3">
      <c r="A1541" t="s">
        <v>10</v>
      </c>
      <c r="B1541" s="3">
        <v>33.553359999999998</v>
      </c>
      <c r="C1541" s="2">
        <v>1.6997930000000001</v>
      </c>
      <c r="D1541" s="2">
        <v>103.841672</v>
      </c>
      <c r="E1541" t="s">
        <v>25</v>
      </c>
      <c r="F1541" t="s">
        <v>25</v>
      </c>
      <c r="G1541">
        <v>2.5764490000000002</v>
      </c>
      <c r="H1541">
        <v>2.4196559999999998</v>
      </c>
      <c r="I1541" t="s">
        <v>7</v>
      </c>
      <c r="J1541" t="s">
        <v>24</v>
      </c>
      <c r="K1541">
        <v>1</v>
      </c>
      <c r="L1541" t="s">
        <v>24</v>
      </c>
      <c r="M1541">
        <v>1.98</v>
      </c>
      <c r="N1541">
        <v>0</v>
      </c>
      <c r="O1541" t="s">
        <v>27</v>
      </c>
      <c r="P1541" t="s">
        <v>8</v>
      </c>
      <c r="Q1541" t="s">
        <v>20</v>
      </c>
    </row>
    <row r="1542" spans="1:17" hidden="1" x14ac:dyDescent="0.3">
      <c r="A1542" t="s">
        <v>10</v>
      </c>
      <c r="B1542" s="3">
        <v>30.304203000000001</v>
      </c>
      <c r="C1542" s="2">
        <v>1.7032020000000001</v>
      </c>
      <c r="D1542" s="2">
        <v>103.03440000000001</v>
      </c>
      <c r="E1542" t="s">
        <v>25</v>
      </c>
      <c r="F1542" t="s">
        <v>25</v>
      </c>
      <c r="G1542">
        <v>2.754645</v>
      </c>
      <c r="H1542">
        <v>2.1754319999999998</v>
      </c>
      <c r="I1542" t="s">
        <v>7</v>
      </c>
      <c r="J1542" t="s">
        <v>24</v>
      </c>
      <c r="K1542">
        <v>1.541733</v>
      </c>
      <c r="L1542" t="s">
        <v>24</v>
      </c>
      <c r="M1542">
        <v>0.36</v>
      </c>
      <c r="N1542">
        <v>1.0739000000000001</v>
      </c>
      <c r="O1542" t="s">
        <v>27</v>
      </c>
      <c r="P1542" t="s">
        <v>8</v>
      </c>
      <c r="Q1542" t="s">
        <v>20</v>
      </c>
    </row>
    <row r="1543" spans="1:17" hidden="1" x14ac:dyDescent="0.3">
      <c r="A1543" t="s">
        <v>10</v>
      </c>
      <c r="B1543" s="3">
        <v>30.958051000000001</v>
      </c>
      <c r="C1543" s="2">
        <v>1.9068210000000001</v>
      </c>
      <c r="D1543" s="2">
        <v>128.85667699999999</v>
      </c>
      <c r="E1543" t="s">
        <v>25</v>
      </c>
      <c r="F1543" t="s">
        <v>25</v>
      </c>
      <c r="G1543">
        <v>2.6338550000000001</v>
      </c>
      <c r="H1543">
        <v>3</v>
      </c>
      <c r="I1543" t="s">
        <v>7</v>
      </c>
      <c r="J1543" t="s">
        <v>24</v>
      </c>
      <c r="K1543">
        <v>1.619305</v>
      </c>
      <c r="L1543" t="s">
        <v>24</v>
      </c>
      <c r="M1543">
        <v>1.85</v>
      </c>
      <c r="N1543">
        <v>0.42461199999999999</v>
      </c>
      <c r="O1543" t="s">
        <v>7</v>
      </c>
      <c r="P1543" t="s">
        <v>8</v>
      </c>
      <c r="Q1543" t="s">
        <v>20</v>
      </c>
    </row>
    <row r="1544" spans="1:17" hidden="1" x14ac:dyDescent="0.3">
      <c r="A1544" t="s">
        <v>10</v>
      </c>
      <c r="B1544" s="3">
        <v>29.429687000000001</v>
      </c>
      <c r="C1544" s="2">
        <v>1.910987</v>
      </c>
      <c r="D1544" s="2">
        <v>129.935666</v>
      </c>
      <c r="E1544" t="s">
        <v>25</v>
      </c>
      <c r="F1544" t="s">
        <v>25</v>
      </c>
      <c r="G1544">
        <v>2.2005880000000002</v>
      </c>
      <c r="H1544">
        <v>3</v>
      </c>
      <c r="I1544" t="s">
        <v>7</v>
      </c>
      <c r="J1544" t="s">
        <v>24</v>
      </c>
      <c r="K1544">
        <v>1.2956970000000001</v>
      </c>
      <c r="L1544" t="s">
        <v>24</v>
      </c>
      <c r="M1544">
        <v>1.06</v>
      </c>
      <c r="N1544">
        <v>0</v>
      </c>
      <c r="O1544" t="s">
        <v>7</v>
      </c>
      <c r="P1544" t="s">
        <v>8</v>
      </c>
      <c r="Q1544" t="s">
        <v>20</v>
      </c>
    </row>
    <row r="1545" spans="1:17" hidden="1" x14ac:dyDescent="0.3">
      <c r="A1545" t="s">
        <v>10</v>
      </c>
      <c r="B1545" s="3">
        <v>30.520854</v>
      </c>
      <c r="C1545" s="2">
        <v>1.784049</v>
      </c>
      <c r="D1545" s="2">
        <v>120.644178</v>
      </c>
      <c r="E1545" t="s">
        <v>25</v>
      </c>
      <c r="F1545" t="s">
        <v>25</v>
      </c>
      <c r="G1545">
        <v>2.4991080000000001</v>
      </c>
      <c r="H1545">
        <v>3</v>
      </c>
      <c r="I1545" t="s">
        <v>7</v>
      </c>
      <c r="J1545" t="s">
        <v>24</v>
      </c>
      <c r="K1545">
        <v>2.0409519999999999</v>
      </c>
      <c r="L1545" t="s">
        <v>24</v>
      </c>
      <c r="M1545">
        <v>0.84</v>
      </c>
      <c r="N1545">
        <v>0.48985400000000001</v>
      </c>
      <c r="O1545" t="s">
        <v>7</v>
      </c>
      <c r="P1545" t="s">
        <v>15</v>
      </c>
      <c r="Q1545" t="s">
        <v>20</v>
      </c>
    </row>
    <row r="1546" spans="1:17" hidden="1" x14ac:dyDescent="0.3">
      <c r="A1546" t="s">
        <v>10</v>
      </c>
      <c r="B1546" s="3">
        <v>30.610436</v>
      </c>
      <c r="C1546" s="2">
        <v>1.783914</v>
      </c>
      <c r="D1546" s="2">
        <v>120.549592</v>
      </c>
      <c r="E1546" t="s">
        <v>25</v>
      </c>
      <c r="F1546" t="s">
        <v>25</v>
      </c>
      <c r="G1546">
        <v>2.05687</v>
      </c>
      <c r="H1546">
        <v>3</v>
      </c>
      <c r="I1546" t="s">
        <v>7</v>
      </c>
      <c r="J1546" t="s">
        <v>24</v>
      </c>
      <c r="K1546">
        <v>2.358088</v>
      </c>
      <c r="L1546" t="s">
        <v>24</v>
      </c>
      <c r="M1546">
        <v>0.09</v>
      </c>
      <c r="N1546">
        <v>1.759954</v>
      </c>
      <c r="O1546" t="s">
        <v>7</v>
      </c>
      <c r="P1546" t="s">
        <v>15</v>
      </c>
      <c r="Q1546" t="s">
        <v>20</v>
      </c>
    </row>
    <row r="1547" spans="1:17" hidden="1" x14ac:dyDescent="0.3">
      <c r="A1547" t="s">
        <v>10</v>
      </c>
      <c r="B1547" s="3">
        <v>26.740655</v>
      </c>
      <c r="C1547" s="2">
        <v>1.863883</v>
      </c>
      <c r="D1547" s="2">
        <v>120.202596</v>
      </c>
      <c r="E1547" t="s">
        <v>25</v>
      </c>
      <c r="F1547" t="s">
        <v>25</v>
      </c>
      <c r="G1547">
        <v>2.247795</v>
      </c>
      <c r="H1547">
        <v>3</v>
      </c>
      <c r="I1547" t="s">
        <v>7</v>
      </c>
      <c r="J1547" t="s">
        <v>24</v>
      </c>
      <c r="K1547">
        <v>2.8160150000000002</v>
      </c>
      <c r="L1547" t="s">
        <v>24</v>
      </c>
      <c r="M1547">
        <v>0.71</v>
      </c>
      <c r="N1547">
        <v>0</v>
      </c>
      <c r="O1547" t="s">
        <v>7</v>
      </c>
      <c r="P1547" t="s">
        <v>8</v>
      </c>
      <c r="Q1547" t="s">
        <v>20</v>
      </c>
    </row>
    <row r="1548" spans="1:17" hidden="1" x14ac:dyDescent="0.3">
      <c r="A1548" t="s">
        <v>10</v>
      </c>
      <c r="B1548" s="3">
        <v>26.680375999999999</v>
      </c>
      <c r="C1548" s="2">
        <v>1.8122590000000001</v>
      </c>
      <c r="D1548" s="2">
        <v>118.277657</v>
      </c>
      <c r="E1548" t="s">
        <v>25</v>
      </c>
      <c r="F1548" t="s">
        <v>25</v>
      </c>
      <c r="G1548">
        <v>2.2396340000000001</v>
      </c>
      <c r="H1548">
        <v>3</v>
      </c>
      <c r="I1548" t="s">
        <v>7</v>
      </c>
      <c r="J1548" t="s">
        <v>24</v>
      </c>
      <c r="K1548">
        <v>2.6842640000000002</v>
      </c>
      <c r="L1548" t="s">
        <v>24</v>
      </c>
      <c r="M1548">
        <v>0.98</v>
      </c>
      <c r="N1548">
        <v>0</v>
      </c>
      <c r="O1548" t="s">
        <v>7</v>
      </c>
      <c r="P1548" t="s">
        <v>8</v>
      </c>
      <c r="Q1548" t="s">
        <v>20</v>
      </c>
    </row>
    <row r="1549" spans="1:17" hidden="1" x14ac:dyDescent="0.3">
      <c r="A1549" t="s">
        <v>10</v>
      </c>
      <c r="B1549" s="3">
        <v>37.056193</v>
      </c>
      <c r="C1549" s="2">
        <v>1.7501500000000001</v>
      </c>
      <c r="D1549" s="2">
        <v>118.206565</v>
      </c>
      <c r="E1549" t="s">
        <v>25</v>
      </c>
      <c r="F1549" t="s">
        <v>25</v>
      </c>
      <c r="G1549">
        <v>2.0928300000000002</v>
      </c>
      <c r="H1549">
        <v>3</v>
      </c>
      <c r="I1549" t="s">
        <v>7</v>
      </c>
      <c r="J1549" t="s">
        <v>24</v>
      </c>
      <c r="K1549">
        <v>2.0777040000000002</v>
      </c>
      <c r="L1549" t="s">
        <v>24</v>
      </c>
      <c r="M1549">
        <v>0.6</v>
      </c>
      <c r="N1549">
        <v>0</v>
      </c>
      <c r="O1549" t="s">
        <v>7</v>
      </c>
      <c r="P1549" t="s">
        <v>15</v>
      </c>
      <c r="Q1549" t="s">
        <v>20</v>
      </c>
    </row>
    <row r="1550" spans="1:17" hidden="1" x14ac:dyDescent="0.3">
      <c r="A1550" t="s">
        <v>10</v>
      </c>
      <c r="B1550" s="3">
        <v>28.825278999999998</v>
      </c>
      <c r="C1550" s="2">
        <v>1.815347</v>
      </c>
      <c r="D1550" s="2">
        <v>120.39975800000001</v>
      </c>
      <c r="E1550" t="s">
        <v>25</v>
      </c>
      <c r="F1550" t="s">
        <v>25</v>
      </c>
      <c r="G1550">
        <v>2.9672999999999998</v>
      </c>
      <c r="H1550">
        <v>3</v>
      </c>
      <c r="I1550" t="s">
        <v>7</v>
      </c>
      <c r="J1550" t="s">
        <v>24</v>
      </c>
      <c r="K1550">
        <v>2.5300349999999998</v>
      </c>
      <c r="L1550" t="s">
        <v>24</v>
      </c>
      <c r="M1550">
        <v>1.05</v>
      </c>
      <c r="N1550">
        <v>0.94786599999999999</v>
      </c>
      <c r="O1550" t="s">
        <v>7</v>
      </c>
      <c r="P1550" t="s">
        <v>15</v>
      </c>
      <c r="Q1550" t="s">
        <v>20</v>
      </c>
    </row>
    <row r="1551" spans="1:17" hidden="1" x14ac:dyDescent="0.3">
      <c r="A1551" t="s">
        <v>10</v>
      </c>
      <c r="B1551" s="3">
        <v>25.883749000000002</v>
      </c>
      <c r="C1551" s="2">
        <v>1.767077</v>
      </c>
      <c r="D1551" s="2">
        <v>114.133149</v>
      </c>
      <c r="E1551" t="s">
        <v>25</v>
      </c>
      <c r="F1551" t="s">
        <v>25</v>
      </c>
      <c r="G1551">
        <v>2.2257310000000001</v>
      </c>
      <c r="H1551">
        <v>3</v>
      </c>
      <c r="I1551" t="s">
        <v>7</v>
      </c>
      <c r="J1551" t="s">
        <v>24</v>
      </c>
      <c r="K1551">
        <v>2.1543260000000002</v>
      </c>
      <c r="L1551" t="s">
        <v>24</v>
      </c>
      <c r="M1551">
        <v>1.27</v>
      </c>
      <c r="N1551">
        <v>0.39017800000000002</v>
      </c>
      <c r="O1551" t="s">
        <v>7</v>
      </c>
      <c r="P1551" t="s">
        <v>8</v>
      </c>
      <c r="Q1551" t="s">
        <v>20</v>
      </c>
    </row>
    <row r="1552" spans="1:17" hidden="1" x14ac:dyDescent="0.3">
      <c r="A1552" t="s">
        <v>10</v>
      </c>
      <c r="B1552" s="3">
        <v>25.486521</v>
      </c>
      <c r="C1552" s="2">
        <v>1.7624610000000001</v>
      </c>
      <c r="D1552" s="2">
        <v>115.531622</v>
      </c>
      <c r="E1552" t="s">
        <v>25</v>
      </c>
      <c r="F1552" t="s">
        <v>25</v>
      </c>
      <c r="G1552">
        <v>2.1783079999999999</v>
      </c>
      <c r="H1552">
        <v>3</v>
      </c>
      <c r="I1552" t="s">
        <v>7</v>
      </c>
      <c r="J1552" t="s">
        <v>24</v>
      </c>
      <c r="K1552">
        <v>2.1658040000000001</v>
      </c>
      <c r="L1552" t="s">
        <v>24</v>
      </c>
      <c r="M1552">
        <v>1.42</v>
      </c>
      <c r="N1552">
        <v>1.875683</v>
      </c>
      <c r="O1552" t="s">
        <v>7</v>
      </c>
      <c r="P1552" t="s">
        <v>8</v>
      </c>
      <c r="Q1552" t="s">
        <v>20</v>
      </c>
    </row>
    <row r="1553" spans="1:17" hidden="1" x14ac:dyDescent="0.3">
      <c r="A1553" t="s">
        <v>10</v>
      </c>
      <c r="B1553" s="3">
        <v>29.883020999999999</v>
      </c>
      <c r="C1553" s="2">
        <v>1.7790490000000001</v>
      </c>
      <c r="D1553" s="2">
        <v>112.438508</v>
      </c>
      <c r="E1553" t="s">
        <v>25</v>
      </c>
      <c r="F1553" t="s">
        <v>25</v>
      </c>
      <c r="G1553">
        <v>2.0657519999999998</v>
      </c>
      <c r="H1553">
        <v>3</v>
      </c>
      <c r="I1553" t="s">
        <v>7</v>
      </c>
      <c r="J1553" t="s">
        <v>24</v>
      </c>
      <c r="K1553">
        <v>2.0782970000000001</v>
      </c>
      <c r="L1553" t="s">
        <v>24</v>
      </c>
      <c r="M1553">
        <v>0</v>
      </c>
      <c r="N1553">
        <v>0.67735400000000001</v>
      </c>
      <c r="O1553" t="s">
        <v>7</v>
      </c>
      <c r="P1553" t="s">
        <v>15</v>
      </c>
      <c r="Q1553" t="s">
        <v>20</v>
      </c>
    </row>
    <row r="1554" spans="1:17" hidden="1" x14ac:dyDescent="0.3">
      <c r="A1554" t="s">
        <v>10</v>
      </c>
      <c r="B1554" s="3">
        <v>26.957644999999999</v>
      </c>
      <c r="C1554" s="2">
        <v>1.7807310000000001</v>
      </c>
      <c r="D1554" s="2">
        <v>112.957922</v>
      </c>
      <c r="E1554" t="s">
        <v>25</v>
      </c>
      <c r="F1554" t="s">
        <v>25</v>
      </c>
      <c r="G1554">
        <v>2.263245</v>
      </c>
      <c r="H1554">
        <v>3</v>
      </c>
      <c r="I1554" t="s">
        <v>7</v>
      </c>
      <c r="J1554" t="s">
        <v>24</v>
      </c>
      <c r="K1554">
        <v>2.0925090000000002</v>
      </c>
      <c r="L1554" t="s">
        <v>24</v>
      </c>
      <c r="M1554">
        <v>0</v>
      </c>
      <c r="N1554">
        <v>1.8368530000000001</v>
      </c>
      <c r="O1554" t="s">
        <v>7</v>
      </c>
      <c r="P1554" t="s">
        <v>15</v>
      </c>
      <c r="Q1554" t="s">
        <v>20</v>
      </c>
    </row>
    <row r="1555" spans="1:17" hidden="1" x14ac:dyDescent="0.3">
      <c r="A1555" t="s">
        <v>10</v>
      </c>
      <c r="B1555" s="3">
        <v>26.490926000000002</v>
      </c>
      <c r="C1555" s="2">
        <v>1.872517</v>
      </c>
      <c r="D1555" s="2">
        <v>120.898397</v>
      </c>
      <c r="E1555" t="s">
        <v>25</v>
      </c>
      <c r="F1555" t="s">
        <v>25</v>
      </c>
      <c r="G1555">
        <v>2.4435380000000002</v>
      </c>
      <c r="H1555">
        <v>3</v>
      </c>
      <c r="I1555" t="s">
        <v>7</v>
      </c>
      <c r="J1555" t="s">
        <v>24</v>
      </c>
      <c r="K1555">
        <v>2.939492</v>
      </c>
      <c r="L1555" t="s">
        <v>24</v>
      </c>
      <c r="M1555">
        <v>1.21</v>
      </c>
      <c r="N1555">
        <v>0.73893500000000001</v>
      </c>
      <c r="O1555" t="s">
        <v>7</v>
      </c>
      <c r="P1555" t="s">
        <v>8</v>
      </c>
      <c r="Q1555" t="s">
        <v>20</v>
      </c>
    </row>
    <row r="1556" spans="1:17" hidden="1" x14ac:dyDescent="0.3">
      <c r="A1556" t="s">
        <v>10</v>
      </c>
      <c r="B1556" s="3">
        <v>27.558800999999999</v>
      </c>
      <c r="C1556" s="2">
        <v>1.8012239999999999</v>
      </c>
      <c r="D1556" s="2">
        <v>119.050381</v>
      </c>
      <c r="E1556" t="s">
        <v>25</v>
      </c>
      <c r="F1556" t="s">
        <v>25</v>
      </c>
      <c r="G1556">
        <v>2.7449940000000002</v>
      </c>
      <c r="H1556">
        <v>3</v>
      </c>
      <c r="I1556" t="s">
        <v>7</v>
      </c>
      <c r="J1556" t="s">
        <v>24</v>
      </c>
      <c r="K1556">
        <v>2.4788380000000001</v>
      </c>
      <c r="L1556" t="s">
        <v>24</v>
      </c>
      <c r="M1556">
        <v>0.68</v>
      </c>
      <c r="N1556">
        <v>0.67790899999999998</v>
      </c>
      <c r="O1556" t="s">
        <v>7</v>
      </c>
      <c r="P1556" t="s">
        <v>8</v>
      </c>
      <c r="Q1556" t="s">
        <v>20</v>
      </c>
    </row>
    <row r="1557" spans="1:17" hidden="1" x14ac:dyDescent="0.3">
      <c r="A1557" t="s">
        <v>10</v>
      </c>
      <c r="B1557" s="3">
        <v>22.908878999999999</v>
      </c>
      <c r="C1557" s="2">
        <v>1.876898</v>
      </c>
      <c r="D1557" s="2">
        <v>121.277832</v>
      </c>
      <c r="E1557" t="s">
        <v>25</v>
      </c>
      <c r="F1557" t="s">
        <v>25</v>
      </c>
      <c r="G1557">
        <v>2.6301369999999999</v>
      </c>
      <c r="H1557">
        <v>2.806298</v>
      </c>
      <c r="I1557" t="s">
        <v>7</v>
      </c>
      <c r="J1557" t="s">
        <v>24</v>
      </c>
      <c r="K1557">
        <v>1.9705079999999999</v>
      </c>
      <c r="L1557" t="s">
        <v>24</v>
      </c>
      <c r="M1557">
        <v>1.3</v>
      </c>
      <c r="N1557">
        <v>0</v>
      </c>
      <c r="O1557" t="s">
        <v>7</v>
      </c>
      <c r="P1557" t="s">
        <v>8</v>
      </c>
      <c r="Q1557" t="s">
        <v>20</v>
      </c>
    </row>
    <row r="1558" spans="1:17" hidden="1" x14ac:dyDescent="0.3">
      <c r="A1558" t="s">
        <v>10</v>
      </c>
      <c r="B1558" s="3">
        <v>24.201622</v>
      </c>
      <c r="C1558" s="2">
        <v>1.7755799999999999</v>
      </c>
      <c r="D1558" s="2">
        <v>120.58941900000001</v>
      </c>
      <c r="E1558" t="s">
        <v>25</v>
      </c>
      <c r="F1558" t="s">
        <v>25</v>
      </c>
      <c r="G1558">
        <v>2.1138430000000001</v>
      </c>
      <c r="H1558">
        <v>3</v>
      </c>
      <c r="I1558" t="s">
        <v>7</v>
      </c>
      <c r="J1558" t="s">
        <v>24</v>
      </c>
      <c r="K1558">
        <v>2.3160690000000002</v>
      </c>
      <c r="L1558" t="s">
        <v>24</v>
      </c>
      <c r="M1558">
        <v>1.8</v>
      </c>
      <c r="N1558">
        <v>0.35731400000000002</v>
      </c>
      <c r="O1558" t="s">
        <v>7</v>
      </c>
      <c r="P1558" t="s">
        <v>8</v>
      </c>
      <c r="Q1558" t="s">
        <v>20</v>
      </c>
    </row>
    <row r="1559" spans="1:17" hidden="1" x14ac:dyDescent="0.3">
      <c r="A1559" t="s">
        <v>10</v>
      </c>
      <c r="B1559" s="3">
        <v>31.689772999999999</v>
      </c>
      <c r="C1559" s="2">
        <v>1.76569</v>
      </c>
      <c r="D1559" s="2">
        <v>120.08294100000001</v>
      </c>
      <c r="E1559" t="s">
        <v>25</v>
      </c>
      <c r="F1559" t="s">
        <v>25</v>
      </c>
      <c r="G1559">
        <v>2.8217270000000001</v>
      </c>
      <c r="H1559">
        <v>3</v>
      </c>
      <c r="I1559" t="s">
        <v>7</v>
      </c>
      <c r="J1559" t="s">
        <v>24</v>
      </c>
      <c r="K1559">
        <v>2.173279</v>
      </c>
      <c r="L1559" t="s">
        <v>24</v>
      </c>
      <c r="M1559">
        <v>1.1000000000000001</v>
      </c>
      <c r="N1559">
        <v>0.23285800000000001</v>
      </c>
      <c r="O1559" t="s">
        <v>7</v>
      </c>
      <c r="P1559" t="s">
        <v>15</v>
      </c>
      <c r="Q1559" t="s">
        <v>20</v>
      </c>
    </row>
    <row r="1560" spans="1:17" hidden="1" x14ac:dyDescent="0.3">
      <c r="A1560" t="s">
        <v>10</v>
      </c>
      <c r="B1560" s="3">
        <v>30.242597</v>
      </c>
      <c r="C1560" s="2">
        <v>1.7597719999999999</v>
      </c>
      <c r="D1560" s="2">
        <v>118.382361</v>
      </c>
      <c r="E1560" t="s">
        <v>25</v>
      </c>
      <c r="F1560" t="s">
        <v>25</v>
      </c>
      <c r="G1560">
        <v>2.3125279999999999</v>
      </c>
      <c r="H1560">
        <v>3</v>
      </c>
      <c r="I1560" t="s">
        <v>7</v>
      </c>
      <c r="J1560" t="s">
        <v>24</v>
      </c>
      <c r="K1560">
        <v>2.2080679999999999</v>
      </c>
      <c r="L1560" t="s">
        <v>24</v>
      </c>
      <c r="M1560">
        <v>1.08</v>
      </c>
      <c r="N1560">
        <v>1.035711</v>
      </c>
      <c r="O1560" t="s">
        <v>7</v>
      </c>
      <c r="P1560" t="s">
        <v>15</v>
      </c>
      <c r="Q1560" t="s">
        <v>20</v>
      </c>
    </row>
    <row r="1561" spans="1:17" hidden="1" x14ac:dyDescent="0.3">
      <c r="A1561" t="s">
        <v>10</v>
      </c>
      <c r="B1561" s="3">
        <v>31.346844999999998</v>
      </c>
      <c r="C1561" s="2">
        <v>1.823545</v>
      </c>
      <c r="D1561" s="2">
        <v>126.460936</v>
      </c>
      <c r="E1561" t="s">
        <v>25</v>
      </c>
      <c r="F1561" t="s">
        <v>25</v>
      </c>
      <c r="G1561">
        <v>2.9388010000000002</v>
      </c>
      <c r="H1561">
        <v>3</v>
      </c>
      <c r="I1561" t="s">
        <v>7</v>
      </c>
      <c r="J1561" t="s">
        <v>25</v>
      </c>
      <c r="K1561">
        <v>1.4789939999999999</v>
      </c>
      <c r="L1561" t="s">
        <v>24</v>
      </c>
      <c r="M1561">
        <v>0.95</v>
      </c>
      <c r="N1561">
        <v>1.360463</v>
      </c>
      <c r="O1561" t="s">
        <v>7</v>
      </c>
      <c r="P1561" t="s">
        <v>8</v>
      </c>
      <c r="Q1561" t="s">
        <v>20</v>
      </c>
    </row>
    <row r="1562" spans="1:17" hidden="1" x14ac:dyDescent="0.3">
      <c r="A1562" t="s">
        <v>10</v>
      </c>
      <c r="B1562" s="3">
        <v>30.577342999999999</v>
      </c>
      <c r="C1562" s="2">
        <v>1.8689229999999999</v>
      </c>
      <c r="D1562" s="2">
        <v>125.06426399999999</v>
      </c>
      <c r="E1562" t="s">
        <v>25</v>
      </c>
      <c r="F1562" t="s">
        <v>25</v>
      </c>
      <c r="G1562">
        <v>2.0506190000000002</v>
      </c>
      <c r="H1562">
        <v>3</v>
      </c>
      <c r="I1562" t="s">
        <v>7</v>
      </c>
      <c r="J1562" t="s">
        <v>25</v>
      </c>
      <c r="K1562">
        <v>1.5151829999999999</v>
      </c>
      <c r="L1562" t="s">
        <v>24</v>
      </c>
      <c r="M1562">
        <v>0.85</v>
      </c>
      <c r="N1562">
        <v>0.26190099999999999</v>
      </c>
      <c r="O1562" t="s">
        <v>7</v>
      </c>
      <c r="P1562" t="s">
        <v>8</v>
      </c>
      <c r="Q1562" t="s">
        <v>20</v>
      </c>
    </row>
    <row r="1563" spans="1:17" hidden="1" x14ac:dyDescent="0.3">
      <c r="A1563" t="s">
        <v>10</v>
      </c>
      <c r="B1563" s="3">
        <v>25.124594999999999</v>
      </c>
      <c r="C1563" s="2">
        <v>1.7715099999999999</v>
      </c>
      <c r="D1563" s="2">
        <v>113.20712399999999</v>
      </c>
      <c r="E1563" t="s">
        <v>25</v>
      </c>
      <c r="F1563" t="s">
        <v>25</v>
      </c>
      <c r="G1563">
        <v>1.4577580000000001</v>
      </c>
      <c r="H1563">
        <v>3</v>
      </c>
      <c r="I1563" t="s">
        <v>7</v>
      </c>
      <c r="J1563" t="s">
        <v>24</v>
      </c>
      <c r="K1563">
        <v>2.0202490000000002</v>
      </c>
      <c r="L1563" t="s">
        <v>24</v>
      </c>
      <c r="M1563">
        <v>1.56</v>
      </c>
      <c r="N1563">
        <v>1.33E-3</v>
      </c>
      <c r="O1563" t="s">
        <v>7</v>
      </c>
      <c r="P1563" t="s">
        <v>8</v>
      </c>
      <c r="Q1563" t="s">
        <v>20</v>
      </c>
    </row>
    <row r="1564" spans="1:17" hidden="1" x14ac:dyDescent="0.3">
      <c r="A1564" t="s">
        <v>10</v>
      </c>
      <c r="B1564" s="3">
        <v>25.509034</v>
      </c>
      <c r="C1564" s="2">
        <v>1.7721899999999999</v>
      </c>
      <c r="D1564" s="2">
        <v>114.097656</v>
      </c>
      <c r="E1564" t="s">
        <v>25</v>
      </c>
      <c r="F1564" t="s">
        <v>25</v>
      </c>
      <c r="G1564">
        <v>2.1933099999999999</v>
      </c>
      <c r="H1564">
        <v>3</v>
      </c>
      <c r="I1564" t="s">
        <v>7</v>
      </c>
      <c r="J1564" t="s">
        <v>24</v>
      </c>
      <c r="K1564">
        <v>2.0899830000000001</v>
      </c>
      <c r="L1564" t="s">
        <v>24</v>
      </c>
      <c r="M1564">
        <v>1.36</v>
      </c>
      <c r="N1564">
        <v>0.85743800000000003</v>
      </c>
      <c r="O1564" t="s">
        <v>7</v>
      </c>
      <c r="P1564" t="s">
        <v>8</v>
      </c>
      <c r="Q1564" t="s">
        <v>20</v>
      </c>
    </row>
    <row r="1565" spans="1:17" hidden="1" x14ac:dyDescent="0.3">
      <c r="A1565" t="s">
        <v>10</v>
      </c>
      <c r="B1565" s="3">
        <v>25.478662</v>
      </c>
      <c r="C1565" s="2">
        <v>1.8582650000000001</v>
      </c>
      <c r="D1565" s="2">
        <v>117.57456999999999</v>
      </c>
      <c r="E1565" t="s">
        <v>25</v>
      </c>
      <c r="F1565" t="s">
        <v>25</v>
      </c>
      <c r="G1565">
        <v>2.0285709999999999</v>
      </c>
      <c r="H1565">
        <v>3</v>
      </c>
      <c r="I1565" t="s">
        <v>7</v>
      </c>
      <c r="J1565" t="s">
        <v>24</v>
      </c>
      <c r="K1565">
        <v>2.5304280000000001</v>
      </c>
      <c r="L1565" t="s">
        <v>24</v>
      </c>
      <c r="M1565">
        <v>1.31</v>
      </c>
      <c r="N1565">
        <v>6.6805000000000003E-2</v>
      </c>
      <c r="O1565" t="s">
        <v>7</v>
      </c>
      <c r="P1565" t="s">
        <v>8</v>
      </c>
      <c r="Q1565" t="s">
        <v>20</v>
      </c>
    </row>
    <row r="1566" spans="1:17" hidden="1" x14ac:dyDescent="0.3">
      <c r="A1566" t="s">
        <v>10</v>
      </c>
      <c r="B1566" s="3">
        <v>25.100512999999999</v>
      </c>
      <c r="C1566" s="2">
        <v>1.8305959999999999</v>
      </c>
      <c r="D1566" s="2">
        <v>118.424156</v>
      </c>
      <c r="E1566" t="s">
        <v>25</v>
      </c>
      <c r="F1566" t="s">
        <v>25</v>
      </c>
      <c r="G1566">
        <v>1.4556020000000001</v>
      </c>
      <c r="H1566">
        <v>3</v>
      </c>
      <c r="I1566" t="s">
        <v>7</v>
      </c>
      <c r="J1566" t="s">
        <v>24</v>
      </c>
      <c r="K1566">
        <v>2.3633069999999998</v>
      </c>
      <c r="L1566" t="s">
        <v>24</v>
      </c>
      <c r="M1566">
        <v>1.1399999999999999</v>
      </c>
      <c r="N1566">
        <v>0.101026</v>
      </c>
      <c r="O1566" t="s">
        <v>7</v>
      </c>
      <c r="P1566" t="s">
        <v>8</v>
      </c>
      <c r="Q1566" t="s">
        <v>20</v>
      </c>
    </row>
    <row r="1567" spans="1:17" hidden="1" x14ac:dyDescent="0.3">
      <c r="A1567" t="s">
        <v>10</v>
      </c>
      <c r="B1567" s="3">
        <v>38.523645999999999</v>
      </c>
      <c r="C1567" s="2">
        <v>1.765836</v>
      </c>
      <c r="D1567" s="2">
        <v>118.53324600000001</v>
      </c>
      <c r="E1567" t="s">
        <v>25</v>
      </c>
      <c r="F1567" t="s">
        <v>25</v>
      </c>
      <c r="G1567">
        <v>2.1778960000000001</v>
      </c>
      <c r="H1567">
        <v>2.9876520000000002</v>
      </c>
      <c r="I1567" t="s">
        <v>7</v>
      </c>
      <c r="J1567" t="s">
        <v>24</v>
      </c>
      <c r="K1567">
        <v>1.7450950000000001</v>
      </c>
      <c r="L1567" t="s">
        <v>24</v>
      </c>
      <c r="M1567">
        <v>0.66</v>
      </c>
      <c r="N1567">
        <v>0</v>
      </c>
      <c r="O1567" t="s">
        <v>7</v>
      </c>
      <c r="P1567" t="s">
        <v>15</v>
      </c>
      <c r="Q1567" t="s">
        <v>20</v>
      </c>
    </row>
    <row r="1568" spans="1:17" hidden="1" x14ac:dyDescent="0.3">
      <c r="A1568" t="s">
        <v>10</v>
      </c>
      <c r="B1568" s="3">
        <v>38.712159999999997</v>
      </c>
      <c r="C1568" s="2">
        <v>1.770278</v>
      </c>
      <c r="D1568" s="2">
        <v>117.29188000000001</v>
      </c>
      <c r="E1568" t="s">
        <v>25</v>
      </c>
      <c r="F1568" t="s">
        <v>25</v>
      </c>
      <c r="G1568">
        <v>2.2523819999999999</v>
      </c>
      <c r="H1568">
        <v>2.842848</v>
      </c>
      <c r="I1568" t="s">
        <v>7</v>
      </c>
      <c r="J1568" t="s">
        <v>24</v>
      </c>
      <c r="K1568">
        <v>1.879381</v>
      </c>
      <c r="L1568" t="s">
        <v>24</v>
      </c>
      <c r="M1568">
        <v>0.92</v>
      </c>
      <c r="N1568">
        <v>0</v>
      </c>
      <c r="O1568" t="s">
        <v>7</v>
      </c>
      <c r="P1568" t="s">
        <v>15</v>
      </c>
      <c r="Q1568" t="s">
        <v>20</v>
      </c>
    </row>
    <row r="1569" spans="1:17" hidden="1" x14ac:dyDescent="0.3">
      <c r="A1569" t="s">
        <v>10</v>
      </c>
      <c r="B1569" s="3">
        <v>25.717521999999999</v>
      </c>
      <c r="C1569" s="2">
        <v>1.6734910000000001</v>
      </c>
      <c r="D1569" s="2">
        <v>103.706181</v>
      </c>
      <c r="E1569" t="s">
        <v>25</v>
      </c>
      <c r="F1569" t="s">
        <v>25</v>
      </c>
      <c r="G1569">
        <v>2.668949</v>
      </c>
      <c r="H1569">
        <v>1.1343209999999999</v>
      </c>
      <c r="I1569" t="s">
        <v>7</v>
      </c>
      <c r="J1569" t="s">
        <v>24</v>
      </c>
      <c r="K1569">
        <v>1.2794430000000001</v>
      </c>
      <c r="L1569" t="s">
        <v>24</v>
      </c>
      <c r="M1569">
        <v>0.11</v>
      </c>
      <c r="N1569">
        <v>1.1355029999999999</v>
      </c>
      <c r="O1569" t="s">
        <v>27</v>
      </c>
      <c r="P1569" t="s">
        <v>8</v>
      </c>
      <c r="Q1569" t="s">
        <v>20</v>
      </c>
    </row>
    <row r="1570" spans="1:17" hidden="1" x14ac:dyDescent="0.3">
      <c r="A1570" t="s">
        <v>10</v>
      </c>
      <c r="B1570" s="3">
        <v>32.259622999999998</v>
      </c>
      <c r="C1570" s="2">
        <v>1.703346</v>
      </c>
      <c r="D1570" s="2">
        <v>102.686239</v>
      </c>
      <c r="E1570" t="s">
        <v>25</v>
      </c>
      <c r="F1570" t="s">
        <v>25</v>
      </c>
      <c r="G1570">
        <v>2.7239529999999998</v>
      </c>
      <c r="H1570">
        <v>1.9241680000000001</v>
      </c>
      <c r="I1570" t="s">
        <v>7</v>
      </c>
      <c r="J1570" t="s">
        <v>24</v>
      </c>
      <c r="K1570">
        <v>1</v>
      </c>
      <c r="L1570" t="s">
        <v>24</v>
      </c>
      <c r="M1570">
        <v>1.62</v>
      </c>
      <c r="N1570">
        <v>6.9366999999999998E-2</v>
      </c>
      <c r="O1570" t="s">
        <v>27</v>
      </c>
      <c r="P1570" t="s">
        <v>8</v>
      </c>
      <c r="Q1570" t="s">
        <v>20</v>
      </c>
    </row>
    <row r="1571" spans="1:17" hidden="1" x14ac:dyDescent="0.3">
      <c r="A1571" t="s">
        <v>10</v>
      </c>
      <c r="B1571" s="3">
        <v>23.47007</v>
      </c>
      <c r="C1571" s="2">
        <v>1.8429059999999999</v>
      </c>
      <c r="D1571" s="2">
        <v>121.142535</v>
      </c>
      <c r="E1571" t="s">
        <v>25</v>
      </c>
      <c r="F1571" t="s">
        <v>25</v>
      </c>
      <c r="G1571">
        <v>3</v>
      </c>
      <c r="H1571">
        <v>2.701689</v>
      </c>
      <c r="I1571" t="s">
        <v>7</v>
      </c>
      <c r="J1571" t="s">
        <v>24</v>
      </c>
      <c r="K1571">
        <v>2.7384849999999998</v>
      </c>
      <c r="L1571" t="s">
        <v>24</v>
      </c>
      <c r="M1571">
        <v>0.99</v>
      </c>
      <c r="N1571">
        <v>0</v>
      </c>
      <c r="O1571" t="s">
        <v>7</v>
      </c>
      <c r="P1571" t="s">
        <v>8</v>
      </c>
      <c r="Q1571" t="s">
        <v>20</v>
      </c>
    </row>
    <row r="1572" spans="1:17" hidden="1" x14ac:dyDescent="0.3">
      <c r="A1572" t="s">
        <v>10</v>
      </c>
      <c r="B1572" s="3">
        <v>24.408805000000001</v>
      </c>
      <c r="C1572" s="2">
        <v>1.779547</v>
      </c>
      <c r="D1572" s="2">
        <v>118.74003500000001</v>
      </c>
      <c r="E1572" t="s">
        <v>25</v>
      </c>
      <c r="F1572" t="s">
        <v>25</v>
      </c>
      <c r="G1572">
        <v>2.7362980000000001</v>
      </c>
      <c r="H1572">
        <v>2.9929030000000001</v>
      </c>
      <c r="I1572" t="s">
        <v>7</v>
      </c>
      <c r="J1572" t="s">
        <v>24</v>
      </c>
      <c r="K1572">
        <v>2.0455610000000002</v>
      </c>
      <c r="L1572" t="s">
        <v>24</v>
      </c>
      <c r="M1572">
        <v>0.85</v>
      </c>
      <c r="N1572">
        <v>0.428452</v>
      </c>
      <c r="O1572" t="s">
        <v>7</v>
      </c>
      <c r="P1572" t="s">
        <v>8</v>
      </c>
      <c r="Q1572" t="s">
        <v>20</v>
      </c>
    </row>
    <row r="1573" spans="1:17" hidden="1" x14ac:dyDescent="0.3">
      <c r="A1573" t="s">
        <v>10</v>
      </c>
      <c r="B1573" s="3">
        <v>24.443010999999998</v>
      </c>
      <c r="C1573" s="2">
        <v>1.8733679999999999</v>
      </c>
      <c r="D1573" s="2">
        <v>121.82962000000001</v>
      </c>
      <c r="E1573" t="s">
        <v>25</v>
      </c>
      <c r="F1573" t="s">
        <v>25</v>
      </c>
      <c r="G1573">
        <v>2.7221609999999998</v>
      </c>
      <c r="H1573">
        <v>2.6588370000000001</v>
      </c>
      <c r="I1573" t="s">
        <v>7</v>
      </c>
      <c r="J1573" t="s">
        <v>24</v>
      </c>
      <c r="K1573">
        <v>2.3757069999999998</v>
      </c>
      <c r="L1573" t="s">
        <v>24</v>
      </c>
      <c r="M1573">
        <v>1.3</v>
      </c>
      <c r="N1573">
        <v>0</v>
      </c>
      <c r="O1573" t="s">
        <v>7</v>
      </c>
      <c r="P1573" t="s">
        <v>8</v>
      </c>
      <c r="Q1573" t="s">
        <v>20</v>
      </c>
    </row>
    <row r="1574" spans="1:17" hidden="1" x14ac:dyDescent="0.3">
      <c r="A1574" t="s">
        <v>10</v>
      </c>
      <c r="B1574" s="3">
        <v>22.906341999999999</v>
      </c>
      <c r="C1574" s="2">
        <v>1.7559020000000001</v>
      </c>
      <c r="D1574" s="2">
        <v>120.02116100000001</v>
      </c>
      <c r="E1574" t="s">
        <v>25</v>
      </c>
      <c r="F1574" t="s">
        <v>25</v>
      </c>
      <c r="G1574">
        <v>2.9715739999999999</v>
      </c>
      <c r="H1574">
        <v>2.80742</v>
      </c>
      <c r="I1574" t="s">
        <v>7</v>
      </c>
      <c r="J1574" t="s">
        <v>24</v>
      </c>
      <c r="K1574">
        <v>1.9626459999999999</v>
      </c>
      <c r="L1574" t="s">
        <v>24</v>
      </c>
      <c r="M1574">
        <v>1.58</v>
      </c>
      <c r="N1574">
        <v>0.50481600000000004</v>
      </c>
      <c r="O1574" t="s">
        <v>7</v>
      </c>
      <c r="P1574" t="s">
        <v>8</v>
      </c>
      <c r="Q1574" t="s">
        <v>20</v>
      </c>
    </row>
    <row r="1575" spans="1:17" hidden="1" x14ac:dyDescent="0.3">
      <c r="A1575" t="s">
        <v>10</v>
      </c>
      <c r="B1575" s="3">
        <v>24.007487999999999</v>
      </c>
      <c r="C1575" s="2">
        <v>1.6176550000000001</v>
      </c>
      <c r="D1575" s="2">
        <v>100.941357</v>
      </c>
      <c r="E1575" t="s">
        <v>25</v>
      </c>
      <c r="F1575" t="s">
        <v>25</v>
      </c>
      <c r="G1575">
        <v>2.871016</v>
      </c>
      <c r="H1575">
        <v>1.8344720000000001</v>
      </c>
      <c r="I1575" t="s">
        <v>7</v>
      </c>
      <c r="J1575" t="s">
        <v>24</v>
      </c>
      <c r="K1575">
        <v>1.0165850000000001</v>
      </c>
      <c r="L1575" t="s">
        <v>24</v>
      </c>
      <c r="M1575">
        <v>0.24</v>
      </c>
      <c r="N1575">
        <v>0.974939</v>
      </c>
      <c r="O1575" t="s">
        <v>27</v>
      </c>
      <c r="P1575" t="s">
        <v>8</v>
      </c>
      <c r="Q1575" t="s">
        <v>20</v>
      </c>
    </row>
    <row r="1576" spans="1:17" hidden="1" x14ac:dyDescent="0.3">
      <c r="A1576" t="s">
        <v>10</v>
      </c>
      <c r="B1576" s="3">
        <v>30.686700999999999</v>
      </c>
      <c r="C1576" s="2">
        <v>1.644517</v>
      </c>
      <c r="D1576" s="2">
        <v>100.004418</v>
      </c>
      <c r="E1576" t="s">
        <v>25</v>
      </c>
      <c r="F1576" t="s">
        <v>25</v>
      </c>
      <c r="G1576">
        <v>2.9640499999999999</v>
      </c>
      <c r="H1576">
        <v>2.123138</v>
      </c>
      <c r="I1576" t="s">
        <v>7</v>
      </c>
      <c r="J1576" t="s">
        <v>24</v>
      </c>
      <c r="K1576">
        <v>1</v>
      </c>
      <c r="L1576" t="s">
        <v>24</v>
      </c>
      <c r="M1576">
        <v>1.7</v>
      </c>
      <c r="N1576">
        <v>0.62046500000000004</v>
      </c>
      <c r="O1576" t="s">
        <v>27</v>
      </c>
      <c r="P1576" t="s">
        <v>8</v>
      </c>
      <c r="Q1576" t="s">
        <v>20</v>
      </c>
    </row>
    <row r="1577" spans="1:17" hidden="1" x14ac:dyDescent="0.3">
      <c r="A1577" t="s">
        <v>10</v>
      </c>
      <c r="B1577" s="3">
        <v>20.184450999999999</v>
      </c>
      <c r="C1577" s="2">
        <v>1.701284</v>
      </c>
      <c r="D1577" s="2">
        <v>104.578255</v>
      </c>
      <c r="E1577" t="s">
        <v>25</v>
      </c>
      <c r="F1577" t="s">
        <v>25</v>
      </c>
      <c r="G1577">
        <v>2.653721</v>
      </c>
      <c r="H1577">
        <v>1.265463</v>
      </c>
      <c r="I1577" t="s">
        <v>7</v>
      </c>
      <c r="J1577" t="s">
        <v>24</v>
      </c>
      <c r="K1577">
        <v>1.368457</v>
      </c>
      <c r="L1577" t="s">
        <v>24</v>
      </c>
      <c r="M1577">
        <v>0.22</v>
      </c>
      <c r="N1577">
        <v>0.76807099999999995</v>
      </c>
      <c r="O1577" t="s">
        <v>27</v>
      </c>
      <c r="P1577" t="s">
        <v>8</v>
      </c>
      <c r="Q1577" t="s">
        <v>20</v>
      </c>
    </row>
    <row r="1578" spans="1:17" hidden="1" x14ac:dyDescent="0.3">
      <c r="A1578" t="s">
        <v>10</v>
      </c>
      <c r="B1578" s="3">
        <v>25.447208</v>
      </c>
      <c r="C1578" s="2">
        <v>1.6589100000000001</v>
      </c>
      <c r="D1578" s="2">
        <v>104.548794</v>
      </c>
      <c r="E1578" t="s">
        <v>25</v>
      </c>
      <c r="F1578" t="s">
        <v>25</v>
      </c>
      <c r="G1578">
        <v>2.8590970000000002</v>
      </c>
      <c r="H1578">
        <v>1.3403609999999999</v>
      </c>
      <c r="I1578" t="s">
        <v>7</v>
      </c>
      <c r="J1578" t="s">
        <v>24</v>
      </c>
      <c r="K1578">
        <v>1.530508</v>
      </c>
      <c r="L1578" t="s">
        <v>24</v>
      </c>
      <c r="M1578">
        <v>0.17</v>
      </c>
      <c r="N1578">
        <v>1.2617050000000001</v>
      </c>
      <c r="O1578" t="s">
        <v>27</v>
      </c>
      <c r="P1578" t="s">
        <v>8</v>
      </c>
      <c r="Q1578" t="s">
        <v>20</v>
      </c>
    </row>
    <row r="1579" spans="1:17" hidden="1" x14ac:dyDescent="0.3">
      <c r="A1579" t="s">
        <v>10</v>
      </c>
      <c r="B1579" s="3">
        <v>30.002029</v>
      </c>
      <c r="C1579" s="2">
        <v>1.7593240000000001</v>
      </c>
      <c r="D1579" s="2">
        <v>112.000381</v>
      </c>
      <c r="E1579" t="s">
        <v>25</v>
      </c>
      <c r="F1579" t="s">
        <v>25</v>
      </c>
      <c r="G1579">
        <v>1.572036</v>
      </c>
      <c r="H1579">
        <v>3</v>
      </c>
      <c r="I1579" t="s">
        <v>7</v>
      </c>
      <c r="J1579" t="s">
        <v>24</v>
      </c>
      <c r="K1579">
        <v>2.0035630000000002</v>
      </c>
      <c r="L1579" t="s">
        <v>24</v>
      </c>
      <c r="M1579">
        <v>0</v>
      </c>
      <c r="N1579">
        <v>0.340196</v>
      </c>
      <c r="O1579" t="s">
        <v>7</v>
      </c>
      <c r="P1579" t="s">
        <v>15</v>
      </c>
      <c r="Q1579" t="s">
        <v>20</v>
      </c>
    </row>
    <row r="1580" spans="1:17" hidden="1" x14ac:dyDescent="0.3">
      <c r="A1580" t="s">
        <v>10</v>
      </c>
      <c r="B1580" s="3">
        <v>30.188303000000001</v>
      </c>
      <c r="C1580" s="2">
        <v>1.7583819999999999</v>
      </c>
      <c r="D1580" s="2">
        <v>112.10074</v>
      </c>
      <c r="E1580" t="s">
        <v>25</v>
      </c>
      <c r="F1580" t="s">
        <v>25</v>
      </c>
      <c r="G1580">
        <v>1.387489</v>
      </c>
      <c r="H1580">
        <v>3</v>
      </c>
      <c r="I1580" t="s">
        <v>7</v>
      </c>
      <c r="J1580" t="s">
        <v>24</v>
      </c>
      <c r="K1580">
        <v>2.017712</v>
      </c>
      <c r="L1580" t="s">
        <v>24</v>
      </c>
      <c r="M1580">
        <v>0</v>
      </c>
      <c r="N1580">
        <v>0.73125700000000005</v>
      </c>
      <c r="O1580" t="s">
        <v>7</v>
      </c>
      <c r="P1580" t="s">
        <v>15</v>
      </c>
      <c r="Q1580" t="s">
        <v>20</v>
      </c>
    </row>
    <row r="1581" spans="1:17" hidden="1" x14ac:dyDescent="0.3">
      <c r="A1581" t="s">
        <v>10</v>
      </c>
      <c r="B1581" s="3">
        <v>24.244029000000001</v>
      </c>
      <c r="C1581" s="2">
        <v>1.6222970000000001</v>
      </c>
      <c r="D1581" s="2">
        <v>99.982540999999998</v>
      </c>
      <c r="E1581" t="s">
        <v>25</v>
      </c>
      <c r="F1581" t="s">
        <v>25</v>
      </c>
      <c r="G1581">
        <v>2.941929</v>
      </c>
      <c r="H1581">
        <v>3.9894919999999998</v>
      </c>
      <c r="I1581" t="s">
        <v>7</v>
      </c>
      <c r="J1581" t="s">
        <v>24</v>
      </c>
      <c r="K1581">
        <v>1.014135</v>
      </c>
      <c r="L1581" t="s">
        <v>24</v>
      </c>
      <c r="M1581">
        <v>1.96</v>
      </c>
      <c r="N1581">
        <v>0.68734200000000001</v>
      </c>
      <c r="O1581" t="s">
        <v>27</v>
      </c>
      <c r="P1581" t="s">
        <v>8</v>
      </c>
      <c r="Q1581" t="s">
        <v>20</v>
      </c>
    </row>
    <row r="1582" spans="1:17" hidden="1" x14ac:dyDescent="0.3">
      <c r="A1582" t="s">
        <v>10</v>
      </c>
      <c r="B1582" s="3">
        <v>24.521878999999998</v>
      </c>
      <c r="C1582" s="2">
        <v>1.623278</v>
      </c>
      <c r="D1582" s="2">
        <v>97.582959000000002</v>
      </c>
      <c r="E1582" t="s">
        <v>25</v>
      </c>
      <c r="F1582" t="s">
        <v>25</v>
      </c>
      <c r="G1582">
        <v>2.9735689999999999</v>
      </c>
      <c r="H1582">
        <v>2.6500880000000002</v>
      </c>
      <c r="I1582" t="s">
        <v>7</v>
      </c>
      <c r="J1582" t="s">
        <v>24</v>
      </c>
      <c r="K1582">
        <v>1.003063</v>
      </c>
      <c r="L1582" t="s">
        <v>24</v>
      </c>
      <c r="M1582">
        <v>1.98</v>
      </c>
      <c r="N1582">
        <v>0.15700700000000001</v>
      </c>
      <c r="O1582" t="s">
        <v>27</v>
      </c>
      <c r="P1582" t="s">
        <v>8</v>
      </c>
      <c r="Q1582" t="s">
        <v>20</v>
      </c>
    </row>
    <row r="1583" spans="1:17" hidden="1" x14ac:dyDescent="0.3">
      <c r="A1583" t="s">
        <v>10</v>
      </c>
      <c r="B1583" s="3">
        <v>29.721964</v>
      </c>
      <c r="C1583" s="2">
        <v>1.9188590000000001</v>
      </c>
      <c r="D1583" s="2">
        <v>129.991623</v>
      </c>
      <c r="E1583" t="s">
        <v>25</v>
      </c>
      <c r="F1583" t="s">
        <v>25</v>
      </c>
      <c r="G1583">
        <v>2.0413760000000001</v>
      </c>
      <c r="H1583">
        <v>3</v>
      </c>
      <c r="I1583" t="s">
        <v>7</v>
      </c>
      <c r="J1583" t="s">
        <v>24</v>
      </c>
      <c r="K1583">
        <v>1.1202129999999999</v>
      </c>
      <c r="L1583" t="s">
        <v>24</v>
      </c>
      <c r="M1583">
        <v>1.06</v>
      </c>
      <c r="N1583">
        <v>0</v>
      </c>
      <c r="O1583" t="s">
        <v>7</v>
      </c>
      <c r="P1583" t="s">
        <v>8</v>
      </c>
      <c r="Q1583" t="s">
        <v>20</v>
      </c>
    </row>
    <row r="1584" spans="1:17" hidden="1" x14ac:dyDescent="0.3">
      <c r="A1584" t="s">
        <v>10</v>
      </c>
      <c r="B1584" s="3">
        <v>29.906575</v>
      </c>
      <c r="C1584" s="2">
        <v>1.913252</v>
      </c>
      <c r="D1584" s="2">
        <v>129.23221599999999</v>
      </c>
      <c r="E1584" t="s">
        <v>25</v>
      </c>
      <c r="F1584" t="s">
        <v>25</v>
      </c>
      <c r="G1584">
        <v>2.0247199999999999</v>
      </c>
      <c r="H1584">
        <v>3</v>
      </c>
      <c r="I1584" t="s">
        <v>7</v>
      </c>
      <c r="J1584" t="s">
        <v>24</v>
      </c>
      <c r="K1584">
        <v>1.800335</v>
      </c>
      <c r="L1584" t="s">
        <v>24</v>
      </c>
      <c r="M1584">
        <v>1.2</v>
      </c>
      <c r="N1584">
        <v>0</v>
      </c>
      <c r="O1584" t="s">
        <v>7</v>
      </c>
      <c r="P1584" t="s">
        <v>8</v>
      </c>
      <c r="Q1584" t="s">
        <v>20</v>
      </c>
    </row>
    <row r="1585" spans="1:17" hidden="1" x14ac:dyDescent="0.3">
      <c r="A1585" t="s">
        <v>10</v>
      </c>
      <c r="B1585" s="3">
        <v>37.084741999999999</v>
      </c>
      <c r="C1585" s="2">
        <v>1.75</v>
      </c>
      <c r="D1585" s="2">
        <v>118.07380999999999</v>
      </c>
      <c r="E1585" t="s">
        <v>25</v>
      </c>
      <c r="F1585" t="s">
        <v>25</v>
      </c>
      <c r="G1585">
        <v>2.1339640000000002</v>
      </c>
      <c r="H1585">
        <v>3</v>
      </c>
      <c r="I1585" t="s">
        <v>7</v>
      </c>
      <c r="J1585" t="s">
        <v>24</v>
      </c>
      <c r="K1585">
        <v>2.0083609999999998</v>
      </c>
      <c r="L1585" t="s">
        <v>24</v>
      </c>
      <c r="M1585">
        <v>0.2</v>
      </c>
      <c r="N1585">
        <v>0.200516</v>
      </c>
      <c r="O1585" t="s">
        <v>7</v>
      </c>
      <c r="P1585" t="s">
        <v>15</v>
      </c>
      <c r="Q1585" t="s">
        <v>20</v>
      </c>
    </row>
    <row r="1586" spans="1:17" hidden="1" x14ac:dyDescent="0.3">
      <c r="A1586" t="s">
        <v>10</v>
      </c>
      <c r="B1586" s="3">
        <v>39.088859999999997</v>
      </c>
      <c r="C1586" s="2">
        <v>1.75</v>
      </c>
      <c r="D1586" s="2">
        <v>119.02910300000001</v>
      </c>
      <c r="E1586" t="s">
        <v>25</v>
      </c>
      <c r="F1586" t="s">
        <v>25</v>
      </c>
      <c r="G1586">
        <v>2.7024569999999999</v>
      </c>
      <c r="H1586">
        <v>3</v>
      </c>
      <c r="I1586" t="s">
        <v>7</v>
      </c>
      <c r="J1586" t="s">
        <v>24</v>
      </c>
      <c r="K1586">
        <v>2.0051939999999999</v>
      </c>
      <c r="L1586" t="s">
        <v>24</v>
      </c>
      <c r="M1586">
        <v>0.33</v>
      </c>
      <c r="N1586">
        <v>0.41905500000000001</v>
      </c>
      <c r="O1586" t="s">
        <v>7</v>
      </c>
      <c r="P1586" t="s">
        <v>15</v>
      </c>
      <c r="Q1586" t="s">
        <v>20</v>
      </c>
    </row>
    <row r="1587" spans="1:17" hidden="1" x14ac:dyDescent="0.3">
      <c r="A1587" t="s">
        <v>10</v>
      </c>
      <c r="B1587" s="3">
        <v>22.658571999999999</v>
      </c>
      <c r="C1587" s="2">
        <v>1.784994</v>
      </c>
      <c r="D1587" s="2">
        <v>113.714521</v>
      </c>
      <c r="E1587" t="s">
        <v>25</v>
      </c>
      <c r="F1587" t="s">
        <v>25</v>
      </c>
      <c r="G1587">
        <v>1.760038</v>
      </c>
      <c r="H1587">
        <v>3</v>
      </c>
      <c r="I1587" t="s">
        <v>7</v>
      </c>
      <c r="J1587" t="s">
        <v>24</v>
      </c>
      <c r="K1587">
        <v>2.0035310000000002</v>
      </c>
      <c r="L1587" t="s">
        <v>24</v>
      </c>
      <c r="M1587">
        <v>1.0900000000000001</v>
      </c>
      <c r="N1587">
        <v>7.2263999999999995E-2</v>
      </c>
      <c r="O1587" t="s">
        <v>7</v>
      </c>
      <c r="P1587" t="s">
        <v>8</v>
      </c>
      <c r="Q1587" t="s">
        <v>20</v>
      </c>
    </row>
    <row r="1588" spans="1:17" hidden="1" x14ac:dyDescent="0.3">
      <c r="A1588" t="s">
        <v>10</v>
      </c>
      <c r="B1588" s="3">
        <v>22.889099000000002</v>
      </c>
      <c r="C1588" s="2">
        <v>1.7925329999999999</v>
      </c>
      <c r="D1588" s="2">
        <v>116.157766</v>
      </c>
      <c r="E1588" t="s">
        <v>25</v>
      </c>
      <c r="F1588" t="s">
        <v>25</v>
      </c>
      <c r="G1588">
        <v>1.9966459999999999</v>
      </c>
      <c r="H1588">
        <v>3</v>
      </c>
      <c r="I1588" t="s">
        <v>7</v>
      </c>
      <c r="J1588" t="s">
        <v>24</v>
      </c>
      <c r="K1588">
        <v>2</v>
      </c>
      <c r="L1588" t="s">
        <v>24</v>
      </c>
      <c r="M1588">
        <v>1.6</v>
      </c>
      <c r="N1588">
        <v>0.73968400000000001</v>
      </c>
      <c r="O1588" t="s">
        <v>7</v>
      </c>
      <c r="P1588" t="s">
        <v>8</v>
      </c>
      <c r="Q1588" t="s">
        <v>20</v>
      </c>
    </row>
    <row r="1589" spans="1:17" hidden="1" x14ac:dyDescent="0.3">
      <c r="A1589" t="s">
        <v>10</v>
      </c>
      <c r="B1589" s="3">
        <v>24.634740000000001</v>
      </c>
      <c r="C1589" s="2">
        <v>1.8297570000000001</v>
      </c>
      <c r="D1589" s="2">
        <v>120.980508</v>
      </c>
      <c r="E1589" t="s">
        <v>25</v>
      </c>
      <c r="F1589" t="s">
        <v>25</v>
      </c>
      <c r="G1589">
        <v>2.6440939999999999</v>
      </c>
      <c r="H1589">
        <v>3</v>
      </c>
      <c r="I1589" t="s">
        <v>7</v>
      </c>
      <c r="J1589" t="s">
        <v>24</v>
      </c>
      <c r="K1589">
        <v>2.7405249999999999</v>
      </c>
      <c r="L1589" t="s">
        <v>24</v>
      </c>
      <c r="M1589">
        <v>2</v>
      </c>
      <c r="N1589">
        <v>0.50093600000000005</v>
      </c>
      <c r="O1589" t="s">
        <v>7</v>
      </c>
      <c r="P1589" t="s">
        <v>8</v>
      </c>
      <c r="Q1589" t="s">
        <v>20</v>
      </c>
    </row>
    <row r="1590" spans="1:17" hidden="1" x14ac:dyDescent="0.3">
      <c r="A1590" t="s">
        <v>10</v>
      </c>
      <c r="B1590" s="3">
        <v>24.920362000000001</v>
      </c>
      <c r="C1590" s="2">
        <v>1.7964150000000001</v>
      </c>
      <c r="D1590" s="2">
        <v>120.988454</v>
      </c>
      <c r="E1590" t="s">
        <v>25</v>
      </c>
      <c r="F1590" t="s">
        <v>25</v>
      </c>
      <c r="G1590">
        <v>2.475892</v>
      </c>
      <c r="H1590">
        <v>3</v>
      </c>
      <c r="I1590" t="s">
        <v>7</v>
      </c>
      <c r="J1590" t="s">
        <v>24</v>
      </c>
      <c r="K1590">
        <v>2.9493559999999999</v>
      </c>
      <c r="L1590" t="s">
        <v>24</v>
      </c>
      <c r="M1590">
        <v>1.87</v>
      </c>
      <c r="N1590">
        <v>0.100048</v>
      </c>
      <c r="O1590" t="s">
        <v>7</v>
      </c>
      <c r="P1590" t="s">
        <v>8</v>
      </c>
      <c r="Q1590" t="s">
        <v>20</v>
      </c>
    </row>
    <row r="1591" spans="1:17" hidden="1" x14ac:dyDescent="0.3">
      <c r="A1591" t="s">
        <v>10</v>
      </c>
      <c r="B1591" s="3">
        <v>31.783844999999999</v>
      </c>
      <c r="C1591" s="2">
        <v>1.75</v>
      </c>
      <c r="D1591" s="2">
        <v>120</v>
      </c>
      <c r="E1591" t="s">
        <v>25</v>
      </c>
      <c r="F1591" t="s">
        <v>25</v>
      </c>
      <c r="G1591">
        <v>2.941627</v>
      </c>
      <c r="H1591">
        <v>3</v>
      </c>
      <c r="I1591" t="s">
        <v>7</v>
      </c>
      <c r="J1591" t="s">
        <v>24</v>
      </c>
      <c r="K1591">
        <v>2.3181340000000001</v>
      </c>
      <c r="L1591" t="s">
        <v>24</v>
      </c>
      <c r="M1591">
        <v>0.57999999999999996</v>
      </c>
      <c r="N1591">
        <v>1.5880460000000001</v>
      </c>
      <c r="O1591" t="s">
        <v>7</v>
      </c>
      <c r="P1591" t="s">
        <v>15</v>
      </c>
      <c r="Q1591" t="s">
        <v>20</v>
      </c>
    </row>
    <row r="1592" spans="1:17" hidden="1" x14ac:dyDescent="0.3">
      <c r="A1592" t="s">
        <v>10</v>
      </c>
      <c r="B1592" s="3">
        <v>31.627962</v>
      </c>
      <c r="C1592" s="2">
        <v>1.762389</v>
      </c>
      <c r="D1592" s="2">
        <v>118.548733</v>
      </c>
      <c r="E1592" t="s">
        <v>25</v>
      </c>
      <c r="F1592" t="s">
        <v>25</v>
      </c>
      <c r="G1592">
        <v>2.9984410000000001</v>
      </c>
      <c r="H1592">
        <v>3</v>
      </c>
      <c r="I1592" t="s">
        <v>7</v>
      </c>
      <c r="J1592" t="s">
        <v>24</v>
      </c>
      <c r="K1592">
        <v>2.4629159999999999</v>
      </c>
      <c r="L1592" t="s">
        <v>24</v>
      </c>
      <c r="M1592">
        <v>0.55000000000000004</v>
      </c>
      <c r="N1592">
        <v>1.9921899999999999</v>
      </c>
      <c r="O1592" t="s">
        <v>7</v>
      </c>
      <c r="P1592" t="s">
        <v>15</v>
      </c>
      <c r="Q1592" t="s">
        <v>20</v>
      </c>
    </row>
    <row r="1593" spans="1:17" hidden="1" x14ac:dyDescent="0.3">
      <c r="A1593" t="s">
        <v>10</v>
      </c>
      <c r="B1593" s="3">
        <v>22.976188</v>
      </c>
      <c r="C1593" s="2">
        <v>1.825718</v>
      </c>
      <c r="D1593" s="2">
        <v>121.236915</v>
      </c>
      <c r="E1593" t="s">
        <v>25</v>
      </c>
      <c r="F1593" t="s">
        <v>25</v>
      </c>
      <c r="G1593">
        <v>2.397284</v>
      </c>
      <c r="H1593">
        <v>2.8929200000000002</v>
      </c>
      <c r="I1593" t="s">
        <v>7</v>
      </c>
      <c r="J1593" t="s">
        <v>24</v>
      </c>
      <c r="K1593">
        <v>1.983973</v>
      </c>
      <c r="L1593" t="s">
        <v>24</v>
      </c>
      <c r="M1593">
        <v>1.86</v>
      </c>
      <c r="N1593">
        <v>2.5999999999999999E-3</v>
      </c>
      <c r="O1593" t="s">
        <v>7</v>
      </c>
      <c r="P1593" t="s">
        <v>8</v>
      </c>
      <c r="Q1593" t="s">
        <v>20</v>
      </c>
    </row>
    <row r="1594" spans="1:17" hidden="1" x14ac:dyDescent="0.3">
      <c r="A1594" t="s">
        <v>10</v>
      </c>
      <c r="B1594" s="3">
        <v>22.977357000000001</v>
      </c>
      <c r="C1594" s="2">
        <v>1.839699</v>
      </c>
      <c r="D1594" s="2">
        <v>120.431551</v>
      </c>
      <c r="E1594" t="s">
        <v>25</v>
      </c>
      <c r="F1594" t="s">
        <v>25</v>
      </c>
      <c r="G1594">
        <v>2.3827050000000001</v>
      </c>
      <c r="H1594">
        <v>2.9389020000000001</v>
      </c>
      <c r="I1594" t="s">
        <v>7</v>
      </c>
      <c r="J1594" t="s">
        <v>24</v>
      </c>
      <c r="K1594">
        <v>1.9992780000000001</v>
      </c>
      <c r="L1594" t="s">
        <v>24</v>
      </c>
      <c r="M1594">
        <v>1.69</v>
      </c>
      <c r="N1594">
        <v>0.63086600000000004</v>
      </c>
      <c r="O1594" t="s">
        <v>7</v>
      </c>
      <c r="P1594" t="s">
        <v>8</v>
      </c>
      <c r="Q1594" t="s">
        <v>20</v>
      </c>
    </row>
    <row r="1595" spans="1:17" hidden="1" x14ac:dyDescent="0.3">
      <c r="A1595" t="s">
        <v>10</v>
      </c>
      <c r="B1595" s="3">
        <v>40.973007000000003</v>
      </c>
      <c r="C1595" s="2">
        <v>1.7494050000000001</v>
      </c>
      <c r="D1595" s="2">
        <v>109.908779</v>
      </c>
      <c r="E1595" t="s">
        <v>25</v>
      </c>
      <c r="F1595" t="s">
        <v>25</v>
      </c>
      <c r="G1595">
        <v>2.1763170000000001</v>
      </c>
      <c r="H1595">
        <v>2.986637</v>
      </c>
      <c r="I1595" t="s">
        <v>7</v>
      </c>
      <c r="J1595" t="s">
        <v>24</v>
      </c>
      <c r="K1595">
        <v>1.0156719999999999</v>
      </c>
      <c r="L1595" t="s">
        <v>24</v>
      </c>
      <c r="M1595">
        <v>0.94</v>
      </c>
      <c r="N1595">
        <v>0</v>
      </c>
      <c r="O1595" t="s">
        <v>27</v>
      </c>
      <c r="P1595" t="s">
        <v>15</v>
      </c>
      <c r="Q1595" t="s">
        <v>20</v>
      </c>
    </row>
    <row r="1596" spans="1:17" hidden="1" x14ac:dyDescent="0.3">
      <c r="A1596" t="s">
        <v>10</v>
      </c>
      <c r="B1596" s="3">
        <v>41</v>
      </c>
      <c r="C1596" s="2">
        <v>1.75</v>
      </c>
      <c r="D1596" s="2">
        <v>115.806977</v>
      </c>
      <c r="E1596" t="s">
        <v>25</v>
      </c>
      <c r="F1596" t="s">
        <v>25</v>
      </c>
      <c r="G1596">
        <v>2</v>
      </c>
      <c r="H1596">
        <v>2.7015210000000001</v>
      </c>
      <c r="I1596" t="s">
        <v>7</v>
      </c>
      <c r="J1596" t="s">
        <v>24</v>
      </c>
      <c r="K1596">
        <v>1.142644</v>
      </c>
      <c r="L1596" t="s">
        <v>24</v>
      </c>
      <c r="M1596">
        <v>0.51</v>
      </c>
      <c r="N1596">
        <v>0</v>
      </c>
      <c r="O1596" t="s">
        <v>27</v>
      </c>
      <c r="P1596" t="s">
        <v>15</v>
      </c>
      <c r="Q1596" t="s">
        <v>20</v>
      </c>
    </row>
    <row r="1597" spans="1:17" hidden="1" x14ac:dyDescent="0.3">
      <c r="A1597" t="s">
        <v>10</v>
      </c>
      <c r="B1597" s="3">
        <v>21.721506999999999</v>
      </c>
      <c r="C1597" s="2">
        <v>1.849998</v>
      </c>
      <c r="D1597" s="2">
        <v>122.119682</v>
      </c>
      <c r="E1597" t="s">
        <v>25</v>
      </c>
      <c r="F1597" t="s">
        <v>25</v>
      </c>
      <c r="G1597">
        <v>3</v>
      </c>
      <c r="H1597">
        <v>2.0146709999999999</v>
      </c>
      <c r="I1597" t="s">
        <v>7</v>
      </c>
      <c r="J1597" t="s">
        <v>24</v>
      </c>
      <c r="K1597">
        <v>1.292786</v>
      </c>
      <c r="L1597" t="s">
        <v>24</v>
      </c>
      <c r="M1597">
        <v>0.15</v>
      </c>
      <c r="N1597">
        <v>0</v>
      </c>
      <c r="O1597" t="s">
        <v>7</v>
      </c>
      <c r="P1597" t="s">
        <v>8</v>
      </c>
      <c r="Q1597" t="s">
        <v>20</v>
      </c>
    </row>
    <row r="1598" spans="1:17" hidden="1" x14ac:dyDescent="0.3">
      <c r="A1598" t="s">
        <v>10</v>
      </c>
      <c r="B1598" s="3">
        <v>21.544554000000002</v>
      </c>
      <c r="C1598" s="2">
        <v>1.84998</v>
      </c>
      <c r="D1598" s="2">
        <v>122.609911</v>
      </c>
      <c r="E1598" t="s">
        <v>25</v>
      </c>
      <c r="F1598" t="s">
        <v>25</v>
      </c>
      <c r="G1598">
        <v>3</v>
      </c>
      <c r="H1598">
        <v>1.9716590000000001</v>
      </c>
      <c r="I1598" t="s">
        <v>7</v>
      </c>
      <c r="J1598" t="s">
        <v>24</v>
      </c>
      <c r="K1598">
        <v>1.179254</v>
      </c>
      <c r="L1598" t="s">
        <v>24</v>
      </c>
      <c r="M1598">
        <v>0.18</v>
      </c>
      <c r="N1598">
        <v>0</v>
      </c>
      <c r="O1598" t="s">
        <v>7</v>
      </c>
      <c r="P1598" t="s">
        <v>8</v>
      </c>
      <c r="Q1598" t="s">
        <v>20</v>
      </c>
    </row>
    <row r="1599" spans="1:17" hidden="1" x14ac:dyDescent="0.3">
      <c r="A1599" t="s">
        <v>10</v>
      </c>
      <c r="B1599" s="3">
        <v>24.000306999999999</v>
      </c>
      <c r="C1599" s="2">
        <v>1.607939</v>
      </c>
      <c r="D1599" s="2">
        <v>100.618239</v>
      </c>
      <c r="E1599" t="s">
        <v>25</v>
      </c>
      <c r="F1599" t="s">
        <v>25</v>
      </c>
      <c r="G1599">
        <v>2.8777430000000002</v>
      </c>
      <c r="H1599">
        <v>1.3117970000000001</v>
      </c>
      <c r="I1599" t="s">
        <v>7</v>
      </c>
      <c r="J1599" t="s">
        <v>24</v>
      </c>
      <c r="K1599">
        <v>1.0004630000000001</v>
      </c>
      <c r="L1599" t="s">
        <v>24</v>
      </c>
      <c r="M1599">
        <v>0.18</v>
      </c>
      <c r="N1599">
        <v>1.4312</v>
      </c>
      <c r="O1599" t="s">
        <v>27</v>
      </c>
      <c r="P1599" t="s">
        <v>8</v>
      </c>
      <c r="Q1599" t="s">
        <v>20</v>
      </c>
    </row>
    <row r="1600" spans="1:17" hidden="1" x14ac:dyDescent="0.3">
      <c r="A1600" t="s">
        <v>10</v>
      </c>
      <c r="B1600" s="3">
        <v>24.040900000000001</v>
      </c>
      <c r="C1600" s="2">
        <v>1.603226</v>
      </c>
      <c r="D1600" s="2">
        <v>99.605526999999995</v>
      </c>
      <c r="E1600" t="s">
        <v>25</v>
      </c>
      <c r="F1600" t="s">
        <v>25</v>
      </c>
      <c r="G1600">
        <v>3</v>
      </c>
      <c r="H1600">
        <v>1.262831</v>
      </c>
      <c r="I1600" t="s">
        <v>7</v>
      </c>
      <c r="J1600" t="s">
        <v>24</v>
      </c>
      <c r="K1600">
        <v>1</v>
      </c>
      <c r="L1600" t="s">
        <v>24</v>
      </c>
      <c r="M1600">
        <v>0.88</v>
      </c>
      <c r="N1600">
        <v>1.382995</v>
      </c>
      <c r="O1600" t="s">
        <v>27</v>
      </c>
      <c r="P1600" t="s">
        <v>8</v>
      </c>
      <c r="Q1600" t="s">
        <v>20</v>
      </c>
    </row>
    <row r="1601" spans="1:17" hidden="1" x14ac:dyDescent="0.3">
      <c r="A1601" t="s">
        <v>10</v>
      </c>
      <c r="B1601" s="3">
        <v>29.509150999999999</v>
      </c>
      <c r="C1601" s="2">
        <v>1.7706630000000001</v>
      </c>
      <c r="D1601" s="2">
        <v>112.471118</v>
      </c>
      <c r="E1601" t="s">
        <v>25</v>
      </c>
      <c r="F1601" t="s">
        <v>25</v>
      </c>
      <c r="G1601">
        <v>2.3030409999999999</v>
      </c>
      <c r="H1601">
        <v>3</v>
      </c>
      <c r="I1601" t="s">
        <v>7</v>
      </c>
      <c r="J1601" t="s">
        <v>24</v>
      </c>
      <c r="K1601">
        <v>2.065817</v>
      </c>
      <c r="L1601" t="s">
        <v>24</v>
      </c>
      <c r="M1601">
        <v>0</v>
      </c>
      <c r="N1601">
        <v>0.72522200000000003</v>
      </c>
      <c r="O1601" t="s">
        <v>7</v>
      </c>
      <c r="P1601" t="s">
        <v>15</v>
      </c>
      <c r="Q1601" t="s">
        <v>20</v>
      </c>
    </row>
    <row r="1602" spans="1:17" hidden="1" x14ac:dyDescent="0.3">
      <c r="A1602" t="s">
        <v>10</v>
      </c>
      <c r="B1602" s="3">
        <v>29.246269000000002</v>
      </c>
      <c r="C1602" s="2">
        <v>1.758038</v>
      </c>
      <c r="D1602" s="2">
        <v>112.395309</v>
      </c>
      <c r="E1602" t="s">
        <v>25</v>
      </c>
      <c r="F1602" t="s">
        <v>25</v>
      </c>
      <c r="G1602">
        <v>2.3230029999999999</v>
      </c>
      <c r="H1602">
        <v>3</v>
      </c>
      <c r="I1602" t="s">
        <v>7</v>
      </c>
      <c r="J1602" t="s">
        <v>24</v>
      </c>
      <c r="K1602">
        <v>2.1555580000000001</v>
      </c>
      <c r="L1602" t="s">
        <v>24</v>
      </c>
      <c r="M1602">
        <v>0</v>
      </c>
      <c r="N1602">
        <v>1.2515540000000001</v>
      </c>
      <c r="O1602" t="s">
        <v>7</v>
      </c>
      <c r="P1602" t="s">
        <v>15</v>
      </c>
      <c r="Q1602" t="s">
        <v>20</v>
      </c>
    </row>
    <row r="1603" spans="1:17" hidden="1" x14ac:dyDescent="0.3">
      <c r="A1603" t="s">
        <v>10</v>
      </c>
      <c r="B1603" s="3">
        <v>25.341398999999999</v>
      </c>
      <c r="C1603" s="2">
        <v>1.7869969999999999</v>
      </c>
      <c r="D1603" s="2">
        <v>115.025361</v>
      </c>
      <c r="E1603" t="s">
        <v>25</v>
      </c>
      <c r="F1603" t="s">
        <v>25</v>
      </c>
      <c r="G1603">
        <v>1.99953</v>
      </c>
      <c r="H1603">
        <v>3</v>
      </c>
      <c r="I1603" t="s">
        <v>7</v>
      </c>
      <c r="J1603" t="s">
        <v>24</v>
      </c>
      <c r="K1603">
        <v>2.1119080000000001</v>
      </c>
      <c r="L1603" t="s">
        <v>24</v>
      </c>
      <c r="M1603">
        <v>1.45</v>
      </c>
      <c r="N1603">
        <v>0.84950300000000001</v>
      </c>
      <c r="O1603" t="s">
        <v>7</v>
      </c>
      <c r="P1603" t="s">
        <v>8</v>
      </c>
      <c r="Q1603" t="s">
        <v>20</v>
      </c>
    </row>
    <row r="1604" spans="1:17" hidden="1" x14ac:dyDescent="0.3">
      <c r="A1604" t="s">
        <v>10</v>
      </c>
      <c r="B1604" s="3">
        <v>25.314163000000001</v>
      </c>
      <c r="C1604" s="2">
        <v>1.7718370000000001</v>
      </c>
      <c r="D1604" s="2">
        <v>114.90609499999999</v>
      </c>
      <c r="E1604" t="s">
        <v>25</v>
      </c>
      <c r="F1604" t="s">
        <v>25</v>
      </c>
      <c r="G1604">
        <v>1.585183</v>
      </c>
      <c r="H1604">
        <v>3</v>
      </c>
      <c r="I1604" t="s">
        <v>7</v>
      </c>
      <c r="J1604" t="s">
        <v>24</v>
      </c>
      <c r="K1604">
        <v>2.1018409999999998</v>
      </c>
      <c r="L1604" t="s">
        <v>24</v>
      </c>
      <c r="M1604">
        <v>1.54</v>
      </c>
      <c r="N1604">
        <v>7.2999999999999999E-5</v>
      </c>
      <c r="O1604" t="s">
        <v>7</v>
      </c>
      <c r="P1604" t="s">
        <v>8</v>
      </c>
      <c r="Q1604" t="s">
        <v>20</v>
      </c>
    </row>
    <row r="1605" spans="1:17" hidden="1" x14ac:dyDescent="0.3">
      <c r="A1605" t="s">
        <v>10</v>
      </c>
      <c r="B1605" s="3">
        <v>40.366238000000003</v>
      </c>
      <c r="C1605" s="2">
        <v>1.722396</v>
      </c>
      <c r="D1605" s="2">
        <v>109.349025</v>
      </c>
      <c r="E1605" t="s">
        <v>25</v>
      </c>
      <c r="F1605" t="s">
        <v>25</v>
      </c>
      <c r="G1605">
        <v>2.2819630000000002</v>
      </c>
      <c r="H1605">
        <v>3.7703790000000001</v>
      </c>
      <c r="I1605" t="s">
        <v>7</v>
      </c>
      <c r="J1605" t="s">
        <v>24</v>
      </c>
      <c r="K1605">
        <v>1</v>
      </c>
      <c r="L1605" t="s">
        <v>24</v>
      </c>
      <c r="M1605">
        <v>1.33</v>
      </c>
      <c r="N1605">
        <v>0</v>
      </c>
      <c r="O1605" t="s">
        <v>27</v>
      </c>
      <c r="P1605" t="s">
        <v>15</v>
      </c>
      <c r="Q1605" t="s">
        <v>20</v>
      </c>
    </row>
    <row r="1606" spans="1:17" hidden="1" x14ac:dyDescent="0.3">
      <c r="A1606" t="s">
        <v>10</v>
      </c>
      <c r="B1606" s="3">
        <v>33.749594000000002</v>
      </c>
      <c r="C1606" s="2">
        <v>1.701387</v>
      </c>
      <c r="D1606" s="2">
        <v>107.025415</v>
      </c>
      <c r="E1606" t="s">
        <v>25</v>
      </c>
      <c r="F1606" t="s">
        <v>25</v>
      </c>
      <c r="G1606">
        <v>2.5616379999999999</v>
      </c>
      <c r="H1606">
        <v>2.8774700000000002</v>
      </c>
      <c r="I1606" t="s">
        <v>7</v>
      </c>
      <c r="J1606" t="s">
        <v>24</v>
      </c>
      <c r="K1606">
        <v>1</v>
      </c>
      <c r="L1606" t="s">
        <v>24</v>
      </c>
      <c r="M1606">
        <v>1.98</v>
      </c>
      <c r="N1606">
        <v>0</v>
      </c>
      <c r="O1606" t="s">
        <v>27</v>
      </c>
      <c r="P1606" t="s">
        <v>15</v>
      </c>
      <c r="Q1606" t="s">
        <v>20</v>
      </c>
    </row>
    <row r="1607" spans="1:17" hidden="1" x14ac:dyDescent="0.3">
      <c r="A1607" t="s">
        <v>10</v>
      </c>
      <c r="B1607" s="3">
        <v>32.867331</v>
      </c>
      <c r="C1607" s="2">
        <v>1.6974210000000001</v>
      </c>
      <c r="D1607" s="2">
        <v>103.017623</v>
      </c>
      <c r="E1607" t="s">
        <v>25</v>
      </c>
      <c r="F1607" t="s">
        <v>25</v>
      </c>
      <c r="G1607">
        <v>2.6002169999999998</v>
      </c>
      <c r="H1607">
        <v>2.1751529999999999</v>
      </c>
      <c r="I1607" t="s">
        <v>7</v>
      </c>
      <c r="J1607" t="s">
        <v>24</v>
      </c>
      <c r="K1607">
        <v>1</v>
      </c>
      <c r="L1607" t="s">
        <v>24</v>
      </c>
      <c r="M1607">
        <v>1.99</v>
      </c>
      <c r="N1607">
        <v>0</v>
      </c>
      <c r="O1607" t="s">
        <v>27</v>
      </c>
      <c r="P1607" t="s">
        <v>8</v>
      </c>
      <c r="Q1607" t="s">
        <v>20</v>
      </c>
    </row>
    <row r="1608" spans="1:17" hidden="1" x14ac:dyDescent="0.3">
      <c r="A1608" t="s">
        <v>10</v>
      </c>
      <c r="B1608" s="3">
        <v>30.403205</v>
      </c>
      <c r="C1608" s="2">
        <v>1.6963649999999999</v>
      </c>
      <c r="D1608" s="2">
        <v>102.815983</v>
      </c>
      <c r="E1608" t="s">
        <v>25</v>
      </c>
      <c r="F1608" t="s">
        <v>25</v>
      </c>
      <c r="G1608">
        <v>2.7916599999999998</v>
      </c>
      <c r="H1608">
        <v>2.1322899999999998</v>
      </c>
      <c r="I1608" t="s">
        <v>7</v>
      </c>
      <c r="J1608" t="s">
        <v>24</v>
      </c>
      <c r="K1608">
        <v>1.254589</v>
      </c>
      <c r="L1608" t="s">
        <v>24</v>
      </c>
      <c r="M1608">
        <v>0.65</v>
      </c>
      <c r="N1608">
        <v>1.040713</v>
      </c>
      <c r="O1608" t="s">
        <v>27</v>
      </c>
      <c r="P1608" t="s">
        <v>8</v>
      </c>
      <c r="Q1608" t="s">
        <v>20</v>
      </c>
    </row>
    <row r="1609" spans="1:17" hidden="1" x14ac:dyDescent="0.3">
      <c r="A1609" t="s">
        <v>10</v>
      </c>
      <c r="B1609" s="3">
        <v>29.687487999999998</v>
      </c>
      <c r="C1609" s="2">
        <v>1.909198</v>
      </c>
      <c r="D1609" s="2">
        <v>129.67913100000001</v>
      </c>
      <c r="E1609" t="s">
        <v>25</v>
      </c>
      <c r="F1609" t="s">
        <v>25</v>
      </c>
      <c r="G1609">
        <v>2.0886800000000001</v>
      </c>
      <c r="H1609">
        <v>3</v>
      </c>
      <c r="I1609" t="s">
        <v>7</v>
      </c>
      <c r="J1609" t="s">
        <v>24</v>
      </c>
      <c r="K1609">
        <v>1.5202150000000001</v>
      </c>
      <c r="L1609" t="s">
        <v>24</v>
      </c>
      <c r="M1609">
        <v>1.86</v>
      </c>
      <c r="N1609">
        <v>0</v>
      </c>
      <c r="O1609" t="s">
        <v>7</v>
      </c>
      <c r="P1609" t="s">
        <v>8</v>
      </c>
      <c r="Q1609" t="s">
        <v>20</v>
      </c>
    </row>
    <row r="1610" spans="1:17" hidden="1" x14ac:dyDescent="0.3">
      <c r="A1610" t="s">
        <v>10</v>
      </c>
      <c r="B1610" s="3">
        <v>28.992809000000001</v>
      </c>
      <c r="C1610" s="2">
        <v>1.9091050000000001</v>
      </c>
      <c r="D1610" s="2">
        <v>129.874864</v>
      </c>
      <c r="E1610" t="s">
        <v>25</v>
      </c>
      <c r="F1610" t="s">
        <v>25</v>
      </c>
      <c r="G1610">
        <v>2.2061190000000002</v>
      </c>
      <c r="H1610">
        <v>3</v>
      </c>
      <c r="I1610" t="s">
        <v>7</v>
      </c>
      <c r="J1610" t="s">
        <v>24</v>
      </c>
      <c r="K1610">
        <v>1.4838560000000001</v>
      </c>
      <c r="L1610" t="s">
        <v>24</v>
      </c>
      <c r="M1610">
        <v>1.1100000000000001</v>
      </c>
      <c r="N1610">
        <v>0</v>
      </c>
      <c r="O1610" t="s">
        <v>7</v>
      </c>
      <c r="P1610" t="s">
        <v>8</v>
      </c>
      <c r="Q1610" t="s">
        <v>20</v>
      </c>
    </row>
    <row r="1611" spans="1:17" hidden="1" x14ac:dyDescent="0.3">
      <c r="A1611" t="s">
        <v>10</v>
      </c>
      <c r="B1611" s="3">
        <v>30.475248000000001</v>
      </c>
      <c r="C1611" s="2">
        <v>1.8013680000000001</v>
      </c>
      <c r="D1611" s="2">
        <v>121.094257</v>
      </c>
      <c r="E1611" t="s">
        <v>25</v>
      </c>
      <c r="F1611" t="s">
        <v>25</v>
      </c>
      <c r="G1611">
        <v>2.3284690000000001</v>
      </c>
      <c r="H1611">
        <v>3</v>
      </c>
      <c r="I1611" t="s">
        <v>7</v>
      </c>
      <c r="J1611" t="s">
        <v>24</v>
      </c>
      <c r="K1611">
        <v>2.0012080000000001</v>
      </c>
      <c r="L1611" t="s">
        <v>24</v>
      </c>
      <c r="M1611">
        <v>0.8</v>
      </c>
      <c r="N1611">
        <v>0.176678</v>
      </c>
      <c r="O1611" t="s">
        <v>7</v>
      </c>
      <c r="P1611" t="s">
        <v>15</v>
      </c>
      <c r="Q1611" t="s">
        <v>20</v>
      </c>
    </row>
    <row r="1612" spans="1:17" hidden="1" x14ac:dyDescent="0.3">
      <c r="A1612" t="s">
        <v>10</v>
      </c>
      <c r="B1612" s="3">
        <v>30.350515999999999</v>
      </c>
      <c r="C1612" s="2">
        <v>1.8602920000000001</v>
      </c>
      <c r="D1612" s="2">
        <v>123.721352</v>
      </c>
      <c r="E1612" t="s">
        <v>25</v>
      </c>
      <c r="F1612" t="s">
        <v>25</v>
      </c>
      <c r="G1612">
        <v>2.0027840000000001</v>
      </c>
      <c r="H1612">
        <v>3</v>
      </c>
      <c r="I1612" t="s">
        <v>7</v>
      </c>
      <c r="J1612" t="s">
        <v>24</v>
      </c>
      <c r="K1612">
        <v>2.2929059999999999</v>
      </c>
      <c r="L1612" t="s">
        <v>24</v>
      </c>
      <c r="M1612">
        <v>1.03</v>
      </c>
      <c r="N1612">
        <v>0</v>
      </c>
      <c r="O1612" t="s">
        <v>7</v>
      </c>
      <c r="P1612" t="s">
        <v>15</v>
      </c>
      <c r="Q1612" t="s">
        <v>20</v>
      </c>
    </row>
    <row r="1613" spans="1:17" hidden="1" x14ac:dyDescent="0.3">
      <c r="A1613" t="s">
        <v>10</v>
      </c>
      <c r="B1613" s="3">
        <v>26.684353999999999</v>
      </c>
      <c r="C1613" s="2">
        <v>1.8195349999999999</v>
      </c>
      <c r="D1613" s="2">
        <v>118.332689</v>
      </c>
      <c r="E1613" t="s">
        <v>25</v>
      </c>
      <c r="F1613" t="s">
        <v>25</v>
      </c>
      <c r="G1613">
        <v>1.9756750000000001</v>
      </c>
      <c r="H1613">
        <v>3</v>
      </c>
      <c r="I1613" t="s">
        <v>7</v>
      </c>
      <c r="J1613" t="s">
        <v>24</v>
      </c>
      <c r="K1613">
        <v>2.3579690000000002</v>
      </c>
      <c r="L1613" t="s">
        <v>24</v>
      </c>
      <c r="M1613">
        <v>0.7</v>
      </c>
      <c r="N1613">
        <v>1.0721E-2</v>
      </c>
      <c r="O1613" t="s">
        <v>7</v>
      </c>
      <c r="P1613" t="s">
        <v>8</v>
      </c>
      <c r="Q1613" t="s">
        <v>20</v>
      </c>
    </row>
    <row r="1614" spans="1:17" hidden="1" x14ac:dyDescent="0.3">
      <c r="A1614" t="s">
        <v>10</v>
      </c>
      <c r="B1614" s="3">
        <v>26.607478</v>
      </c>
      <c r="C1614" s="2">
        <v>1.793174</v>
      </c>
      <c r="D1614" s="2">
        <v>118.165082</v>
      </c>
      <c r="E1614" t="s">
        <v>25</v>
      </c>
      <c r="F1614" t="s">
        <v>25</v>
      </c>
      <c r="G1614">
        <v>2.0020760000000002</v>
      </c>
      <c r="H1614">
        <v>3</v>
      </c>
      <c r="I1614" t="s">
        <v>7</v>
      </c>
      <c r="J1614" t="s">
        <v>24</v>
      </c>
      <c r="K1614">
        <v>2.3383729999999998</v>
      </c>
      <c r="L1614" t="s">
        <v>24</v>
      </c>
      <c r="M1614">
        <v>0.9</v>
      </c>
      <c r="N1614">
        <v>8.1156000000000006E-2</v>
      </c>
      <c r="O1614" t="s">
        <v>7</v>
      </c>
      <c r="P1614" t="s">
        <v>8</v>
      </c>
      <c r="Q1614" t="s">
        <v>20</v>
      </c>
    </row>
    <row r="1615" spans="1:17" hidden="1" x14ac:dyDescent="0.3">
      <c r="A1615" t="s">
        <v>10</v>
      </c>
      <c r="B1615" s="3">
        <v>33.174146999999998</v>
      </c>
      <c r="C1615" s="2">
        <v>1.7501500000000001</v>
      </c>
      <c r="D1615" s="2">
        <v>118.29958499999999</v>
      </c>
      <c r="E1615" t="s">
        <v>25</v>
      </c>
      <c r="F1615" t="s">
        <v>25</v>
      </c>
      <c r="G1615">
        <v>2.2185990000000002</v>
      </c>
      <c r="H1615">
        <v>3</v>
      </c>
      <c r="I1615" t="s">
        <v>7</v>
      </c>
      <c r="J1615" t="s">
        <v>24</v>
      </c>
      <c r="K1615">
        <v>2.1043370000000001</v>
      </c>
      <c r="L1615" t="s">
        <v>24</v>
      </c>
      <c r="M1615">
        <v>0.77</v>
      </c>
      <c r="N1615">
        <v>0.26211800000000002</v>
      </c>
      <c r="O1615" t="s">
        <v>7</v>
      </c>
      <c r="P1615" t="s">
        <v>15</v>
      </c>
      <c r="Q1615" t="s">
        <v>20</v>
      </c>
    </row>
    <row r="1616" spans="1:17" hidden="1" x14ac:dyDescent="0.3">
      <c r="A1616" t="s">
        <v>10</v>
      </c>
      <c r="B1616" s="3">
        <v>32.29016</v>
      </c>
      <c r="C1616" s="2">
        <v>1.754956</v>
      </c>
      <c r="D1616" s="2">
        <v>120.098812</v>
      </c>
      <c r="E1616" t="s">
        <v>25</v>
      </c>
      <c r="F1616" t="s">
        <v>25</v>
      </c>
      <c r="G1616">
        <v>2.9672999999999998</v>
      </c>
      <c r="H1616">
        <v>3</v>
      </c>
      <c r="I1616" t="s">
        <v>7</v>
      </c>
      <c r="J1616" t="s">
        <v>24</v>
      </c>
      <c r="K1616">
        <v>2.5300349999999998</v>
      </c>
      <c r="L1616" t="s">
        <v>24</v>
      </c>
      <c r="M1616">
        <v>0.96</v>
      </c>
      <c r="N1616">
        <v>1.339232</v>
      </c>
      <c r="O1616" t="s">
        <v>7</v>
      </c>
      <c r="P1616" t="s">
        <v>15</v>
      </c>
      <c r="Q1616" t="s">
        <v>20</v>
      </c>
    </row>
    <row r="1617" spans="1:17" hidden="1" x14ac:dyDescent="0.3">
      <c r="A1617" t="s">
        <v>10</v>
      </c>
      <c r="B1617" s="3">
        <v>26.050108999999999</v>
      </c>
      <c r="C1617" s="2">
        <v>1.773115</v>
      </c>
      <c r="D1617" s="2">
        <v>115.089316</v>
      </c>
      <c r="E1617" t="s">
        <v>25</v>
      </c>
      <c r="F1617" t="s">
        <v>25</v>
      </c>
      <c r="G1617">
        <v>2.3921790000000001</v>
      </c>
      <c r="H1617">
        <v>3</v>
      </c>
      <c r="I1617" t="s">
        <v>7</v>
      </c>
      <c r="J1617" t="s">
        <v>24</v>
      </c>
      <c r="K1617">
        <v>2.1646700000000001</v>
      </c>
      <c r="L1617" t="s">
        <v>24</v>
      </c>
      <c r="M1617">
        <v>1.08</v>
      </c>
      <c r="N1617">
        <v>1.073026</v>
      </c>
      <c r="O1617" t="s">
        <v>7</v>
      </c>
      <c r="P1617" t="s">
        <v>8</v>
      </c>
      <c r="Q1617" t="s">
        <v>20</v>
      </c>
    </row>
    <row r="1618" spans="1:17" hidden="1" x14ac:dyDescent="0.3">
      <c r="A1618" t="s">
        <v>10</v>
      </c>
      <c r="B1618" s="3">
        <v>25.846278999999999</v>
      </c>
      <c r="C1618" s="2">
        <v>1.7727310000000001</v>
      </c>
      <c r="D1618" s="2">
        <v>115.82816699999999</v>
      </c>
      <c r="E1618" t="s">
        <v>25</v>
      </c>
      <c r="F1618" t="s">
        <v>25</v>
      </c>
      <c r="G1618">
        <v>2.3811640000000001</v>
      </c>
      <c r="H1618">
        <v>3</v>
      </c>
      <c r="I1618" t="s">
        <v>7</v>
      </c>
      <c r="J1618" t="s">
        <v>24</v>
      </c>
      <c r="K1618">
        <v>2.1702249999999998</v>
      </c>
      <c r="L1618" t="s">
        <v>24</v>
      </c>
      <c r="M1618">
        <v>1.21</v>
      </c>
      <c r="N1618">
        <v>1.89933</v>
      </c>
      <c r="O1618" t="s">
        <v>7</v>
      </c>
      <c r="P1618" t="s">
        <v>8</v>
      </c>
      <c r="Q1618" t="s">
        <v>20</v>
      </c>
    </row>
    <row r="1619" spans="1:17" hidden="1" x14ac:dyDescent="0.3">
      <c r="A1619" t="s">
        <v>10</v>
      </c>
      <c r="B1619" s="3">
        <v>29.620094999999999</v>
      </c>
      <c r="C1619" s="2">
        <v>1.787933</v>
      </c>
      <c r="D1619" s="2">
        <v>112.536367</v>
      </c>
      <c r="E1619" t="s">
        <v>25</v>
      </c>
      <c r="F1619" t="s">
        <v>25</v>
      </c>
      <c r="G1619">
        <v>2.0082450000000001</v>
      </c>
      <c r="H1619">
        <v>3</v>
      </c>
      <c r="I1619" t="s">
        <v>7</v>
      </c>
      <c r="J1619" t="s">
        <v>24</v>
      </c>
      <c r="K1619">
        <v>2.0401370000000001</v>
      </c>
      <c r="L1619" t="s">
        <v>24</v>
      </c>
      <c r="M1619">
        <v>0</v>
      </c>
      <c r="N1619">
        <v>0.47421600000000003</v>
      </c>
      <c r="O1619" t="s">
        <v>7</v>
      </c>
      <c r="P1619" t="s">
        <v>15</v>
      </c>
      <c r="Q1619" t="s">
        <v>20</v>
      </c>
    </row>
    <row r="1620" spans="1:17" hidden="1" x14ac:dyDescent="0.3">
      <c r="A1620" t="s">
        <v>10</v>
      </c>
      <c r="B1620" s="3">
        <v>27.439056000000001</v>
      </c>
      <c r="C1620" s="2">
        <v>1.785277</v>
      </c>
      <c r="D1620" s="2">
        <v>112.740797</v>
      </c>
      <c r="E1620" t="s">
        <v>25</v>
      </c>
      <c r="F1620" t="s">
        <v>25</v>
      </c>
      <c r="G1620">
        <v>2.1551819999999999</v>
      </c>
      <c r="H1620">
        <v>3</v>
      </c>
      <c r="I1620" t="s">
        <v>7</v>
      </c>
      <c r="J1620" t="s">
        <v>24</v>
      </c>
      <c r="K1620">
        <v>2.0490789999999999</v>
      </c>
      <c r="L1620" t="s">
        <v>24</v>
      </c>
      <c r="M1620">
        <v>0</v>
      </c>
      <c r="N1620">
        <v>1.7499199999999999</v>
      </c>
      <c r="O1620" t="s">
        <v>7</v>
      </c>
      <c r="P1620" t="s">
        <v>15</v>
      </c>
      <c r="Q1620" t="s">
        <v>20</v>
      </c>
    </row>
    <row r="1621" spans="1:17" hidden="1" x14ac:dyDescent="0.3">
      <c r="A1621" t="s">
        <v>10</v>
      </c>
      <c r="B1621" s="3">
        <v>28.493397000000002</v>
      </c>
      <c r="C1621" s="2">
        <v>1.817572</v>
      </c>
      <c r="D1621" s="2">
        <v>120.8158</v>
      </c>
      <c r="E1621" t="s">
        <v>25</v>
      </c>
      <c r="F1621" t="s">
        <v>25</v>
      </c>
      <c r="G1621">
        <v>2.969233</v>
      </c>
      <c r="H1621">
        <v>3</v>
      </c>
      <c r="I1621" t="s">
        <v>7</v>
      </c>
      <c r="J1621" t="s">
        <v>24</v>
      </c>
      <c r="K1621">
        <v>2.8079839999999998</v>
      </c>
      <c r="L1621" t="s">
        <v>24</v>
      </c>
      <c r="M1621">
        <v>0.98</v>
      </c>
      <c r="N1621">
        <v>1.1919979999999999</v>
      </c>
      <c r="O1621" t="s">
        <v>7</v>
      </c>
      <c r="P1621" t="s">
        <v>8</v>
      </c>
      <c r="Q1621" t="s">
        <v>20</v>
      </c>
    </row>
    <row r="1622" spans="1:17" hidden="1" x14ac:dyDescent="0.3">
      <c r="A1622" t="s">
        <v>10</v>
      </c>
      <c r="B1622" s="3">
        <v>27.474245</v>
      </c>
      <c r="C1622" s="2">
        <v>1.8434200000000001</v>
      </c>
      <c r="D1622" s="2">
        <v>120.420406</v>
      </c>
      <c r="E1622" t="s">
        <v>25</v>
      </c>
      <c r="F1622" t="s">
        <v>25</v>
      </c>
      <c r="G1622">
        <v>2.765063</v>
      </c>
      <c r="H1622">
        <v>3</v>
      </c>
      <c r="I1622" t="s">
        <v>7</v>
      </c>
      <c r="J1622" t="s">
        <v>24</v>
      </c>
      <c r="K1622">
        <v>2.8672059999999999</v>
      </c>
      <c r="L1622" t="s">
        <v>24</v>
      </c>
      <c r="M1622">
        <v>0.71</v>
      </c>
      <c r="N1622">
        <v>0.67790899999999998</v>
      </c>
      <c r="O1622" t="s">
        <v>7</v>
      </c>
      <c r="P1622" t="s">
        <v>8</v>
      </c>
      <c r="Q1622" t="s">
        <v>20</v>
      </c>
    </row>
    <row r="1623" spans="1:17" hidden="1" x14ac:dyDescent="0.3">
      <c r="A1623" t="s">
        <v>10</v>
      </c>
      <c r="B1623" s="3">
        <v>25.036269000000001</v>
      </c>
      <c r="C1623" s="2">
        <v>1.874519</v>
      </c>
      <c r="D1623" s="2">
        <v>121.244969</v>
      </c>
      <c r="E1623" t="s">
        <v>25</v>
      </c>
      <c r="F1623" t="s">
        <v>25</v>
      </c>
      <c r="G1623">
        <v>2.6301369999999999</v>
      </c>
      <c r="H1623">
        <v>3</v>
      </c>
      <c r="I1623" t="s">
        <v>7</v>
      </c>
      <c r="J1623" t="s">
        <v>24</v>
      </c>
      <c r="K1623">
        <v>2.9600879999999998</v>
      </c>
      <c r="L1623" t="s">
        <v>24</v>
      </c>
      <c r="M1623">
        <v>1.36</v>
      </c>
      <c r="N1623">
        <v>0</v>
      </c>
      <c r="O1623" t="s">
        <v>7</v>
      </c>
      <c r="P1623" t="s">
        <v>8</v>
      </c>
      <c r="Q1623" t="s">
        <v>20</v>
      </c>
    </row>
    <row r="1624" spans="1:17" hidden="1" x14ac:dyDescent="0.3">
      <c r="A1624" t="s">
        <v>10</v>
      </c>
      <c r="B1624" s="3">
        <v>24.825398</v>
      </c>
      <c r="C1624" s="2">
        <v>1.796332</v>
      </c>
      <c r="D1624" s="2">
        <v>120.901591</v>
      </c>
      <c r="E1624" t="s">
        <v>25</v>
      </c>
      <c r="F1624" t="s">
        <v>25</v>
      </c>
      <c r="G1624">
        <v>2.195964</v>
      </c>
      <c r="H1624">
        <v>3</v>
      </c>
      <c r="I1624" t="s">
        <v>7</v>
      </c>
      <c r="J1624" t="s">
        <v>24</v>
      </c>
      <c r="K1624">
        <v>2.514872</v>
      </c>
      <c r="L1624" t="s">
        <v>24</v>
      </c>
      <c r="M1624">
        <v>1.66</v>
      </c>
      <c r="N1624">
        <v>0.12767300000000001</v>
      </c>
      <c r="O1624" t="s">
        <v>7</v>
      </c>
      <c r="P1624" t="s">
        <v>8</v>
      </c>
      <c r="Q1624" t="s">
        <v>20</v>
      </c>
    </row>
    <row r="1625" spans="1:17" hidden="1" x14ac:dyDescent="0.3">
      <c r="A1625" t="s">
        <v>10</v>
      </c>
      <c r="B1625" s="3">
        <v>30.493946000000001</v>
      </c>
      <c r="C1625" s="2">
        <v>1.756221</v>
      </c>
      <c r="D1625" s="2">
        <v>119.11712199999999</v>
      </c>
      <c r="E1625" t="s">
        <v>25</v>
      </c>
      <c r="F1625" t="s">
        <v>25</v>
      </c>
      <c r="G1625">
        <v>2.6199870000000001</v>
      </c>
      <c r="H1625">
        <v>3</v>
      </c>
      <c r="I1625" t="s">
        <v>7</v>
      </c>
      <c r="J1625" t="s">
        <v>24</v>
      </c>
      <c r="K1625">
        <v>2.1947459999999999</v>
      </c>
      <c r="L1625" t="s">
        <v>24</v>
      </c>
      <c r="M1625">
        <v>1.08</v>
      </c>
      <c r="N1625">
        <v>1.0909949999999999</v>
      </c>
      <c r="O1625" t="s">
        <v>7</v>
      </c>
      <c r="P1625" t="s">
        <v>15</v>
      </c>
      <c r="Q1625" t="s">
        <v>20</v>
      </c>
    </row>
    <row r="1626" spans="1:17" hidden="1" x14ac:dyDescent="0.3">
      <c r="A1626" t="s">
        <v>10</v>
      </c>
      <c r="B1626" s="3">
        <v>30.607545999999999</v>
      </c>
      <c r="C1626" s="2">
        <v>1.7571319999999999</v>
      </c>
      <c r="D1626" s="2">
        <v>118.565568</v>
      </c>
      <c r="E1626" t="s">
        <v>25</v>
      </c>
      <c r="F1626" t="s">
        <v>25</v>
      </c>
      <c r="G1626">
        <v>2.918113</v>
      </c>
      <c r="H1626">
        <v>3</v>
      </c>
      <c r="I1626" t="s">
        <v>7</v>
      </c>
      <c r="J1626" t="s">
        <v>24</v>
      </c>
      <c r="K1626">
        <v>2.2404630000000001</v>
      </c>
      <c r="L1626" t="s">
        <v>24</v>
      </c>
      <c r="M1626">
        <v>1.08</v>
      </c>
      <c r="N1626">
        <v>1.4808749999999999</v>
      </c>
      <c r="O1626" t="s">
        <v>7</v>
      </c>
      <c r="P1626" t="s">
        <v>15</v>
      </c>
      <c r="Q1626" t="s">
        <v>20</v>
      </c>
    </row>
    <row r="1627" spans="1:17" hidden="1" x14ac:dyDescent="0.3">
      <c r="A1627" t="s">
        <v>10</v>
      </c>
      <c r="B1627" s="3">
        <v>31.194323000000001</v>
      </c>
      <c r="C1627" s="2">
        <v>1.8891039999999999</v>
      </c>
      <c r="D1627" s="2">
        <v>129.15734599999999</v>
      </c>
      <c r="E1627" t="s">
        <v>25</v>
      </c>
      <c r="F1627" t="s">
        <v>25</v>
      </c>
      <c r="G1627">
        <v>2.8894850000000001</v>
      </c>
      <c r="H1627">
        <v>3</v>
      </c>
      <c r="I1627" t="s">
        <v>7</v>
      </c>
      <c r="J1627" t="s">
        <v>25</v>
      </c>
      <c r="K1627">
        <v>1.279771</v>
      </c>
      <c r="L1627" t="s">
        <v>24</v>
      </c>
      <c r="M1627">
        <v>0.94</v>
      </c>
      <c r="N1627">
        <v>8.3429999999999997E-3</v>
      </c>
      <c r="O1627" t="s">
        <v>7</v>
      </c>
      <c r="P1627" t="s">
        <v>8</v>
      </c>
      <c r="Q1627" t="s">
        <v>20</v>
      </c>
    </row>
    <row r="1628" spans="1:17" hidden="1" x14ac:dyDescent="0.3">
      <c r="A1628" t="s">
        <v>10</v>
      </c>
      <c r="B1628" s="3">
        <v>31.36347</v>
      </c>
      <c r="C1628" s="2">
        <v>1.8693230000000001</v>
      </c>
      <c r="D1628" s="2">
        <v>127.507411</v>
      </c>
      <c r="E1628" t="s">
        <v>25</v>
      </c>
      <c r="F1628" t="s">
        <v>25</v>
      </c>
      <c r="G1628">
        <v>2.939727</v>
      </c>
      <c r="H1628">
        <v>3</v>
      </c>
      <c r="I1628" t="s">
        <v>7</v>
      </c>
      <c r="J1628" t="s">
        <v>25</v>
      </c>
      <c r="K1628">
        <v>1.344122</v>
      </c>
      <c r="L1628" t="s">
        <v>24</v>
      </c>
      <c r="M1628">
        <v>0.92</v>
      </c>
      <c r="N1628">
        <v>1.4323360000000001</v>
      </c>
      <c r="O1628" t="s">
        <v>7</v>
      </c>
      <c r="P1628" t="s">
        <v>8</v>
      </c>
      <c r="Q1628" t="s">
        <v>20</v>
      </c>
    </row>
    <row r="1629" spans="1:17" hidden="1" x14ac:dyDescent="0.3">
      <c r="A1629" t="s">
        <v>10</v>
      </c>
      <c r="B1629" s="3">
        <v>25.027253999999999</v>
      </c>
      <c r="C1629" s="2">
        <v>1.7571540000000001</v>
      </c>
      <c r="D1629" s="2">
        <v>112.200812</v>
      </c>
      <c r="E1629" t="s">
        <v>25</v>
      </c>
      <c r="F1629" t="s">
        <v>25</v>
      </c>
      <c r="G1629">
        <v>1.2642340000000001</v>
      </c>
      <c r="H1629">
        <v>3</v>
      </c>
      <c r="I1629" t="s">
        <v>7</v>
      </c>
      <c r="J1629" t="s">
        <v>24</v>
      </c>
      <c r="K1629">
        <v>2</v>
      </c>
      <c r="L1629" t="s">
        <v>24</v>
      </c>
      <c r="M1629">
        <v>1.33</v>
      </c>
      <c r="N1629">
        <v>2.1679999999999998E-3</v>
      </c>
      <c r="O1629" t="s">
        <v>7</v>
      </c>
      <c r="P1629" t="s">
        <v>8</v>
      </c>
      <c r="Q1629" t="s">
        <v>20</v>
      </c>
    </row>
    <row r="1630" spans="1:17" hidden="1" x14ac:dyDescent="0.3">
      <c r="A1630" t="s">
        <v>10</v>
      </c>
      <c r="B1630" s="3">
        <v>25.058565999999999</v>
      </c>
      <c r="C1630" s="2">
        <v>1.7644839999999999</v>
      </c>
      <c r="D1630" s="2">
        <v>113.23434899999999</v>
      </c>
      <c r="E1630" t="s">
        <v>25</v>
      </c>
      <c r="F1630" t="s">
        <v>25</v>
      </c>
      <c r="G1630">
        <v>1.5179119999999999</v>
      </c>
      <c r="H1630">
        <v>3</v>
      </c>
      <c r="I1630" t="s">
        <v>7</v>
      </c>
      <c r="J1630" t="s">
        <v>24</v>
      </c>
      <c r="K1630">
        <v>2.038958</v>
      </c>
      <c r="L1630" t="s">
        <v>24</v>
      </c>
      <c r="M1630">
        <v>1.59</v>
      </c>
      <c r="N1630">
        <v>1.64E-3</v>
      </c>
      <c r="O1630" t="s">
        <v>7</v>
      </c>
      <c r="P1630" t="s">
        <v>8</v>
      </c>
      <c r="Q1630" t="s">
        <v>20</v>
      </c>
    </row>
    <row r="1631" spans="1:17" hidden="1" x14ac:dyDescent="0.3">
      <c r="A1631" t="s">
        <v>10</v>
      </c>
      <c r="B1631" s="3">
        <v>24.417552000000001</v>
      </c>
      <c r="C1631" s="2">
        <v>1.774775</v>
      </c>
      <c r="D1631" s="2">
        <v>117.398976</v>
      </c>
      <c r="E1631" t="s">
        <v>25</v>
      </c>
      <c r="F1631" t="s">
        <v>25</v>
      </c>
      <c r="G1631">
        <v>2.2337199999999999</v>
      </c>
      <c r="H1631">
        <v>2.9936340000000001</v>
      </c>
      <c r="I1631" t="s">
        <v>7</v>
      </c>
      <c r="J1631" t="s">
        <v>24</v>
      </c>
      <c r="K1631">
        <v>2.0283679999999999</v>
      </c>
      <c r="L1631" t="s">
        <v>24</v>
      </c>
      <c r="M1631">
        <v>0.86</v>
      </c>
      <c r="N1631">
        <v>0.44988600000000001</v>
      </c>
      <c r="O1631" t="s">
        <v>7</v>
      </c>
      <c r="P1631" t="s">
        <v>8</v>
      </c>
      <c r="Q1631" t="s">
        <v>20</v>
      </c>
    </row>
    <row r="1632" spans="1:17" hidden="1" x14ac:dyDescent="0.3">
      <c r="A1632" t="s">
        <v>10</v>
      </c>
      <c r="B1632" s="3">
        <v>24.5822</v>
      </c>
      <c r="C1632" s="2">
        <v>1.769933</v>
      </c>
      <c r="D1632" s="2">
        <v>117.70870499999999</v>
      </c>
      <c r="E1632" t="s">
        <v>25</v>
      </c>
      <c r="F1632" t="s">
        <v>25</v>
      </c>
      <c r="G1632">
        <v>1.4759059999999999</v>
      </c>
      <c r="H1632">
        <v>2.9993460000000001</v>
      </c>
      <c r="I1632" t="s">
        <v>7</v>
      </c>
      <c r="J1632" t="s">
        <v>24</v>
      </c>
      <c r="K1632">
        <v>2.0194299999999998</v>
      </c>
      <c r="L1632" t="s">
        <v>24</v>
      </c>
      <c r="M1632">
        <v>1.05</v>
      </c>
      <c r="N1632">
        <v>0.460866</v>
      </c>
      <c r="O1632" t="s">
        <v>7</v>
      </c>
      <c r="P1632" t="s">
        <v>8</v>
      </c>
      <c r="Q1632" t="s">
        <v>20</v>
      </c>
    </row>
    <row r="1633" spans="1:17" hidden="1" x14ac:dyDescent="0.3">
      <c r="A1633" t="s">
        <v>10</v>
      </c>
      <c r="B1633" s="3">
        <v>40.106144999999998</v>
      </c>
      <c r="C1633" s="2">
        <v>1.760175</v>
      </c>
      <c r="D1633" s="2">
        <v>117.65104599999999</v>
      </c>
      <c r="E1633" t="s">
        <v>25</v>
      </c>
      <c r="F1633" t="s">
        <v>25</v>
      </c>
      <c r="G1633">
        <v>2.032883</v>
      </c>
      <c r="H1633">
        <v>2.9762110000000002</v>
      </c>
      <c r="I1633" t="s">
        <v>7</v>
      </c>
      <c r="J1633" t="s">
        <v>24</v>
      </c>
      <c r="K1633">
        <v>1.7261089999999999</v>
      </c>
      <c r="L1633" t="s">
        <v>24</v>
      </c>
      <c r="M1633">
        <v>0.48</v>
      </c>
      <c r="N1633">
        <v>0</v>
      </c>
      <c r="O1633" t="s">
        <v>7</v>
      </c>
      <c r="P1633" t="s">
        <v>15</v>
      </c>
      <c r="Q1633" t="s">
        <v>20</v>
      </c>
    </row>
    <row r="1634" spans="1:17" hidden="1" x14ac:dyDescent="0.3">
      <c r="A1634" t="s">
        <v>10</v>
      </c>
      <c r="B1634" s="3">
        <v>40.174191</v>
      </c>
      <c r="C1634" s="2">
        <v>1.763029</v>
      </c>
      <c r="D1634" s="2">
        <v>116.974504</v>
      </c>
      <c r="E1634" t="s">
        <v>25</v>
      </c>
      <c r="F1634" t="s">
        <v>25</v>
      </c>
      <c r="G1634">
        <v>2.0466510000000002</v>
      </c>
      <c r="H1634">
        <v>2.8420350000000001</v>
      </c>
      <c r="I1634" t="s">
        <v>7</v>
      </c>
      <c r="J1634" t="s">
        <v>24</v>
      </c>
      <c r="K1634">
        <v>1.7320720000000001</v>
      </c>
      <c r="L1634" t="s">
        <v>24</v>
      </c>
      <c r="M1634">
        <v>0.57999999999999996</v>
      </c>
      <c r="N1634">
        <v>0</v>
      </c>
      <c r="O1634" t="s">
        <v>7</v>
      </c>
      <c r="P1634" t="s">
        <v>15</v>
      </c>
      <c r="Q1634" t="s">
        <v>20</v>
      </c>
    </row>
    <row r="1635" spans="1:17" hidden="1" x14ac:dyDescent="0.3">
      <c r="A1635" t="s">
        <v>10</v>
      </c>
      <c r="B1635" s="3">
        <v>27.186872999999999</v>
      </c>
      <c r="C1635" s="2">
        <v>1.6795150000000001</v>
      </c>
      <c r="D1635" s="2">
        <v>102.87280199999999</v>
      </c>
      <c r="E1635" t="s">
        <v>25</v>
      </c>
      <c r="F1635" t="s">
        <v>25</v>
      </c>
      <c r="G1635">
        <v>2.6672289999999998</v>
      </c>
      <c r="H1635">
        <v>1.0974900000000001</v>
      </c>
      <c r="I1635" t="s">
        <v>7</v>
      </c>
      <c r="J1635" t="s">
        <v>24</v>
      </c>
      <c r="K1635">
        <v>1.2259580000000001</v>
      </c>
      <c r="L1635" t="s">
        <v>24</v>
      </c>
      <c r="M1635">
        <v>0.21</v>
      </c>
      <c r="N1635">
        <v>1.0030110000000001</v>
      </c>
      <c r="O1635" t="s">
        <v>27</v>
      </c>
      <c r="P1635" t="s">
        <v>8</v>
      </c>
      <c r="Q1635" t="s">
        <v>20</v>
      </c>
    </row>
    <row r="1636" spans="1:17" hidden="1" x14ac:dyDescent="0.3">
      <c r="A1636" t="s">
        <v>10</v>
      </c>
      <c r="B1636" s="3">
        <v>30.424368999999999</v>
      </c>
      <c r="C1636" s="2">
        <v>1.699354</v>
      </c>
      <c r="D1636" s="2">
        <v>100.176866</v>
      </c>
      <c r="E1636" t="s">
        <v>25</v>
      </c>
      <c r="F1636" t="s">
        <v>25</v>
      </c>
      <c r="G1636">
        <v>2.8199339999999999</v>
      </c>
      <c r="H1636">
        <v>1.9186300000000001</v>
      </c>
      <c r="I1636" t="s">
        <v>7</v>
      </c>
      <c r="J1636" t="s">
        <v>24</v>
      </c>
      <c r="K1636">
        <v>1</v>
      </c>
      <c r="L1636" t="s">
        <v>24</v>
      </c>
      <c r="M1636">
        <v>1.39</v>
      </c>
      <c r="N1636">
        <v>0.553311</v>
      </c>
      <c r="O1636" t="s">
        <v>27</v>
      </c>
      <c r="P1636" t="s">
        <v>8</v>
      </c>
      <c r="Q1636" t="s">
        <v>20</v>
      </c>
    </row>
    <row r="1637" spans="1:17" hidden="1" x14ac:dyDescent="0.3">
      <c r="A1637" t="s">
        <v>10</v>
      </c>
      <c r="B1637" s="3">
        <v>23.141401999999999</v>
      </c>
      <c r="C1637" s="2">
        <v>1.849307</v>
      </c>
      <c r="D1637" s="2">
        <v>121.65872899999999</v>
      </c>
      <c r="E1637" t="s">
        <v>25</v>
      </c>
      <c r="F1637" t="s">
        <v>25</v>
      </c>
      <c r="G1637">
        <v>3</v>
      </c>
      <c r="H1637">
        <v>2.510135</v>
      </c>
      <c r="I1637" t="s">
        <v>7</v>
      </c>
      <c r="J1637" t="s">
        <v>24</v>
      </c>
      <c r="K1637">
        <v>1.693362</v>
      </c>
      <c r="L1637" t="s">
        <v>24</v>
      </c>
      <c r="M1637">
        <v>0.77</v>
      </c>
      <c r="N1637">
        <v>0</v>
      </c>
      <c r="O1637" t="s">
        <v>7</v>
      </c>
      <c r="P1637" t="s">
        <v>8</v>
      </c>
      <c r="Q1637" t="s">
        <v>20</v>
      </c>
    </row>
    <row r="1638" spans="1:17" hidden="1" x14ac:dyDescent="0.3">
      <c r="A1638" t="s">
        <v>10</v>
      </c>
      <c r="B1638" s="3">
        <v>24.178637999999999</v>
      </c>
      <c r="C1638" s="2">
        <v>1.86741</v>
      </c>
      <c r="D1638" s="2">
        <v>121.68431099999999</v>
      </c>
      <c r="E1638" t="s">
        <v>25</v>
      </c>
      <c r="F1638" t="s">
        <v>25</v>
      </c>
      <c r="G1638">
        <v>2.9544169999999998</v>
      </c>
      <c r="H1638">
        <v>2.6577199999999999</v>
      </c>
      <c r="I1638" t="s">
        <v>7</v>
      </c>
      <c r="J1638" t="s">
        <v>24</v>
      </c>
      <c r="K1638">
        <v>2.1046960000000001</v>
      </c>
      <c r="L1638" t="s">
        <v>24</v>
      </c>
      <c r="M1638">
        <v>0.87</v>
      </c>
      <c r="N1638">
        <v>0</v>
      </c>
      <c r="O1638" t="s">
        <v>7</v>
      </c>
      <c r="P1638" t="s">
        <v>8</v>
      </c>
      <c r="Q1638" t="s">
        <v>20</v>
      </c>
    </row>
    <row r="1639" spans="1:17" hidden="1" x14ac:dyDescent="0.3">
      <c r="A1639" t="s">
        <v>10</v>
      </c>
      <c r="B1639" s="3">
        <v>22.832104999999999</v>
      </c>
      <c r="C1639" s="2">
        <v>1.86714</v>
      </c>
      <c r="D1639" s="2">
        <v>121.835883</v>
      </c>
      <c r="E1639" t="s">
        <v>25</v>
      </c>
      <c r="F1639" t="s">
        <v>25</v>
      </c>
      <c r="G1639">
        <v>2.8262510000000001</v>
      </c>
      <c r="H1639">
        <v>2.6049980000000001</v>
      </c>
      <c r="I1639" t="s">
        <v>7</v>
      </c>
      <c r="J1639" t="s">
        <v>24</v>
      </c>
      <c r="K1639">
        <v>1.8421730000000001</v>
      </c>
      <c r="L1639" t="s">
        <v>24</v>
      </c>
      <c r="M1639">
        <v>1.28</v>
      </c>
      <c r="N1639">
        <v>0</v>
      </c>
      <c r="O1639" t="s">
        <v>7</v>
      </c>
      <c r="P1639" t="s">
        <v>8</v>
      </c>
      <c r="Q1639" t="s">
        <v>20</v>
      </c>
    </row>
    <row r="1640" spans="1:17" hidden="1" x14ac:dyDescent="0.3">
      <c r="A1640" t="s">
        <v>10</v>
      </c>
      <c r="B1640" s="3">
        <v>23.083621000000001</v>
      </c>
      <c r="C1640" s="2">
        <v>1.8485529999999999</v>
      </c>
      <c r="D1640" s="2">
        <v>121.421121</v>
      </c>
      <c r="E1640" t="s">
        <v>25</v>
      </c>
      <c r="F1640" t="s">
        <v>25</v>
      </c>
      <c r="G1640">
        <v>3</v>
      </c>
      <c r="H1640">
        <v>2.5675669999999999</v>
      </c>
      <c r="I1640" t="s">
        <v>7</v>
      </c>
      <c r="J1640" t="s">
        <v>24</v>
      </c>
      <c r="K1640">
        <v>2.0110229999999998</v>
      </c>
      <c r="L1640" t="s">
        <v>24</v>
      </c>
      <c r="M1640">
        <v>0.92</v>
      </c>
      <c r="N1640">
        <v>0</v>
      </c>
      <c r="O1640" t="s">
        <v>7</v>
      </c>
      <c r="P1640" t="s">
        <v>8</v>
      </c>
      <c r="Q1640" t="s">
        <v>20</v>
      </c>
    </row>
    <row r="1641" spans="1:17" hidden="1" x14ac:dyDescent="0.3">
      <c r="A1641" t="s">
        <v>10</v>
      </c>
      <c r="B1641" s="3">
        <v>24.079971</v>
      </c>
      <c r="C1641" s="2">
        <v>1.61981</v>
      </c>
      <c r="D1641" s="2">
        <v>98.543019999999999</v>
      </c>
      <c r="E1641" t="s">
        <v>25</v>
      </c>
      <c r="F1641" t="s">
        <v>25</v>
      </c>
      <c r="G1641">
        <v>2.9584100000000002</v>
      </c>
      <c r="H1641">
        <v>2.4343469999999998</v>
      </c>
      <c r="I1641" t="s">
        <v>7</v>
      </c>
      <c r="J1641" t="s">
        <v>24</v>
      </c>
      <c r="K1641">
        <v>1</v>
      </c>
      <c r="L1641" t="s">
        <v>24</v>
      </c>
      <c r="M1641">
        <v>1.93</v>
      </c>
      <c r="N1641">
        <v>0.754023</v>
      </c>
      <c r="O1641" t="s">
        <v>27</v>
      </c>
      <c r="P1641" t="s">
        <v>8</v>
      </c>
      <c r="Q1641" t="s">
        <v>20</v>
      </c>
    </row>
    <row r="1642" spans="1:17" hidden="1" x14ac:dyDescent="0.3">
      <c r="A1642" t="s">
        <v>10</v>
      </c>
      <c r="B1642" s="3">
        <v>26.947786000000001</v>
      </c>
      <c r="C1642" s="2">
        <v>1.647807</v>
      </c>
      <c r="D1642" s="2">
        <v>99.592224999999999</v>
      </c>
      <c r="E1642" t="s">
        <v>25</v>
      </c>
      <c r="F1642" t="s">
        <v>25</v>
      </c>
      <c r="G1642">
        <v>2.9351569999999998</v>
      </c>
      <c r="H1642">
        <v>1.845858</v>
      </c>
      <c r="I1642" t="s">
        <v>7</v>
      </c>
      <c r="J1642" t="s">
        <v>24</v>
      </c>
      <c r="K1642">
        <v>1</v>
      </c>
      <c r="L1642" t="s">
        <v>24</v>
      </c>
      <c r="M1642">
        <v>1.0900000000000001</v>
      </c>
      <c r="N1642">
        <v>0.71599299999999999</v>
      </c>
      <c r="O1642" t="s">
        <v>27</v>
      </c>
      <c r="P1642" t="s">
        <v>8</v>
      </c>
      <c r="Q1642" t="s">
        <v>20</v>
      </c>
    </row>
    <row r="1643" spans="1:17" hidden="1" x14ac:dyDescent="0.3">
      <c r="A1643" t="s">
        <v>10</v>
      </c>
      <c r="B1643" s="3">
        <v>20.101026000000001</v>
      </c>
      <c r="C1643" s="2">
        <v>1.6191279999999999</v>
      </c>
      <c r="D1643" s="2">
        <v>104.30371100000001</v>
      </c>
      <c r="E1643" t="s">
        <v>25</v>
      </c>
      <c r="F1643" t="s">
        <v>25</v>
      </c>
      <c r="G1643">
        <v>2.870895</v>
      </c>
      <c r="H1643">
        <v>1.6275550000000001</v>
      </c>
      <c r="I1643" t="s">
        <v>7</v>
      </c>
      <c r="J1643" t="s">
        <v>24</v>
      </c>
      <c r="K1643">
        <v>1.3757280000000001</v>
      </c>
      <c r="L1643" t="s">
        <v>24</v>
      </c>
      <c r="M1643">
        <v>0.21</v>
      </c>
      <c r="N1643">
        <v>1.163117</v>
      </c>
      <c r="O1643" t="s">
        <v>27</v>
      </c>
      <c r="P1643" t="s">
        <v>8</v>
      </c>
      <c r="Q1643" t="s">
        <v>20</v>
      </c>
    </row>
    <row r="1644" spans="1:17" hidden="1" x14ac:dyDescent="0.3">
      <c r="A1644" t="s">
        <v>10</v>
      </c>
      <c r="B1644" s="3">
        <v>22.789401999999999</v>
      </c>
      <c r="C1644" s="2">
        <v>1.6418699999999999</v>
      </c>
      <c r="D1644" s="2">
        <v>104.270062</v>
      </c>
      <c r="E1644" t="s">
        <v>25</v>
      </c>
      <c r="F1644" t="s">
        <v>25</v>
      </c>
      <c r="G1644">
        <v>2.8698329999999999</v>
      </c>
      <c r="H1644">
        <v>1.5691759999999999</v>
      </c>
      <c r="I1644" t="s">
        <v>7</v>
      </c>
      <c r="J1644" t="s">
        <v>24</v>
      </c>
      <c r="K1644">
        <v>1.533682</v>
      </c>
      <c r="L1644" t="s">
        <v>24</v>
      </c>
      <c r="M1644">
        <v>0.17</v>
      </c>
      <c r="N1644">
        <v>1.3682620000000001</v>
      </c>
      <c r="O1644" t="s">
        <v>27</v>
      </c>
      <c r="P1644" t="s">
        <v>8</v>
      </c>
      <c r="Q1644" t="s">
        <v>20</v>
      </c>
    </row>
    <row r="1645" spans="1:17" hidden="1" x14ac:dyDescent="0.3">
      <c r="A1645" t="s">
        <v>10</v>
      </c>
      <c r="B1645" s="3">
        <v>28.404332</v>
      </c>
      <c r="C1645" s="2">
        <v>1.7873790000000001</v>
      </c>
      <c r="D1645" s="2">
        <v>112.173731</v>
      </c>
      <c r="E1645" t="s">
        <v>25</v>
      </c>
      <c r="F1645" t="s">
        <v>25</v>
      </c>
      <c r="G1645">
        <v>1.8782509999999999</v>
      </c>
      <c r="H1645">
        <v>3</v>
      </c>
      <c r="I1645" t="s">
        <v>7</v>
      </c>
      <c r="J1645" t="s">
        <v>24</v>
      </c>
      <c r="K1645">
        <v>2.0229330000000001</v>
      </c>
      <c r="L1645" t="s">
        <v>24</v>
      </c>
      <c r="M1645">
        <v>0</v>
      </c>
      <c r="N1645">
        <v>0.32544499999999998</v>
      </c>
      <c r="O1645" t="s">
        <v>7</v>
      </c>
      <c r="P1645" t="s">
        <v>15</v>
      </c>
      <c r="Q1645" t="s">
        <v>20</v>
      </c>
    </row>
    <row r="1646" spans="1:17" hidden="1" x14ac:dyDescent="0.3">
      <c r="A1646" t="s">
        <v>10</v>
      </c>
      <c r="B1646" s="3">
        <v>30.003357999999999</v>
      </c>
      <c r="C1646" s="2">
        <v>1.7583549999999999</v>
      </c>
      <c r="D1646" s="2">
        <v>112.00710100000001</v>
      </c>
      <c r="E1646" t="s">
        <v>25</v>
      </c>
      <c r="F1646" t="s">
        <v>25</v>
      </c>
      <c r="G1646">
        <v>1.7508090000000001</v>
      </c>
      <c r="H1646">
        <v>3</v>
      </c>
      <c r="I1646" t="s">
        <v>7</v>
      </c>
      <c r="J1646" t="s">
        <v>24</v>
      </c>
      <c r="K1646">
        <v>2.0028709999999998</v>
      </c>
      <c r="L1646" t="s">
        <v>24</v>
      </c>
      <c r="M1646">
        <v>0</v>
      </c>
      <c r="N1646">
        <v>0.114457</v>
      </c>
      <c r="O1646" t="s">
        <v>7</v>
      </c>
      <c r="P1646" t="s">
        <v>15</v>
      </c>
      <c r="Q1646" t="s">
        <v>20</v>
      </c>
    </row>
    <row r="1647" spans="1:17" hidden="1" x14ac:dyDescent="0.3">
      <c r="A1647" t="s">
        <v>10</v>
      </c>
      <c r="B1647" s="3">
        <v>25.136116000000001</v>
      </c>
      <c r="C1647" s="2">
        <v>1.76414</v>
      </c>
      <c r="D1647" s="2">
        <v>113.089716</v>
      </c>
      <c r="E1647" t="s">
        <v>25</v>
      </c>
      <c r="F1647" t="s">
        <v>25</v>
      </c>
      <c r="G1647">
        <v>1.1688559999999999</v>
      </c>
      <c r="H1647">
        <v>3</v>
      </c>
      <c r="I1647" t="s">
        <v>7</v>
      </c>
      <c r="J1647" t="s">
        <v>24</v>
      </c>
      <c r="K1647">
        <v>2.0132050000000001</v>
      </c>
      <c r="L1647" t="s">
        <v>24</v>
      </c>
      <c r="M1647">
        <v>1.25</v>
      </c>
      <c r="N1647">
        <v>1.5900000000000001E-3</v>
      </c>
      <c r="O1647" t="s">
        <v>7</v>
      </c>
      <c r="P1647" t="s">
        <v>8</v>
      </c>
      <c r="Q1647" t="s">
        <v>20</v>
      </c>
    </row>
    <row r="1648" spans="1:17" hidden="1" x14ac:dyDescent="0.3">
      <c r="A1648" t="s">
        <v>10</v>
      </c>
      <c r="B1648" s="3">
        <v>25.139465999999999</v>
      </c>
      <c r="C1648" s="2">
        <v>1.7671859999999999</v>
      </c>
      <c r="D1648" s="2">
        <v>112.226032</v>
      </c>
      <c r="E1648" t="s">
        <v>25</v>
      </c>
      <c r="F1648" t="s">
        <v>25</v>
      </c>
      <c r="G1648">
        <v>1.4436739999999999</v>
      </c>
      <c r="H1648">
        <v>3</v>
      </c>
      <c r="I1648" t="s">
        <v>7</v>
      </c>
      <c r="J1648" t="s">
        <v>24</v>
      </c>
      <c r="K1648">
        <v>2.0021939999999998</v>
      </c>
      <c r="L1648" t="s">
        <v>24</v>
      </c>
      <c r="M1648">
        <v>1.39</v>
      </c>
      <c r="N1648">
        <v>1.3370000000000001E-3</v>
      </c>
      <c r="O1648" t="s">
        <v>7</v>
      </c>
      <c r="P1648" t="s">
        <v>8</v>
      </c>
      <c r="Q1648" t="s">
        <v>20</v>
      </c>
    </row>
    <row r="1649" spans="1:17" hidden="1" x14ac:dyDescent="0.3">
      <c r="A1649" t="s">
        <v>10</v>
      </c>
      <c r="B1649" s="3">
        <v>31.743821000000001</v>
      </c>
      <c r="C1649" s="2">
        <v>1.6778200000000001</v>
      </c>
      <c r="D1649" s="2">
        <v>102.022057</v>
      </c>
      <c r="E1649" t="s">
        <v>25</v>
      </c>
      <c r="F1649" t="s">
        <v>25</v>
      </c>
      <c r="G1649">
        <v>2.8260360000000002</v>
      </c>
      <c r="H1649">
        <v>2.371658</v>
      </c>
      <c r="I1649" t="s">
        <v>7</v>
      </c>
      <c r="J1649" t="s">
        <v>24</v>
      </c>
      <c r="K1649">
        <v>1</v>
      </c>
      <c r="L1649" t="s">
        <v>24</v>
      </c>
      <c r="M1649">
        <v>2</v>
      </c>
      <c r="N1649">
        <v>0</v>
      </c>
      <c r="O1649" t="s">
        <v>27</v>
      </c>
      <c r="P1649" t="s">
        <v>8</v>
      </c>
      <c r="Q1649" t="s">
        <v>20</v>
      </c>
    </row>
    <row r="1650" spans="1:17" hidden="1" x14ac:dyDescent="0.3">
      <c r="A1650" t="s">
        <v>10</v>
      </c>
      <c r="B1650" s="3">
        <v>30.796261999999999</v>
      </c>
      <c r="C1650" s="2">
        <v>1.6684779999999999</v>
      </c>
      <c r="D1650" s="2">
        <v>100.543983</v>
      </c>
      <c r="E1650" t="s">
        <v>25</v>
      </c>
      <c r="F1650" t="s">
        <v>25</v>
      </c>
      <c r="G1650">
        <v>2.9552999999999998</v>
      </c>
      <c r="H1650">
        <v>2.3782109999999999</v>
      </c>
      <c r="I1650" t="s">
        <v>7</v>
      </c>
      <c r="J1650" t="s">
        <v>24</v>
      </c>
      <c r="K1650">
        <v>1</v>
      </c>
      <c r="L1650" t="s">
        <v>24</v>
      </c>
      <c r="M1650">
        <v>1.74</v>
      </c>
      <c r="N1650">
        <v>0.39453300000000002</v>
      </c>
      <c r="O1650" t="s">
        <v>27</v>
      </c>
      <c r="P1650" t="s">
        <v>8</v>
      </c>
      <c r="Q1650" t="s">
        <v>20</v>
      </c>
    </row>
    <row r="1651" spans="1:17" hidden="1" x14ac:dyDescent="0.3">
      <c r="A1651" t="s">
        <v>10</v>
      </c>
      <c r="B1651" s="3">
        <v>28.393111000000001</v>
      </c>
      <c r="C1651" s="2">
        <v>1.685462</v>
      </c>
      <c r="D1651" s="2">
        <v>99.540121999999997</v>
      </c>
      <c r="E1651" t="s">
        <v>25</v>
      </c>
      <c r="F1651" t="s">
        <v>25</v>
      </c>
      <c r="G1651">
        <v>2.774562</v>
      </c>
      <c r="H1651">
        <v>2.301129</v>
      </c>
      <c r="I1651" t="s">
        <v>7</v>
      </c>
      <c r="J1651" t="s">
        <v>24</v>
      </c>
      <c r="K1651">
        <v>1</v>
      </c>
      <c r="L1651" t="s">
        <v>24</v>
      </c>
      <c r="M1651">
        <v>1.62</v>
      </c>
      <c r="N1651">
        <v>0.13831399999999999</v>
      </c>
      <c r="O1651" t="s">
        <v>27</v>
      </c>
      <c r="P1651" t="s">
        <v>8</v>
      </c>
      <c r="Q1651" t="s">
        <v>20</v>
      </c>
    </row>
    <row r="1652" spans="1:17" hidden="1" x14ac:dyDescent="0.3">
      <c r="A1652" t="s">
        <v>10</v>
      </c>
      <c r="B1652" s="3">
        <v>27.939820000000001</v>
      </c>
      <c r="C1652" s="2">
        <v>1.694642</v>
      </c>
      <c r="D1652" s="2">
        <v>99.709328999999997</v>
      </c>
      <c r="E1652" t="s">
        <v>25</v>
      </c>
      <c r="F1652" t="s">
        <v>25</v>
      </c>
      <c r="G1652">
        <v>2.772027</v>
      </c>
      <c r="H1652">
        <v>2.4544320000000002</v>
      </c>
      <c r="I1652" t="s">
        <v>7</v>
      </c>
      <c r="J1652" t="s">
        <v>24</v>
      </c>
      <c r="K1652">
        <v>1</v>
      </c>
      <c r="L1652" t="s">
        <v>24</v>
      </c>
      <c r="M1652">
        <v>0.86</v>
      </c>
      <c r="N1652">
        <v>5.1268000000000001E-2</v>
      </c>
      <c r="O1652" t="s">
        <v>27</v>
      </c>
      <c r="P1652" t="s">
        <v>8</v>
      </c>
      <c r="Q1652" t="s">
        <v>20</v>
      </c>
    </row>
    <row r="1653" spans="1:17" hidden="1" x14ac:dyDescent="0.3">
      <c r="A1653" t="s">
        <v>10</v>
      </c>
      <c r="B1653" s="3">
        <v>31.034092000000001</v>
      </c>
      <c r="C1653" s="2">
        <v>1.886109</v>
      </c>
      <c r="D1653" s="2">
        <v>129.34947099999999</v>
      </c>
      <c r="E1653" t="s">
        <v>25</v>
      </c>
      <c r="F1653" t="s">
        <v>25</v>
      </c>
      <c r="G1653">
        <v>2.4996260000000001</v>
      </c>
      <c r="H1653">
        <v>3</v>
      </c>
      <c r="I1653" t="s">
        <v>7</v>
      </c>
      <c r="J1653" t="s">
        <v>25</v>
      </c>
      <c r="K1653">
        <v>1.1253379999999999</v>
      </c>
      <c r="L1653" t="s">
        <v>24</v>
      </c>
      <c r="M1653">
        <v>0.95</v>
      </c>
      <c r="N1653">
        <v>1.022505</v>
      </c>
      <c r="O1653" t="s">
        <v>7</v>
      </c>
      <c r="P1653" t="s">
        <v>8</v>
      </c>
      <c r="Q1653" t="s">
        <v>20</v>
      </c>
    </row>
    <row r="1654" spans="1:17" hidden="1" x14ac:dyDescent="0.3">
      <c r="A1654" t="s">
        <v>10</v>
      </c>
      <c r="B1654" s="3">
        <v>30.684346999999999</v>
      </c>
      <c r="C1654" s="2">
        <v>1.915</v>
      </c>
      <c r="D1654" s="2">
        <v>129.96642800000001</v>
      </c>
      <c r="E1654" t="s">
        <v>25</v>
      </c>
      <c r="F1654" t="s">
        <v>25</v>
      </c>
      <c r="G1654">
        <v>2.108638</v>
      </c>
      <c r="H1654">
        <v>3</v>
      </c>
      <c r="I1654" t="s">
        <v>7</v>
      </c>
      <c r="J1654" t="s">
        <v>25</v>
      </c>
      <c r="K1654">
        <v>1.0148759999999999</v>
      </c>
      <c r="L1654" t="s">
        <v>24</v>
      </c>
      <c r="M1654">
        <v>0.99</v>
      </c>
      <c r="N1654">
        <v>4.7473000000000001E-2</v>
      </c>
      <c r="O1654" t="s">
        <v>7</v>
      </c>
      <c r="P1654" t="s">
        <v>8</v>
      </c>
      <c r="Q1654" t="s">
        <v>20</v>
      </c>
    </row>
    <row r="1655" spans="1:17" hidden="1" x14ac:dyDescent="0.3">
      <c r="A1655" t="s">
        <v>10</v>
      </c>
      <c r="B1655" s="3">
        <v>30.108215999999999</v>
      </c>
      <c r="C1655" s="2">
        <v>1.8419080000000001</v>
      </c>
      <c r="D1655" s="2">
        <v>124.070717</v>
      </c>
      <c r="E1655" t="s">
        <v>25</v>
      </c>
      <c r="F1655" t="s">
        <v>25</v>
      </c>
      <c r="G1655">
        <v>2.4675479999999999</v>
      </c>
      <c r="H1655">
        <v>3</v>
      </c>
      <c r="I1655" t="s">
        <v>7</v>
      </c>
      <c r="J1655" t="s">
        <v>24</v>
      </c>
      <c r="K1655">
        <v>2.6602899999999998</v>
      </c>
      <c r="L1655" t="s">
        <v>24</v>
      </c>
      <c r="M1655">
        <v>0.99</v>
      </c>
      <c r="N1655">
        <v>0.310394</v>
      </c>
      <c r="O1655" t="s">
        <v>7</v>
      </c>
      <c r="P1655" t="s">
        <v>8</v>
      </c>
      <c r="Q1655" t="s">
        <v>20</v>
      </c>
    </row>
    <row r="1656" spans="1:17" hidden="1" x14ac:dyDescent="0.3">
      <c r="A1656" t="s">
        <v>10</v>
      </c>
      <c r="B1656" s="3">
        <v>31.347497000000001</v>
      </c>
      <c r="C1656" s="2">
        <v>1.8681270000000001</v>
      </c>
      <c r="D1656" s="2">
        <v>123.172214</v>
      </c>
      <c r="E1656" t="s">
        <v>25</v>
      </c>
      <c r="F1656" t="s">
        <v>25</v>
      </c>
      <c r="G1656">
        <v>2.5859420000000002</v>
      </c>
      <c r="H1656">
        <v>3</v>
      </c>
      <c r="I1656" t="s">
        <v>7</v>
      </c>
      <c r="J1656" t="s">
        <v>24</v>
      </c>
      <c r="K1656">
        <v>2.3025060000000002</v>
      </c>
      <c r="L1656" t="s">
        <v>24</v>
      </c>
      <c r="M1656">
        <v>0.6</v>
      </c>
      <c r="N1656">
        <v>0.111925</v>
      </c>
      <c r="O1656" t="s">
        <v>7</v>
      </c>
      <c r="P1656" t="s">
        <v>8</v>
      </c>
      <c r="Q1656" t="s">
        <v>20</v>
      </c>
    </row>
    <row r="1657" spans="1:17" hidden="1" x14ac:dyDescent="0.3">
      <c r="A1657" t="s">
        <v>10</v>
      </c>
      <c r="B1657" s="3">
        <v>31.761799</v>
      </c>
      <c r="C1657" s="2">
        <v>1.7516879999999999</v>
      </c>
      <c r="D1657" s="2">
        <v>119.205308</v>
      </c>
      <c r="E1657" t="s">
        <v>25</v>
      </c>
      <c r="F1657" t="s">
        <v>25</v>
      </c>
      <c r="G1657">
        <v>2.14961</v>
      </c>
      <c r="H1657">
        <v>3</v>
      </c>
      <c r="I1657" t="s">
        <v>7</v>
      </c>
      <c r="J1657" t="s">
        <v>24</v>
      </c>
      <c r="K1657">
        <v>2.1338759999999999</v>
      </c>
      <c r="L1657" t="s">
        <v>24</v>
      </c>
      <c r="M1657">
        <v>0.39</v>
      </c>
      <c r="N1657">
        <v>0.345887</v>
      </c>
      <c r="O1657" t="s">
        <v>7</v>
      </c>
      <c r="P1657" t="s">
        <v>15</v>
      </c>
      <c r="Q1657" t="s">
        <v>20</v>
      </c>
    </row>
    <row r="1658" spans="1:17" hidden="1" x14ac:dyDescent="0.3">
      <c r="A1658" t="s">
        <v>10</v>
      </c>
      <c r="B1658" s="3">
        <v>30.976932000000001</v>
      </c>
      <c r="C1658" s="2">
        <v>1.755333</v>
      </c>
      <c r="D1658" s="2">
        <v>118.237782</v>
      </c>
      <c r="E1658" t="s">
        <v>25</v>
      </c>
      <c r="F1658" t="s">
        <v>25</v>
      </c>
      <c r="G1658">
        <v>2.9386160000000001</v>
      </c>
      <c r="H1658">
        <v>3</v>
      </c>
      <c r="I1658" t="s">
        <v>7</v>
      </c>
      <c r="J1658" t="s">
        <v>24</v>
      </c>
      <c r="K1658">
        <v>2.0603899999999999</v>
      </c>
      <c r="L1658" t="s">
        <v>24</v>
      </c>
      <c r="M1658">
        <v>0.37</v>
      </c>
      <c r="N1658">
        <v>1.3335589999999999</v>
      </c>
      <c r="O1658" t="s">
        <v>7</v>
      </c>
      <c r="P1658" t="s">
        <v>15</v>
      </c>
      <c r="Q1658" t="s">
        <v>20</v>
      </c>
    </row>
    <row r="1659" spans="1:17" hidden="1" x14ac:dyDescent="0.3">
      <c r="A1659" t="s">
        <v>10</v>
      </c>
      <c r="B1659" s="3">
        <v>37.588628</v>
      </c>
      <c r="C1659" s="2">
        <v>1.7542169999999999</v>
      </c>
      <c r="D1659" s="2">
        <v>117.8972</v>
      </c>
      <c r="E1659" t="s">
        <v>25</v>
      </c>
      <c r="F1659" t="s">
        <v>25</v>
      </c>
      <c r="G1659">
        <v>2.5351539999999999</v>
      </c>
      <c r="H1659">
        <v>2.915921</v>
      </c>
      <c r="I1659" t="s">
        <v>7</v>
      </c>
      <c r="J1659" t="s">
        <v>24</v>
      </c>
      <c r="K1659">
        <v>1.8924000000000001</v>
      </c>
      <c r="L1659" t="s">
        <v>24</v>
      </c>
      <c r="M1659">
        <v>0.69</v>
      </c>
      <c r="N1659">
        <v>6.7409999999999998E-2</v>
      </c>
      <c r="O1659" t="s">
        <v>7</v>
      </c>
      <c r="P1659" t="s">
        <v>15</v>
      </c>
      <c r="Q1659" t="s">
        <v>20</v>
      </c>
    </row>
    <row r="1660" spans="1:17" hidden="1" x14ac:dyDescent="0.3">
      <c r="A1660" t="s">
        <v>10</v>
      </c>
      <c r="B1660" s="3">
        <v>37.997911999999999</v>
      </c>
      <c r="C1660" s="2">
        <v>1.76071</v>
      </c>
      <c r="D1660" s="2">
        <v>118.66833200000001</v>
      </c>
      <c r="E1660" t="s">
        <v>25</v>
      </c>
      <c r="F1660" t="s">
        <v>25</v>
      </c>
      <c r="G1660">
        <v>2.6112220000000002</v>
      </c>
      <c r="H1660">
        <v>2.992083</v>
      </c>
      <c r="I1660" t="s">
        <v>7</v>
      </c>
      <c r="J1660" t="s">
        <v>24</v>
      </c>
      <c r="K1660">
        <v>1.796376</v>
      </c>
      <c r="L1660" t="s">
        <v>24</v>
      </c>
      <c r="M1660">
        <v>0.64</v>
      </c>
      <c r="N1660">
        <v>0.20280999999999999</v>
      </c>
      <c r="O1660" t="s">
        <v>7</v>
      </c>
      <c r="P1660" t="s">
        <v>15</v>
      </c>
      <c r="Q1660" t="s">
        <v>20</v>
      </c>
    </row>
    <row r="1661" spans="1:17" hidden="1" x14ac:dyDescent="0.3">
      <c r="A1661" t="s">
        <v>10</v>
      </c>
      <c r="B1661" s="3">
        <v>21.654800000000002</v>
      </c>
      <c r="C1661" s="2">
        <v>1.755938</v>
      </c>
      <c r="D1661" s="2">
        <v>116.31196199999999</v>
      </c>
      <c r="E1661" t="s">
        <v>25</v>
      </c>
      <c r="F1661" t="s">
        <v>25</v>
      </c>
      <c r="G1661">
        <v>1.800122</v>
      </c>
      <c r="H1661">
        <v>3</v>
      </c>
      <c r="I1661" t="s">
        <v>7</v>
      </c>
      <c r="J1661" t="s">
        <v>24</v>
      </c>
      <c r="K1661">
        <v>2</v>
      </c>
      <c r="L1661" t="s">
        <v>24</v>
      </c>
      <c r="M1661">
        <v>1.69</v>
      </c>
      <c r="N1661">
        <v>0.76445200000000002</v>
      </c>
      <c r="O1661" t="s">
        <v>7</v>
      </c>
      <c r="P1661" t="s">
        <v>8</v>
      </c>
      <c r="Q1661" t="s">
        <v>20</v>
      </c>
    </row>
    <row r="1662" spans="1:17" hidden="1" x14ac:dyDescent="0.3">
      <c r="A1662" t="s">
        <v>10</v>
      </c>
      <c r="B1662" s="3">
        <v>22.829753</v>
      </c>
      <c r="C1662" s="2">
        <v>1.765137</v>
      </c>
      <c r="D1662" s="2">
        <v>116.669906</v>
      </c>
      <c r="E1662" t="s">
        <v>25</v>
      </c>
      <c r="F1662" t="s">
        <v>25</v>
      </c>
      <c r="G1662">
        <v>1.4827220000000001</v>
      </c>
      <c r="H1662">
        <v>3</v>
      </c>
      <c r="I1662" t="s">
        <v>7</v>
      </c>
      <c r="J1662" t="s">
        <v>24</v>
      </c>
      <c r="K1662">
        <v>2</v>
      </c>
      <c r="L1662" t="s">
        <v>24</v>
      </c>
      <c r="M1662">
        <v>1.1100000000000001</v>
      </c>
      <c r="N1662">
        <v>0.69035299999999999</v>
      </c>
      <c r="O1662" t="s">
        <v>7</v>
      </c>
      <c r="P1662" t="s">
        <v>8</v>
      </c>
      <c r="Q1662" t="s">
        <v>20</v>
      </c>
    </row>
    <row r="1663" spans="1:17" hidden="1" x14ac:dyDescent="0.3">
      <c r="A1663" t="s">
        <v>10</v>
      </c>
      <c r="B1663" s="3">
        <v>25.015173000000001</v>
      </c>
      <c r="C1663" s="2">
        <v>1.7882389999999999</v>
      </c>
      <c r="D1663" s="2">
        <v>115.382519</v>
      </c>
      <c r="E1663" t="s">
        <v>25</v>
      </c>
      <c r="F1663" t="s">
        <v>25</v>
      </c>
      <c r="G1663">
        <v>1.7356640000000001</v>
      </c>
      <c r="H1663">
        <v>3</v>
      </c>
      <c r="I1663" t="s">
        <v>7</v>
      </c>
      <c r="J1663" t="s">
        <v>24</v>
      </c>
      <c r="K1663">
        <v>2.0415359999999998</v>
      </c>
      <c r="L1663" t="s">
        <v>24</v>
      </c>
      <c r="M1663">
        <v>1.39</v>
      </c>
      <c r="N1663">
        <v>0.39173999999999998</v>
      </c>
      <c r="O1663" t="s">
        <v>7</v>
      </c>
      <c r="P1663" t="s">
        <v>8</v>
      </c>
      <c r="Q1663" t="s">
        <v>20</v>
      </c>
    </row>
    <row r="1664" spans="1:17" hidden="1" x14ac:dyDescent="0.3">
      <c r="A1664" t="s">
        <v>10</v>
      </c>
      <c r="B1664" s="3">
        <v>23.812795000000001</v>
      </c>
      <c r="C1664" s="2">
        <v>1.7671209999999999</v>
      </c>
      <c r="D1664" s="2">
        <v>116.164351</v>
      </c>
      <c r="E1664" t="s">
        <v>25</v>
      </c>
      <c r="F1664" t="s">
        <v>25</v>
      </c>
      <c r="G1664">
        <v>1.6556839999999999</v>
      </c>
      <c r="H1664">
        <v>3</v>
      </c>
      <c r="I1664" t="s">
        <v>7</v>
      </c>
      <c r="J1664" t="s">
        <v>24</v>
      </c>
      <c r="K1664">
        <v>2</v>
      </c>
      <c r="L1664" t="s">
        <v>24</v>
      </c>
      <c r="M1664">
        <v>0.98</v>
      </c>
      <c r="N1664">
        <v>0.69008199999999997</v>
      </c>
      <c r="O1664" t="s">
        <v>7</v>
      </c>
      <c r="P1664" t="s">
        <v>8</v>
      </c>
      <c r="Q1664" t="s">
        <v>20</v>
      </c>
    </row>
    <row r="1665" spans="1:17" hidden="1" x14ac:dyDescent="0.3">
      <c r="A1665" t="s">
        <v>10</v>
      </c>
      <c r="B1665" s="3">
        <v>23.975684999999999</v>
      </c>
      <c r="C1665" s="2">
        <v>1.840039</v>
      </c>
      <c r="D1665" s="2">
        <v>120.975489</v>
      </c>
      <c r="E1665" t="s">
        <v>25</v>
      </c>
      <c r="F1665" t="s">
        <v>25</v>
      </c>
      <c r="G1665">
        <v>2.5982069999999999</v>
      </c>
      <c r="H1665">
        <v>2.8493469999999999</v>
      </c>
      <c r="I1665" t="s">
        <v>7</v>
      </c>
      <c r="J1665" t="s">
        <v>24</v>
      </c>
      <c r="K1665">
        <v>2.006167</v>
      </c>
      <c r="L1665" t="s">
        <v>24</v>
      </c>
      <c r="M1665">
        <v>1.52</v>
      </c>
      <c r="N1665">
        <v>0.29568499999999998</v>
      </c>
      <c r="O1665" t="s">
        <v>7</v>
      </c>
      <c r="P1665" t="s">
        <v>8</v>
      </c>
      <c r="Q1665" t="s">
        <v>20</v>
      </c>
    </row>
    <row r="1666" spans="1:17" hidden="1" x14ac:dyDescent="0.3">
      <c r="A1666" t="s">
        <v>10</v>
      </c>
      <c r="B1666" s="3">
        <v>24.149035999999999</v>
      </c>
      <c r="C1666" s="2">
        <v>1.8249010000000001</v>
      </c>
      <c r="D1666" s="2">
        <v>120.80571500000001</v>
      </c>
      <c r="E1666" t="s">
        <v>25</v>
      </c>
      <c r="F1666" t="s">
        <v>25</v>
      </c>
      <c r="G1666">
        <v>2.225149</v>
      </c>
      <c r="H1666">
        <v>3</v>
      </c>
      <c r="I1666" t="s">
        <v>7</v>
      </c>
      <c r="J1666" t="s">
        <v>24</v>
      </c>
      <c r="K1666">
        <v>2.3579780000000001</v>
      </c>
      <c r="L1666" t="s">
        <v>24</v>
      </c>
      <c r="M1666">
        <v>1.94</v>
      </c>
      <c r="N1666">
        <v>0.68212799999999996</v>
      </c>
      <c r="O1666" t="s">
        <v>7</v>
      </c>
      <c r="P1666" t="s">
        <v>8</v>
      </c>
      <c r="Q1666" t="s">
        <v>20</v>
      </c>
    </row>
    <row r="1667" spans="1:17" hidden="1" x14ac:dyDescent="0.3">
      <c r="A1667" t="s">
        <v>10</v>
      </c>
      <c r="B1667" s="3">
        <v>25.062942</v>
      </c>
      <c r="C1667" s="2">
        <v>1.8283910000000001</v>
      </c>
      <c r="D1667" s="2">
        <v>120.998266</v>
      </c>
      <c r="E1667" t="s">
        <v>25</v>
      </c>
      <c r="F1667" t="s">
        <v>25</v>
      </c>
      <c r="G1667">
        <v>3</v>
      </c>
      <c r="H1667">
        <v>3</v>
      </c>
      <c r="I1667" t="s">
        <v>7</v>
      </c>
      <c r="J1667" t="s">
        <v>24</v>
      </c>
      <c r="K1667">
        <v>3</v>
      </c>
      <c r="L1667" t="s">
        <v>24</v>
      </c>
      <c r="M1667">
        <v>1.69</v>
      </c>
      <c r="N1667">
        <v>0.26496900000000001</v>
      </c>
      <c r="O1667" t="s">
        <v>7</v>
      </c>
      <c r="P1667" t="s">
        <v>8</v>
      </c>
      <c r="Q1667" t="s">
        <v>20</v>
      </c>
    </row>
    <row r="1668" spans="1:17" hidden="1" x14ac:dyDescent="0.3">
      <c r="A1668" t="s">
        <v>10</v>
      </c>
      <c r="B1668" s="3">
        <v>25.140073999999998</v>
      </c>
      <c r="C1668" s="2">
        <v>1.829529</v>
      </c>
      <c r="D1668" s="2">
        <v>120.99658100000001</v>
      </c>
      <c r="E1668" t="s">
        <v>25</v>
      </c>
      <c r="F1668" t="s">
        <v>25</v>
      </c>
      <c r="G1668">
        <v>3</v>
      </c>
      <c r="H1668">
        <v>3</v>
      </c>
      <c r="I1668" t="s">
        <v>7</v>
      </c>
      <c r="J1668" t="s">
        <v>24</v>
      </c>
      <c r="K1668">
        <v>3</v>
      </c>
      <c r="L1668" t="s">
        <v>24</v>
      </c>
      <c r="M1668">
        <v>1.47</v>
      </c>
      <c r="N1668">
        <v>0.34363500000000002</v>
      </c>
      <c r="O1668" t="s">
        <v>7</v>
      </c>
      <c r="P1668" t="s">
        <v>8</v>
      </c>
      <c r="Q1668" t="s">
        <v>20</v>
      </c>
    </row>
    <row r="1669" spans="1:17" hidden="1" x14ac:dyDescent="0.3">
      <c r="A1669" t="s">
        <v>10</v>
      </c>
      <c r="B1669" s="3">
        <v>30.722801</v>
      </c>
      <c r="C1669" s="2">
        <v>1.779325</v>
      </c>
      <c r="D1669" s="2">
        <v>120.751656</v>
      </c>
      <c r="E1669" t="s">
        <v>25</v>
      </c>
      <c r="F1669" t="s">
        <v>25</v>
      </c>
      <c r="G1669">
        <v>2.5195919999999998</v>
      </c>
      <c r="H1669">
        <v>3</v>
      </c>
      <c r="I1669" t="s">
        <v>7</v>
      </c>
      <c r="J1669" t="s">
        <v>24</v>
      </c>
      <c r="K1669">
        <v>2.2291449999999999</v>
      </c>
      <c r="L1669" t="s">
        <v>24</v>
      </c>
      <c r="M1669">
        <v>0.35</v>
      </c>
      <c r="N1669">
        <v>1.1403479999999999</v>
      </c>
      <c r="O1669" t="s">
        <v>7</v>
      </c>
      <c r="P1669" t="s">
        <v>15</v>
      </c>
      <c r="Q1669" t="s">
        <v>20</v>
      </c>
    </row>
    <row r="1670" spans="1:17" hidden="1" x14ac:dyDescent="0.3">
      <c r="A1670" t="s">
        <v>10</v>
      </c>
      <c r="B1670" s="3">
        <v>30.916426000000001</v>
      </c>
      <c r="C1670" s="2">
        <v>1.781139</v>
      </c>
      <c r="D1670" s="2">
        <v>120.794535</v>
      </c>
      <c r="E1670" t="s">
        <v>25</v>
      </c>
      <c r="F1670" t="s">
        <v>25</v>
      </c>
      <c r="G1670">
        <v>2.1118869999999998</v>
      </c>
      <c r="H1670">
        <v>3</v>
      </c>
      <c r="I1670" t="s">
        <v>7</v>
      </c>
      <c r="J1670" t="s">
        <v>24</v>
      </c>
      <c r="K1670">
        <v>2.3573729999999999</v>
      </c>
      <c r="L1670" t="s">
        <v>24</v>
      </c>
      <c r="M1670">
        <v>0.43</v>
      </c>
      <c r="N1670">
        <v>1.416353</v>
      </c>
      <c r="O1670" t="s">
        <v>7</v>
      </c>
      <c r="P1670" t="s">
        <v>15</v>
      </c>
      <c r="Q1670" t="s">
        <v>20</v>
      </c>
    </row>
    <row r="1671" spans="1:17" hidden="1" x14ac:dyDescent="0.3">
      <c r="A1671" t="s">
        <v>10</v>
      </c>
      <c r="B1671" s="3">
        <v>31.010301999999999</v>
      </c>
      <c r="C1671" s="2">
        <v>1.7641659999999999</v>
      </c>
      <c r="D1671" s="2">
        <v>119.373019</v>
      </c>
      <c r="E1671" t="s">
        <v>25</v>
      </c>
      <c r="F1671" t="s">
        <v>25</v>
      </c>
      <c r="G1671">
        <v>2.9709829999999999</v>
      </c>
      <c r="H1671">
        <v>3</v>
      </c>
      <c r="I1671" t="s">
        <v>7</v>
      </c>
      <c r="J1671" t="s">
        <v>24</v>
      </c>
      <c r="K1671">
        <v>2.8288609999999998</v>
      </c>
      <c r="L1671" t="s">
        <v>24</v>
      </c>
      <c r="M1671">
        <v>0.45</v>
      </c>
      <c r="N1671">
        <v>1.915818</v>
      </c>
      <c r="O1671" t="s">
        <v>7</v>
      </c>
      <c r="P1671" t="s">
        <v>15</v>
      </c>
      <c r="Q1671" t="s">
        <v>20</v>
      </c>
    </row>
    <row r="1672" spans="1:17" hidden="1" x14ac:dyDescent="0.3">
      <c r="A1672" t="s">
        <v>10</v>
      </c>
      <c r="B1672" s="3">
        <v>30.605464000000001</v>
      </c>
      <c r="C1672" s="2">
        <v>1.754796</v>
      </c>
      <c r="D1672" s="2">
        <v>118.805937</v>
      </c>
      <c r="E1672" t="s">
        <v>25</v>
      </c>
      <c r="F1672" t="s">
        <v>25</v>
      </c>
      <c r="G1672">
        <v>2.9075419999999998</v>
      </c>
      <c r="H1672">
        <v>3</v>
      </c>
      <c r="I1672" t="s">
        <v>7</v>
      </c>
      <c r="J1672" t="s">
        <v>24</v>
      </c>
      <c r="K1672">
        <v>2.284494</v>
      </c>
      <c r="L1672" t="s">
        <v>24</v>
      </c>
      <c r="M1672">
        <v>0.65</v>
      </c>
      <c r="N1672">
        <v>1.668318</v>
      </c>
      <c r="O1672" t="s">
        <v>7</v>
      </c>
      <c r="P1672" t="s">
        <v>15</v>
      </c>
      <c r="Q1672" t="s">
        <v>20</v>
      </c>
    </row>
    <row r="1673" spans="1:17" hidden="1" x14ac:dyDescent="0.3">
      <c r="A1673" t="s">
        <v>10</v>
      </c>
      <c r="B1673" s="3">
        <v>24.622053999999999</v>
      </c>
      <c r="C1673" s="2">
        <v>1.7565090000000001</v>
      </c>
      <c r="D1673" s="2">
        <v>117.36871600000001</v>
      </c>
      <c r="E1673" t="s">
        <v>25</v>
      </c>
      <c r="F1673" t="s">
        <v>25</v>
      </c>
      <c r="G1673">
        <v>1.4513370000000001</v>
      </c>
      <c r="H1673">
        <v>3</v>
      </c>
      <c r="I1673" t="s">
        <v>7</v>
      </c>
      <c r="J1673" t="s">
        <v>24</v>
      </c>
      <c r="K1673">
        <v>2</v>
      </c>
      <c r="L1673" t="s">
        <v>24</v>
      </c>
      <c r="M1673">
        <v>1.38</v>
      </c>
      <c r="N1673">
        <v>0.63121700000000003</v>
      </c>
      <c r="O1673" t="s">
        <v>7</v>
      </c>
      <c r="P1673" t="s">
        <v>8</v>
      </c>
      <c r="Q1673" t="s">
        <v>20</v>
      </c>
    </row>
    <row r="1674" spans="1:17" hidden="1" x14ac:dyDescent="0.3">
      <c r="A1674" t="s">
        <v>10</v>
      </c>
      <c r="B1674" s="3">
        <v>23.745833000000001</v>
      </c>
      <c r="C1674" s="2">
        <v>1.756772</v>
      </c>
      <c r="D1674" s="2">
        <v>117.32652299999999</v>
      </c>
      <c r="E1674" t="s">
        <v>25</v>
      </c>
      <c r="F1674" t="s">
        <v>25</v>
      </c>
      <c r="G1674">
        <v>1.5375049999999999</v>
      </c>
      <c r="H1674">
        <v>3</v>
      </c>
      <c r="I1674" t="s">
        <v>7</v>
      </c>
      <c r="J1674" t="s">
        <v>24</v>
      </c>
      <c r="K1674">
        <v>2</v>
      </c>
      <c r="L1674" t="s">
        <v>24</v>
      </c>
      <c r="M1674">
        <v>1.63</v>
      </c>
      <c r="N1674">
        <v>0.63142200000000004</v>
      </c>
      <c r="O1674" t="s">
        <v>7</v>
      </c>
      <c r="P1674" t="s">
        <v>8</v>
      </c>
      <c r="Q1674" t="s">
        <v>20</v>
      </c>
    </row>
    <row r="1675" spans="1:17" hidden="1" x14ac:dyDescent="0.3">
      <c r="A1675" t="s">
        <v>10</v>
      </c>
      <c r="B1675" s="3">
        <v>23.327836000000001</v>
      </c>
      <c r="C1675" s="2">
        <v>1.7544390000000001</v>
      </c>
      <c r="D1675" s="2">
        <v>119.44120700000001</v>
      </c>
      <c r="E1675" t="s">
        <v>25</v>
      </c>
      <c r="F1675" t="s">
        <v>25</v>
      </c>
      <c r="G1675">
        <v>1.8934280000000001</v>
      </c>
      <c r="H1675">
        <v>3</v>
      </c>
      <c r="I1675" t="s">
        <v>7</v>
      </c>
      <c r="J1675" t="s">
        <v>24</v>
      </c>
      <c r="K1675">
        <v>2</v>
      </c>
      <c r="L1675" t="s">
        <v>24</v>
      </c>
      <c r="M1675">
        <v>1.92</v>
      </c>
      <c r="N1675">
        <v>0.93647999999999998</v>
      </c>
      <c r="O1675" t="s">
        <v>7</v>
      </c>
      <c r="P1675" t="s">
        <v>8</v>
      </c>
      <c r="Q1675" t="s">
        <v>20</v>
      </c>
    </row>
    <row r="1676" spans="1:17" hidden="1" x14ac:dyDescent="0.3">
      <c r="A1676" t="s">
        <v>10</v>
      </c>
      <c r="B1676" s="3">
        <v>23.411141000000001</v>
      </c>
      <c r="C1676" s="2">
        <v>1.755142</v>
      </c>
      <c r="D1676" s="2">
        <v>119.192922</v>
      </c>
      <c r="E1676" t="s">
        <v>25</v>
      </c>
      <c r="F1676" t="s">
        <v>25</v>
      </c>
      <c r="G1676">
        <v>2.0078450000000001</v>
      </c>
      <c r="H1676">
        <v>2.9544459999999999</v>
      </c>
      <c r="I1676" t="s">
        <v>7</v>
      </c>
      <c r="J1676" t="s">
        <v>24</v>
      </c>
      <c r="K1676">
        <v>1.968796</v>
      </c>
      <c r="L1676" t="s">
        <v>24</v>
      </c>
      <c r="M1676">
        <v>1.59</v>
      </c>
      <c r="N1676">
        <v>0.838947</v>
      </c>
      <c r="O1676" t="s">
        <v>7</v>
      </c>
      <c r="P1676" t="s">
        <v>8</v>
      </c>
      <c r="Q1676" t="s">
        <v>20</v>
      </c>
    </row>
    <row r="1677" spans="1:17" hidden="1" x14ac:dyDescent="0.3">
      <c r="A1677" t="s">
        <v>10</v>
      </c>
      <c r="B1677" s="3">
        <v>39.825592</v>
      </c>
      <c r="C1677" s="2">
        <v>1.7067410000000001</v>
      </c>
      <c r="D1677" s="2">
        <v>108.012603</v>
      </c>
      <c r="E1677" t="s">
        <v>25</v>
      </c>
      <c r="F1677" t="s">
        <v>25</v>
      </c>
      <c r="G1677">
        <v>2.487781</v>
      </c>
      <c r="H1677">
        <v>3.755976</v>
      </c>
      <c r="I1677" t="s">
        <v>7</v>
      </c>
      <c r="J1677" t="s">
        <v>24</v>
      </c>
      <c r="K1677">
        <v>1</v>
      </c>
      <c r="L1677" t="s">
        <v>24</v>
      </c>
      <c r="M1677">
        <v>1.86</v>
      </c>
      <c r="N1677">
        <v>0</v>
      </c>
      <c r="O1677" t="s">
        <v>27</v>
      </c>
      <c r="P1677" t="s">
        <v>15</v>
      </c>
      <c r="Q1677" t="s">
        <v>20</v>
      </c>
    </row>
    <row r="1678" spans="1:17" hidden="1" x14ac:dyDescent="0.3">
      <c r="A1678" t="s">
        <v>10</v>
      </c>
      <c r="B1678" s="3">
        <v>36.839761000000003</v>
      </c>
      <c r="C1678" s="2">
        <v>1.74285</v>
      </c>
      <c r="D1678" s="2">
        <v>106.421042</v>
      </c>
      <c r="E1678" t="s">
        <v>25</v>
      </c>
      <c r="F1678" t="s">
        <v>25</v>
      </c>
      <c r="G1678">
        <v>2.541785</v>
      </c>
      <c r="H1678">
        <v>2.9026390000000002</v>
      </c>
      <c r="I1678" t="s">
        <v>7</v>
      </c>
      <c r="J1678" t="s">
        <v>24</v>
      </c>
      <c r="K1678">
        <v>1</v>
      </c>
      <c r="L1678" t="s">
        <v>24</v>
      </c>
      <c r="M1678">
        <v>1.67</v>
      </c>
      <c r="N1678">
        <v>0</v>
      </c>
      <c r="O1678" t="s">
        <v>27</v>
      </c>
      <c r="P1678" t="s">
        <v>15</v>
      </c>
      <c r="Q1678" t="s">
        <v>20</v>
      </c>
    </row>
    <row r="1679" spans="1:17" hidden="1" x14ac:dyDescent="0.3">
      <c r="A1679" t="s">
        <v>10</v>
      </c>
      <c r="B1679" s="3">
        <v>33.789301000000002</v>
      </c>
      <c r="C1679" s="2">
        <v>1.6811</v>
      </c>
      <c r="D1679" s="2">
        <v>102.523111</v>
      </c>
      <c r="E1679" t="s">
        <v>25</v>
      </c>
      <c r="F1679" t="s">
        <v>25</v>
      </c>
      <c r="G1679">
        <v>2.8137750000000001</v>
      </c>
      <c r="H1679">
        <v>2.3727049999999998</v>
      </c>
      <c r="I1679" t="s">
        <v>7</v>
      </c>
      <c r="J1679" t="s">
        <v>24</v>
      </c>
      <c r="K1679">
        <v>1</v>
      </c>
      <c r="L1679" t="s">
        <v>24</v>
      </c>
      <c r="M1679">
        <v>1.98</v>
      </c>
      <c r="N1679">
        <v>0</v>
      </c>
      <c r="O1679" t="s">
        <v>27</v>
      </c>
      <c r="P1679" t="s">
        <v>8</v>
      </c>
      <c r="Q1679" t="s">
        <v>20</v>
      </c>
    </row>
    <row r="1680" spans="1:17" hidden="1" x14ac:dyDescent="0.3">
      <c r="A1680" t="s">
        <v>10</v>
      </c>
      <c r="B1680" s="3">
        <v>34.161997999999997</v>
      </c>
      <c r="C1680" s="2">
        <v>1.7056819999999999</v>
      </c>
      <c r="D1680" s="2">
        <v>103.06776600000001</v>
      </c>
      <c r="E1680" t="s">
        <v>25</v>
      </c>
      <c r="F1680" t="s">
        <v>25</v>
      </c>
      <c r="G1680">
        <v>2.5626869999999999</v>
      </c>
      <c r="H1680">
        <v>2.1009180000000001</v>
      </c>
      <c r="I1680" t="s">
        <v>7</v>
      </c>
      <c r="J1680" t="s">
        <v>24</v>
      </c>
      <c r="K1680">
        <v>1.458545</v>
      </c>
      <c r="L1680" t="s">
        <v>24</v>
      </c>
      <c r="M1680">
        <v>1.17</v>
      </c>
      <c r="N1680">
        <v>0.412329</v>
      </c>
      <c r="O1680" t="s">
        <v>27</v>
      </c>
      <c r="P1680" t="s">
        <v>8</v>
      </c>
      <c r="Q1680" t="s">
        <v>20</v>
      </c>
    </row>
    <row r="1681" spans="1:17" hidden="1" x14ac:dyDescent="0.3">
      <c r="A1681" t="s">
        <v>10</v>
      </c>
      <c r="B1681" s="3">
        <v>22.580037999999998</v>
      </c>
      <c r="C1681" s="2">
        <v>1.849507</v>
      </c>
      <c r="D1681" s="2">
        <v>121.56093799999999</v>
      </c>
      <c r="E1681" t="s">
        <v>25</v>
      </c>
      <c r="F1681" t="s">
        <v>25</v>
      </c>
      <c r="G1681">
        <v>3</v>
      </c>
      <c r="H1681">
        <v>2.2728009999999998</v>
      </c>
      <c r="I1681" t="s">
        <v>7</v>
      </c>
      <c r="J1681" t="s">
        <v>24</v>
      </c>
      <c r="K1681">
        <v>1.5600639999999999</v>
      </c>
      <c r="L1681" t="s">
        <v>24</v>
      </c>
      <c r="M1681">
        <v>0.8</v>
      </c>
      <c r="N1681">
        <v>0</v>
      </c>
      <c r="O1681" t="s">
        <v>7</v>
      </c>
      <c r="P1681" t="s">
        <v>8</v>
      </c>
      <c r="Q1681" t="s">
        <v>20</v>
      </c>
    </row>
    <row r="1682" spans="1:17" hidden="1" x14ac:dyDescent="0.3">
      <c r="A1682" t="s">
        <v>10</v>
      </c>
      <c r="B1682" s="3">
        <v>22.851721000000001</v>
      </c>
      <c r="C1682" s="2">
        <v>1.8533729999999999</v>
      </c>
      <c r="D1682" s="2">
        <v>121.737836</v>
      </c>
      <c r="E1682" t="s">
        <v>25</v>
      </c>
      <c r="F1682" t="s">
        <v>25</v>
      </c>
      <c r="G1682">
        <v>2.9225110000000001</v>
      </c>
      <c r="H1682">
        <v>2.6928890000000001</v>
      </c>
      <c r="I1682" t="s">
        <v>7</v>
      </c>
      <c r="J1682" t="s">
        <v>24</v>
      </c>
      <c r="K1682">
        <v>1.809531</v>
      </c>
      <c r="L1682" t="s">
        <v>24</v>
      </c>
      <c r="M1682">
        <v>0.48</v>
      </c>
      <c r="N1682">
        <v>0</v>
      </c>
      <c r="O1682" t="s">
        <v>7</v>
      </c>
      <c r="P1682" t="s">
        <v>8</v>
      </c>
      <c r="Q1682" t="s">
        <v>20</v>
      </c>
    </row>
    <row r="1683" spans="1:17" hidden="1" x14ac:dyDescent="0.3">
      <c r="A1683" t="s">
        <v>10</v>
      </c>
      <c r="B1683" s="3">
        <v>23.254933999999999</v>
      </c>
      <c r="C1683" s="2">
        <v>1.8475299999999999</v>
      </c>
      <c r="D1683" s="2">
        <v>122.06261000000001</v>
      </c>
      <c r="E1683" t="s">
        <v>25</v>
      </c>
      <c r="F1683" t="s">
        <v>25</v>
      </c>
      <c r="G1683">
        <v>3</v>
      </c>
      <c r="H1683">
        <v>2.280545</v>
      </c>
      <c r="I1683" t="s">
        <v>7</v>
      </c>
      <c r="J1683" t="s">
        <v>24</v>
      </c>
      <c r="K1683">
        <v>1.5915969999999999</v>
      </c>
      <c r="L1683" t="s">
        <v>24</v>
      </c>
      <c r="M1683">
        <v>0.93</v>
      </c>
      <c r="N1683">
        <v>0</v>
      </c>
      <c r="O1683" t="s">
        <v>7</v>
      </c>
      <c r="P1683" t="s">
        <v>8</v>
      </c>
      <c r="Q1683" t="s">
        <v>20</v>
      </c>
    </row>
    <row r="1684" spans="1:17" hidden="1" x14ac:dyDescent="0.3">
      <c r="A1684" t="s">
        <v>10</v>
      </c>
      <c r="B1684" s="3">
        <v>22.343204</v>
      </c>
      <c r="C1684" s="2">
        <v>1.8703399999999999</v>
      </c>
      <c r="D1684" s="2">
        <v>121.458232</v>
      </c>
      <c r="E1684" t="s">
        <v>25</v>
      </c>
      <c r="F1684" t="s">
        <v>25</v>
      </c>
      <c r="G1684">
        <v>2.836055</v>
      </c>
      <c r="H1684">
        <v>2.675411</v>
      </c>
      <c r="I1684" t="s">
        <v>7</v>
      </c>
      <c r="J1684" t="s">
        <v>24</v>
      </c>
      <c r="K1684">
        <v>1.7116659999999999</v>
      </c>
      <c r="L1684" t="s">
        <v>24</v>
      </c>
      <c r="M1684">
        <v>0.94</v>
      </c>
      <c r="N1684">
        <v>0</v>
      </c>
      <c r="O1684" t="s">
        <v>7</v>
      </c>
      <c r="P1684" t="s">
        <v>8</v>
      </c>
      <c r="Q1684" t="s">
        <v>20</v>
      </c>
    </row>
    <row r="1685" spans="1:17" hidden="1" x14ac:dyDescent="0.3">
      <c r="A1685" t="s">
        <v>10</v>
      </c>
      <c r="B1685" s="3">
        <v>24.006271000000002</v>
      </c>
      <c r="C1685" s="2">
        <v>1.6077870000000001</v>
      </c>
      <c r="D1685" s="2">
        <v>100.783434</v>
      </c>
      <c r="E1685" t="s">
        <v>25</v>
      </c>
      <c r="F1685" t="s">
        <v>25</v>
      </c>
      <c r="G1685">
        <v>2.8807589999999998</v>
      </c>
      <c r="H1685">
        <v>1.4876739999999999</v>
      </c>
      <c r="I1685" t="s">
        <v>7</v>
      </c>
      <c r="J1685" t="s">
        <v>24</v>
      </c>
      <c r="K1685">
        <v>1.0137799999999999</v>
      </c>
      <c r="L1685" t="s">
        <v>24</v>
      </c>
      <c r="M1685">
        <v>1</v>
      </c>
      <c r="N1685">
        <v>1.0983799999999999</v>
      </c>
      <c r="O1685" t="s">
        <v>27</v>
      </c>
      <c r="P1685" t="s">
        <v>8</v>
      </c>
      <c r="Q1685" t="s">
        <v>20</v>
      </c>
    </row>
    <row r="1686" spans="1:17" hidden="1" x14ac:dyDescent="0.3">
      <c r="A1686" t="s">
        <v>10</v>
      </c>
      <c r="B1686" s="3">
        <v>24.001196</v>
      </c>
      <c r="C1686" s="2">
        <v>1.603091</v>
      </c>
      <c r="D1686" s="2">
        <v>100.209405</v>
      </c>
      <c r="E1686" t="s">
        <v>25</v>
      </c>
      <c r="F1686" t="s">
        <v>25</v>
      </c>
      <c r="G1686">
        <v>3</v>
      </c>
      <c r="H1686">
        <v>1.02075</v>
      </c>
      <c r="I1686" t="s">
        <v>7</v>
      </c>
      <c r="J1686" t="s">
        <v>24</v>
      </c>
      <c r="K1686">
        <v>1</v>
      </c>
      <c r="L1686" t="s">
        <v>24</v>
      </c>
      <c r="M1686">
        <v>0.23</v>
      </c>
      <c r="N1686">
        <v>1.7074210000000001</v>
      </c>
      <c r="O1686" t="s">
        <v>27</v>
      </c>
      <c r="P1686" t="s">
        <v>8</v>
      </c>
      <c r="Q1686" t="s">
        <v>20</v>
      </c>
    </row>
    <row r="1687" spans="1:17" hidden="1" x14ac:dyDescent="0.3">
      <c r="A1687" t="s">
        <v>10</v>
      </c>
      <c r="B1687" s="3">
        <v>20.156663999999999</v>
      </c>
      <c r="C1687" s="2">
        <v>1.620109</v>
      </c>
      <c r="D1687" s="2">
        <v>103.393354</v>
      </c>
      <c r="E1687" t="s">
        <v>25</v>
      </c>
      <c r="F1687" t="s">
        <v>25</v>
      </c>
      <c r="G1687">
        <v>2.7664409999999999</v>
      </c>
      <c r="H1687">
        <v>1.240424</v>
      </c>
      <c r="I1687" t="s">
        <v>7</v>
      </c>
      <c r="J1687" t="s">
        <v>24</v>
      </c>
      <c r="K1687">
        <v>1.4132180000000001</v>
      </c>
      <c r="L1687" t="s">
        <v>24</v>
      </c>
      <c r="M1687">
        <v>0.17</v>
      </c>
      <c r="N1687">
        <v>0.86258699999999999</v>
      </c>
      <c r="O1687" t="s">
        <v>27</v>
      </c>
      <c r="P1687" t="s">
        <v>8</v>
      </c>
      <c r="Q1687" t="s">
        <v>20</v>
      </c>
    </row>
    <row r="1688" spans="1:17" hidden="1" x14ac:dyDescent="0.3">
      <c r="A1688" t="s">
        <v>10</v>
      </c>
      <c r="B1688" s="3">
        <v>23.360306999999999</v>
      </c>
      <c r="C1688" s="2">
        <v>1.6106469999999999</v>
      </c>
      <c r="D1688" s="2">
        <v>100.642257</v>
      </c>
      <c r="E1688" t="s">
        <v>25</v>
      </c>
      <c r="F1688" t="s">
        <v>25</v>
      </c>
      <c r="G1688">
        <v>2.9975239999999999</v>
      </c>
      <c r="H1688">
        <v>1.154318</v>
      </c>
      <c r="I1688" t="s">
        <v>7</v>
      </c>
      <c r="J1688" t="s">
        <v>24</v>
      </c>
      <c r="K1688">
        <v>1.238057</v>
      </c>
      <c r="L1688" t="s">
        <v>24</v>
      </c>
      <c r="M1688">
        <v>1.1299999999999999</v>
      </c>
      <c r="N1688">
        <v>1.665621</v>
      </c>
      <c r="O1688" t="s">
        <v>27</v>
      </c>
      <c r="P1688" t="s">
        <v>8</v>
      </c>
      <c r="Q1688" t="s">
        <v>20</v>
      </c>
    </row>
    <row r="1689" spans="1:17" hidden="1" x14ac:dyDescent="0.3">
      <c r="A1689" t="s">
        <v>10</v>
      </c>
      <c r="B1689" s="3">
        <v>28.986236999999999</v>
      </c>
      <c r="C1689" s="2">
        <v>1.758618</v>
      </c>
      <c r="D1689" s="2">
        <v>113.501549</v>
      </c>
      <c r="E1689" t="s">
        <v>25</v>
      </c>
      <c r="F1689" t="s">
        <v>25</v>
      </c>
      <c r="G1689">
        <v>2.320201</v>
      </c>
      <c r="H1689">
        <v>3</v>
      </c>
      <c r="I1689" t="s">
        <v>7</v>
      </c>
      <c r="J1689" t="s">
        <v>24</v>
      </c>
      <c r="K1689">
        <v>2.164784</v>
      </c>
      <c r="L1689" t="s">
        <v>24</v>
      </c>
      <c r="M1689">
        <v>0</v>
      </c>
      <c r="N1689">
        <v>1.465479</v>
      </c>
      <c r="O1689" t="s">
        <v>7</v>
      </c>
      <c r="P1689" t="s">
        <v>15</v>
      </c>
      <c r="Q1689" t="s">
        <v>20</v>
      </c>
    </row>
    <row r="1690" spans="1:17" hidden="1" x14ac:dyDescent="0.3">
      <c r="A1690" t="s">
        <v>10</v>
      </c>
      <c r="B1690" s="3">
        <v>29.713169000000001</v>
      </c>
      <c r="C1690" s="2">
        <v>1.7632589999999999</v>
      </c>
      <c r="D1690" s="2">
        <v>113.21581399999999</v>
      </c>
      <c r="E1690" t="s">
        <v>25</v>
      </c>
      <c r="F1690" t="s">
        <v>25</v>
      </c>
      <c r="G1690">
        <v>2.181057</v>
      </c>
      <c r="H1690">
        <v>3</v>
      </c>
      <c r="I1690" t="s">
        <v>7</v>
      </c>
      <c r="J1690" t="s">
        <v>24</v>
      </c>
      <c r="K1690">
        <v>2.0855399999999999</v>
      </c>
      <c r="L1690" t="s">
        <v>24</v>
      </c>
      <c r="M1690">
        <v>0</v>
      </c>
      <c r="N1690">
        <v>1.4390039999999999</v>
      </c>
      <c r="O1690" t="s">
        <v>7</v>
      </c>
      <c r="P1690" t="s">
        <v>15</v>
      </c>
      <c r="Q1690" t="s">
        <v>20</v>
      </c>
    </row>
    <row r="1691" spans="1:17" hidden="1" x14ac:dyDescent="0.3">
      <c r="A1691" t="s">
        <v>10</v>
      </c>
      <c r="B1691" s="3">
        <v>27.394123</v>
      </c>
      <c r="C1691" s="2">
        <v>1.764138</v>
      </c>
      <c r="D1691" s="2">
        <v>112.323213</v>
      </c>
      <c r="E1691" t="s">
        <v>25</v>
      </c>
      <c r="F1691" t="s">
        <v>25</v>
      </c>
      <c r="G1691">
        <v>1.9246319999999999</v>
      </c>
      <c r="H1691">
        <v>3</v>
      </c>
      <c r="I1691" t="s">
        <v>7</v>
      </c>
      <c r="J1691" t="s">
        <v>24</v>
      </c>
      <c r="K1691">
        <v>2.0065949999999999</v>
      </c>
      <c r="L1691" t="s">
        <v>24</v>
      </c>
      <c r="M1691">
        <v>0.18</v>
      </c>
      <c r="N1691">
        <v>0.51169399999999998</v>
      </c>
      <c r="O1691" t="s">
        <v>7</v>
      </c>
      <c r="P1691" t="s">
        <v>15</v>
      </c>
      <c r="Q1691" t="s">
        <v>20</v>
      </c>
    </row>
    <row r="1692" spans="1:17" hidden="1" x14ac:dyDescent="0.3">
      <c r="A1692" t="s">
        <v>10</v>
      </c>
      <c r="B1692" s="3">
        <v>24.912254000000001</v>
      </c>
      <c r="C1692" s="2">
        <v>1.75596</v>
      </c>
      <c r="D1692" s="2">
        <v>112.277567</v>
      </c>
      <c r="E1692" t="s">
        <v>25</v>
      </c>
      <c r="F1692" t="s">
        <v>25</v>
      </c>
      <c r="G1692">
        <v>1.3974679999999999</v>
      </c>
      <c r="H1692">
        <v>3</v>
      </c>
      <c r="I1692" t="s">
        <v>7</v>
      </c>
      <c r="J1692" t="s">
        <v>24</v>
      </c>
      <c r="K1692">
        <v>2.0189699999999999</v>
      </c>
      <c r="L1692" t="s">
        <v>24</v>
      </c>
      <c r="M1692">
        <v>0.67</v>
      </c>
      <c r="N1692">
        <v>6.2167E-2</v>
      </c>
      <c r="O1692" t="s">
        <v>7</v>
      </c>
      <c r="P1692" t="s">
        <v>15</v>
      </c>
      <c r="Q1692" t="s">
        <v>20</v>
      </c>
    </row>
    <row r="1693" spans="1:17" hidden="1" x14ac:dyDescent="0.3">
      <c r="A1693" t="s">
        <v>10</v>
      </c>
      <c r="B1693" s="3">
        <v>25.526745999999999</v>
      </c>
      <c r="C1693" s="2">
        <v>1.7833810000000001</v>
      </c>
      <c r="D1693" s="2">
        <v>115.347176</v>
      </c>
      <c r="E1693" t="s">
        <v>25</v>
      </c>
      <c r="F1693" t="s">
        <v>25</v>
      </c>
      <c r="G1693">
        <v>2.1914289999999998</v>
      </c>
      <c r="H1693">
        <v>3</v>
      </c>
      <c r="I1693" t="s">
        <v>7</v>
      </c>
      <c r="J1693" t="s">
        <v>24</v>
      </c>
      <c r="K1693">
        <v>2.1027089999999999</v>
      </c>
      <c r="L1693" t="s">
        <v>24</v>
      </c>
      <c r="M1693">
        <v>1.33</v>
      </c>
      <c r="N1693">
        <v>0.38097900000000001</v>
      </c>
      <c r="O1693" t="s">
        <v>7</v>
      </c>
      <c r="P1693" t="s">
        <v>8</v>
      </c>
      <c r="Q1693" t="s">
        <v>20</v>
      </c>
    </row>
    <row r="1694" spans="1:17" hidden="1" x14ac:dyDescent="0.3">
      <c r="A1694" t="s">
        <v>10</v>
      </c>
      <c r="B1694" s="3">
        <v>25.523126999999999</v>
      </c>
      <c r="C1694" s="2">
        <v>1.786532</v>
      </c>
      <c r="D1694" s="2">
        <v>114.534678</v>
      </c>
      <c r="E1694" t="s">
        <v>25</v>
      </c>
      <c r="F1694" t="s">
        <v>25</v>
      </c>
      <c r="G1694">
        <v>2.100177</v>
      </c>
      <c r="H1694">
        <v>3</v>
      </c>
      <c r="I1694" t="s">
        <v>7</v>
      </c>
      <c r="J1694" t="s">
        <v>24</v>
      </c>
      <c r="K1694">
        <v>2.0996869999999999</v>
      </c>
      <c r="L1694" t="s">
        <v>24</v>
      </c>
      <c r="M1694">
        <v>1.28</v>
      </c>
      <c r="N1694">
        <v>0.247332</v>
      </c>
      <c r="O1694" t="s">
        <v>7</v>
      </c>
      <c r="P1694" t="s">
        <v>8</v>
      </c>
      <c r="Q1694" t="s">
        <v>20</v>
      </c>
    </row>
    <row r="1695" spans="1:17" hidden="1" x14ac:dyDescent="0.3">
      <c r="A1695" t="s">
        <v>10</v>
      </c>
      <c r="B1695" s="3">
        <v>25.822348000000002</v>
      </c>
      <c r="C1695" s="2">
        <v>1.766626</v>
      </c>
      <c r="D1695" s="2">
        <v>114.187096</v>
      </c>
      <c r="E1695" t="s">
        <v>25</v>
      </c>
      <c r="F1695" t="s">
        <v>25</v>
      </c>
      <c r="G1695">
        <v>2.0753210000000002</v>
      </c>
      <c r="H1695">
        <v>3</v>
      </c>
      <c r="I1695" t="s">
        <v>7</v>
      </c>
      <c r="J1695" t="s">
        <v>24</v>
      </c>
      <c r="K1695">
        <v>2.144838</v>
      </c>
      <c r="L1695" t="s">
        <v>24</v>
      </c>
      <c r="M1695">
        <v>1.5</v>
      </c>
      <c r="N1695">
        <v>0.27631899999999998</v>
      </c>
      <c r="O1695" t="s">
        <v>7</v>
      </c>
      <c r="P1695" t="s">
        <v>8</v>
      </c>
      <c r="Q1695" t="s">
        <v>20</v>
      </c>
    </row>
    <row r="1696" spans="1:17" hidden="1" x14ac:dyDescent="0.3">
      <c r="A1696" t="s">
        <v>10</v>
      </c>
      <c r="B1696" s="3">
        <v>25.879411000000001</v>
      </c>
      <c r="C1696" s="2">
        <v>1.7654639999999999</v>
      </c>
      <c r="D1696" s="2">
        <v>114.144378</v>
      </c>
      <c r="E1696" t="s">
        <v>25</v>
      </c>
      <c r="F1696" t="s">
        <v>25</v>
      </c>
      <c r="G1696">
        <v>1.626369</v>
      </c>
      <c r="H1696">
        <v>3</v>
      </c>
      <c r="I1696" t="s">
        <v>7</v>
      </c>
      <c r="J1696" t="s">
        <v>24</v>
      </c>
      <c r="K1696">
        <v>2.1096970000000002</v>
      </c>
      <c r="L1696" t="s">
        <v>24</v>
      </c>
      <c r="M1696">
        <v>1.35</v>
      </c>
      <c r="N1696">
        <v>7.6692999999999997E-2</v>
      </c>
      <c r="O1696" t="s">
        <v>7</v>
      </c>
      <c r="P1696" t="s">
        <v>8</v>
      </c>
      <c r="Q1696" t="s">
        <v>20</v>
      </c>
    </row>
    <row r="1697" spans="1:17" hidden="1" x14ac:dyDescent="0.3">
      <c r="A1697" t="s">
        <v>10</v>
      </c>
      <c r="B1697" s="3">
        <v>30.361364999999999</v>
      </c>
      <c r="C1697" s="2">
        <v>1.7585299999999999</v>
      </c>
      <c r="D1697" s="2">
        <v>111.635463</v>
      </c>
      <c r="E1697" t="s">
        <v>25</v>
      </c>
      <c r="F1697" t="s">
        <v>25</v>
      </c>
      <c r="G1697">
        <v>1.2632159999999999</v>
      </c>
      <c r="H1697">
        <v>3.219347</v>
      </c>
      <c r="I1697" t="s">
        <v>7</v>
      </c>
      <c r="J1697" t="s">
        <v>24</v>
      </c>
      <c r="K1697">
        <v>1.9817819999999999</v>
      </c>
      <c r="L1697" t="s">
        <v>24</v>
      </c>
      <c r="M1697">
        <v>0.48</v>
      </c>
      <c r="N1697">
        <v>0</v>
      </c>
      <c r="O1697" t="s">
        <v>7</v>
      </c>
      <c r="P1697" t="s">
        <v>15</v>
      </c>
      <c r="Q1697" t="s">
        <v>20</v>
      </c>
    </row>
    <row r="1698" spans="1:17" hidden="1" x14ac:dyDescent="0.3">
      <c r="A1698" t="s">
        <v>10</v>
      </c>
      <c r="B1698" s="3">
        <v>30.451174000000002</v>
      </c>
      <c r="C1698" s="2">
        <v>1.7585390000000001</v>
      </c>
      <c r="D1698" s="2">
        <v>111.950413</v>
      </c>
      <c r="E1698" t="s">
        <v>25</v>
      </c>
      <c r="F1698" t="s">
        <v>25</v>
      </c>
      <c r="G1698">
        <v>1.067909</v>
      </c>
      <c r="H1698">
        <v>3.6564009999999998</v>
      </c>
      <c r="I1698" t="s">
        <v>7</v>
      </c>
      <c r="J1698" t="s">
        <v>24</v>
      </c>
      <c r="K1698">
        <v>1.9845900000000001</v>
      </c>
      <c r="L1698" t="s">
        <v>24</v>
      </c>
      <c r="M1698">
        <v>0.05</v>
      </c>
      <c r="N1698">
        <v>0</v>
      </c>
      <c r="O1698" t="s">
        <v>7</v>
      </c>
      <c r="P1698" t="s">
        <v>15</v>
      </c>
      <c r="Q1698" t="s">
        <v>20</v>
      </c>
    </row>
    <row r="1699" spans="1:17" hidden="1" x14ac:dyDescent="0.3">
      <c r="A1699" t="s">
        <v>10</v>
      </c>
      <c r="B1699" s="3">
        <v>40.564512999999998</v>
      </c>
      <c r="C1699" s="2">
        <v>1.7480150000000001</v>
      </c>
      <c r="D1699" s="2">
        <v>109.758736</v>
      </c>
      <c r="E1699" t="s">
        <v>25</v>
      </c>
      <c r="F1699" t="s">
        <v>25</v>
      </c>
      <c r="G1699">
        <v>2.3107510000000002</v>
      </c>
      <c r="H1699">
        <v>3.2201810000000002</v>
      </c>
      <c r="I1699" t="s">
        <v>7</v>
      </c>
      <c r="J1699" t="s">
        <v>24</v>
      </c>
      <c r="K1699">
        <v>1.006643</v>
      </c>
      <c r="L1699" t="s">
        <v>24</v>
      </c>
      <c r="M1699">
        <v>1.1599999999999999</v>
      </c>
      <c r="N1699">
        <v>0</v>
      </c>
      <c r="O1699" t="s">
        <v>27</v>
      </c>
      <c r="P1699" t="s">
        <v>15</v>
      </c>
      <c r="Q1699" t="s">
        <v>20</v>
      </c>
    </row>
    <row r="1700" spans="1:17" hidden="1" x14ac:dyDescent="0.3">
      <c r="A1700" t="s">
        <v>10</v>
      </c>
      <c r="B1700" s="3">
        <v>40.501722000000001</v>
      </c>
      <c r="C1700" s="2">
        <v>1.744974</v>
      </c>
      <c r="D1700" s="2">
        <v>111.169678</v>
      </c>
      <c r="E1700" t="s">
        <v>25</v>
      </c>
      <c r="F1700" t="s">
        <v>25</v>
      </c>
      <c r="G1700">
        <v>2.2942589999999998</v>
      </c>
      <c r="H1700">
        <v>2.8509479999999998</v>
      </c>
      <c r="I1700" t="s">
        <v>7</v>
      </c>
      <c r="J1700" t="s">
        <v>24</v>
      </c>
      <c r="K1700">
        <v>1.87029</v>
      </c>
      <c r="L1700" t="s">
        <v>24</v>
      </c>
      <c r="M1700">
        <v>0.92</v>
      </c>
      <c r="N1700">
        <v>0</v>
      </c>
      <c r="O1700" t="s">
        <v>27</v>
      </c>
      <c r="P1700" t="s">
        <v>15</v>
      </c>
      <c r="Q1700" t="s">
        <v>20</v>
      </c>
    </row>
    <row r="1701" spans="1:17" hidden="1" x14ac:dyDescent="0.3">
      <c r="A1701" t="s">
        <v>10</v>
      </c>
      <c r="B1701" s="3">
        <v>30.315784000000001</v>
      </c>
      <c r="C1701" s="2">
        <v>1.7015659999999999</v>
      </c>
      <c r="D1701" s="2">
        <v>103.743534</v>
      </c>
      <c r="E1701" t="s">
        <v>25</v>
      </c>
      <c r="F1701" t="s">
        <v>25</v>
      </c>
      <c r="G1701">
        <v>2.5764900000000002</v>
      </c>
      <c r="H1701">
        <v>2.1871450000000001</v>
      </c>
      <c r="I1701" t="s">
        <v>7</v>
      </c>
      <c r="J1701" t="s">
        <v>24</v>
      </c>
      <c r="K1701">
        <v>1.38107</v>
      </c>
      <c r="L1701" t="s">
        <v>24</v>
      </c>
      <c r="M1701">
        <v>1.93</v>
      </c>
      <c r="N1701">
        <v>0.413663</v>
      </c>
      <c r="O1701" t="s">
        <v>27</v>
      </c>
      <c r="P1701" t="s">
        <v>8</v>
      </c>
      <c r="Q1701" t="s">
        <v>20</v>
      </c>
    </row>
    <row r="1702" spans="1:17" hidden="1" x14ac:dyDescent="0.3">
      <c r="A1702" t="s">
        <v>10</v>
      </c>
      <c r="B1702" s="3">
        <v>33.293165999999999</v>
      </c>
      <c r="C1702" s="2">
        <v>1.696412</v>
      </c>
      <c r="D1702" s="2">
        <v>103.250355</v>
      </c>
      <c r="E1702" t="s">
        <v>25</v>
      </c>
      <c r="F1702" t="s">
        <v>25</v>
      </c>
      <c r="G1702">
        <v>2.6796639999999998</v>
      </c>
      <c r="H1702">
        <v>2.4155220000000002</v>
      </c>
      <c r="I1702" t="s">
        <v>7</v>
      </c>
      <c r="J1702" t="s">
        <v>24</v>
      </c>
      <c r="K1702">
        <v>1</v>
      </c>
      <c r="L1702" t="s">
        <v>24</v>
      </c>
      <c r="M1702">
        <v>1.99</v>
      </c>
      <c r="N1702">
        <v>0</v>
      </c>
      <c r="O1702" t="s">
        <v>27</v>
      </c>
      <c r="P1702" t="s">
        <v>8</v>
      </c>
      <c r="Q1702" t="s">
        <v>20</v>
      </c>
    </row>
    <row r="1703" spans="1:17" hidden="1" x14ac:dyDescent="0.3">
      <c r="A1703" t="s">
        <v>10</v>
      </c>
      <c r="B1703" s="3">
        <v>30.638943999999999</v>
      </c>
      <c r="C1703" s="2">
        <v>1.6804889999999999</v>
      </c>
      <c r="D1703" s="2">
        <v>102.004554</v>
      </c>
      <c r="E1703" t="s">
        <v>25</v>
      </c>
      <c r="F1703" t="s">
        <v>25</v>
      </c>
      <c r="G1703">
        <v>2.9386869999999998</v>
      </c>
      <c r="H1703">
        <v>2.1383749999999999</v>
      </c>
      <c r="I1703" t="s">
        <v>7</v>
      </c>
      <c r="J1703" t="s">
        <v>24</v>
      </c>
      <c r="K1703">
        <v>1.2517149999999999</v>
      </c>
      <c r="L1703" t="s">
        <v>24</v>
      </c>
      <c r="M1703">
        <v>1.18</v>
      </c>
      <c r="N1703">
        <v>0.77837500000000004</v>
      </c>
      <c r="O1703" t="s">
        <v>27</v>
      </c>
      <c r="P1703" t="s">
        <v>8</v>
      </c>
      <c r="Q1703" t="s">
        <v>20</v>
      </c>
    </row>
    <row r="1704" spans="1:17" hidden="1" x14ac:dyDescent="0.3">
      <c r="A1704" t="s">
        <v>10</v>
      </c>
      <c r="B1704" s="3">
        <v>29.791101000000001</v>
      </c>
      <c r="C1704" s="2">
        <v>1.703317</v>
      </c>
      <c r="D1704" s="2">
        <v>102.59217099999999</v>
      </c>
      <c r="E1704" t="s">
        <v>25</v>
      </c>
      <c r="F1704" t="s">
        <v>25</v>
      </c>
      <c r="G1704">
        <v>2.654792</v>
      </c>
      <c r="H1704">
        <v>1.077331</v>
      </c>
      <c r="I1704" t="s">
        <v>7</v>
      </c>
      <c r="J1704" t="s">
        <v>24</v>
      </c>
      <c r="K1704">
        <v>1.345407</v>
      </c>
      <c r="L1704" t="s">
        <v>24</v>
      </c>
      <c r="M1704">
        <v>0.33</v>
      </c>
      <c r="N1704">
        <v>0.38686100000000001</v>
      </c>
      <c r="O1704" t="s">
        <v>27</v>
      </c>
      <c r="P1704" t="s">
        <v>8</v>
      </c>
      <c r="Q1704" t="s">
        <v>20</v>
      </c>
    </row>
    <row r="1705" spans="1:17" hidden="1" x14ac:dyDescent="0.3">
      <c r="A1705" t="s">
        <v>10</v>
      </c>
      <c r="B1705" s="3">
        <v>31.205667999999999</v>
      </c>
      <c r="C1705" s="2">
        <v>1.877732</v>
      </c>
      <c r="D1705" s="2">
        <v>127.16138100000001</v>
      </c>
      <c r="E1705" t="s">
        <v>25</v>
      </c>
      <c r="F1705" t="s">
        <v>25</v>
      </c>
      <c r="G1705">
        <v>2.7313679999999998</v>
      </c>
      <c r="H1705">
        <v>3</v>
      </c>
      <c r="I1705" t="s">
        <v>7</v>
      </c>
      <c r="J1705" t="s">
        <v>25</v>
      </c>
      <c r="K1705">
        <v>1.4868239999999999</v>
      </c>
      <c r="L1705" t="s">
        <v>24</v>
      </c>
      <c r="M1705">
        <v>1.49</v>
      </c>
      <c r="N1705">
        <v>1.150439</v>
      </c>
      <c r="O1705" t="s">
        <v>7</v>
      </c>
      <c r="P1705" t="s">
        <v>8</v>
      </c>
      <c r="Q1705" t="s">
        <v>20</v>
      </c>
    </row>
    <row r="1706" spans="1:17" hidden="1" x14ac:dyDescent="0.3">
      <c r="A1706" t="s">
        <v>10</v>
      </c>
      <c r="B1706" s="3">
        <v>30.899218999999999</v>
      </c>
      <c r="C1706" s="2">
        <v>1.9096390000000001</v>
      </c>
      <c r="D1706" s="2">
        <v>129.01317800000001</v>
      </c>
      <c r="E1706" t="s">
        <v>25</v>
      </c>
      <c r="F1706" t="s">
        <v>25</v>
      </c>
      <c r="G1706">
        <v>2.2225899999999998</v>
      </c>
      <c r="H1706">
        <v>3</v>
      </c>
      <c r="I1706" t="s">
        <v>7</v>
      </c>
      <c r="J1706" t="s">
        <v>25</v>
      </c>
      <c r="K1706">
        <v>1.591909</v>
      </c>
      <c r="L1706" t="s">
        <v>24</v>
      </c>
      <c r="M1706">
        <v>1.39</v>
      </c>
      <c r="N1706">
        <v>0.91772699999999996</v>
      </c>
      <c r="O1706" t="s">
        <v>7</v>
      </c>
      <c r="P1706" t="s">
        <v>8</v>
      </c>
      <c r="Q1706" t="s">
        <v>20</v>
      </c>
    </row>
    <row r="1707" spans="1:17" hidden="1" x14ac:dyDescent="0.3">
      <c r="A1707" t="s">
        <v>10</v>
      </c>
      <c r="B1707" s="3">
        <v>29.669218999999998</v>
      </c>
      <c r="C1707" s="2">
        <v>1.9091880000000001</v>
      </c>
      <c r="D1707" s="2">
        <v>129.19449</v>
      </c>
      <c r="E1707" t="s">
        <v>25</v>
      </c>
      <c r="F1707" t="s">
        <v>25</v>
      </c>
      <c r="G1707">
        <v>2.4323549999999998</v>
      </c>
      <c r="H1707">
        <v>3</v>
      </c>
      <c r="I1707" t="s">
        <v>7</v>
      </c>
      <c r="J1707" t="s">
        <v>24</v>
      </c>
      <c r="K1707">
        <v>1.3365260000000001</v>
      </c>
      <c r="L1707" t="s">
        <v>24</v>
      </c>
      <c r="M1707">
        <v>1.64</v>
      </c>
      <c r="N1707">
        <v>9.0341000000000005E-2</v>
      </c>
      <c r="O1707" t="s">
        <v>7</v>
      </c>
      <c r="P1707" t="s">
        <v>8</v>
      </c>
      <c r="Q1707" t="s">
        <v>20</v>
      </c>
    </row>
    <row r="1708" spans="1:17" hidden="1" x14ac:dyDescent="0.3">
      <c r="A1708" t="s">
        <v>10</v>
      </c>
      <c r="B1708" s="3">
        <v>30.595631999999998</v>
      </c>
      <c r="C1708" s="2">
        <v>1.9106719999999999</v>
      </c>
      <c r="D1708" s="2">
        <v>129.232708</v>
      </c>
      <c r="E1708" t="s">
        <v>25</v>
      </c>
      <c r="F1708" t="s">
        <v>25</v>
      </c>
      <c r="G1708">
        <v>2.4975480000000001</v>
      </c>
      <c r="H1708">
        <v>3</v>
      </c>
      <c r="I1708" t="s">
        <v>7</v>
      </c>
      <c r="J1708" t="s">
        <v>24</v>
      </c>
      <c r="K1708">
        <v>1.3625830000000001</v>
      </c>
      <c r="L1708" t="s">
        <v>24</v>
      </c>
      <c r="M1708">
        <v>1.1399999999999999</v>
      </c>
      <c r="N1708">
        <v>0.173232</v>
      </c>
      <c r="O1708" t="s">
        <v>7</v>
      </c>
      <c r="P1708" t="s">
        <v>8</v>
      </c>
      <c r="Q1708" t="s">
        <v>20</v>
      </c>
    </row>
    <row r="1709" spans="1:17" hidden="1" x14ac:dyDescent="0.3">
      <c r="A1709" t="s">
        <v>10</v>
      </c>
      <c r="B1709" s="3">
        <v>30.554956000000001</v>
      </c>
      <c r="C1709" s="2">
        <v>1.7791360000000001</v>
      </c>
      <c r="D1709" s="2">
        <v>120.60093999999999</v>
      </c>
      <c r="E1709" t="s">
        <v>25</v>
      </c>
      <c r="F1709" t="s">
        <v>25</v>
      </c>
      <c r="G1709">
        <v>2.6712379999999998</v>
      </c>
      <c r="H1709">
        <v>3</v>
      </c>
      <c r="I1709" t="s">
        <v>7</v>
      </c>
      <c r="J1709" t="s">
        <v>24</v>
      </c>
      <c r="K1709">
        <v>2.1453679999999999</v>
      </c>
      <c r="L1709" t="s">
        <v>24</v>
      </c>
      <c r="M1709">
        <v>0.88</v>
      </c>
      <c r="N1709">
        <v>0.59391700000000003</v>
      </c>
      <c r="O1709" t="s">
        <v>7</v>
      </c>
      <c r="P1709" t="s">
        <v>15</v>
      </c>
      <c r="Q1709" t="s">
        <v>20</v>
      </c>
    </row>
    <row r="1710" spans="1:17" hidden="1" x14ac:dyDescent="0.3">
      <c r="A1710" t="s">
        <v>10</v>
      </c>
      <c r="B1710" s="3">
        <v>31.571391999999999</v>
      </c>
      <c r="C1710" s="2">
        <v>1.767485</v>
      </c>
      <c r="D1710" s="2">
        <v>120.15804900000001</v>
      </c>
      <c r="E1710" t="s">
        <v>25</v>
      </c>
      <c r="F1710" t="s">
        <v>25</v>
      </c>
      <c r="G1710">
        <v>2.5769099999999998</v>
      </c>
      <c r="H1710">
        <v>3</v>
      </c>
      <c r="I1710" t="s">
        <v>7</v>
      </c>
      <c r="J1710" t="s">
        <v>24</v>
      </c>
      <c r="K1710">
        <v>2.080187</v>
      </c>
      <c r="L1710" t="s">
        <v>24</v>
      </c>
      <c r="M1710">
        <v>1.04</v>
      </c>
      <c r="N1710">
        <v>0.37668299999999999</v>
      </c>
      <c r="O1710" t="s">
        <v>7</v>
      </c>
      <c r="P1710" t="s">
        <v>15</v>
      </c>
      <c r="Q1710" t="s">
        <v>20</v>
      </c>
    </row>
    <row r="1711" spans="1:17" hidden="1" x14ac:dyDescent="0.3">
      <c r="A1711" t="s">
        <v>10</v>
      </c>
      <c r="B1711" s="3">
        <v>30.577943999999999</v>
      </c>
      <c r="C1711" s="2">
        <v>1.7839529999999999</v>
      </c>
      <c r="D1711" s="2">
        <v>120.613561</v>
      </c>
      <c r="E1711" t="s">
        <v>25</v>
      </c>
      <c r="F1711" t="s">
        <v>25</v>
      </c>
      <c r="G1711">
        <v>2.3419989999999999</v>
      </c>
      <c r="H1711">
        <v>3</v>
      </c>
      <c r="I1711" t="s">
        <v>7</v>
      </c>
      <c r="J1711" t="s">
        <v>24</v>
      </c>
      <c r="K1711">
        <v>2.2998780000000001</v>
      </c>
      <c r="L1711" t="s">
        <v>24</v>
      </c>
      <c r="M1711">
        <v>0.56999999999999995</v>
      </c>
      <c r="N1711">
        <v>0.921991</v>
      </c>
      <c r="O1711" t="s">
        <v>7</v>
      </c>
      <c r="P1711" t="s">
        <v>15</v>
      </c>
      <c r="Q1711" t="s">
        <v>20</v>
      </c>
    </row>
    <row r="1712" spans="1:17" hidden="1" x14ac:dyDescent="0.3">
      <c r="A1712" t="s">
        <v>10</v>
      </c>
      <c r="B1712" s="3">
        <v>30.717727</v>
      </c>
      <c r="C1712" s="2">
        <v>1.7671399999999999</v>
      </c>
      <c r="D1712" s="2">
        <v>120.344402</v>
      </c>
      <c r="E1712" t="s">
        <v>25</v>
      </c>
      <c r="F1712" t="s">
        <v>25</v>
      </c>
      <c r="G1712">
        <v>2.117121</v>
      </c>
      <c r="H1712">
        <v>3</v>
      </c>
      <c r="I1712" t="s">
        <v>7</v>
      </c>
      <c r="J1712" t="s">
        <v>24</v>
      </c>
      <c r="K1712">
        <v>2.1930079999999998</v>
      </c>
      <c r="L1712" t="s">
        <v>24</v>
      </c>
      <c r="M1712">
        <v>0.99</v>
      </c>
      <c r="N1712">
        <v>1.556052</v>
      </c>
      <c r="O1712" t="s">
        <v>7</v>
      </c>
      <c r="P1712" t="s">
        <v>15</v>
      </c>
      <c r="Q1712" t="s">
        <v>20</v>
      </c>
    </row>
    <row r="1713" spans="1:17" hidden="1" x14ac:dyDescent="0.3">
      <c r="A1713" t="s">
        <v>10</v>
      </c>
      <c r="B1713" s="3">
        <v>26.734476000000001</v>
      </c>
      <c r="C1713" s="2">
        <v>1.8161970000000001</v>
      </c>
      <c r="D1713" s="2">
        <v>119.622764</v>
      </c>
      <c r="E1713" t="s">
        <v>25</v>
      </c>
      <c r="F1713" t="s">
        <v>25</v>
      </c>
      <c r="G1713">
        <v>2.2470370000000002</v>
      </c>
      <c r="H1713">
        <v>3</v>
      </c>
      <c r="I1713" t="s">
        <v>7</v>
      </c>
      <c r="J1713" t="s">
        <v>24</v>
      </c>
      <c r="K1713">
        <v>2.7184080000000002</v>
      </c>
      <c r="L1713" t="s">
        <v>24</v>
      </c>
      <c r="M1713">
        <v>0.76</v>
      </c>
      <c r="N1713">
        <v>0</v>
      </c>
      <c r="O1713" t="s">
        <v>7</v>
      </c>
      <c r="P1713" t="s">
        <v>8</v>
      </c>
      <c r="Q1713" t="s">
        <v>20</v>
      </c>
    </row>
    <row r="1714" spans="1:17" hidden="1" x14ac:dyDescent="0.3">
      <c r="A1714" t="s">
        <v>10</v>
      </c>
      <c r="B1714" s="3">
        <v>26.699317000000001</v>
      </c>
      <c r="C1714" s="2">
        <v>1.839941</v>
      </c>
      <c r="D1714" s="2">
        <v>119.95665099999999</v>
      </c>
      <c r="E1714" t="s">
        <v>25</v>
      </c>
      <c r="F1714" t="s">
        <v>25</v>
      </c>
      <c r="G1714">
        <v>2.2446540000000001</v>
      </c>
      <c r="H1714">
        <v>3</v>
      </c>
      <c r="I1714" t="s">
        <v>7</v>
      </c>
      <c r="J1714" t="s">
        <v>24</v>
      </c>
      <c r="K1714">
        <v>2.7957519999999998</v>
      </c>
      <c r="L1714" t="s">
        <v>24</v>
      </c>
      <c r="M1714">
        <v>0.84</v>
      </c>
      <c r="N1714">
        <v>0</v>
      </c>
      <c r="O1714" t="s">
        <v>7</v>
      </c>
      <c r="P1714" t="s">
        <v>8</v>
      </c>
      <c r="Q1714" t="s">
        <v>20</v>
      </c>
    </row>
    <row r="1715" spans="1:17" hidden="1" x14ac:dyDescent="0.3">
      <c r="A1715" t="s">
        <v>10</v>
      </c>
      <c r="B1715" s="3">
        <v>25.659092000000001</v>
      </c>
      <c r="C1715" s="2">
        <v>1.84842</v>
      </c>
      <c r="D1715" s="2">
        <v>117.63170700000001</v>
      </c>
      <c r="E1715" t="s">
        <v>25</v>
      </c>
      <c r="F1715" t="s">
        <v>25</v>
      </c>
      <c r="G1715">
        <v>2.128574</v>
      </c>
      <c r="H1715">
        <v>3</v>
      </c>
      <c r="I1715" t="s">
        <v>7</v>
      </c>
      <c r="J1715" t="s">
        <v>24</v>
      </c>
      <c r="K1715">
        <v>2.531984</v>
      </c>
      <c r="L1715" t="s">
        <v>24</v>
      </c>
      <c r="M1715">
        <v>1</v>
      </c>
      <c r="N1715">
        <v>2.6575000000000001E-2</v>
      </c>
      <c r="O1715" t="s">
        <v>7</v>
      </c>
      <c r="P1715" t="s">
        <v>8</v>
      </c>
      <c r="Q1715" t="s">
        <v>20</v>
      </c>
    </row>
    <row r="1716" spans="1:17" hidden="1" x14ac:dyDescent="0.3">
      <c r="A1716" t="s">
        <v>10</v>
      </c>
      <c r="B1716" s="3">
        <v>26.348155999999999</v>
      </c>
      <c r="C1716" s="2">
        <v>1.830317</v>
      </c>
      <c r="D1716" s="2">
        <v>117.75700999999999</v>
      </c>
      <c r="E1716" t="s">
        <v>25</v>
      </c>
      <c r="F1716" t="s">
        <v>25</v>
      </c>
      <c r="G1716">
        <v>2.0688339999999998</v>
      </c>
      <c r="H1716">
        <v>3</v>
      </c>
      <c r="I1716" t="s">
        <v>7</v>
      </c>
      <c r="J1716" t="s">
        <v>24</v>
      </c>
      <c r="K1716">
        <v>2.543841</v>
      </c>
      <c r="L1716" t="s">
        <v>24</v>
      </c>
      <c r="M1716">
        <v>1.22</v>
      </c>
      <c r="N1716">
        <v>3.8253000000000002E-2</v>
      </c>
      <c r="O1716" t="s">
        <v>7</v>
      </c>
      <c r="P1716" t="s">
        <v>8</v>
      </c>
      <c r="Q1716" t="s">
        <v>20</v>
      </c>
    </row>
    <row r="1717" spans="1:17" hidden="1" x14ac:dyDescent="0.3">
      <c r="A1717" t="s">
        <v>10</v>
      </c>
      <c r="B1717" s="3">
        <v>37.638102000000003</v>
      </c>
      <c r="C1717" s="2">
        <v>1.7500849999999999</v>
      </c>
      <c r="D1717" s="2">
        <v>118.11418399999999</v>
      </c>
      <c r="E1717" t="s">
        <v>25</v>
      </c>
      <c r="F1717" t="s">
        <v>25</v>
      </c>
      <c r="G1717">
        <v>2.0732240000000002</v>
      </c>
      <c r="H1717">
        <v>3</v>
      </c>
      <c r="I1717" t="s">
        <v>7</v>
      </c>
      <c r="J1717" t="s">
        <v>24</v>
      </c>
      <c r="K1717">
        <v>2.024035</v>
      </c>
      <c r="L1717" t="s">
        <v>24</v>
      </c>
      <c r="M1717">
        <v>0.13</v>
      </c>
      <c r="N1717">
        <v>0</v>
      </c>
      <c r="O1717" t="s">
        <v>7</v>
      </c>
      <c r="P1717" t="s">
        <v>15</v>
      </c>
      <c r="Q1717" t="s">
        <v>20</v>
      </c>
    </row>
    <row r="1718" spans="1:17" hidden="1" x14ac:dyDescent="0.3">
      <c r="A1718" t="s">
        <v>10</v>
      </c>
      <c r="B1718" s="3">
        <v>37.765355999999997</v>
      </c>
      <c r="C1718" s="2">
        <v>1.763582</v>
      </c>
      <c r="D1718" s="2">
        <v>117.86159000000001</v>
      </c>
      <c r="E1718" t="s">
        <v>25</v>
      </c>
      <c r="F1718" t="s">
        <v>25</v>
      </c>
      <c r="G1718">
        <v>2.145114</v>
      </c>
      <c r="H1718">
        <v>2.8881929999999998</v>
      </c>
      <c r="I1718" t="s">
        <v>7</v>
      </c>
      <c r="J1718" t="s">
        <v>24</v>
      </c>
      <c r="K1718">
        <v>2.0381279999999999</v>
      </c>
      <c r="L1718" t="s">
        <v>24</v>
      </c>
      <c r="M1718">
        <v>0.85</v>
      </c>
      <c r="N1718">
        <v>0</v>
      </c>
      <c r="O1718" t="s">
        <v>7</v>
      </c>
      <c r="P1718" t="s">
        <v>15</v>
      </c>
      <c r="Q1718" t="s">
        <v>20</v>
      </c>
    </row>
    <row r="1719" spans="1:17" hidden="1" x14ac:dyDescent="0.3">
      <c r="A1719" t="s">
        <v>10</v>
      </c>
      <c r="B1719" s="3">
        <v>28.255199000000001</v>
      </c>
      <c r="C1719" s="2">
        <v>1.8165469999999999</v>
      </c>
      <c r="D1719" s="2">
        <v>120.699119</v>
      </c>
      <c r="E1719" t="s">
        <v>25</v>
      </c>
      <c r="F1719" t="s">
        <v>25</v>
      </c>
      <c r="G1719">
        <v>2.997951</v>
      </c>
      <c r="H1719">
        <v>3</v>
      </c>
      <c r="I1719" t="s">
        <v>7</v>
      </c>
      <c r="J1719" t="s">
        <v>24</v>
      </c>
      <c r="K1719">
        <v>2.715856</v>
      </c>
      <c r="L1719" t="s">
        <v>24</v>
      </c>
      <c r="M1719">
        <v>0.74</v>
      </c>
      <c r="N1719">
        <v>0.97205399999999997</v>
      </c>
      <c r="O1719" t="s">
        <v>7</v>
      </c>
      <c r="P1719" t="s">
        <v>15</v>
      </c>
      <c r="Q1719" t="s">
        <v>20</v>
      </c>
    </row>
    <row r="1720" spans="1:17" hidden="1" x14ac:dyDescent="0.3">
      <c r="A1720" t="s">
        <v>10</v>
      </c>
      <c r="B1720" s="3">
        <v>27.931432000000001</v>
      </c>
      <c r="C1720" s="2">
        <v>1.805445</v>
      </c>
      <c r="D1720" s="2">
        <v>119.48461399999999</v>
      </c>
      <c r="E1720" t="s">
        <v>25</v>
      </c>
      <c r="F1720" t="s">
        <v>25</v>
      </c>
      <c r="G1720">
        <v>2.9113120000000001</v>
      </c>
      <c r="H1720">
        <v>3</v>
      </c>
      <c r="I1720" t="s">
        <v>7</v>
      </c>
      <c r="J1720" t="s">
        <v>24</v>
      </c>
      <c r="K1720">
        <v>2.501808</v>
      </c>
      <c r="L1720" t="s">
        <v>24</v>
      </c>
      <c r="M1720">
        <v>0.95</v>
      </c>
      <c r="N1720">
        <v>0.78570099999999998</v>
      </c>
      <c r="O1720" t="s">
        <v>7</v>
      </c>
      <c r="P1720" t="s">
        <v>15</v>
      </c>
      <c r="Q1720" t="s">
        <v>20</v>
      </c>
    </row>
    <row r="1721" spans="1:17" hidden="1" x14ac:dyDescent="0.3">
      <c r="A1721" t="s">
        <v>10</v>
      </c>
      <c r="B1721" s="3">
        <v>25.492854999999999</v>
      </c>
      <c r="C1721" s="2">
        <v>1.770124</v>
      </c>
      <c r="D1721" s="2">
        <v>114.163921</v>
      </c>
      <c r="E1721" t="s">
        <v>25</v>
      </c>
      <c r="F1721" t="s">
        <v>25</v>
      </c>
      <c r="G1721">
        <v>2.159033</v>
      </c>
      <c r="H1721">
        <v>3</v>
      </c>
      <c r="I1721" t="s">
        <v>7</v>
      </c>
      <c r="J1721" t="s">
        <v>24</v>
      </c>
      <c r="K1721">
        <v>2.1163989999999999</v>
      </c>
      <c r="L1721" t="s">
        <v>24</v>
      </c>
      <c r="M1721">
        <v>1.33</v>
      </c>
      <c r="N1721">
        <v>5.2942000000000003E-2</v>
      </c>
      <c r="O1721" t="s">
        <v>7</v>
      </c>
      <c r="P1721" t="s">
        <v>8</v>
      </c>
      <c r="Q1721" t="s">
        <v>20</v>
      </c>
    </row>
    <row r="1722" spans="1:17" hidden="1" x14ac:dyDescent="0.3">
      <c r="A1722" t="s">
        <v>10</v>
      </c>
      <c r="B1722" s="3">
        <v>25.550505999999999</v>
      </c>
      <c r="C1722" s="2">
        <v>1.77274</v>
      </c>
      <c r="D1722" s="2">
        <v>114.254278</v>
      </c>
      <c r="E1722" t="s">
        <v>25</v>
      </c>
      <c r="F1722" t="s">
        <v>25</v>
      </c>
      <c r="G1722">
        <v>2.1752760000000002</v>
      </c>
      <c r="H1722">
        <v>3</v>
      </c>
      <c r="I1722" t="s">
        <v>7</v>
      </c>
      <c r="J1722" t="s">
        <v>24</v>
      </c>
      <c r="K1722">
        <v>2.1281759999999998</v>
      </c>
      <c r="L1722" t="s">
        <v>24</v>
      </c>
      <c r="M1722">
        <v>1.31</v>
      </c>
      <c r="N1722">
        <v>7.9334000000000002E-2</v>
      </c>
      <c r="O1722" t="s">
        <v>7</v>
      </c>
      <c r="P1722" t="s">
        <v>8</v>
      </c>
      <c r="Q1722" t="s">
        <v>20</v>
      </c>
    </row>
    <row r="1723" spans="1:17" hidden="1" x14ac:dyDescent="0.3">
      <c r="A1723" t="s">
        <v>10</v>
      </c>
      <c r="B1723" s="3">
        <v>25.542453999999999</v>
      </c>
      <c r="C1723" s="2">
        <v>1.763215</v>
      </c>
      <c r="D1723" s="2">
        <v>115.10813</v>
      </c>
      <c r="E1723" t="s">
        <v>25</v>
      </c>
      <c r="F1723" t="s">
        <v>25</v>
      </c>
      <c r="G1723">
        <v>2.2196500000000001</v>
      </c>
      <c r="H1723">
        <v>3</v>
      </c>
      <c r="I1723" t="s">
        <v>7</v>
      </c>
      <c r="J1723" t="s">
        <v>24</v>
      </c>
      <c r="K1723">
        <v>2.1654080000000002</v>
      </c>
      <c r="L1723" t="s">
        <v>24</v>
      </c>
      <c r="M1723">
        <v>1.32</v>
      </c>
      <c r="N1723">
        <v>0.68898499999999996</v>
      </c>
      <c r="O1723" t="s">
        <v>7</v>
      </c>
      <c r="P1723" t="s">
        <v>8</v>
      </c>
      <c r="Q1723" t="s">
        <v>20</v>
      </c>
    </row>
    <row r="1724" spans="1:17" hidden="1" x14ac:dyDescent="0.3">
      <c r="A1724" t="s">
        <v>10</v>
      </c>
      <c r="B1724" s="3">
        <v>25.758306999999999</v>
      </c>
      <c r="C1724" s="2">
        <v>1.7665470000000001</v>
      </c>
      <c r="D1724" s="2">
        <v>115.45845</v>
      </c>
      <c r="E1724" t="s">
        <v>25</v>
      </c>
      <c r="F1724" t="s">
        <v>25</v>
      </c>
      <c r="G1724">
        <v>2.2039620000000002</v>
      </c>
      <c r="H1724">
        <v>3</v>
      </c>
      <c r="I1724" t="s">
        <v>7</v>
      </c>
      <c r="J1724" t="s">
        <v>24</v>
      </c>
      <c r="K1724">
        <v>2.1568700000000001</v>
      </c>
      <c r="L1724" t="s">
        <v>24</v>
      </c>
      <c r="M1724">
        <v>1.29</v>
      </c>
      <c r="N1724">
        <v>1.2207669999999999</v>
      </c>
      <c r="O1724" t="s">
        <v>7</v>
      </c>
      <c r="P1724" t="s">
        <v>8</v>
      </c>
      <c r="Q1724" t="s">
        <v>20</v>
      </c>
    </row>
    <row r="1725" spans="1:17" hidden="1" x14ac:dyDescent="0.3">
      <c r="A1725" t="s">
        <v>10</v>
      </c>
      <c r="B1725" s="3">
        <v>29.981494000000001</v>
      </c>
      <c r="C1725" s="2">
        <v>1.7731809999999999</v>
      </c>
      <c r="D1725" s="2">
        <v>112.348722</v>
      </c>
      <c r="E1725" t="s">
        <v>25</v>
      </c>
      <c r="F1725" t="s">
        <v>25</v>
      </c>
      <c r="G1725">
        <v>1.947495</v>
      </c>
      <c r="H1725">
        <v>3</v>
      </c>
      <c r="I1725" t="s">
        <v>7</v>
      </c>
      <c r="J1725" t="s">
        <v>24</v>
      </c>
      <c r="K1725">
        <v>2.0420729999999998</v>
      </c>
      <c r="L1725" t="s">
        <v>24</v>
      </c>
      <c r="M1725">
        <v>0</v>
      </c>
      <c r="N1725">
        <v>0.61808700000000005</v>
      </c>
      <c r="O1725" t="s">
        <v>7</v>
      </c>
      <c r="P1725" t="s">
        <v>15</v>
      </c>
      <c r="Q1725" t="s">
        <v>20</v>
      </c>
    </row>
    <row r="1726" spans="1:17" hidden="1" x14ac:dyDescent="0.3">
      <c r="A1726" t="s">
        <v>10</v>
      </c>
      <c r="B1726" s="3">
        <v>29.891473000000001</v>
      </c>
      <c r="C1726" s="2">
        <v>1.76003</v>
      </c>
      <c r="D1726" s="2">
        <v>112.40919100000001</v>
      </c>
      <c r="E1726" t="s">
        <v>25</v>
      </c>
      <c r="F1726" t="s">
        <v>25</v>
      </c>
      <c r="G1726">
        <v>2.262292</v>
      </c>
      <c r="H1726">
        <v>3</v>
      </c>
      <c r="I1726" t="s">
        <v>7</v>
      </c>
      <c r="J1726" t="s">
        <v>24</v>
      </c>
      <c r="K1726">
        <v>2.115354</v>
      </c>
      <c r="L1726" t="s">
        <v>24</v>
      </c>
      <c r="M1726">
        <v>0</v>
      </c>
      <c r="N1726">
        <v>0.84758699999999998</v>
      </c>
      <c r="O1726" t="s">
        <v>7</v>
      </c>
      <c r="P1726" t="s">
        <v>15</v>
      </c>
      <c r="Q1726" t="s">
        <v>20</v>
      </c>
    </row>
    <row r="1727" spans="1:17" hidden="1" x14ac:dyDescent="0.3">
      <c r="A1727" t="s">
        <v>10</v>
      </c>
      <c r="B1727" s="3">
        <v>26.778683999999998</v>
      </c>
      <c r="C1727" s="2">
        <v>1.780089</v>
      </c>
      <c r="D1727" s="2">
        <v>113.15464</v>
      </c>
      <c r="E1727" t="s">
        <v>25</v>
      </c>
      <c r="F1727" t="s">
        <v>25</v>
      </c>
      <c r="G1727">
        <v>2.2191860000000001</v>
      </c>
      <c r="H1727">
        <v>3</v>
      </c>
      <c r="I1727" t="s">
        <v>7</v>
      </c>
      <c r="J1727" t="s">
        <v>24</v>
      </c>
      <c r="K1727">
        <v>2.0923259999999999</v>
      </c>
      <c r="L1727" t="s">
        <v>24</v>
      </c>
      <c r="M1727">
        <v>0.55000000000000004</v>
      </c>
      <c r="N1727">
        <v>1.74288</v>
      </c>
      <c r="O1727" t="s">
        <v>7</v>
      </c>
      <c r="P1727" t="s">
        <v>15</v>
      </c>
      <c r="Q1727" t="s">
        <v>20</v>
      </c>
    </row>
    <row r="1728" spans="1:17" hidden="1" x14ac:dyDescent="0.3">
      <c r="A1728" t="s">
        <v>10</v>
      </c>
      <c r="B1728" s="3">
        <v>28.377958</v>
      </c>
      <c r="C1728" s="2">
        <v>1.7669459999999999</v>
      </c>
      <c r="D1728" s="2">
        <v>113.23553800000001</v>
      </c>
      <c r="E1728" t="s">
        <v>25</v>
      </c>
      <c r="F1728" t="s">
        <v>25</v>
      </c>
      <c r="G1728">
        <v>2.3141750000000001</v>
      </c>
      <c r="H1728">
        <v>3</v>
      </c>
      <c r="I1728" t="s">
        <v>7</v>
      </c>
      <c r="J1728" t="s">
        <v>24</v>
      </c>
      <c r="K1728">
        <v>2.1518090000000001</v>
      </c>
      <c r="L1728" t="s">
        <v>24</v>
      </c>
      <c r="M1728">
        <v>0</v>
      </c>
      <c r="N1728">
        <v>1.5785169999999999</v>
      </c>
      <c r="O1728" t="s">
        <v>7</v>
      </c>
      <c r="P1728" t="s">
        <v>15</v>
      </c>
      <c r="Q1728" t="s">
        <v>20</v>
      </c>
    </row>
    <row r="1729" spans="1:17" hidden="1" x14ac:dyDescent="0.3">
      <c r="A1729" t="s">
        <v>10</v>
      </c>
      <c r="B1729" s="3">
        <v>26.199321000000001</v>
      </c>
      <c r="C1729" s="2">
        <v>1.885119</v>
      </c>
      <c r="D1729" s="2">
        <v>121.06505199999999</v>
      </c>
      <c r="E1729" t="s">
        <v>25</v>
      </c>
      <c r="F1729" t="s">
        <v>25</v>
      </c>
      <c r="G1729">
        <v>2.4232909999999999</v>
      </c>
      <c r="H1729">
        <v>3</v>
      </c>
      <c r="I1729" t="s">
        <v>7</v>
      </c>
      <c r="J1729" t="s">
        <v>24</v>
      </c>
      <c r="K1729">
        <v>2.902682</v>
      </c>
      <c r="L1729" t="s">
        <v>24</v>
      </c>
      <c r="M1729">
        <v>1.24</v>
      </c>
      <c r="N1729">
        <v>0.55559099999999995</v>
      </c>
      <c r="O1729" t="s">
        <v>7</v>
      </c>
      <c r="P1729" t="s">
        <v>8</v>
      </c>
      <c r="Q1729" t="s">
        <v>20</v>
      </c>
    </row>
    <row r="1730" spans="1:17" hidden="1" x14ac:dyDescent="0.3">
      <c r="A1730" t="s">
        <v>10</v>
      </c>
      <c r="B1730" s="3">
        <v>27.266286999999998</v>
      </c>
      <c r="C1730" s="2">
        <v>1.828276</v>
      </c>
      <c r="D1730" s="2">
        <v>120.872294</v>
      </c>
      <c r="E1730" t="s">
        <v>25</v>
      </c>
      <c r="F1730" t="s">
        <v>25</v>
      </c>
      <c r="G1730">
        <v>2.6372019999999998</v>
      </c>
      <c r="H1730">
        <v>3</v>
      </c>
      <c r="I1730" t="s">
        <v>7</v>
      </c>
      <c r="J1730" t="s">
        <v>24</v>
      </c>
      <c r="K1730">
        <v>2.966647</v>
      </c>
      <c r="L1730" t="s">
        <v>24</v>
      </c>
      <c r="M1730">
        <v>1.1599999999999999</v>
      </c>
      <c r="N1730">
        <v>0.75889700000000004</v>
      </c>
      <c r="O1730" t="s">
        <v>7</v>
      </c>
      <c r="P1730" t="s">
        <v>8</v>
      </c>
      <c r="Q1730" t="s">
        <v>20</v>
      </c>
    </row>
    <row r="1731" spans="1:17" hidden="1" x14ac:dyDescent="0.3">
      <c r="A1731" t="s">
        <v>10</v>
      </c>
      <c r="B1731" s="3">
        <v>27.635028999999999</v>
      </c>
      <c r="C1731" s="2">
        <v>1.806227</v>
      </c>
      <c r="D1731" s="2">
        <v>120.42356700000001</v>
      </c>
      <c r="E1731" t="s">
        <v>25</v>
      </c>
      <c r="F1731" t="s">
        <v>25</v>
      </c>
      <c r="G1731">
        <v>2.9740060000000001</v>
      </c>
      <c r="H1731">
        <v>3</v>
      </c>
      <c r="I1731" t="s">
        <v>7</v>
      </c>
      <c r="J1731" t="s">
        <v>24</v>
      </c>
      <c r="K1731">
        <v>2.5658280000000002</v>
      </c>
      <c r="L1731" t="s">
        <v>24</v>
      </c>
      <c r="M1731">
        <v>0.69</v>
      </c>
      <c r="N1731">
        <v>1.339691</v>
      </c>
      <c r="O1731" t="s">
        <v>7</v>
      </c>
      <c r="P1731" t="s">
        <v>8</v>
      </c>
      <c r="Q1731" t="s">
        <v>20</v>
      </c>
    </row>
    <row r="1732" spans="1:17" hidden="1" x14ac:dyDescent="0.3">
      <c r="A1732" t="s">
        <v>10</v>
      </c>
      <c r="B1732" s="3">
        <v>26.899885999999999</v>
      </c>
      <c r="C1732" s="2">
        <v>1.8129189999999999</v>
      </c>
      <c r="D1732" s="2">
        <v>119.841446</v>
      </c>
      <c r="E1732" t="s">
        <v>25</v>
      </c>
      <c r="F1732" t="s">
        <v>25</v>
      </c>
      <c r="G1732">
        <v>2.3479420000000002</v>
      </c>
      <c r="H1732">
        <v>3</v>
      </c>
      <c r="I1732" t="s">
        <v>7</v>
      </c>
      <c r="J1732" t="s">
        <v>24</v>
      </c>
      <c r="K1732">
        <v>2.7306629999999998</v>
      </c>
      <c r="L1732" t="s">
        <v>24</v>
      </c>
      <c r="M1732">
        <v>0.69</v>
      </c>
      <c r="N1732">
        <v>0.188693</v>
      </c>
      <c r="O1732" t="s">
        <v>7</v>
      </c>
      <c r="P1732" t="s">
        <v>8</v>
      </c>
      <c r="Q1732" t="s">
        <v>20</v>
      </c>
    </row>
    <row r="1733" spans="1:17" hidden="1" x14ac:dyDescent="0.3">
      <c r="A1733" t="s">
        <v>10</v>
      </c>
      <c r="B1733" s="3">
        <v>22.758997999999998</v>
      </c>
      <c r="C1733" s="2">
        <v>1.8597170000000001</v>
      </c>
      <c r="D1733" s="2">
        <v>121.284533</v>
      </c>
      <c r="E1733" t="s">
        <v>25</v>
      </c>
      <c r="F1733" t="s">
        <v>25</v>
      </c>
      <c r="G1733">
        <v>2.6540759999999999</v>
      </c>
      <c r="H1733">
        <v>2.5741079999999998</v>
      </c>
      <c r="I1733" t="s">
        <v>7</v>
      </c>
      <c r="J1733" t="s">
        <v>24</v>
      </c>
      <c r="K1733">
        <v>1.78471</v>
      </c>
      <c r="L1733" t="s">
        <v>24</v>
      </c>
      <c r="M1733">
        <v>1.17</v>
      </c>
      <c r="N1733">
        <v>0</v>
      </c>
      <c r="O1733" t="s">
        <v>7</v>
      </c>
      <c r="P1733" t="s">
        <v>8</v>
      </c>
      <c r="Q1733" t="s">
        <v>20</v>
      </c>
    </row>
    <row r="1734" spans="1:17" hidden="1" x14ac:dyDescent="0.3">
      <c r="A1734" t="s">
        <v>10</v>
      </c>
      <c r="B1734" s="3">
        <v>22.771000999999998</v>
      </c>
      <c r="C1734" s="2">
        <v>1.8651599999999999</v>
      </c>
      <c r="D1734" s="2">
        <v>121.52736899999999</v>
      </c>
      <c r="E1734" t="s">
        <v>25</v>
      </c>
      <c r="F1734" t="s">
        <v>25</v>
      </c>
      <c r="G1734">
        <v>2.7389999999999999</v>
      </c>
      <c r="H1734">
        <v>2.7404920000000002</v>
      </c>
      <c r="I1734" t="s">
        <v>7</v>
      </c>
      <c r="J1734" t="s">
        <v>24</v>
      </c>
      <c r="K1734">
        <v>1.8245610000000001</v>
      </c>
      <c r="L1734" t="s">
        <v>24</v>
      </c>
      <c r="M1734">
        <v>1.0900000000000001</v>
      </c>
      <c r="N1734">
        <v>0</v>
      </c>
      <c r="O1734" t="s">
        <v>7</v>
      </c>
      <c r="P1734" t="s">
        <v>8</v>
      </c>
      <c r="Q1734" t="s">
        <v>20</v>
      </c>
    </row>
    <row r="1735" spans="1:17" hidden="1" x14ac:dyDescent="0.3">
      <c r="A1735" t="s">
        <v>10</v>
      </c>
      <c r="B1735" s="3">
        <v>23.826684</v>
      </c>
      <c r="C1735" s="2">
        <v>1.783609</v>
      </c>
      <c r="D1735" s="2">
        <v>120.92153500000001</v>
      </c>
      <c r="E1735" t="s">
        <v>25</v>
      </c>
      <c r="F1735" t="s">
        <v>25</v>
      </c>
      <c r="G1735">
        <v>2.5912920000000002</v>
      </c>
      <c r="H1735">
        <v>2.9564219999999999</v>
      </c>
      <c r="I1735" t="s">
        <v>7</v>
      </c>
      <c r="J1735" t="s">
        <v>24</v>
      </c>
      <c r="K1735">
        <v>2.3108300000000002</v>
      </c>
      <c r="L1735" t="s">
        <v>24</v>
      </c>
      <c r="M1735">
        <v>1.49</v>
      </c>
      <c r="N1735">
        <v>0.28181499999999998</v>
      </c>
      <c r="O1735" t="s">
        <v>7</v>
      </c>
      <c r="P1735" t="s">
        <v>8</v>
      </c>
      <c r="Q1735" t="s">
        <v>20</v>
      </c>
    </row>
    <row r="1736" spans="1:17" hidden="1" x14ac:dyDescent="0.3">
      <c r="A1736" t="s">
        <v>10</v>
      </c>
      <c r="B1736" s="3">
        <v>24.186273</v>
      </c>
      <c r="C1736" s="2">
        <v>1.794827</v>
      </c>
      <c r="D1736" s="2">
        <v>120.919703</v>
      </c>
      <c r="E1736" t="s">
        <v>25</v>
      </c>
      <c r="F1736" t="s">
        <v>25</v>
      </c>
      <c r="G1736">
        <v>2.611847</v>
      </c>
      <c r="H1736">
        <v>2.7493340000000002</v>
      </c>
      <c r="I1736" t="s">
        <v>7</v>
      </c>
      <c r="J1736" t="s">
        <v>24</v>
      </c>
      <c r="K1736">
        <v>2.364849</v>
      </c>
      <c r="L1736" t="s">
        <v>24</v>
      </c>
      <c r="M1736">
        <v>1.1399999999999999</v>
      </c>
      <c r="N1736">
        <v>6.3005000000000005E-2</v>
      </c>
      <c r="O1736" t="s">
        <v>7</v>
      </c>
      <c r="P1736" t="s">
        <v>8</v>
      </c>
      <c r="Q1736" t="s">
        <v>20</v>
      </c>
    </row>
    <row r="1737" spans="1:17" hidden="1" x14ac:dyDescent="0.3">
      <c r="A1737" t="s">
        <v>10</v>
      </c>
      <c r="B1737" s="3">
        <v>30.945368999999999</v>
      </c>
      <c r="C1737" s="2">
        <v>1.759647</v>
      </c>
      <c r="D1737" s="2">
        <v>120.00939200000001</v>
      </c>
      <c r="E1737" t="s">
        <v>25</v>
      </c>
      <c r="F1737" t="s">
        <v>25</v>
      </c>
      <c r="G1737">
        <v>2.7666119999999998</v>
      </c>
      <c r="H1737">
        <v>3</v>
      </c>
      <c r="I1737" t="s">
        <v>7</v>
      </c>
      <c r="J1737" t="s">
        <v>24</v>
      </c>
      <c r="K1737">
        <v>2.1734170000000002</v>
      </c>
      <c r="L1737" t="s">
        <v>24</v>
      </c>
      <c r="M1737">
        <v>1.0900000000000001</v>
      </c>
      <c r="N1737">
        <v>1.198439</v>
      </c>
      <c r="O1737" t="s">
        <v>7</v>
      </c>
      <c r="P1737" t="s">
        <v>15</v>
      </c>
      <c r="Q1737" t="s">
        <v>20</v>
      </c>
    </row>
    <row r="1738" spans="1:17" hidden="1" x14ac:dyDescent="0.3">
      <c r="A1738" t="s">
        <v>10</v>
      </c>
      <c r="B1738" s="3">
        <v>31.490698999999999</v>
      </c>
      <c r="C1738" s="2">
        <v>1.7735209999999999</v>
      </c>
      <c r="D1738" s="2">
        <v>120.209711</v>
      </c>
      <c r="E1738" t="s">
        <v>25</v>
      </c>
      <c r="F1738" t="s">
        <v>25</v>
      </c>
      <c r="G1738">
        <v>2.7771650000000001</v>
      </c>
      <c r="H1738">
        <v>3</v>
      </c>
      <c r="I1738" t="s">
        <v>7</v>
      </c>
      <c r="J1738" t="s">
        <v>24</v>
      </c>
      <c r="K1738">
        <v>2.1068609999999999</v>
      </c>
      <c r="L1738" t="s">
        <v>24</v>
      </c>
      <c r="M1738">
        <v>0.93</v>
      </c>
      <c r="N1738">
        <v>0.29160000000000003</v>
      </c>
      <c r="O1738" t="s">
        <v>7</v>
      </c>
      <c r="P1738" t="s">
        <v>15</v>
      </c>
      <c r="Q1738" t="s">
        <v>20</v>
      </c>
    </row>
    <row r="1739" spans="1:17" hidden="1" x14ac:dyDescent="0.3">
      <c r="A1739" t="s">
        <v>10</v>
      </c>
      <c r="B1739" s="3">
        <v>31.567240000000002</v>
      </c>
      <c r="C1739" s="2">
        <v>1.7533270000000001</v>
      </c>
      <c r="D1739" s="2">
        <v>118.26569000000001</v>
      </c>
      <c r="E1739" t="s">
        <v>25</v>
      </c>
      <c r="F1739" t="s">
        <v>25</v>
      </c>
      <c r="G1739">
        <v>2.2328359999999998</v>
      </c>
      <c r="H1739">
        <v>3</v>
      </c>
      <c r="I1739" t="s">
        <v>7</v>
      </c>
      <c r="J1739" t="s">
        <v>24</v>
      </c>
      <c r="K1739">
        <v>2.146398</v>
      </c>
      <c r="L1739" t="s">
        <v>24</v>
      </c>
      <c r="M1739">
        <v>0.89</v>
      </c>
      <c r="N1739">
        <v>0.47787000000000002</v>
      </c>
      <c r="O1739" t="s">
        <v>7</v>
      </c>
      <c r="P1739" t="s">
        <v>15</v>
      </c>
      <c r="Q1739" t="s">
        <v>20</v>
      </c>
    </row>
    <row r="1740" spans="1:17" hidden="1" x14ac:dyDescent="0.3">
      <c r="A1740" t="s">
        <v>10</v>
      </c>
      <c r="B1740" s="3">
        <v>30.444081000000001</v>
      </c>
      <c r="C1740" s="2">
        <v>1.7610680000000001</v>
      </c>
      <c r="D1740" s="2">
        <v>118.370628</v>
      </c>
      <c r="E1740" t="s">
        <v>25</v>
      </c>
      <c r="F1740" t="s">
        <v>25</v>
      </c>
      <c r="G1740">
        <v>2.5712739999999998</v>
      </c>
      <c r="H1740">
        <v>3</v>
      </c>
      <c r="I1740" t="s">
        <v>7</v>
      </c>
      <c r="J1740" t="s">
        <v>24</v>
      </c>
      <c r="K1740">
        <v>2.224164</v>
      </c>
      <c r="L1740" t="s">
        <v>24</v>
      </c>
      <c r="M1740">
        <v>1.02</v>
      </c>
      <c r="N1740">
        <v>1.1528989999999999</v>
      </c>
      <c r="O1740" t="s">
        <v>7</v>
      </c>
      <c r="P1740" t="s">
        <v>15</v>
      </c>
      <c r="Q1740" t="s">
        <v>20</v>
      </c>
    </row>
    <row r="1741" spans="1:17" hidden="1" x14ac:dyDescent="0.3">
      <c r="A1741" t="s">
        <v>10</v>
      </c>
      <c r="B1741" s="3">
        <v>31.199261</v>
      </c>
      <c r="C1741" s="2">
        <v>1.8488450000000001</v>
      </c>
      <c r="D1741" s="2">
        <v>125.07786299999999</v>
      </c>
      <c r="E1741" t="s">
        <v>25</v>
      </c>
      <c r="F1741" t="s">
        <v>25</v>
      </c>
      <c r="G1741">
        <v>2.4961899999999999</v>
      </c>
      <c r="H1741">
        <v>3</v>
      </c>
      <c r="I1741" t="s">
        <v>7</v>
      </c>
      <c r="J1741" t="s">
        <v>25</v>
      </c>
      <c r="K1741">
        <v>1.6621170000000001</v>
      </c>
      <c r="L1741" t="s">
        <v>24</v>
      </c>
      <c r="M1741">
        <v>0.99</v>
      </c>
      <c r="N1741">
        <v>0.21763199999999999</v>
      </c>
      <c r="O1741" t="s">
        <v>7</v>
      </c>
      <c r="P1741" t="s">
        <v>8</v>
      </c>
      <c r="Q1741" t="s">
        <v>20</v>
      </c>
    </row>
    <row r="1742" spans="1:17" hidden="1" x14ac:dyDescent="0.3">
      <c r="A1742" t="s">
        <v>10</v>
      </c>
      <c r="B1742" s="3">
        <v>31.190218999999999</v>
      </c>
      <c r="C1742" s="2">
        <v>1.8428119999999999</v>
      </c>
      <c r="D1742" s="2">
        <v>125.973927</v>
      </c>
      <c r="E1742" t="s">
        <v>25</v>
      </c>
      <c r="F1742" t="s">
        <v>25</v>
      </c>
      <c r="G1742">
        <v>2.151335</v>
      </c>
      <c r="H1742">
        <v>3</v>
      </c>
      <c r="I1742" t="s">
        <v>7</v>
      </c>
      <c r="J1742" t="s">
        <v>25</v>
      </c>
      <c r="K1742">
        <v>1.491169</v>
      </c>
      <c r="L1742" t="s">
        <v>24</v>
      </c>
      <c r="M1742">
        <v>0.88</v>
      </c>
      <c r="N1742">
        <v>0.52776599999999996</v>
      </c>
      <c r="O1742" t="s">
        <v>7</v>
      </c>
      <c r="P1742" t="s">
        <v>8</v>
      </c>
      <c r="Q1742" t="s">
        <v>20</v>
      </c>
    </row>
    <row r="1743" spans="1:17" hidden="1" x14ac:dyDescent="0.3">
      <c r="A1743" t="s">
        <v>10</v>
      </c>
      <c r="B1743" s="3">
        <v>30.575348999999999</v>
      </c>
      <c r="C1743" s="2">
        <v>1.8254490000000001</v>
      </c>
      <c r="D1743" s="2">
        <v>124.95278</v>
      </c>
      <c r="E1743" t="s">
        <v>25</v>
      </c>
      <c r="F1743" t="s">
        <v>25</v>
      </c>
      <c r="G1743">
        <v>2.01695</v>
      </c>
      <c r="H1743">
        <v>3</v>
      </c>
      <c r="I1743" t="s">
        <v>7</v>
      </c>
      <c r="J1743" t="s">
        <v>24</v>
      </c>
      <c r="K1743">
        <v>1.83412</v>
      </c>
      <c r="L1743" t="s">
        <v>24</v>
      </c>
      <c r="M1743">
        <v>0.8</v>
      </c>
      <c r="N1743">
        <v>0.185499</v>
      </c>
      <c r="O1743" t="s">
        <v>7</v>
      </c>
      <c r="P1743" t="s">
        <v>8</v>
      </c>
      <c r="Q1743" t="s">
        <v>20</v>
      </c>
    </row>
    <row r="1744" spans="1:17" hidden="1" x14ac:dyDescent="0.3">
      <c r="A1744" t="s">
        <v>10</v>
      </c>
      <c r="B1744" s="3">
        <v>30.702559000000001</v>
      </c>
      <c r="C1744" s="2">
        <v>1.86198</v>
      </c>
      <c r="D1744" s="2">
        <v>126.418413</v>
      </c>
      <c r="E1744" t="s">
        <v>25</v>
      </c>
      <c r="F1744" t="s">
        <v>25</v>
      </c>
      <c r="G1744">
        <v>2.927187</v>
      </c>
      <c r="H1744">
        <v>3</v>
      </c>
      <c r="I1744" t="s">
        <v>7</v>
      </c>
      <c r="J1744" t="s">
        <v>24</v>
      </c>
      <c r="K1744">
        <v>1.508796</v>
      </c>
      <c r="L1744" t="s">
        <v>24</v>
      </c>
      <c r="M1744">
        <v>0.9</v>
      </c>
      <c r="N1744">
        <v>1.0154669999999999</v>
      </c>
      <c r="O1744" t="s">
        <v>7</v>
      </c>
      <c r="P1744" t="s">
        <v>8</v>
      </c>
      <c r="Q1744" t="s">
        <v>20</v>
      </c>
    </row>
    <row r="1745" spans="1:17" hidden="1" x14ac:dyDescent="0.3">
      <c r="A1745" t="s">
        <v>10</v>
      </c>
      <c r="B1745" s="3">
        <v>25.057877999999999</v>
      </c>
      <c r="C1745" s="2">
        <v>1.763987</v>
      </c>
      <c r="D1745" s="2">
        <v>113.069667</v>
      </c>
      <c r="E1745" t="s">
        <v>25</v>
      </c>
      <c r="F1745" t="s">
        <v>25</v>
      </c>
      <c r="G1745">
        <v>1.412566</v>
      </c>
      <c r="H1745">
        <v>3</v>
      </c>
      <c r="I1745" t="s">
        <v>7</v>
      </c>
      <c r="J1745" t="s">
        <v>24</v>
      </c>
      <c r="K1745">
        <v>2.0024950000000001</v>
      </c>
      <c r="L1745" t="s">
        <v>24</v>
      </c>
      <c r="M1745">
        <v>1.59</v>
      </c>
      <c r="N1745">
        <v>1.867E-3</v>
      </c>
      <c r="O1745" t="s">
        <v>7</v>
      </c>
      <c r="P1745" t="s">
        <v>8</v>
      </c>
      <c r="Q1745" t="s">
        <v>20</v>
      </c>
    </row>
    <row r="1746" spans="1:17" hidden="1" x14ac:dyDescent="0.3">
      <c r="A1746" t="s">
        <v>10</v>
      </c>
      <c r="B1746" s="3">
        <v>25.151285999999999</v>
      </c>
      <c r="C1746" s="2">
        <v>1.7615190000000001</v>
      </c>
      <c r="D1746" s="2">
        <v>112.835195</v>
      </c>
      <c r="E1746" t="s">
        <v>25</v>
      </c>
      <c r="F1746" t="s">
        <v>25</v>
      </c>
      <c r="G1746">
        <v>1.289315</v>
      </c>
      <c r="H1746">
        <v>3</v>
      </c>
      <c r="I1746" t="s">
        <v>7</v>
      </c>
      <c r="J1746" t="s">
        <v>24</v>
      </c>
      <c r="K1746">
        <v>2.0073479999999999</v>
      </c>
      <c r="L1746" t="s">
        <v>24</v>
      </c>
      <c r="M1746">
        <v>1.38</v>
      </c>
      <c r="N1746">
        <v>1.518E-3</v>
      </c>
      <c r="O1746" t="s">
        <v>7</v>
      </c>
      <c r="P1746" t="s">
        <v>8</v>
      </c>
      <c r="Q1746" t="s">
        <v>20</v>
      </c>
    </row>
    <row r="1747" spans="1:17" hidden="1" x14ac:dyDescent="0.3">
      <c r="A1747" t="s">
        <v>10</v>
      </c>
      <c r="B1747" s="3">
        <v>25.137087000000001</v>
      </c>
      <c r="C1747" s="2">
        <v>1.7720450000000001</v>
      </c>
      <c r="D1747" s="2">
        <v>114.067936</v>
      </c>
      <c r="E1747" t="s">
        <v>25</v>
      </c>
      <c r="F1747" t="s">
        <v>25</v>
      </c>
      <c r="G1747">
        <v>1.624366</v>
      </c>
      <c r="H1747">
        <v>3</v>
      </c>
      <c r="I1747" t="s">
        <v>7</v>
      </c>
      <c r="J1747" t="s">
        <v>24</v>
      </c>
      <c r="K1747">
        <v>2.0817190000000001</v>
      </c>
      <c r="L1747" t="s">
        <v>24</v>
      </c>
      <c r="M1747">
        <v>1.54</v>
      </c>
      <c r="N1747">
        <v>0.35686800000000002</v>
      </c>
      <c r="O1747" t="s">
        <v>7</v>
      </c>
      <c r="P1747" t="s">
        <v>8</v>
      </c>
      <c r="Q1747" t="s">
        <v>20</v>
      </c>
    </row>
    <row r="1748" spans="1:17" hidden="1" x14ac:dyDescent="0.3">
      <c r="A1748" t="s">
        <v>10</v>
      </c>
      <c r="B1748" s="3">
        <v>25.3292</v>
      </c>
      <c r="C1748" s="2">
        <v>1.771817</v>
      </c>
      <c r="D1748" s="2">
        <v>114.00483199999999</v>
      </c>
      <c r="E1748" t="s">
        <v>25</v>
      </c>
      <c r="F1748" t="s">
        <v>25</v>
      </c>
      <c r="G1748">
        <v>1.5283310000000001</v>
      </c>
      <c r="H1748">
        <v>3</v>
      </c>
      <c r="I1748" t="s">
        <v>7</v>
      </c>
      <c r="J1748" t="s">
        <v>24</v>
      </c>
      <c r="K1748">
        <v>2.0793529999999998</v>
      </c>
      <c r="L1748" t="s">
        <v>24</v>
      </c>
      <c r="M1748">
        <v>1.52</v>
      </c>
      <c r="N1748">
        <v>0.228598</v>
      </c>
      <c r="O1748" t="s">
        <v>7</v>
      </c>
      <c r="P1748" t="s">
        <v>8</v>
      </c>
      <c r="Q1748" t="s">
        <v>20</v>
      </c>
    </row>
    <row r="1749" spans="1:17" hidden="1" x14ac:dyDescent="0.3">
      <c r="A1749" t="s">
        <v>10</v>
      </c>
      <c r="B1749" s="3">
        <v>25.666679999999999</v>
      </c>
      <c r="C1749" s="2">
        <v>1.7985800000000001</v>
      </c>
      <c r="D1749" s="2">
        <v>117.93329</v>
      </c>
      <c r="E1749" t="s">
        <v>25</v>
      </c>
      <c r="F1749" t="s">
        <v>25</v>
      </c>
      <c r="G1749">
        <v>2.037042</v>
      </c>
      <c r="H1749">
        <v>3</v>
      </c>
      <c r="I1749" t="s">
        <v>7</v>
      </c>
      <c r="J1749" t="s">
        <v>24</v>
      </c>
      <c r="K1749">
        <v>2.4369900000000002</v>
      </c>
      <c r="L1749" t="s">
        <v>24</v>
      </c>
      <c r="M1749">
        <v>1.02</v>
      </c>
      <c r="N1749">
        <v>2.0043999999999999E-2</v>
      </c>
      <c r="O1749" t="s">
        <v>7</v>
      </c>
      <c r="P1749" t="s">
        <v>8</v>
      </c>
      <c r="Q1749" t="s">
        <v>20</v>
      </c>
    </row>
    <row r="1750" spans="1:17" hidden="1" x14ac:dyDescent="0.3">
      <c r="A1750" t="s">
        <v>10</v>
      </c>
      <c r="B1750" s="3">
        <v>25.01277</v>
      </c>
      <c r="C1750" s="2">
        <v>1.788586</v>
      </c>
      <c r="D1750" s="2">
        <v>117.849351</v>
      </c>
      <c r="E1750" t="s">
        <v>25</v>
      </c>
      <c r="F1750" t="s">
        <v>25</v>
      </c>
      <c r="G1750">
        <v>2.1911079999999998</v>
      </c>
      <c r="H1750">
        <v>2.9938560000000001</v>
      </c>
      <c r="I1750" t="s">
        <v>7</v>
      </c>
      <c r="J1750" t="s">
        <v>24</v>
      </c>
      <c r="K1750">
        <v>2.4449169999999998</v>
      </c>
      <c r="L1750" t="s">
        <v>24</v>
      </c>
      <c r="M1750">
        <v>1.06</v>
      </c>
      <c r="N1750">
        <v>0.145284</v>
      </c>
      <c r="O1750" t="s">
        <v>7</v>
      </c>
      <c r="P1750" t="s">
        <v>8</v>
      </c>
      <c r="Q1750" t="s">
        <v>20</v>
      </c>
    </row>
    <row r="1751" spans="1:17" hidden="1" x14ac:dyDescent="0.3">
      <c r="A1751" t="s">
        <v>10</v>
      </c>
      <c r="B1751" s="3">
        <v>25.047944999999999</v>
      </c>
      <c r="C1751" s="2">
        <v>1.803207</v>
      </c>
      <c r="D1751" s="2">
        <v>118.332966</v>
      </c>
      <c r="E1751" t="s">
        <v>25</v>
      </c>
      <c r="F1751" t="s">
        <v>25</v>
      </c>
      <c r="G1751">
        <v>1.431346</v>
      </c>
      <c r="H1751">
        <v>3</v>
      </c>
      <c r="I1751" t="s">
        <v>7</v>
      </c>
      <c r="J1751" t="s">
        <v>24</v>
      </c>
      <c r="K1751">
        <v>2.0989589999999998</v>
      </c>
      <c r="L1751" t="s">
        <v>24</v>
      </c>
      <c r="M1751">
        <v>1.1100000000000001</v>
      </c>
      <c r="N1751">
        <v>0.19695199999999999</v>
      </c>
      <c r="O1751" t="s">
        <v>7</v>
      </c>
      <c r="P1751" t="s">
        <v>8</v>
      </c>
      <c r="Q1751" t="s">
        <v>20</v>
      </c>
    </row>
    <row r="1752" spans="1:17" hidden="1" x14ac:dyDescent="0.3">
      <c r="A1752" t="s">
        <v>10</v>
      </c>
      <c r="B1752" s="3">
        <v>25.426456999999999</v>
      </c>
      <c r="C1752" s="2">
        <v>1.836592</v>
      </c>
      <c r="D1752" s="2">
        <v>118.377601</v>
      </c>
      <c r="E1752" t="s">
        <v>25</v>
      </c>
      <c r="F1752" t="s">
        <v>25</v>
      </c>
      <c r="G1752">
        <v>1.84199</v>
      </c>
      <c r="H1752">
        <v>3</v>
      </c>
      <c r="I1752" t="s">
        <v>7</v>
      </c>
      <c r="J1752" t="s">
        <v>24</v>
      </c>
      <c r="K1752">
        <v>2.503244</v>
      </c>
      <c r="L1752" t="s">
        <v>24</v>
      </c>
      <c r="M1752">
        <v>1.23</v>
      </c>
      <c r="N1752">
        <v>7.8206999999999999E-2</v>
      </c>
      <c r="O1752" t="s">
        <v>7</v>
      </c>
      <c r="P1752" t="s">
        <v>8</v>
      </c>
      <c r="Q1752" t="s">
        <v>20</v>
      </c>
    </row>
    <row r="1753" spans="1:17" hidden="1" x14ac:dyDescent="0.3">
      <c r="A1753" t="s">
        <v>10</v>
      </c>
      <c r="B1753" s="3">
        <v>37.207082</v>
      </c>
      <c r="C1753" s="2">
        <v>1.762921</v>
      </c>
      <c r="D1753" s="2">
        <v>118.40174</v>
      </c>
      <c r="E1753" t="s">
        <v>25</v>
      </c>
      <c r="F1753" t="s">
        <v>25</v>
      </c>
      <c r="G1753">
        <v>2.1368299999999998</v>
      </c>
      <c r="H1753">
        <v>2.9930840000000001</v>
      </c>
      <c r="I1753" t="s">
        <v>7</v>
      </c>
      <c r="J1753" t="s">
        <v>24</v>
      </c>
      <c r="K1753">
        <v>1.885926</v>
      </c>
      <c r="L1753" t="s">
        <v>24</v>
      </c>
      <c r="M1753">
        <v>0.62</v>
      </c>
      <c r="N1753">
        <v>0</v>
      </c>
      <c r="O1753" t="s">
        <v>7</v>
      </c>
      <c r="P1753" t="s">
        <v>15</v>
      </c>
      <c r="Q1753" t="s">
        <v>20</v>
      </c>
    </row>
    <row r="1754" spans="1:17" hidden="1" x14ac:dyDescent="0.3">
      <c r="A1754" t="s">
        <v>10</v>
      </c>
      <c r="B1754" s="3">
        <v>38.108939999999997</v>
      </c>
      <c r="C1754" s="2">
        <v>1.7528630000000001</v>
      </c>
      <c r="D1754" s="2">
        <v>119.201465</v>
      </c>
      <c r="E1754" t="s">
        <v>25</v>
      </c>
      <c r="F1754" t="s">
        <v>25</v>
      </c>
      <c r="G1754">
        <v>2.4993880000000002</v>
      </c>
      <c r="H1754">
        <v>2.9897909999999999</v>
      </c>
      <c r="I1754" t="s">
        <v>7</v>
      </c>
      <c r="J1754" t="s">
        <v>24</v>
      </c>
      <c r="K1754">
        <v>1.9597770000000001</v>
      </c>
      <c r="L1754" t="s">
        <v>24</v>
      </c>
      <c r="M1754">
        <v>0.61</v>
      </c>
      <c r="N1754">
        <v>0.64676</v>
      </c>
      <c r="O1754" t="s">
        <v>7</v>
      </c>
      <c r="P1754" t="s">
        <v>15</v>
      </c>
      <c r="Q1754" t="s">
        <v>20</v>
      </c>
    </row>
    <row r="1755" spans="1:17" hidden="1" x14ac:dyDescent="0.3">
      <c r="A1755" t="s">
        <v>10</v>
      </c>
      <c r="B1755" s="3">
        <v>38.644441</v>
      </c>
      <c r="C1755" s="2">
        <v>1.768235</v>
      </c>
      <c r="D1755" s="2">
        <v>117.79226800000001</v>
      </c>
      <c r="E1755" t="s">
        <v>25</v>
      </c>
      <c r="F1755" t="s">
        <v>25</v>
      </c>
      <c r="G1755">
        <v>2.2307419999999998</v>
      </c>
      <c r="H1755">
        <v>2.9203730000000001</v>
      </c>
      <c r="I1755" t="s">
        <v>7</v>
      </c>
      <c r="J1755" t="s">
        <v>24</v>
      </c>
      <c r="K1755">
        <v>1.8311869999999999</v>
      </c>
      <c r="L1755" t="s">
        <v>24</v>
      </c>
      <c r="M1755">
        <v>0.76</v>
      </c>
      <c r="N1755">
        <v>0</v>
      </c>
      <c r="O1755" t="s">
        <v>7</v>
      </c>
      <c r="P1755" t="s">
        <v>15</v>
      </c>
      <c r="Q1755" t="s">
        <v>20</v>
      </c>
    </row>
    <row r="1756" spans="1:17" hidden="1" x14ac:dyDescent="0.3">
      <c r="A1756" t="s">
        <v>10</v>
      </c>
      <c r="B1756" s="3">
        <v>38.112988999999999</v>
      </c>
      <c r="C1756" s="2">
        <v>1.766888</v>
      </c>
      <c r="D1756" s="2">
        <v>118.13489800000001</v>
      </c>
      <c r="E1756" t="s">
        <v>25</v>
      </c>
      <c r="F1756" t="s">
        <v>25</v>
      </c>
      <c r="G1756">
        <v>2.2407569999999999</v>
      </c>
      <c r="H1756">
        <v>2.9115679999999999</v>
      </c>
      <c r="I1756" t="s">
        <v>7</v>
      </c>
      <c r="J1756" t="s">
        <v>24</v>
      </c>
      <c r="K1756">
        <v>1.8958759999999999</v>
      </c>
      <c r="L1756" t="s">
        <v>24</v>
      </c>
      <c r="M1756">
        <v>0.82</v>
      </c>
      <c r="N1756">
        <v>0</v>
      </c>
      <c r="O1756" t="s">
        <v>7</v>
      </c>
      <c r="P1756" t="s">
        <v>15</v>
      </c>
      <c r="Q1756" t="s">
        <v>20</v>
      </c>
    </row>
    <row r="1757" spans="1:17" hidden="1" x14ac:dyDescent="0.3">
      <c r="A1757" t="s">
        <v>10</v>
      </c>
      <c r="B1757" s="3">
        <v>24.825392999999998</v>
      </c>
      <c r="C1757" s="2">
        <v>1.6035010000000001</v>
      </c>
      <c r="D1757" s="2">
        <v>101.038263</v>
      </c>
      <c r="E1757" t="s">
        <v>25</v>
      </c>
      <c r="F1757" t="s">
        <v>25</v>
      </c>
      <c r="G1757">
        <v>2.9961859999999998</v>
      </c>
      <c r="H1757">
        <v>1.134042</v>
      </c>
      <c r="I1757" t="s">
        <v>7</v>
      </c>
      <c r="J1757" t="s">
        <v>24</v>
      </c>
      <c r="K1757">
        <v>1.2701659999999999</v>
      </c>
      <c r="L1757" t="s">
        <v>24</v>
      </c>
      <c r="M1757">
        <v>7.0000000000000007E-2</v>
      </c>
      <c r="N1757">
        <v>1.5519339999999999</v>
      </c>
      <c r="O1757" t="s">
        <v>27</v>
      </c>
      <c r="P1757" t="s">
        <v>8</v>
      </c>
      <c r="Q1757" t="s">
        <v>20</v>
      </c>
    </row>
    <row r="1758" spans="1:17" hidden="1" x14ac:dyDescent="0.3">
      <c r="A1758" t="s">
        <v>10</v>
      </c>
      <c r="B1758" s="3">
        <v>26.624341999999999</v>
      </c>
      <c r="C1758" s="2">
        <v>1.6902619999999999</v>
      </c>
      <c r="D1758" s="2">
        <v>103.18091800000001</v>
      </c>
      <c r="E1758" t="s">
        <v>25</v>
      </c>
      <c r="F1758" t="s">
        <v>25</v>
      </c>
      <c r="G1758">
        <v>2.6494059999999999</v>
      </c>
      <c r="H1758">
        <v>1.1201019999999999</v>
      </c>
      <c r="I1758" t="s">
        <v>7</v>
      </c>
      <c r="J1758" t="s">
        <v>24</v>
      </c>
      <c r="K1758">
        <v>1.153286</v>
      </c>
      <c r="L1758" t="s">
        <v>24</v>
      </c>
      <c r="M1758">
        <v>0.22</v>
      </c>
      <c r="N1758">
        <v>0.61901200000000001</v>
      </c>
      <c r="O1758" t="s">
        <v>27</v>
      </c>
      <c r="P1758" t="s">
        <v>8</v>
      </c>
      <c r="Q1758" t="s">
        <v>20</v>
      </c>
    </row>
    <row r="1759" spans="1:17" hidden="1" x14ac:dyDescent="0.3">
      <c r="A1759" t="s">
        <v>10</v>
      </c>
      <c r="B1759" s="3">
        <v>33.722448999999997</v>
      </c>
      <c r="C1759" s="2">
        <v>1.7129049999999999</v>
      </c>
      <c r="D1759" s="2">
        <v>103.276087</v>
      </c>
      <c r="E1759" t="s">
        <v>25</v>
      </c>
      <c r="F1759" t="s">
        <v>25</v>
      </c>
      <c r="G1759">
        <v>2.525884</v>
      </c>
      <c r="H1759">
        <v>2.0405820000000001</v>
      </c>
      <c r="I1759" t="s">
        <v>7</v>
      </c>
      <c r="J1759" t="s">
        <v>24</v>
      </c>
      <c r="K1759">
        <v>1</v>
      </c>
      <c r="L1759" t="s">
        <v>24</v>
      </c>
      <c r="M1759">
        <v>1.67</v>
      </c>
      <c r="N1759">
        <v>2.3959000000000001E-2</v>
      </c>
      <c r="O1759" t="s">
        <v>27</v>
      </c>
      <c r="P1759" t="s">
        <v>8</v>
      </c>
      <c r="Q1759" t="s">
        <v>20</v>
      </c>
    </row>
    <row r="1760" spans="1:17" hidden="1" x14ac:dyDescent="0.3">
      <c r="A1760" t="s">
        <v>10</v>
      </c>
      <c r="B1760" s="3">
        <v>32.516469000000001</v>
      </c>
      <c r="C1760" s="2">
        <v>1.695735</v>
      </c>
      <c r="D1760" s="2">
        <v>102.784864</v>
      </c>
      <c r="E1760" t="s">
        <v>25</v>
      </c>
      <c r="F1760" t="s">
        <v>25</v>
      </c>
      <c r="G1760">
        <v>2.7366470000000001</v>
      </c>
      <c r="H1760">
        <v>2.0156749999999999</v>
      </c>
      <c r="I1760" t="s">
        <v>7</v>
      </c>
      <c r="J1760" t="s">
        <v>24</v>
      </c>
      <c r="K1760">
        <v>1</v>
      </c>
      <c r="L1760" t="s">
        <v>24</v>
      </c>
      <c r="M1760">
        <v>1.98</v>
      </c>
      <c r="N1760">
        <v>5.6350999999999998E-2</v>
      </c>
      <c r="O1760" t="s">
        <v>27</v>
      </c>
      <c r="P1760" t="s">
        <v>8</v>
      </c>
      <c r="Q1760" t="s">
        <v>20</v>
      </c>
    </row>
    <row r="1761" spans="1:17" hidden="1" x14ac:dyDescent="0.3">
      <c r="A1761" t="s">
        <v>10</v>
      </c>
      <c r="B1761" s="3">
        <v>23.881938000000002</v>
      </c>
      <c r="C1761" s="2">
        <v>1.829971</v>
      </c>
      <c r="D1761" s="2">
        <v>121.04172</v>
      </c>
      <c r="E1761" t="s">
        <v>25</v>
      </c>
      <c r="F1761" t="s">
        <v>25</v>
      </c>
      <c r="G1761">
        <v>2.6843349999999999</v>
      </c>
      <c r="H1761">
        <v>2.7112379999999998</v>
      </c>
      <c r="I1761" t="s">
        <v>7</v>
      </c>
      <c r="J1761" t="s">
        <v>24</v>
      </c>
      <c r="K1761">
        <v>2.7323309999999998</v>
      </c>
      <c r="L1761" t="s">
        <v>24</v>
      </c>
      <c r="M1761">
        <v>1.1599999999999999</v>
      </c>
      <c r="N1761">
        <v>0.44245600000000002</v>
      </c>
      <c r="O1761" t="s">
        <v>7</v>
      </c>
      <c r="P1761" t="s">
        <v>8</v>
      </c>
      <c r="Q1761" t="s">
        <v>20</v>
      </c>
    </row>
    <row r="1762" spans="1:17" hidden="1" x14ac:dyDescent="0.3">
      <c r="A1762" t="s">
        <v>10</v>
      </c>
      <c r="B1762" s="3">
        <v>23.319635000000002</v>
      </c>
      <c r="C1762" s="2">
        <v>1.84629</v>
      </c>
      <c r="D1762" s="2">
        <v>121.248035</v>
      </c>
      <c r="E1762" t="s">
        <v>25</v>
      </c>
      <c r="F1762" t="s">
        <v>25</v>
      </c>
      <c r="G1762">
        <v>3</v>
      </c>
      <c r="H1762">
        <v>2.6953960000000001</v>
      </c>
      <c r="I1762" t="s">
        <v>7</v>
      </c>
      <c r="J1762" t="s">
        <v>24</v>
      </c>
      <c r="K1762">
        <v>2.628816</v>
      </c>
      <c r="L1762" t="s">
        <v>24</v>
      </c>
      <c r="M1762">
        <v>0.98</v>
      </c>
      <c r="N1762">
        <v>0</v>
      </c>
      <c r="O1762" t="s">
        <v>7</v>
      </c>
      <c r="P1762" t="s">
        <v>8</v>
      </c>
      <c r="Q1762" t="s">
        <v>20</v>
      </c>
    </row>
    <row r="1763" spans="1:17" hidden="1" x14ac:dyDescent="0.3">
      <c r="A1763" t="s">
        <v>10</v>
      </c>
      <c r="B1763" s="3">
        <v>23.912386999999999</v>
      </c>
      <c r="C1763" s="2">
        <v>1.774983</v>
      </c>
      <c r="D1763" s="2">
        <v>119.08180400000001</v>
      </c>
      <c r="E1763" t="s">
        <v>25</v>
      </c>
      <c r="F1763" t="s">
        <v>25</v>
      </c>
      <c r="G1763">
        <v>2.425503</v>
      </c>
      <c r="H1763">
        <v>2.9968340000000002</v>
      </c>
      <c r="I1763" t="s">
        <v>7</v>
      </c>
      <c r="J1763" t="s">
        <v>24</v>
      </c>
      <c r="K1763">
        <v>2.0176020000000001</v>
      </c>
      <c r="L1763" t="s">
        <v>24</v>
      </c>
      <c r="M1763">
        <v>1.58</v>
      </c>
      <c r="N1763">
        <v>0.53176900000000005</v>
      </c>
      <c r="O1763" t="s">
        <v>7</v>
      </c>
      <c r="P1763" t="s">
        <v>8</v>
      </c>
      <c r="Q1763" t="s">
        <v>20</v>
      </c>
    </row>
    <row r="1764" spans="1:17" hidden="1" x14ac:dyDescent="0.3">
      <c r="A1764" t="s">
        <v>10</v>
      </c>
      <c r="B1764" s="3">
        <v>24.982997000000001</v>
      </c>
      <c r="C1764" s="2">
        <v>1.7896799999999999</v>
      </c>
      <c r="D1764" s="2">
        <v>118.436166</v>
      </c>
      <c r="E1764" t="s">
        <v>25</v>
      </c>
      <c r="F1764" t="s">
        <v>25</v>
      </c>
      <c r="G1764">
        <v>1.469384</v>
      </c>
      <c r="H1764">
        <v>2.9964439999999999</v>
      </c>
      <c r="I1764" t="s">
        <v>7</v>
      </c>
      <c r="J1764" t="s">
        <v>24</v>
      </c>
      <c r="K1764">
        <v>2.0677409999999998</v>
      </c>
      <c r="L1764" t="s">
        <v>24</v>
      </c>
      <c r="M1764">
        <v>1.08</v>
      </c>
      <c r="N1764">
        <v>0.15054400000000001</v>
      </c>
      <c r="O1764" t="s">
        <v>7</v>
      </c>
      <c r="P1764" t="s">
        <v>8</v>
      </c>
      <c r="Q1764" t="s">
        <v>20</v>
      </c>
    </row>
    <row r="1765" spans="1:17" hidden="1" x14ac:dyDescent="0.3">
      <c r="A1765" t="s">
        <v>10</v>
      </c>
      <c r="B1765" s="3">
        <v>24.511444999999998</v>
      </c>
      <c r="C1765" s="2">
        <v>1.8526640000000001</v>
      </c>
      <c r="D1765" s="2">
        <v>121.31025700000001</v>
      </c>
      <c r="E1765" t="s">
        <v>25</v>
      </c>
      <c r="F1765" t="s">
        <v>25</v>
      </c>
      <c r="G1765">
        <v>2.906269</v>
      </c>
      <c r="H1765">
        <v>2.894142</v>
      </c>
      <c r="I1765" t="s">
        <v>7</v>
      </c>
      <c r="J1765" t="s">
        <v>24</v>
      </c>
      <c r="K1765">
        <v>2.435489</v>
      </c>
      <c r="L1765" t="s">
        <v>24</v>
      </c>
      <c r="M1765">
        <v>1.27</v>
      </c>
      <c r="N1765">
        <v>0.36215999999999998</v>
      </c>
      <c r="O1765" t="s">
        <v>7</v>
      </c>
      <c r="P1765" t="s">
        <v>8</v>
      </c>
      <c r="Q1765" t="s">
        <v>20</v>
      </c>
    </row>
    <row r="1766" spans="1:17" hidden="1" x14ac:dyDescent="0.3">
      <c r="A1766" t="s">
        <v>10</v>
      </c>
      <c r="B1766" s="3">
        <v>24.05331</v>
      </c>
      <c r="C1766" s="2">
        <v>1.8725609999999999</v>
      </c>
      <c r="D1766" s="2">
        <v>121.47107699999999</v>
      </c>
      <c r="E1766" t="s">
        <v>25</v>
      </c>
      <c r="F1766" t="s">
        <v>25</v>
      </c>
      <c r="G1766">
        <v>2.8080270000000001</v>
      </c>
      <c r="H1766">
        <v>2.6830609999999999</v>
      </c>
      <c r="I1766" t="s">
        <v>7</v>
      </c>
      <c r="J1766" t="s">
        <v>24</v>
      </c>
      <c r="K1766">
        <v>2.6404830000000001</v>
      </c>
      <c r="L1766" t="s">
        <v>24</v>
      </c>
      <c r="M1766">
        <v>1.28</v>
      </c>
      <c r="N1766">
        <v>0</v>
      </c>
      <c r="O1766" t="s">
        <v>7</v>
      </c>
      <c r="P1766" t="s">
        <v>8</v>
      </c>
      <c r="Q1766" t="s">
        <v>20</v>
      </c>
    </row>
    <row r="1767" spans="1:17" hidden="1" x14ac:dyDescent="0.3">
      <c r="A1767" t="s">
        <v>10</v>
      </c>
      <c r="B1767" s="3">
        <v>22.906886</v>
      </c>
      <c r="C1767" s="2">
        <v>1.81955</v>
      </c>
      <c r="D1767" s="2">
        <v>120.77543900000001</v>
      </c>
      <c r="E1767" t="s">
        <v>25</v>
      </c>
      <c r="F1767" t="s">
        <v>25</v>
      </c>
      <c r="G1767">
        <v>2.6367189999999998</v>
      </c>
      <c r="H1767">
        <v>2.8063410000000002</v>
      </c>
      <c r="I1767" t="s">
        <v>7</v>
      </c>
      <c r="J1767" t="s">
        <v>24</v>
      </c>
      <c r="K1767">
        <v>1.9675910000000001</v>
      </c>
      <c r="L1767" t="s">
        <v>24</v>
      </c>
      <c r="M1767">
        <v>1.53</v>
      </c>
      <c r="N1767">
        <v>0.31559500000000001</v>
      </c>
      <c r="O1767" t="s">
        <v>7</v>
      </c>
      <c r="P1767" t="s">
        <v>8</v>
      </c>
      <c r="Q1767" t="s">
        <v>20</v>
      </c>
    </row>
    <row r="1768" spans="1:17" hidden="1" x14ac:dyDescent="0.3">
      <c r="A1768" t="s">
        <v>10</v>
      </c>
      <c r="B1768" s="3">
        <v>23.147644</v>
      </c>
      <c r="C1768" s="2">
        <v>1.8155140000000001</v>
      </c>
      <c r="D1768" s="2">
        <v>120.337664</v>
      </c>
      <c r="E1768" t="s">
        <v>25</v>
      </c>
      <c r="F1768" t="s">
        <v>25</v>
      </c>
      <c r="G1768">
        <v>2.9967169999999999</v>
      </c>
      <c r="H1768">
        <v>2.791366</v>
      </c>
      <c r="I1768" t="s">
        <v>7</v>
      </c>
      <c r="J1768" t="s">
        <v>24</v>
      </c>
      <c r="K1768">
        <v>2.626309</v>
      </c>
      <c r="L1768" t="s">
        <v>24</v>
      </c>
      <c r="M1768">
        <v>1.19</v>
      </c>
      <c r="N1768">
        <v>3.4896999999999997E-2</v>
      </c>
      <c r="O1768" t="s">
        <v>7</v>
      </c>
      <c r="P1768" t="s">
        <v>8</v>
      </c>
      <c r="Q1768" t="s">
        <v>20</v>
      </c>
    </row>
    <row r="1769" spans="1:17" hidden="1" x14ac:dyDescent="0.3">
      <c r="A1769" t="s">
        <v>10</v>
      </c>
      <c r="B1769" s="3">
        <v>24.001888999999998</v>
      </c>
      <c r="C1769" s="2">
        <v>1.6140749999999999</v>
      </c>
      <c r="D1769" s="2">
        <v>100.245302</v>
      </c>
      <c r="E1769" t="s">
        <v>25</v>
      </c>
      <c r="F1769" t="s">
        <v>25</v>
      </c>
      <c r="G1769">
        <v>2.8804829999999999</v>
      </c>
      <c r="H1769">
        <v>1.7032989999999999</v>
      </c>
      <c r="I1769" t="s">
        <v>7</v>
      </c>
      <c r="J1769" t="s">
        <v>24</v>
      </c>
      <c r="K1769">
        <v>1.006378</v>
      </c>
      <c r="L1769" t="s">
        <v>24</v>
      </c>
      <c r="M1769">
        <v>1.08</v>
      </c>
      <c r="N1769">
        <v>1.0580069999999999</v>
      </c>
      <c r="O1769" t="s">
        <v>27</v>
      </c>
      <c r="P1769" t="s">
        <v>8</v>
      </c>
      <c r="Q1769" t="s">
        <v>20</v>
      </c>
    </row>
    <row r="1770" spans="1:17" hidden="1" x14ac:dyDescent="0.3">
      <c r="A1770" t="s">
        <v>10</v>
      </c>
      <c r="B1770" s="3">
        <v>24.002403999999999</v>
      </c>
      <c r="C1770" s="2">
        <v>1.609418</v>
      </c>
      <c r="D1770" s="2">
        <v>100.078367</v>
      </c>
      <c r="E1770" t="s">
        <v>25</v>
      </c>
      <c r="F1770" t="s">
        <v>25</v>
      </c>
      <c r="G1770">
        <v>2.8856929999999998</v>
      </c>
      <c r="H1770">
        <v>1.6851339999999999</v>
      </c>
      <c r="I1770" t="s">
        <v>7</v>
      </c>
      <c r="J1770" t="s">
        <v>24</v>
      </c>
      <c r="K1770">
        <v>1.011849</v>
      </c>
      <c r="L1770" t="s">
        <v>24</v>
      </c>
      <c r="M1770">
        <v>0.5</v>
      </c>
      <c r="N1770">
        <v>1.217929</v>
      </c>
      <c r="O1770" t="s">
        <v>27</v>
      </c>
      <c r="P1770" t="s">
        <v>8</v>
      </c>
      <c r="Q1770" t="s">
        <v>20</v>
      </c>
    </row>
    <row r="1771" spans="1:17" hidden="1" x14ac:dyDescent="0.3">
      <c r="A1771" t="s">
        <v>10</v>
      </c>
      <c r="B1771" s="3">
        <v>30.715160000000001</v>
      </c>
      <c r="C1771" s="2">
        <v>1.6501889999999999</v>
      </c>
      <c r="D1771" s="2">
        <v>101.141277</v>
      </c>
      <c r="E1771" t="s">
        <v>25</v>
      </c>
      <c r="F1771" t="s">
        <v>25</v>
      </c>
      <c r="G1771">
        <v>2.9134519999999999</v>
      </c>
      <c r="H1771">
        <v>2.2697989999999999</v>
      </c>
      <c r="I1771" t="s">
        <v>7</v>
      </c>
      <c r="J1771" t="s">
        <v>24</v>
      </c>
      <c r="K1771">
        <v>1</v>
      </c>
      <c r="L1771" t="s">
        <v>24</v>
      </c>
      <c r="M1771">
        <v>1.89</v>
      </c>
      <c r="N1771">
        <v>0.37881799999999999</v>
      </c>
      <c r="O1771" t="s">
        <v>27</v>
      </c>
      <c r="P1771" t="s">
        <v>8</v>
      </c>
      <c r="Q1771" t="s">
        <v>20</v>
      </c>
    </row>
    <row r="1772" spans="1:17" hidden="1" x14ac:dyDescent="0.3">
      <c r="A1772" t="s">
        <v>10</v>
      </c>
      <c r="B1772" s="3">
        <v>30.642430000000001</v>
      </c>
      <c r="C1772" s="2">
        <v>1.6538759999999999</v>
      </c>
      <c r="D1772" s="2">
        <v>102.583895</v>
      </c>
      <c r="E1772" t="s">
        <v>25</v>
      </c>
      <c r="F1772" t="s">
        <v>25</v>
      </c>
      <c r="G1772">
        <v>2.9195259999999998</v>
      </c>
      <c r="H1772">
        <v>2.142328</v>
      </c>
      <c r="I1772" t="s">
        <v>7</v>
      </c>
      <c r="J1772" t="s">
        <v>24</v>
      </c>
      <c r="K1772">
        <v>1.1757139999999999</v>
      </c>
      <c r="L1772" t="s">
        <v>24</v>
      </c>
      <c r="M1772">
        <v>0.96</v>
      </c>
      <c r="N1772">
        <v>0.63628899999999999</v>
      </c>
      <c r="O1772" t="s">
        <v>27</v>
      </c>
      <c r="P1772" t="s">
        <v>8</v>
      </c>
      <c r="Q1772" t="s">
        <v>20</v>
      </c>
    </row>
    <row r="1773" spans="1:17" hidden="1" x14ac:dyDescent="0.3">
      <c r="A1773" t="s">
        <v>10</v>
      </c>
      <c r="B1773" s="3">
        <v>20.068432000000001</v>
      </c>
      <c r="C1773" s="2">
        <v>1.657132</v>
      </c>
      <c r="D1773" s="2">
        <v>105.58049099999999</v>
      </c>
      <c r="E1773" t="s">
        <v>25</v>
      </c>
      <c r="F1773" t="s">
        <v>25</v>
      </c>
      <c r="G1773">
        <v>2.7241209999999998</v>
      </c>
      <c r="H1773">
        <v>1.437959</v>
      </c>
      <c r="I1773" t="s">
        <v>7</v>
      </c>
      <c r="J1773" t="s">
        <v>24</v>
      </c>
      <c r="K1773">
        <v>1.5904180000000001</v>
      </c>
      <c r="L1773" t="s">
        <v>24</v>
      </c>
      <c r="M1773">
        <v>0.03</v>
      </c>
      <c r="N1773">
        <v>1.1221179999999999</v>
      </c>
      <c r="O1773" t="s">
        <v>27</v>
      </c>
      <c r="P1773" t="s">
        <v>8</v>
      </c>
      <c r="Q1773" t="s">
        <v>20</v>
      </c>
    </row>
    <row r="1774" spans="1:17" hidden="1" x14ac:dyDescent="0.3">
      <c r="A1774" t="s">
        <v>10</v>
      </c>
      <c r="B1774" s="3">
        <v>20.914366000000001</v>
      </c>
      <c r="C1774" s="2">
        <v>1.6447510000000001</v>
      </c>
      <c r="D1774" s="2">
        <v>101.067988</v>
      </c>
      <c r="E1774" t="s">
        <v>25</v>
      </c>
      <c r="F1774" t="s">
        <v>25</v>
      </c>
      <c r="G1774">
        <v>2.8019919999999998</v>
      </c>
      <c r="H1774">
        <v>1.3431169999999999</v>
      </c>
      <c r="I1774" t="s">
        <v>7</v>
      </c>
      <c r="J1774" t="s">
        <v>24</v>
      </c>
      <c r="K1774">
        <v>1.1289419999999999</v>
      </c>
      <c r="L1774" t="s">
        <v>24</v>
      </c>
      <c r="M1774">
        <v>0.23</v>
      </c>
      <c r="N1774">
        <v>0.81998000000000004</v>
      </c>
      <c r="O1774" t="s">
        <v>27</v>
      </c>
      <c r="P1774" t="s">
        <v>8</v>
      </c>
      <c r="Q1774" t="s">
        <v>20</v>
      </c>
    </row>
    <row r="1775" spans="1:17" hidden="1" x14ac:dyDescent="0.3">
      <c r="A1775" t="s">
        <v>10</v>
      </c>
      <c r="B1775" s="3">
        <v>25.512048</v>
      </c>
      <c r="C1775" s="2">
        <v>1.6607609999999999</v>
      </c>
      <c r="D1775" s="2">
        <v>104.32146299999999</v>
      </c>
      <c r="E1775" t="s">
        <v>25</v>
      </c>
      <c r="F1775" t="s">
        <v>25</v>
      </c>
      <c r="G1775">
        <v>2.7489710000000001</v>
      </c>
      <c r="H1775">
        <v>1.2134309999999999</v>
      </c>
      <c r="I1775" t="s">
        <v>7</v>
      </c>
      <c r="J1775" t="s">
        <v>24</v>
      </c>
      <c r="K1775">
        <v>1.4488749999999999</v>
      </c>
      <c r="L1775" t="s">
        <v>24</v>
      </c>
      <c r="M1775">
        <v>0.13</v>
      </c>
      <c r="N1775">
        <v>1.2390380000000001</v>
      </c>
      <c r="O1775" t="s">
        <v>27</v>
      </c>
      <c r="P1775" t="s">
        <v>8</v>
      </c>
      <c r="Q1775" t="s">
        <v>20</v>
      </c>
    </row>
    <row r="1776" spans="1:17" hidden="1" x14ac:dyDescent="0.3">
      <c r="A1776" t="s">
        <v>10</v>
      </c>
      <c r="B1776" s="3">
        <v>26.844812000000001</v>
      </c>
      <c r="C1776" s="2">
        <v>1.6915100000000001</v>
      </c>
      <c r="D1776" s="2">
        <v>102.59518</v>
      </c>
      <c r="E1776" t="s">
        <v>25</v>
      </c>
      <c r="F1776" t="s">
        <v>25</v>
      </c>
      <c r="G1776">
        <v>2.6803750000000002</v>
      </c>
      <c r="H1776">
        <v>1.089048</v>
      </c>
      <c r="I1776" t="s">
        <v>7</v>
      </c>
      <c r="J1776" t="s">
        <v>24</v>
      </c>
      <c r="K1776">
        <v>1.3662380000000001</v>
      </c>
      <c r="L1776" t="s">
        <v>24</v>
      </c>
      <c r="M1776">
        <v>0.18</v>
      </c>
      <c r="N1776">
        <v>1.041677</v>
      </c>
      <c r="O1776" t="s">
        <v>27</v>
      </c>
      <c r="P1776" t="s">
        <v>8</v>
      </c>
      <c r="Q1776" t="s">
        <v>20</v>
      </c>
    </row>
    <row r="1777" spans="1:17" x14ac:dyDescent="0.3">
      <c r="A1777" t="s">
        <v>5</v>
      </c>
      <c r="B1777" s="3">
        <v>25.919241</v>
      </c>
      <c r="C1777" s="2">
        <v>1.611462</v>
      </c>
      <c r="D1777" s="2">
        <v>102.09322299999999</v>
      </c>
      <c r="E1777" t="s">
        <v>25</v>
      </c>
      <c r="F1777" t="s">
        <v>25</v>
      </c>
      <c r="G1777">
        <v>3</v>
      </c>
      <c r="H1777">
        <v>3</v>
      </c>
      <c r="I1777" t="s">
        <v>7</v>
      </c>
      <c r="J1777" t="s">
        <v>24</v>
      </c>
      <c r="K1777">
        <v>1.023328</v>
      </c>
      <c r="L1777" t="s">
        <v>24</v>
      </c>
      <c r="M1777">
        <v>0.05</v>
      </c>
      <c r="N1777">
        <v>1</v>
      </c>
      <c r="O1777" t="s">
        <v>7</v>
      </c>
      <c r="P1777" t="s">
        <v>8</v>
      </c>
      <c r="Q1777" t="s">
        <v>22</v>
      </c>
    </row>
    <row r="1778" spans="1:17" x14ac:dyDescent="0.3">
      <c r="A1778" t="s">
        <v>5</v>
      </c>
      <c r="B1778" s="3">
        <v>26</v>
      </c>
      <c r="C1778" s="2">
        <v>1.5847819999999999</v>
      </c>
      <c r="D1778" s="2">
        <v>105.05559700000001</v>
      </c>
      <c r="E1778" t="s">
        <v>25</v>
      </c>
      <c r="F1778" t="s">
        <v>25</v>
      </c>
      <c r="G1778">
        <v>3</v>
      </c>
      <c r="H1778">
        <v>3</v>
      </c>
      <c r="I1778" t="s">
        <v>7</v>
      </c>
      <c r="J1778" t="s">
        <v>24</v>
      </c>
      <c r="K1778">
        <v>1.197667</v>
      </c>
      <c r="L1778" t="s">
        <v>24</v>
      </c>
      <c r="M1778">
        <v>0</v>
      </c>
      <c r="N1778">
        <v>0.53476900000000005</v>
      </c>
      <c r="O1778" t="s">
        <v>7</v>
      </c>
      <c r="P1778" t="s">
        <v>8</v>
      </c>
      <c r="Q1778" t="s">
        <v>22</v>
      </c>
    </row>
    <row r="1779" spans="1:17" x14ac:dyDescent="0.3">
      <c r="A1779" t="s">
        <v>5</v>
      </c>
      <c r="B1779" s="3">
        <v>18.233540999999999</v>
      </c>
      <c r="C1779" s="2">
        <v>1.792378</v>
      </c>
      <c r="D1779" s="2">
        <v>137.859737</v>
      </c>
      <c r="E1779" t="s">
        <v>25</v>
      </c>
      <c r="F1779" t="s">
        <v>25</v>
      </c>
      <c r="G1779">
        <v>3</v>
      </c>
      <c r="H1779">
        <v>3</v>
      </c>
      <c r="I1779" t="s">
        <v>7</v>
      </c>
      <c r="J1779" t="s">
        <v>24</v>
      </c>
      <c r="K1779">
        <v>2.8388930000000001</v>
      </c>
      <c r="L1779" t="s">
        <v>24</v>
      </c>
      <c r="M1779">
        <v>1.99</v>
      </c>
      <c r="N1779">
        <v>0.73586799999999997</v>
      </c>
      <c r="O1779" t="s">
        <v>7</v>
      </c>
      <c r="P1779" t="s">
        <v>8</v>
      </c>
      <c r="Q1779" t="s">
        <v>22</v>
      </c>
    </row>
    <row r="1780" spans="1:17" x14ac:dyDescent="0.3">
      <c r="A1780" t="s">
        <v>5</v>
      </c>
      <c r="B1780" s="3">
        <v>18.147704999999998</v>
      </c>
      <c r="C1780" s="2">
        <v>1.802257</v>
      </c>
      <c r="D1780" s="2">
        <v>149.93584799999999</v>
      </c>
      <c r="E1780" t="s">
        <v>25</v>
      </c>
      <c r="F1780" t="s">
        <v>25</v>
      </c>
      <c r="G1780">
        <v>3</v>
      </c>
      <c r="H1780">
        <v>3</v>
      </c>
      <c r="I1780" t="s">
        <v>7</v>
      </c>
      <c r="J1780" t="s">
        <v>24</v>
      </c>
      <c r="K1780">
        <v>2.1818110000000002</v>
      </c>
      <c r="L1780" t="s">
        <v>24</v>
      </c>
      <c r="M1780">
        <v>2</v>
      </c>
      <c r="N1780">
        <v>0.93966499999999997</v>
      </c>
      <c r="O1780" t="s">
        <v>7</v>
      </c>
      <c r="P1780" t="s">
        <v>8</v>
      </c>
      <c r="Q1780" t="s">
        <v>22</v>
      </c>
    </row>
    <row r="1781" spans="1:17" x14ac:dyDescent="0.3">
      <c r="A1781" t="s">
        <v>5</v>
      </c>
      <c r="B1781" s="3">
        <v>26</v>
      </c>
      <c r="C1781" s="2">
        <v>1.65632</v>
      </c>
      <c r="D1781" s="2">
        <v>111.93301</v>
      </c>
      <c r="E1781" t="s">
        <v>25</v>
      </c>
      <c r="F1781" t="s">
        <v>25</v>
      </c>
      <c r="G1781">
        <v>3</v>
      </c>
      <c r="H1781">
        <v>3</v>
      </c>
      <c r="I1781" t="s">
        <v>7</v>
      </c>
      <c r="J1781" t="s">
        <v>24</v>
      </c>
      <c r="K1781">
        <v>2.7740140000000002</v>
      </c>
      <c r="L1781" t="s">
        <v>24</v>
      </c>
      <c r="M1781">
        <v>0</v>
      </c>
      <c r="N1781">
        <v>0.13841800000000001</v>
      </c>
      <c r="O1781" t="s">
        <v>7</v>
      </c>
      <c r="P1781" t="s">
        <v>8</v>
      </c>
      <c r="Q1781" t="s">
        <v>22</v>
      </c>
    </row>
    <row r="1782" spans="1:17" x14ac:dyDescent="0.3">
      <c r="A1782" t="s">
        <v>5</v>
      </c>
      <c r="B1782" s="3">
        <v>26</v>
      </c>
      <c r="C1782" s="2">
        <v>1.600762</v>
      </c>
      <c r="D1782" s="2">
        <v>105.44826399999999</v>
      </c>
      <c r="E1782" t="s">
        <v>25</v>
      </c>
      <c r="F1782" t="s">
        <v>25</v>
      </c>
      <c r="G1782">
        <v>3</v>
      </c>
      <c r="H1782">
        <v>3</v>
      </c>
      <c r="I1782" t="s">
        <v>7</v>
      </c>
      <c r="J1782" t="s">
        <v>24</v>
      </c>
      <c r="K1782">
        <v>1.0313540000000001</v>
      </c>
      <c r="L1782" t="s">
        <v>24</v>
      </c>
      <c r="M1782">
        <v>0</v>
      </c>
      <c r="N1782">
        <v>0.37464999999999998</v>
      </c>
      <c r="O1782" t="s">
        <v>7</v>
      </c>
      <c r="P1782" t="s">
        <v>8</v>
      </c>
      <c r="Q1782" t="s">
        <v>22</v>
      </c>
    </row>
    <row r="1783" spans="1:17" x14ac:dyDescent="0.3">
      <c r="A1783" t="s">
        <v>5</v>
      </c>
      <c r="B1783" s="3">
        <v>25.902283000000001</v>
      </c>
      <c r="C1783" s="2">
        <v>1.678658</v>
      </c>
      <c r="D1783" s="2">
        <v>104.95483400000001</v>
      </c>
      <c r="E1783" t="s">
        <v>25</v>
      </c>
      <c r="F1783" t="s">
        <v>25</v>
      </c>
      <c r="G1783">
        <v>3</v>
      </c>
      <c r="H1783">
        <v>3</v>
      </c>
      <c r="I1783" t="s">
        <v>7</v>
      </c>
      <c r="J1783" t="s">
        <v>24</v>
      </c>
      <c r="K1783">
        <v>1.6661600000000001</v>
      </c>
      <c r="L1783" t="s">
        <v>24</v>
      </c>
      <c r="M1783">
        <v>0.21</v>
      </c>
      <c r="N1783">
        <v>0.73421000000000003</v>
      </c>
      <c r="O1783" t="s">
        <v>7</v>
      </c>
      <c r="P1783" t="s">
        <v>8</v>
      </c>
      <c r="Q1783" t="s">
        <v>22</v>
      </c>
    </row>
    <row r="1784" spans="1:17" x14ac:dyDescent="0.3">
      <c r="A1784" t="s">
        <v>5</v>
      </c>
      <c r="B1784" s="3">
        <v>25.540865</v>
      </c>
      <c r="C1784" s="2">
        <v>1.6782010000000001</v>
      </c>
      <c r="D1784" s="2">
        <v>109.90047199999999</v>
      </c>
      <c r="E1784" t="s">
        <v>25</v>
      </c>
      <c r="F1784" t="s">
        <v>25</v>
      </c>
      <c r="G1784">
        <v>3</v>
      </c>
      <c r="H1784">
        <v>3</v>
      </c>
      <c r="I1784" t="s">
        <v>7</v>
      </c>
      <c r="J1784" t="s">
        <v>24</v>
      </c>
      <c r="K1784">
        <v>1.4716640000000001</v>
      </c>
      <c r="L1784" t="s">
        <v>24</v>
      </c>
      <c r="M1784">
        <v>0.14000000000000001</v>
      </c>
      <c r="N1784">
        <v>0.44453199999999998</v>
      </c>
      <c r="O1784" t="s">
        <v>7</v>
      </c>
      <c r="P1784" t="s">
        <v>8</v>
      </c>
      <c r="Q1784" t="s">
        <v>22</v>
      </c>
    </row>
    <row r="1785" spans="1:17" x14ac:dyDescent="0.3">
      <c r="A1785" t="s">
        <v>5</v>
      </c>
      <c r="B1785" s="3">
        <v>22.392510000000001</v>
      </c>
      <c r="C1785" s="2">
        <v>1.6556299999999999</v>
      </c>
      <c r="D1785" s="2">
        <v>121.20517100000001</v>
      </c>
      <c r="E1785" t="s">
        <v>25</v>
      </c>
      <c r="F1785" t="s">
        <v>25</v>
      </c>
      <c r="G1785">
        <v>3</v>
      </c>
      <c r="H1785">
        <v>3</v>
      </c>
      <c r="I1785" t="s">
        <v>7</v>
      </c>
      <c r="J1785" t="s">
        <v>24</v>
      </c>
      <c r="K1785">
        <v>1.347559</v>
      </c>
      <c r="L1785" t="s">
        <v>24</v>
      </c>
      <c r="M1785">
        <v>0.46</v>
      </c>
      <c r="N1785">
        <v>0.31794</v>
      </c>
      <c r="O1785" t="s">
        <v>7</v>
      </c>
      <c r="P1785" t="s">
        <v>8</v>
      </c>
      <c r="Q1785" t="s">
        <v>22</v>
      </c>
    </row>
    <row r="1786" spans="1:17" x14ac:dyDescent="0.3">
      <c r="A1786" t="s">
        <v>5</v>
      </c>
      <c r="B1786" s="3">
        <v>21.305402000000001</v>
      </c>
      <c r="C1786" s="2">
        <v>1.694952</v>
      </c>
      <c r="D1786" s="2">
        <v>133.76472999999999</v>
      </c>
      <c r="E1786" t="s">
        <v>25</v>
      </c>
      <c r="F1786" t="s">
        <v>25</v>
      </c>
      <c r="G1786">
        <v>3</v>
      </c>
      <c r="H1786">
        <v>3</v>
      </c>
      <c r="I1786" t="s">
        <v>7</v>
      </c>
      <c r="J1786" t="s">
        <v>24</v>
      </c>
      <c r="K1786">
        <v>1.338241</v>
      </c>
      <c r="L1786" t="s">
        <v>24</v>
      </c>
      <c r="M1786">
        <v>1.93</v>
      </c>
      <c r="N1786">
        <v>0.88613500000000001</v>
      </c>
      <c r="O1786" t="s">
        <v>7</v>
      </c>
      <c r="P1786" t="s">
        <v>8</v>
      </c>
      <c r="Q1786" t="s">
        <v>22</v>
      </c>
    </row>
    <row r="1787" spans="1:17" x14ac:dyDescent="0.3">
      <c r="A1787" t="s">
        <v>5</v>
      </c>
      <c r="B1787" s="3">
        <v>26</v>
      </c>
      <c r="C1787" s="2">
        <v>1.622771</v>
      </c>
      <c r="D1787" s="2">
        <v>109.95971400000001</v>
      </c>
      <c r="E1787" t="s">
        <v>25</v>
      </c>
      <c r="F1787" t="s">
        <v>25</v>
      </c>
      <c r="G1787">
        <v>3</v>
      </c>
      <c r="H1787">
        <v>3</v>
      </c>
      <c r="I1787" t="s">
        <v>7</v>
      </c>
      <c r="J1787" t="s">
        <v>24</v>
      </c>
      <c r="K1787">
        <v>2.6791369999999999</v>
      </c>
      <c r="L1787" t="s">
        <v>24</v>
      </c>
      <c r="M1787">
        <v>0</v>
      </c>
      <c r="N1787">
        <v>0.479348</v>
      </c>
      <c r="O1787" t="s">
        <v>7</v>
      </c>
      <c r="P1787" t="s">
        <v>8</v>
      </c>
      <c r="Q1787" t="s">
        <v>22</v>
      </c>
    </row>
    <row r="1788" spans="1:17" x14ac:dyDescent="0.3">
      <c r="A1788" t="s">
        <v>5</v>
      </c>
      <c r="B1788" s="3">
        <v>26</v>
      </c>
      <c r="C1788" s="2">
        <v>1.5838890000000001</v>
      </c>
      <c r="D1788" s="2">
        <v>110.545378</v>
      </c>
      <c r="E1788" t="s">
        <v>25</v>
      </c>
      <c r="F1788" t="s">
        <v>25</v>
      </c>
      <c r="G1788">
        <v>3</v>
      </c>
      <c r="H1788">
        <v>3</v>
      </c>
      <c r="I1788" t="s">
        <v>7</v>
      </c>
      <c r="J1788" t="s">
        <v>24</v>
      </c>
      <c r="K1788">
        <v>2.5782919999999998</v>
      </c>
      <c r="L1788" t="s">
        <v>24</v>
      </c>
      <c r="M1788">
        <v>0</v>
      </c>
      <c r="N1788">
        <v>0.492394</v>
      </c>
      <c r="O1788" t="s">
        <v>7</v>
      </c>
      <c r="P1788" t="s">
        <v>8</v>
      </c>
      <c r="Q1788" t="s">
        <v>22</v>
      </c>
    </row>
    <row r="1789" spans="1:17" x14ac:dyDescent="0.3">
      <c r="A1789" t="s">
        <v>5</v>
      </c>
      <c r="B1789" s="3">
        <v>21.334585000000001</v>
      </c>
      <c r="C1789" s="2">
        <v>1.7290449999999999</v>
      </c>
      <c r="D1789" s="2">
        <v>131.529267</v>
      </c>
      <c r="E1789" t="s">
        <v>25</v>
      </c>
      <c r="F1789" t="s">
        <v>25</v>
      </c>
      <c r="G1789">
        <v>3</v>
      </c>
      <c r="H1789">
        <v>3</v>
      </c>
      <c r="I1789" t="s">
        <v>7</v>
      </c>
      <c r="J1789" t="s">
        <v>24</v>
      </c>
      <c r="K1789">
        <v>1.3021929999999999</v>
      </c>
      <c r="L1789" t="s">
        <v>24</v>
      </c>
      <c r="M1789">
        <v>1.74</v>
      </c>
      <c r="N1789">
        <v>0.94232000000000005</v>
      </c>
      <c r="O1789" t="s">
        <v>7</v>
      </c>
      <c r="P1789" t="s">
        <v>8</v>
      </c>
      <c r="Q1789" t="s">
        <v>22</v>
      </c>
    </row>
    <row r="1790" spans="1:17" x14ac:dyDescent="0.3">
      <c r="A1790" t="s">
        <v>5</v>
      </c>
      <c r="B1790" s="3">
        <v>22.978655</v>
      </c>
      <c r="C1790" s="2">
        <v>1.664622</v>
      </c>
      <c r="D1790" s="2">
        <v>114.465425</v>
      </c>
      <c r="E1790" t="s">
        <v>25</v>
      </c>
      <c r="F1790" t="s">
        <v>25</v>
      </c>
      <c r="G1790">
        <v>3</v>
      </c>
      <c r="H1790">
        <v>3</v>
      </c>
      <c r="I1790" t="s">
        <v>7</v>
      </c>
      <c r="J1790" t="s">
        <v>24</v>
      </c>
      <c r="K1790">
        <v>2.408442</v>
      </c>
      <c r="L1790" t="s">
        <v>24</v>
      </c>
      <c r="M1790">
        <v>0.19</v>
      </c>
      <c r="N1790">
        <v>0.80314099999999999</v>
      </c>
      <c r="O1790" t="s">
        <v>7</v>
      </c>
      <c r="P1790" t="s">
        <v>8</v>
      </c>
      <c r="Q1790" t="s">
        <v>22</v>
      </c>
    </row>
    <row r="1791" spans="1:17" x14ac:dyDescent="0.3">
      <c r="A1791" t="s">
        <v>5</v>
      </c>
      <c r="B1791" s="3">
        <v>21.012450000000001</v>
      </c>
      <c r="C1791" s="2">
        <v>1.747773</v>
      </c>
      <c r="D1791" s="2">
        <v>127.902844</v>
      </c>
      <c r="E1791" t="s">
        <v>25</v>
      </c>
      <c r="F1791" t="s">
        <v>25</v>
      </c>
      <c r="G1791">
        <v>3</v>
      </c>
      <c r="H1791">
        <v>3</v>
      </c>
      <c r="I1791" t="s">
        <v>7</v>
      </c>
      <c r="J1791" t="s">
        <v>24</v>
      </c>
      <c r="K1791">
        <v>1.7052179999999999</v>
      </c>
      <c r="L1791" t="s">
        <v>24</v>
      </c>
      <c r="M1791">
        <v>0.39</v>
      </c>
      <c r="N1791">
        <v>0.99864600000000003</v>
      </c>
      <c r="O1791" t="s">
        <v>7</v>
      </c>
      <c r="P1791" t="s">
        <v>8</v>
      </c>
      <c r="Q1791" t="s">
        <v>22</v>
      </c>
    </row>
    <row r="1792" spans="1:17" x14ac:dyDescent="0.3">
      <c r="A1792" t="s">
        <v>5</v>
      </c>
      <c r="B1792" s="3">
        <v>21.056059000000001</v>
      </c>
      <c r="C1792" s="2">
        <v>1.730113</v>
      </c>
      <c r="D1792" s="2">
        <v>152.09436199999999</v>
      </c>
      <c r="E1792" t="s">
        <v>25</v>
      </c>
      <c r="F1792" t="s">
        <v>25</v>
      </c>
      <c r="G1792">
        <v>3</v>
      </c>
      <c r="H1792">
        <v>3</v>
      </c>
      <c r="I1792" t="s">
        <v>7</v>
      </c>
      <c r="J1792" t="s">
        <v>24</v>
      </c>
      <c r="K1792">
        <v>2.3749579999999999</v>
      </c>
      <c r="L1792" t="s">
        <v>24</v>
      </c>
      <c r="M1792">
        <v>0.75</v>
      </c>
      <c r="N1792">
        <v>0.671458</v>
      </c>
      <c r="O1792" t="s">
        <v>7</v>
      </c>
      <c r="P1792" t="s">
        <v>8</v>
      </c>
      <c r="Q1792" t="s">
        <v>22</v>
      </c>
    </row>
    <row r="1793" spans="1:17" x14ac:dyDescent="0.3">
      <c r="A1793" t="s">
        <v>5</v>
      </c>
      <c r="B1793" s="3">
        <v>18.771000999999998</v>
      </c>
      <c r="C1793" s="2">
        <v>1.7466520000000001</v>
      </c>
      <c r="D1793" s="2">
        <v>133.800129</v>
      </c>
      <c r="E1793" t="s">
        <v>25</v>
      </c>
      <c r="F1793" t="s">
        <v>25</v>
      </c>
      <c r="G1793">
        <v>3</v>
      </c>
      <c r="H1793">
        <v>3</v>
      </c>
      <c r="I1793" t="s">
        <v>7</v>
      </c>
      <c r="J1793" t="s">
        <v>24</v>
      </c>
      <c r="K1793">
        <v>2.8692340000000001</v>
      </c>
      <c r="L1793" t="s">
        <v>24</v>
      </c>
      <c r="M1793">
        <v>1.47</v>
      </c>
      <c r="N1793">
        <v>0.62788600000000006</v>
      </c>
      <c r="O1793" t="s">
        <v>7</v>
      </c>
      <c r="P1793" t="s">
        <v>8</v>
      </c>
      <c r="Q1793" t="s">
        <v>22</v>
      </c>
    </row>
    <row r="1794" spans="1:17" x14ac:dyDescent="0.3">
      <c r="A1794" t="s">
        <v>5</v>
      </c>
      <c r="B1794" s="3">
        <v>24.265943</v>
      </c>
      <c r="C1794" s="2">
        <v>1.719365</v>
      </c>
      <c r="D1794" s="2">
        <v>114.511537</v>
      </c>
      <c r="E1794" t="s">
        <v>25</v>
      </c>
      <c r="F1794" t="s">
        <v>25</v>
      </c>
      <c r="G1794">
        <v>3</v>
      </c>
      <c r="H1794">
        <v>3</v>
      </c>
      <c r="I1794" t="s">
        <v>7</v>
      </c>
      <c r="J1794" t="s">
        <v>24</v>
      </c>
      <c r="K1794">
        <v>2.987406</v>
      </c>
      <c r="L1794" t="s">
        <v>24</v>
      </c>
      <c r="M1794">
        <v>0.39</v>
      </c>
      <c r="N1794">
        <v>0.52677600000000002</v>
      </c>
      <c r="O1794" t="s">
        <v>7</v>
      </c>
      <c r="P1794" t="s">
        <v>8</v>
      </c>
      <c r="Q1794" t="s">
        <v>22</v>
      </c>
    </row>
    <row r="1795" spans="1:17" x14ac:dyDescent="0.3">
      <c r="A1795" t="s">
        <v>5</v>
      </c>
      <c r="B1795" s="3">
        <v>26</v>
      </c>
      <c r="C1795" s="2">
        <v>1.632377</v>
      </c>
      <c r="D1795" s="2">
        <v>111.94665500000001</v>
      </c>
      <c r="E1795" t="s">
        <v>25</v>
      </c>
      <c r="F1795" t="s">
        <v>25</v>
      </c>
      <c r="G1795">
        <v>3</v>
      </c>
      <c r="H1795">
        <v>3</v>
      </c>
      <c r="I1795" t="s">
        <v>7</v>
      </c>
      <c r="J1795" t="s">
        <v>24</v>
      </c>
      <c r="K1795">
        <v>2.7370909999999999</v>
      </c>
      <c r="L1795" t="s">
        <v>24</v>
      </c>
      <c r="M1795">
        <v>0</v>
      </c>
      <c r="N1795">
        <v>3.7078E-2</v>
      </c>
      <c r="O1795" t="s">
        <v>7</v>
      </c>
      <c r="P1795" t="s">
        <v>8</v>
      </c>
      <c r="Q1795" t="s">
        <v>22</v>
      </c>
    </row>
    <row r="1796" spans="1:17" x14ac:dyDescent="0.3">
      <c r="A1796" t="s">
        <v>5</v>
      </c>
      <c r="B1796" s="3">
        <v>26</v>
      </c>
      <c r="C1796" s="2">
        <v>1.6425719999999999</v>
      </c>
      <c r="D1796" s="2">
        <v>111.86816899999999</v>
      </c>
      <c r="E1796" t="s">
        <v>25</v>
      </c>
      <c r="F1796" t="s">
        <v>25</v>
      </c>
      <c r="G1796">
        <v>3</v>
      </c>
      <c r="H1796">
        <v>3</v>
      </c>
      <c r="I1796" t="s">
        <v>7</v>
      </c>
      <c r="J1796" t="s">
        <v>24</v>
      </c>
      <c r="K1796">
        <v>2.6234890000000002</v>
      </c>
      <c r="L1796" t="s">
        <v>24</v>
      </c>
      <c r="M1796">
        <v>0</v>
      </c>
      <c r="N1796">
        <v>0.13856299999999999</v>
      </c>
      <c r="O1796" t="s">
        <v>7</v>
      </c>
      <c r="P1796" t="s">
        <v>8</v>
      </c>
      <c r="Q1796" t="s">
        <v>22</v>
      </c>
    </row>
    <row r="1797" spans="1:17" x14ac:dyDescent="0.3">
      <c r="A1797" t="s">
        <v>5</v>
      </c>
      <c r="B1797" s="3">
        <v>25.967009999999998</v>
      </c>
      <c r="C1797" s="2">
        <v>1.6548750000000001</v>
      </c>
      <c r="D1797" s="2">
        <v>104.758713</v>
      </c>
      <c r="E1797" t="s">
        <v>25</v>
      </c>
      <c r="F1797" t="s">
        <v>25</v>
      </c>
      <c r="G1797">
        <v>3</v>
      </c>
      <c r="H1797">
        <v>3</v>
      </c>
      <c r="I1797" t="s">
        <v>7</v>
      </c>
      <c r="J1797" t="s">
        <v>24</v>
      </c>
      <c r="K1797">
        <v>2.6127579999999999</v>
      </c>
      <c r="L1797" t="s">
        <v>24</v>
      </c>
      <c r="M1797">
        <v>0.25</v>
      </c>
      <c r="N1797">
        <v>0.80213599999999996</v>
      </c>
      <c r="O1797" t="s">
        <v>7</v>
      </c>
      <c r="P1797" t="s">
        <v>8</v>
      </c>
      <c r="Q1797" t="s">
        <v>22</v>
      </c>
    </row>
    <row r="1798" spans="1:17" x14ac:dyDescent="0.3">
      <c r="A1798" t="s">
        <v>5</v>
      </c>
      <c r="B1798" s="3">
        <v>26</v>
      </c>
      <c r="C1798" s="2">
        <v>1.627567</v>
      </c>
      <c r="D1798" s="2">
        <v>107.482662</v>
      </c>
      <c r="E1798" t="s">
        <v>25</v>
      </c>
      <c r="F1798" t="s">
        <v>25</v>
      </c>
      <c r="G1798">
        <v>3</v>
      </c>
      <c r="H1798">
        <v>3</v>
      </c>
      <c r="I1798" t="s">
        <v>7</v>
      </c>
      <c r="J1798" t="s">
        <v>24</v>
      </c>
      <c r="K1798">
        <v>2.6873779999999998</v>
      </c>
      <c r="L1798" t="s">
        <v>24</v>
      </c>
      <c r="M1798">
        <v>0</v>
      </c>
      <c r="N1798">
        <v>0.41065099999999999</v>
      </c>
      <c r="O1798" t="s">
        <v>7</v>
      </c>
      <c r="P1798" t="s">
        <v>8</v>
      </c>
      <c r="Q1798" t="s">
        <v>22</v>
      </c>
    </row>
    <row r="1799" spans="1:17" x14ac:dyDescent="0.3">
      <c r="A1799" t="s">
        <v>5</v>
      </c>
      <c r="B1799" s="3">
        <v>20.590046000000001</v>
      </c>
      <c r="C1799" s="2">
        <v>1.7362759999999999</v>
      </c>
      <c r="D1799" s="2">
        <v>130.92713800000001</v>
      </c>
      <c r="E1799" t="s">
        <v>25</v>
      </c>
      <c r="F1799" t="s">
        <v>25</v>
      </c>
      <c r="G1799">
        <v>3</v>
      </c>
      <c r="H1799">
        <v>3</v>
      </c>
      <c r="I1799" t="s">
        <v>7</v>
      </c>
      <c r="J1799" t="s">
        <v>24</v>
      </c>
      <c r="K1799">
        <v>1.852692</v>
      </c>
      <c r="L1799" t="s">
        <v>24</v>
      </c>
      <c r="M1799">
        <v>1.46</v>
      </c>
      <c r="N1799">
        <v>0.96233599999999997</v>
      </c>
      <c r="O1799" t="s">
        <v>7</v>
      </c>
      <c r="P1799" t="s">
        <v>8</v>
      </c>
      <c r="Q1799" t="s">
        <v>22</v>
      </c>
    </row>
    <row r="1800" spans="1:17" x14ac:dyDescent="0.3">
      <c r="A1800" t="s">
        <v>5</v>
      </c>
      <c r="B1800" s="3">
        <v>24.497373</v>
      </c>
      <c r="C1800" s="2">
        <v>1.7370559999999999</v>
      </c>
      <c r="D1800" s="2">
        <v>132.52701099999999</v>
      </c>
      <c r="E1800" t="s">
        <v>25</v>
      </c>
      <c r="F1800" t="s">
        <v>25</v>
      </c>
      <c r="G1800">
        <v>3</v>
      </c>
      <c r="H1800">
        <v>3</v>
      </c>
      <c r="I1800" t="s">
        <v>7</v>
      </c>
      <c r="J1800" t="s">
        <v>24</v>
      </c>
      <c r="K1800">
        <v>2.8655900000000001</v>
      </c>
      <c r="L1800" t="s">
        <v>24</v>
      </c>
      <c r="M1800">
        <v>0.97</v>
      </c>
      <c r="N1800">
        <v>0.58345000000000002</v>
      </c>
      <c r="O1800" t="s">
        <v>7</v>
      </c>
      <c r="P1800" t="s">
        <v>8</v>
      </c>
      <c r="Q1800" t="s">
        <v>22</v>
      </c>
    </row>
    <row r="1801" spans="1:17" x14ac:dyDescent="0.3">
      <c r="A1801" t="s">
        <v>5</v>
      </c>
      <c r="B1801" s="3">
        <v>25.991886000000001</v>
      </c>
      <c r="C1801" s="2">
        <v>1.5809679999999999</v>
      </c>
      <c r="D1801" s="2">
        <v>102.003378</v>
      </c>
      <c r="E1801" t="s">
        <v>25</v>
      </c>
      <c r="F1801" t="s">
        <v>25</v>
      </c>
      <c r="G1801">
        <v>3</v>
      </c>
      <c r="H1801">
        <v>3</v>
      </c>
      <c r="I1801" t="s">
        <v>7</v>
      </c>
      <c r="J1801" t="s">
        <v>24</v>
      </c>
      <c r="K1801">
        <v>1.003563</v>
      </c>
      <c r="L1801" t="s">
        <v>24</v>
      </c>
      <c r="M1801">
        <v>0.01</v>
      </c>
      <c r="N1801">
        <v>1</v>
      </c>
      <c r="O1801" t="s">
        <v>7</v>
      </c>
      <c r="P1801" t="s">
        <v>8</v>
      </c>
      <c r="Q1801" t="s">
        <v>22</v>
      </c>
    </row>
    <row r="1802" spans="1:17" x14ac:dyDescent="0.3">
      <c r="A1802" t="s">
        <v>5</v>
      </c>
      <c r="B1802" s="3">
        <v>25.908431</v>
      </c>
      <c r="C1802" s="2">
        <v>1.6071279999999999</v>
      </c>
      <c r="D1802" s="2">
        <v>103.026858</v>
      </c>
      <c r="E1802" t="s">
        <v>25</v>
      </c>
      <c r="F1802" t="s">
        <v>25</v>
      </c>
      <c r="G1802">
        <v>3</v>
      </c>
      <c r="H1802">
        <v>3</v>
      </c>
      <c r="I1802" t="s">
        <v>7</v>
      </c>
      <c r="J1802" t="s">
        <v>24</v>
      </c>
      <c r="K1802">
        <v>1.077253</v>
      </c>
      <c r="L1802" t="s">
        <v>24</v>
      </c>
      <c r="M1802">
        <v>0.16</v>
      </c>
      <c r="N1802">
        <v>0.82460699999999998</v>
      </c>
      <c r="O1802" t="s">
        <v>7</v>
      </c>
      <c r="P1802" t="s">
        <v>8</v>
      </c>
      <c r="Q1802" t="s">
        <v>22</v>
      </c>
    </row>
    <row r="1803" spans="1:17" x14ac:dyDescent="0.3">
      <c r="A1803" t="s">
        <v>5</v>
      </c>
      <c r="B1803" s="3">
        <v>18.177882</v>
      </c>
      <c r="C1803" s="2">
        <v>1.821566</v>
      </c>
      <c r="D1803" s="2">
        <v>142.10246799999999</v>
      </c>
      <c r="E1803" t="s">
        <v>25</v>
      </c>
      <c r="F1803" t="s">
        <v>25</v>
      </c>
      <c r="G1803">
        <v>3</v>
      </c>
      <c r="H1803">
        <v>3</v>
      </c>
      <c r="I1803" t="s">
        <v>7</v>
      </c>
      <c r="J1803" t="s">
        <v>24</v>
      </c>
      <c r="K1803">
        <v>2.7149489999999998</v>
      </c>
      <c r="L1803" t="s">
        <v>24</v>
      </c>
      <c r="M1803">
        <v>2</v>
      </c>
      <c r="N1803">
        <v>0.81378399999999995</v>
      </c>
      <c r="O1803" t="s">
        <v>7</v>
      </c>
      <c r="P1803" t="s">
        <v>8</v>
      </c>
      <c r="Q1803" t="s">
        <v>22</v>
      </c>
    </row>
    <row r="1804" spans="1:17" x14ac:dyDescent="0.3">
      <c r="A1804" t="s">
        <v>5</v>
      </c>
      <c r="B1804" s="3">
        <v>18.112503</v>
      </c>
      <c r="C1804" s="2">
        <v>1.8277300000000001</v>
      </c>
      <c r="D1804" s="2">
        <v>152.72054499999999</v>
      </c>
      <c r="E1804" t="s">
        <v>25</v>
      </c>
      <c r="F1804" t="s">
        <v>25</v>
      </c>
      <c r="G1804">
        <v>3</v>
      </c>
      <c r="H1804">
        <v>3</v>
      </c>
      <c r="I1804" t="s">
        <v>7</v>
      </c>
      <c r="J1804" t="s">
        <v>24</v>
      </c>
      <c r="K1804">
        <v>2.1549489999999998</v>
      </c>
      <c r="L1804" t="s">
        <v>24</v>
      </c>
      <c r="M1804">
        <v>2</v>
      </c>
      <c r="N1804">
        <v>0.95746299999999995</v>
      </c>
      <c r="O1804" t="s">
        <v>7</v>
      </c>
      <c r="P1804" t="s">
        <v>8</v>
      </c>
      <c r="Q1804" t="s">
        <v>22</v>
      </c>
    </row>
    <row r="1805" spans="1:17" x14ac:dyDescent="0.3">
      <c r="A1805" t="s">
        <v>5</v>
      </c>
      <c r="B1805" s="3">
        <v>26</v>
      </c>
      <c r="C1805" s="2">
        <v>1.656504</v>
      </c>
      <c r="D1805" s="2">
        <v>111.993054</v>
      </c>
      <c r="E1805" t="s">
        <v>25</v>
      </c>
      <c r="F1805" t="s">
        <v>25</v>
      </c>
      <c r="G1805">
        <v>3</v>
      </c>
      <c r="H1805">
        <v>3</v>
      </c>
      <c r="I1805" t="s">
        <v>7</v>
      </c>
      <c r="J1805" t="s">
        <v>24</v>
      </c>
      <c r="K1805">
        <v>2.8931170000000002</v>
      </c>
      <c r="L1805" t="s">
        <v>24</v>
      </c>
      <c r="M1805">
        <v>0</v>
      </c>
      <c r="N1805">
        <v>1.9310000000000001E-2</v>
      </c>
      <c r="O1805" t="s">
        <v>7</v>
      </c>
      <c r="P1805" t="s">
        <v>8</v>
      </c>
      <c r="Q1805" t="s">
        <v>22</v>
      </c>
    </row>
    <row r="1806" spans="1:17" x14ac:dyDescent="0.3">
      <c r="A1806" t="s">
        <v>5</v>
      </c>
      <c r="B1806" s="3">
        <v>26</v>
      </c>
      <c r="C1806" s="2">
        <v>1.6377250000000001</v>
      </c>
      <c r="D1806" s="2">
        <v>111.208963</v>
      </c>
      <c r="E1806" t="s">
        <v>25</v>
      </c>
      <c r="F1806" t="s">
        <v>25</v>
      </c>
      <c r="G1806">
        <v>3</v>
      </c>
      <c r="H1806">
        <v>3</v>
      </c>
      <c r="I1806" t="s">
        <v>7</v>
      </c>
      <c r="J1806" t="s">
        <v>24</v>
      </c>
      <c r="K1806">
        <v>2.7091400000000001</v>
      </c>
      <c r="L1806" t="s">
        <v>24</v>
      </c>
      <c r="M1806">
        <v>0</v>
      </c>
      <c r="N1806">
        <v>0.11051800000000001</v>
      </c>
      <c r="O1806" t="s">
        <v>7</v>
      </c>
      <c r="P1806" t="s">
        <v>8</v>
      </c>
      <c r="Q1806" t="s">
        <v>22</v>
      </c>
    </row>
    <row r="1807" spans="1:17" x14ac:dyDescent="0.3">
      <c r="A1807" t="s">
        <v>5</v>
      </c>
      <c r="B1807" s="3">
        <v>25.902283000000001</v>
      </c>
      <c r="C1807" s="2">
        <v>1.6697010000000001</v>
      </c>
      <c r="D1807" s="2">
        <v>104.58578300000001</v>
      </c>
      <c r="E1807" t="s">
        <v>25</v>
      </c>
      <c r="F1807" t="s">
        <v>25</v>
      </c>
      <c r="G1807">
        <v>3</v>
      </c>
      <c r="H1807">
        <v>3</v>
      </c>
      <c r="I1807" t="s">
        <v>7</v>
      </c>
      <c r="J1807" t="s">
        <v>24</v>
      </c>
      <c r="K1807">
        <v>1.5701879999999999</v>
      </c>
      <c r="L1807" t="s">
        <v>24</v>
      </c>
      <c r="M1807">
        <v>0.21</v>
      </c>
      <c r="N1807">
        <v>0.88184799999999997</v>
      </c>
      <c r="O1807" t="s">
        <v>7</v>
      </c>
      <c r="P1807" t="s">
        <v>8</v>
      </c>
      <c r="Q1807" t="s">
        <v>22</v>
      </c>
    </row>
    <row r="1808" spans="1:17" x14ac:dyDescent="0.3">
      <c r="A1808" t="s">
        <v>5</v>
      </c>
      <c r="B1808" s="3">
        <v>25.540865</v>
      </c>
      <c r="C1808" s="2">
        <v>1.668709</v>
      </c>
      <c r="D1808" s="2">
        <v>104.754958</v>
      </c>
      <c r="E1808" t="s">
        <v>25</v>
      </c>
      <c r="F1808" t="s">
        <v>25</v>
      </c>
      <c r="G1808">
        <v>3</v>
      </c>
      <c r="H1808">
        <v>3</v>
      </c>
      <c r="I1808" t="s">
        <v>7</v>
      </c>
      <c r="J1808" t="s">
        <v>24</v>
      </c>
      <c r="K1808">
        <v>1.4120490000000001</v>
      </c>
      <c r="L1808" t="s">
        <v>24</v>
      </c>
      <c r="M1808">
        <v>0.14000000000000001</v>
      </c>
      <c r="N1808">
        <v>0.753077</v>
      </c>
      <c r="O1808" t="s">
        <v>7</v>
      </c>
      <c r="P1808" t="s">
        <v>8</v>
      </c>
      <c r="Q1808" t="s">
        <v>22</v>
      </c>
    </row>
    <row r="1809" spans="1:17" x14ac:dyDescent="0.3">
      <c r="A1809" t="s">
        <v>5</v>
      </c>
      <c r="B1809" s="3">
        <v>20.520992</v>
      </c>
      <c r="C1809" s="2">
        <v>1.668642</v>
      </c>
      <c r="D1809" s="2">
        <v>124.704781</v>
      </c>
      <c r="E1809" t="s">
        <v>25</v>
      </c>
      <c r="F1809" t="s">
        <v>25</v>
      </c>
      <c r="G1809">
        <v>3</v>
      </c>
      <c r="H1809">
        <v>3</v>
      </c>
      <c r="I1809" t="s">
        <v>7</v>
      </c>
      <c r="J1809" t="s">
        <v>24</v>
      </c>
      <c r="K1809">
        <v>1.15635</v>
      </c>
      <c r="L1809" t="s">
        <v>24</v>
      </c>
      <c r="M1809">
        <v>0.79</v>
      </c>
      <c r="N1809">
        <v>0.36638500000000002</v>
      </c>
      <c r="O1809" t="s">
        <v>7</v>
      </c>
      <c r="P1809" t="s">
        <v>8</v>
      </c>
      <c r="Q1809" t="s">
        <v>22</v>
      </c>
    </row>
    <row r="1810" spans="1:17" x14ac:dyDescent="0.3">
      <c r="A1810" t="s">
        <v>5</v>
      </c>
      <c r="B1810" s="3">
        <v>20.871153</v>
      </c>
      <c r="C1810" s="2">
        <v>1.6906140000000001</v>
      </c>
      <c r="D1810" s="2">
        <v>129.76914099999999</v>
      </c>
      <c r="E1810" t="s">
        <v>25</v>
      </c>
      <c r="F1810" t="s">
        <v>25</v>
      </c>
      <c r="G1810">
        <v>3</v>
      </c>
      <c r="H1810">
        <v>3</v>
      </c>
      <c r="I1810" t="s">
        <v>7</v>
      </c>
      <c r="J1810" t="s">
        <v>24</v>
      </c>
      <c r="K1810">
        <v>1.154698</v>
      </c>
      <c r="L1810" t="s">
        <v>24</v>
      </c>
      <c r="M1810">
        <v>1.72</v>
      </c>
      <c r="N1810">
        <v>0.95921800000000002</v>
      </c>
      <c r="O1810" t="s">
        <v>7</v>
      </c>
      <c r="P1810" t="s">
        <v>8</v>
      </c>
      <c r="Q1810" t="s">
        <v>22</v>
      </c>
    </row>
    <row r="1811" spans="1:17" x14ac:dyDescent="0.3">
      <c r="A1811" t="s">
        <v>5</v>
      </c>
      <c r="B1811" s="3">
        <v>26</v>
      </c>
      <c r="C1811" s="2">
        <v>1.6224179999999999</v>
      </c>
      <c r="D1811" s="2">
        <v>110.676343</v>
      </c>
      <c r="E1811" t="s">
        <v>25</v>
      </c>
      <c r="F1811" t="s">
        <v>25</v>
      </c>
      <c r="G1811">
        <v>3</v>
      </c>
      <c r="H1811">
        <v>3</v>
      </c>
      <c r="I1811" t="s">
        <v>7</v>
      </c>
      <c r="J1811" t="s">
        <v>24</v>
      </c>
      <c r="K1811">
        <v>2.6915840000000002</v>
      </c>
      <c r="L1811" t="s">
        <v>24</v>
      </c>
      <c r="M1811">
        <v>0</v>
      </c>
      <c r="N1811">
        <v>0.42547299999999999</v>
      </c>
      <c r="O1811" t="s">
        <v>7</v>
      </c>
      <c r="P1811" t="s">
        <v>8</v>
      </c>
      <c r="Q1811" t="s">
        <v>22</v>
      </c>
    </row>
    <row r="1812" spans="1:17" x14ac:dyDescent="0.3">
      <c r="A1812" t="s">
        <v>5</v>
      </c>
      <c r="B1812" s="3">
        <v>26</v>
      </c>
      <c r="C1812" s="2">
        <v>1.643332</v>
      </c>
      <c r="D1812" s="2">
        <v>110.824698</v>
      </c>
      <c r="E1812" t="s">
        <v>25</v>
      </c>
      <c r="F1812" t="s">
        <v>25</v>
      </c>
      <c r="G1812">
        <v>3</v>
      </c>
      <c r="H1812">
        <v>3</v>
      </c>
      <c r="I1812" t="s">
        <v>7</v>
      </c>
      <c r="J1812" t="s">
        <v>24</v>
      </c>
      <c r="K1812">
        <v>2.709654</v>
      </c>
      <c r="L1812" t="s">
        <v>24</v>
      </c>
      <c r="M1812">
        <v>0</v>
      </c>
      <c r="N1812">
        <v>0.25114999999999998</v>
      </c>
      <c r="O1812" t="s">
        <v>7</v>
      </c>
      <c r="P1812" t="s">
        <v>8</v>
      </c>
      <c r="Q1812" t="s">
        <v>22</v>
      </c>
    </row>
    <row r="1813" spans="1:17" x14ac:dyDescent="0.3">
      <c r="A1813" t="s">
        <v>5</v>
      </c>
      <c r="B1813" s="3">
        <v>21.768833999999998</v>
      </c>
      <c r="C1813" s="2">
        <v>1.7333829999999999</v>
      </c>
      <c r="D1813" s="2">
        <v>135.524857</v>
      </c>
      <c r="E1813" t="s">
        <v>25</v>
      </c>
      <c r="F1813" t="s">
        <v>25</v>
      </c>
      <c r="G1813">
        <v>3</v>
      </c>
      <c r="H1813">
        <v>3</v>
      </c>
      <c r="I1813" t="s">
        <v>7</v>
      </c>
      <c r="J1813" t="s">
        <v>24</v>
      </c>
      <c r="K1813">
        <v>1.4857359999999999</v>
      </c>
      <c r="L1813" t="s">
        <v>24</v>
      </c>
      <c r="M1813">
        <v>1.95</v>
      </c>
      <c r="N1813">
        <v>0.86923799999999996</v>
      </c>
      <c r="O1813" t="s">
        <v>7</v>
      </c>
      <c r="P1813" t="s">
        <v>8</v>
      </c>
      <c r="Q1813" t="s">
        <v>22</v>
      </c>
    </row>
    <row r="1814" spans="1:17" x14ac:dyDescent="0.3">
      <c r="A1814" t="s">
        <v>5</v>
      </c>
      <c r="B1814" s="3">
        <v>20.891490999999998</v>
      </c>
      <c r="C1814" s="2">
        <v>1.748313</v>
      </c>
      <c r="D1814" s="2">
        <v>133.57378700000001</v>
      </c>
      <c r="E1814" t="s">
        <v>25</v>
      </c>
      <c r="F1814" t="s">
        <v>25</v>
      </c>
      <c r="G1814">
        <v>3</v>
      </c>
      <c r="H1814">
        <v>3</v>
      </c>
      <c r="I1814" t="s">
        <v>7</v>
      </c>
      <c r="J1814" t="s">
        <v>24</v>
      </c>
      <c r="K1814">
        <v>2.874336</v>
      </c>
      <c r="L1814" t="s">
        <v>24</v>
      </c>
      <c r="M1814">
        <v>1.62</v>
      </c>
      <c r="N1814">
        <v>0.82560900000000004</v>
      </c>
      <c r="O1814" t="s">
        <v>7</v>
      </c>
      <c r="P1814" t="s">
        <v>8</v>
      </c>
      <c r="Q1814" t="s">
        <v>22</v>
      </c>
    </row>
    <row r="1815" spans="1:17" x14ac:dyDescent="0.3">
      <c r="A1815" t="s">
        <v>5</v>
      </c>
      <c r="B1815" s="3">
        <v>20.941942999999998</v>
      </c>
      <c r="C1815" s="2">
        <v>1.8129630000000001</v>
      </c>
      <c r="D1815" s="2">
        <v>138.73061899999999</v>
      </c>
      <c r="E1815" t="s">
        <v>25</v>
      </c>
      <c r="F1815" t="s">
        <v>25</v>
      </c>
      <c r="G1815">
        <v>3</v>
      </c>
      <c r="H1815">
        <v>3</v>
      </c>
      <c r="I1815" t="s">
        <v>7</v>
      </c>
      <c r="J1815" t="s">
        <v>24</v>
      </c>
      <c r="K1815">
        <v>2.641489</v>
      </c>
      <c r="L1815" t="s">
        <v>24</v>
      </c>
      <c r="M1815">
        <v>0.48</v>
      </c>
      <c r="N1815">
        <v>0.73520099999999999</v>
      </c>
      <c r="O1815" t="s">
        <v>7</v>
      </c>
      <c r="P1815" t="s">
        <v>8</v>
      </c>
      <c r="Q1815" t="s">
        <v>22</v>
      </c>
    </row>
    <row r="1816" spans="1:17" x14ac:dyDescent="0.3">
      <c r="A1816" t="s">
        <v>5</v>
      </c>
      <c r="B1816" s="3">
        <v>20.989015999999999</v>
      </c>
      <c r="C1816" s="2">
        <v>1.8073399999999999</v>
      </c>
      <c r="D1816" s="2">
        <v>155.87209300000001</v>
      </c>
      <c r="E1816" t="s">
        <v>25</v>
      </c>
      <c r="F1816" t="s">
        <v>25</v>
      </c>
      <c r="G1816">
        <v>3</v>
      </c>
      <c r="H1816">
        <v>3</v>
      </c>
      <c r="I1816" t="s">
        <v>7</v>
      </c>
      <c r="J1816" t="s">
        <v>24</v>
      </c>
      <c r="K1816">
        <v>2.417122</v>
      </c>
      <c r="L1816" t="s">
        <v>24</v>
      </c>
      <c r="M1816">
        <v>0.95</v>
      </c>
      <c r="N1816">
        <v>0.57395799999999997</v>
      </c>
      <c r="O1816" t="s">
        <v>7</v>
      </c>
      <c r="P1816" t="s">
        <v>8</v>
      </c>
      <c r="Q1816" t="s">
        <v>22</v>
      </c>
    </row>
    <row r="1817" spans="1:17" x14ac:dyDescent="0.3">
      <c r="A1817" t="s">
        <v>5</v>
      </c>
      <c r="B1817" s="3">
        <v>18.367481000000002</v>
      </c>
      <c r="C1817" s="2">
        <v>1.745644</v>
      </c>
      <c r="D1817" s="2">
        <v>133.66558699999999</v>
      </c>
      <c r="E1817" t="s">
        <v>25</v>
      </c>
      <c r="F1817" t="s">
        <v>25</v>
      </c>
      <c r="G1817">
        <v>3</v>
      </c>
      <c r="H1817">
        <v>3</v>
      </c>
      <c r="I1817" t="s">
        <v>7</v>
      </c>
      <c r="J1817" t="s">
        <v>24</v>
      </c>
      <c r="K1817">
        <v>2.9008569999999998</v>
      </c>
      <c r="L1817" t="s">
        <v>24</v>
      </c>
      <c r="M1817">
        <v>1.51</v>
      </c>
      <c r="N1817">
        <v>0.62537100000000001</v>
      </c>
      <c r="O1817" t="s">
        <v>7</v>
      </c>
      <c r="P1817" t="s">
        <v>8</v>
      </c>
      <c r="Q1817" t="s">
        <v>22</v>
      </c>
    </row>
    <row r="1818" spans="1:17" x14ac:dyDescent="0.3">
      <c r="A1818" t="s">
        <v>5</v>
      </c>
      <c r="B1818" s="3">
        <v>21.051106999999998</v>
      </c>
      <c r="C1818" s="2">
        <v>1.753266</v>
      </c>
      <c r="D1818" s="2">
        <v>133.85243199999999</v>
      </c>
      <c r="E1818" t="s">
        <v>25</v>
      </c>
      <c r="F1818" t="s">
        <v>25</v>
      </c>
      <c r="G1818">
        <v>3</v>
      </c>
      <c r="H1818">
        <v>3</v>
      </c>
      <c r="I1818" t="s">
        <v>7</v>
      </c>
      <c r="J1818" t="s">
        <v>24</v>
      </c>
      <c r="K1818">
        <v>2.9531100000000001</v>
      </c>
      <c r="L1818" t="s">
        <v>24</v>
      </c>
      <c r="M1818">
        <v>1.45</v>
      </c>
      <c r="N1818">
        <v>0.67320999999999998</v>
      </c>
      <c r="O1818" t="s">
        <v>7</v>
      </c>
      <c r="P1818" t="s">
        <v>8</v>
      </c>
      <c r="Q1818" t="s">
        <v>22</v>
      </c>
    </row>
    <row r="1819" spans="1:17" x14ac:dyDescent="0.3">
      <c r="A1819" t="s">
        <v>5</v>
      </c>
      <c r="B1819" s="3">
        <v>26</v>
      </c>
      <c r="C1819" s="2">
        <v>1.632193</v>
      </c>
      <c r="D1819" s="2">
        <v>111.886611</v>
      </c>
      <c r="E1819" t="s">
        <v>25</v>
      </c>
      <c r="F1819" t="s">
        <v>25</v>
      </c>
      <c r="G1819">
        <v>3</v>
      </c>
      <c r="H1819">
        <v>3</v>
      </c>
      <c r="I1819" t="s">
        <v>7</v>
      </c>
      <c r="J1819" t="s">
        <v>24</v>
      </c>
      <c r="K1819">
        <v>2.617988</v>
      </c>
      <c r="L1819" t="s">
        <v>24</v>
      </c>
      <c r="M1819">
        <v>0</v>
      </c>
      <c r="N1819">
        <v>0.15618699999999999</v>
      </c>
      <c r="O1819" t="s">
        <v>7</v>
      </c>
      <c r="P1819" t="s">
        <v>8</v>
      </c>
      <c r="Q1819" t="s">
        <v>22</v>
      </c>
    </row>
    <row r="1820" spans="1:17" x14ac:dyDescent="0.3">
      <c r="A1820" t="s">
        <v>5</v>
      </c>
      <c r="B1820" s="3">
        <v>26</v>
      </c>
      <c r="C1820" s="2">
        <v>1.6410979999999999</v>
      </c>
      <c r="D1820" s="2">
        <v>111.81834499999999</v>
      </c>
      <c r="E1820" t="s">
        <v>25</v>
      </c>
      <c r="F1820" t="s">
        <v>25</v>
      </c>
      <c r="G1820">
        <v>3</v>
      </c>
      <c r="H1820">
        <v>3</v>
      </c>
      <c r="I1820" t="s">
        <v>7</v>
      </c>
      <c r="J1820" t="s">
        <v>24</v>
      </c>
      <c r="K1820">
        <v>2.55057</v>
      </c>
      <c r="L1820" t="s">
        <v>24</v>
      </c>
      <c r="M1820">
        <v>0</v>
      </c>
      <c r="N1820">
        <v>0.20482</v>
      </c>
      <c r="O1820" t="s">
        <v>7</v>
      </c>
      <c r="P1820" t="s">
        <v>8</v>
      </c>
      <c r="Q1820" t="s">
        <v>22</v>
      </c>
    </row>
    <row r="1821" spans="1:17" x14ac:dyDescent="0.3">
      <c r="A1821" t="s">
        <v>5</v>
      </c>
      <c r="B1821" s="3">
        <v>25.998646000000001</v>
      </c>
      <c r="C1821" s="2">
        <v>1.640741</v>
      </c>
      <c r="D1821" s="2">
        <v>104.808542</v>
      </c>
      <c r="E1821" t="s">
        <v>25</v>
      </c>
      <c r="F1821" t="s">
        <v>25</v>
      </c>
      <c r="G1821">
        <v>3</v>
      </c>
      <c r="H1821">
        <v>3</v>
      </c>
      <c r="I1821" t="s">
        <v>7</v>
      </c>
      <c r="J1821" t="s">
        <v>24</v>
      </c>
      <c r="K1821">
        <v>2.6535310000000001</v>
      </c>
      <c r="L1821" t="s">
        <v>24</v>
      </c>
      <c r="M1821">
        <v>0.19</v>
      </c>
      <c r="N1821">
        <v>0.69234300000000004</v>
      </c>
      <c r="O1821" t="s">
        <v>7</v>
      </c>
      <c r="P1821" t="s">
        <v>8</v>
      </c>
      <c r="Q1821" t="s">
        <v>22</v>
      </c>
    </row>
    <row r="1822" spans="1:17" x14ac:dyDescent="0.3">
      <c r="A1822" t="s">
        <v>5</v>
      </c>
      <c r="B1822" s="3">
        <v>26</v>
      </c>
      <c r="C1822" s="2">
        <v>1.618573</v>
      </c>
      <c r="D1822" s="2">
        <v>104.92864299999999</v>
      </c>
      <c r="E1822" t="s">
        <v>25</v>
      </c>
      <c r="F1822" t="s">
        <v>25</v>
      </c>
      <c r="G1822">
        <v>3</v>
      </c>
      <c r="H1822">
        <v>3</v>
      </c>
      <c r="I1822" t="s">
        <v>7</v>
      </c>
      <c r="J1822" t="s">
        <v>24</v>
      </c>
      <c r="K1822">
        <v>1.6987669999999999</v>
      </c>
      <c r="L1822" t="s">
        <v>24</v>
      </c>
      <c r="M1822">
        <v>0</v>
      </c>
      <c r="N1822">
        <v>0.54396</v>
      </c>
      <c r="O1822" t="s">
        <v>7</v>
      </c>
      <c r="P1822" t="s">
        <v>8</v>
      </c>
      <c r="Q1822" t="s">
        <v>22</v>
      </c>
    </row>
    <row r="1823" spans="1:17" x14ac:dyDescent="0.3">
      <c r="A1823" t="s">
        <v>5</v>
      </c>
      <c r="B1823" s="3">
        <v>22.846357000000001</v>
      </c>
      <c r="C1823" s="2">
        <v>1.7574419999999999</v>
      </c>
      <c r="D1823" s="2">
        <v>133.365094</v>
      </c>
      <c r="E1823" t="s">
        <v>25</v>
      </c>
      <c r="F1823" t="s">
        <v>25</v>
      </c>
      <c r="G1823">
        <v>3</v>
      </c>
      <c r="H1823">
        <v>3</v>
      </c>
      <c r="I1823" t="s">
        <v>7</v>
      </c>
      <c r="J1823" t="s">
        <v>24</v>
      </c>
      <c r="K1823">
        <v>2.8483700000000001</v>
      </c>
      <c r="L1823" t="s">
        <v>24</v>
      </c>
      <c r="M1823">
        <v>1.21</v>
      </c>
      <c r="N1823">
        <v>0.76666800000000002</v>
      </c>
      <c r="O1823" t="s">
        <v>7</v>
      </c>
      <c r="P1823" t="s">
        <v>8</v>
      </c>
      <c r="Q1823" t="s">
        <v>22</v>
      </c>
    </row>
    <row r="1824" spans="1:17" x14ac:dyDescent="0.3">
      <c r="A1824" t="s">
        <v>5</v>
      </c>
      <c r="B1824" s="3">
        <v>19.885655</v>
      </c>
      <c r="C1824" s="2">
        <v>1.7633430000000001</v>
      </c>
      <c r="D1824" s="2">
        <v>133.952675</v>
      </c>
      <c r="E1824" t="s">
        <v>25</v>
      </c>
      <c r="F1824" t="s">
        <v>25</v>
      </c>
      <c r="G1824">
        <v>3</v>
      </c>
      <c r="H1824">
        <v>3</v>
      </c>
      <c r="I1824" t="s">
        <v>7</v>
      </c>
      <c r="J1824" t="s">
        <v>24</v>
      </c>
      <c r="K1824">
        <v>2.8356219999999999</v>
      </c>
      <c r="L1824" t="s">
        <v>24</v>
      </c>
      <c r="M1824">
        <v>1.42</v>
      </c>
      <c r="N1824">
        <v>0.81698599999999999</v>
      </c>
      <c r="O1824" t="s">
        <v>7</v>
      </c>
      <c r="P1824" t="s">
        <v>8</v>
      </c>
      <c r="Q1824" t="s">
        <v>22</v>
      </c>
    </row>
    <row r="1825" spans="1:17" x14ac:dyDescent="0.3">
      <c r="A1825" t="s">
        <v>5</v>
      </c>
      <c r="B1825" s="3">
        <v>25.930375999999999</v>
      </c>
      <c r="C1825" s="2">
        <v>1.6100859999999999</v>
      </c>
      <c r="D1825" s="2">
        <v>102.38745</v>
      </c>
      <c r="E1825" t="s">
        <v>25</v>
      </c>
      <c r="F1825" t="s">
        <v>25</v>
      </c>
      <c r="G1825">
        <v>3</v>
      </c>
      <c r="H1825">
        <v>3</v>
      </c>
      <c r="I1825" t="s">
        <v>7</v>
      </c>
      <c r="J1825" t="s">
        <v>24</v>
      </c>
      <c r="K1825">
        <v>1.0505640000000001</v>
      </c>
      <c r="L1825" t="s">
        <v>24</v>
      </c>
      <c r="M1825">
        <v>0.03</v>
      </c>
      <c r="N1825">
        <v>0.53907400000000005</v>
      </c>
      <c r="O1825" t="s">
        <v>7</v>
      </c>
      <c r="P1825" t="s">
        <v>8</v>
      </c>
      <c r="Q1825" t="s">
        <v>22</v>
      </c>
    </row>
    <row r="1826" spans="1:17" x14ac:dyDescent="0.3">
      <c r="A1826" t="s">
        <v>5</v>
      </c>
      <c r="B1826" s="3">
        <v>25.897815000000001</v>
      </c>
      <c r="C1826" s="2">
        <v>1.664463</v>
      </c>
      <c r="D1826" s="2">
        <v>102.781971</v>
      </c>
      <c r="E1826" t="s">
        <v>25</v>
      </c>
      <c r="F1826" t="s">
        <v>25</v>
      </c>
      <c r="G1826">
        <v>3</v>
      </c>
      <c r="H1826">
        <v>3</v>
      </c>
      <c r="I1826" t="s">
        <v>7</v>
      </c>
      <c r="J1826" t="s">
        <v>24</v>
      </c>
      <c r="K1826">
        <v>1.0684929999999999</v>
      </c>
      <c r="L1826" t="s">
        <v>24</v>
      </c>
      <c r="M1826">
        <v>0.11</v>
      </c>
      <c r="N1826">
        <v>1</v>
      </c>
      <c r="O1826" t="s">
        <v>7</v>
      </c>
      <c r="P1826" t="s">
        <v>8</v>
      </c>
      <c r="Q1826" t="s">
        <v>22</v>
      </c>
    </row>
    <row r="1827" spans="1:17" x14ac:dyDescent="0.3">
      <c r="A1827" t="s">
        <v>5</v>
      </c>
      <c r="B1827" s="3">
        <v>26</v>
      </c>
      <c r="C1827" s="2">
        <v>1.602025</v>
      </c>
      <c r="D1827" s="2">
        <v>104.899348</v>
      </c>
      <c r="E1827" t="s">
        <v>25</v>
      </c>
      <c r="F1827" t="s">
        <v>25</v>
      </c>
      <c r="G1827">
        <v>3</v>
      </c>
      <c r="H1827">
        <v>3</v>
      </c>
      <c r="I1827" t="s">
        <v>7</v>
      </c>
      <c r="J1827" t="s">
        <v>24</v>
      </c>
      <c r="K1827">
        <v>2.613928</v>
      </c>
      <c r="L1827" t="s">
        <v>24</v>
      </c>
      <c r="M1827">
        <v>0</v>
      </c>
      <c r="N1827">
        <v>0.55309299999999995</v>
      </c>
      <c r="O1827" t="s">
        <v>7</v>
      </c>
      <c r="P1827" t="s">
        <v>8</v>
      </c>
      <c r="Q1827" t="s">
        <v>22</v>
      </c>
    </row>
    <row r="1828" spans="1:17" x14ac:dyDescent="0.3">
      <c r="A1828" t="s">
        <v>5</v>
      </c>
      <c r="B1828" s="3">
        <v>25.968792000000001</v>
      </c>
      <c r="C1828" s="2">
        <v>1.6328959999999999</v>
      </c>
      <c r="D1828" s="2">
        <v>104.98892499999999</v>
      </c>
      <c r="E1828" t="s">
        <v>25</v>
      </c>
      <c r="F1828" t="s">
        <v>25</v>
      </c>
      <c r="G1828">
        <v>3</v>
      </c>
      <c r="H1828">
        <v>3</v>
      </c>
      <c r="I1828" t="s">
        <v>7</v>
      </c>
      <c r="J1828" t="s">
        <v>24</v>
      </c>
      <c r="K1828">
        <v>1.239833</v>
      </c>
      <c r="L1828" t="s">
        <v>24</v>
      </c>
      <c r="M1828">
        <v>0.16</v>
      </c>
      <c r="N1828">
        <v>0.61923499999999998</v>
      </c>
      <c r="O1828" t="s">
        <v>7</v>
      </c>
      <c r="P1828" t="s">
        <v>8</v>
      </c>
      <c r="Q1828" t="s">
        <v>22</v>
      </c>
    </row>
    <row r="1829" spans="1:17" x14ac:dyDescent="0.3">
      <c r="A1829" t="s">
        <v>5</v>
      </c>
      <c r="B1829" s="3">
        <v>18.335018999999999</v>
      </c>
      <c r="C1829" s="2">
        <v>1.7710429999999999</v>
      </c>
      <c r="D1829" s="2">
        <v>137.04495900000001</v>
      </c>
      <c r="E1829" t="s">
        <v>25</v>
      </c>
      <c r="F1829" t="s">
        <v>25</v>
      </c>
      <c r="G1829">
        <v>3</v>
      </c>
      <c r="H1829">
        <v>3</v>
      </c>
      <c r="I1829" t="s">
        <v>7</v>
      </c>
      <c r="J1829" t="s">
        <v>24</v>
      </c>
      <c r="K1829">
        <v>2.8615330000000001</v>
      </c>
      <c r="L1829" t="s">
        <v>24</v>
      </c>
      <c r="M1829">
        <v>1.7</v>
      </c>
      <c r="N1829">
        <v>0.65557100000000001</v>
      </c>
      <c r="O1829" t="s">
        <v>7</v>
      </c>
      <c r="P1829" t="s">
        <v>8</v>
      </c>
      <c r="Q1829" t="s">
        <v>22</v>
      </c>
    </row>
    <row r="1830" spans="1:17" x14ac:dyDescent="0.3">
      <c r="A1830" t="s">
        <v>5</v>
      </c>
      <c r="B1830" s="3">
        <v>21.700748000000001</v>
      </c>
      <c r="C1830" s="2">
        <v>1.789555</v>
      </c>
      <c r="D1830" s="2">
        <v>137.767787</v>
      </c>
      <c r="E1830" t="s">
        <v>25</v>
      </c>
      <c r="F1830" t="s">
        <v>25</v>
      </c>
      <c r="G1830">
        <v>3</v>
      </c>
      <c r="H1830">
        <v>3</v>
      </c>
      <c r="I1830" t="s">
        <v>7</v>
      </c>
      <c r="J1830" t="s">
        <v>24</v>
      </c>
      <c r="K1830">
        <v>2.832659</v>
      </c>
      <c r="L1830" t="s">
        <v>24</v>
      </c>
      <c r="M1830">
        <v>1.51</v>
      </c>
      <c r="N1830">
        <v>0.92300499999999996</v>
      </c>
      <c r="O1830" t="s">
        <v>7</v>
      </c>
      <c r="P1830" t="s">
        <v>8</v>
      </c>
      <c r="Q1830" t="s">
        <v>22</v>
      </c>
    </row>
    <row r="1831" spans="1:17" x14ac:dyDescent="0.3">
      <c r="A1831" t="s">
        <v>5</v>
      </c>
      <c r="B1831" s="3">
        <v>18.222536000000002</v>
      </c>
      <c r="C1831" s="2">
        <v>1.8017460000000001</v>
      </c>
      <c r="D1831" s="2">
        <v>141.16626500000001</v>
      </c>
      <c r="E1831" t="s">
        <v>25</v>
      </c>
      <c r="F1831" t="s">
        <v>25</v>
      </c>
      <c r="G1831">
        <v>3</v>
      </c>
      <c r="H1831">
        <v>3</v>
      </c>
      <c r="I1831" t="s">
        <v>7</v>
      </c>
      <c r="J1831" t="s">
        <v>24</v>
      </c>
      <c r="K1831">
        <v>2.418488</v>
      </c>
      <c r="L1831" t="s">
        <v>24</v>
      </c>
      <c r="M1831">
        <v>2</v>
      </c>
      <c r="N1831">
        <v>0.89351400000000003</v>
      </c>
      <c r="O1831" t="s">
        <v>7</v>
      </c>
      <c r="P1831" t="s">
        <v>8</v>
      </c>
      <c r="Q1831" t="s">
        <v>22</v>
      </c>
    </row>
    <row r="1832" spans="1:17" x14ac:dyDescent="0.3">
      <c r="A1832" t="s">
        <v>5</v>
      </c>
      <c r="B1832" s="3">
        <v>20.375599999999999</v>
      </c>
      <c r="C1832" s="2">
        <v>1.7871950000000001</v>
      </c>
      <c r="D1832" s="2">
        <v>151.975864</v>
      </c>
      <c r="E1832" t="s">
        <v>25</v>
      </c>
      <c r="F1832" t="s">
        <v>25</v>
      </c>
      <c r="G1832">
        <v>3</v>
      </c>
      <c r="H1832">
        <v>3</v>
      </c>
      <c r="I1832" t="s">
        <v>7</v>
      </c>
      <c r="J1832" t="s">
        <v>24</v>
      </c>
      <c r="K1832">
        <v>2.304716</v>
      </c>
      <c r="L1832" t="s">
        <v>24</v>
      </c>
      <c r="M1832">
        <v>0.83</v>
      </c>
      <c r="N1832">
        <v>0.91449199999999997</v>
      </c>
      <c r="O1832" t="s">
        <v>7</v>
      </c>
      <c r="P1832" t="s">
        <v>8</v>
      </c>
      <c r="Q1832" t="s">
        <v>22</v>
      </c>
    </row>
    <row r="1833" spans="1:17" x14ac:dyDescent="0.3">
      <c r="A1833" t="s">
        <v>5</v>
      </c>
      <c r="B1833" s="3">
        <v>26</v>
      </c>
      <c r="C1833" s="2">
        <v>1.6441410000000001</v>
      </c>
      <c r="D1833" s="2">
        <v>111.942544</v>
      </c>
      <c r="E1833" t="s">
        <v>25</v>
      </c>
      <c r="F1833" t="s">
        <v>25</v>
      </c>
      <c r="G1833">
        <v>3</v>
      </c>
      <c r="H1833">
        <v>3</v>
      </c>
      <c r="I1833" t="s">
        <v>7</v>
      </c>
      <c r="J1833" t="s">
        <v>24</v>
      </c>
      <c r="K1833">
        <v>2.7630050000000002</v>
      </c>
      <c r="L1833" t="s">
        <v>24</v>
      </c>
      <c r="M1833">
        <v>0</v>
      </c>
      <c r="N1833">
        <v>0.101867</v>
      </c>
      <c r="O1833" t="s">
        <v>7</v>
      </c>
      <c r="P1833" t="s">
        <v>8</v>
      </c>
      <c r="Q1833" t="s">
        <v>22</v>
      </c>
    </row>
    <row r="1834" spans="1:17" x14ac:dyDescent="0.3">
      <c r="A1834" t="s">
        <v>5</v>
      </c>
      <c r="B1834" s="3">
        <v>26</v>
      </c>
      <c r="C1834" s="2">
        <v>1.6433549999999999</v>
      </c>
      <c r="D1834" s="2">
        <v>111.600553</v>
      </c>
      <c r="E1834" t="s">
        <v>25</v>
      </c>
      <c r="F1834" t="s">
        <v>25</v>
      </c>
      <c r="G1834">
        <v>3</v>
      </c>
      <c r="H1834">
        <v>3</v>
      </c>
      <c r="I1834" t="s">
        <v>7</v>
      </c>
      <c r="J1834" t="s">
        <v>24</v>
      </c>
      <c r="K1834">
        <v>2.6526160000000001</v>
      </c>
      <c r="L1834" t="s">
        <v>24</v>
      </c>
      <c r="M1834">
        <v>0</v>
      </c>
      <c r="N1834">
        <v>0.250502</v>
      </c>
      <c r="O1834" t="s">
        <v>7</v>
      </c>
      <c r="P1834" t="s">
        <v>8</v>
      </c>
      <c r="Q1834" t="s">
        <v>22</v>
      </c>
    </row>
    <row r="1835" spans="1:17" x14ac:dyDescent="0.3">
      <c r="A1835" t="s">
        <v>5</v>
      </c>
      <c r="B1835" s="3">
        <v>26</v>
      </c>
      <c r="C1835" s="2">
        <v>1.623707</v>
      </c>
      <c r="D1835" s="2">
        <v>105.037463</v>
      </c>
      <c r="E1835" t="s">
        <v>25</v>
      </c>
      <c r="F1835" t="s">
        <v>25</v>
      </c>
      <c r="G1835">
        <v>3</v>
      </c>
      <c r="H1835">
        <v>3</v>
      </c>
      <c r="I1835" t="s">
        <v>7</v>
      </c>
      <c r="J1835" t="s">
        <v>24</v>
      </c>
      <c r="K1835">
        <v>2.5531980000000001</v>
      </c>
      <c r="L1835" t="s">
        <v>24</v>
      </c>
      <c r="M1835">
        <v>0</v>
      </c>
      <c r="N1835">
        <v>0.39383800000000002</v>
      </c>
      <c r="O1835" t="s">
        <v>7</v>
      </c>
      <c r="P1835" t="s">
        <v>8</v>
      </c>
      <c r="Q1835" t="s">
        <v>22</v>
      </c>
    </row>
    <row r="1836" spans="1:17" x14ac:dyDescent="0.3">
      <c r="A1836" t="s">
        <v>5</v>
      </c>
      <c r="B1836" s="3">
        <v>26</v>
      </c>
      <c r="C1836" s="2">
        <v>1.610636</v>
      </c>
      <c r="D1836" s="2">
        <v>105.42353199999999</v>
      </c>
      <c r="E1836" t="s">
        <v>25</v>
      </c>
      <c r="F1836" t="s">
        <v>25</v>
      </c>
      <c r="G1836">
        <v>3</v>
      </c>
      <c r="H1836">
        <v>3</v>
      </c>
      <c r="I1836" t="s">
        <v>7</v>
      </c>
      <c r="J1836" t="s">
        <v>24</v>
      </c>
      <c r="K1836">
        <v>2.1805659999999998</v>
      </c>
      <c r="L1836" t="s">
        <v>24</v>
      </c>
      <c r="M1836">
        <v>0</v>
      </c>
      <c r="N1836">
        <v>0.51990499999999995</v>
      </c>
      <c r="O1836" t="s">
        <v>7</v>
      </c>
      <c r="P1836" t="s">
        <v>8</v>
      </c>
      <c r="Q1836" t="s">
        <v>22</v>
      </c>
    </row>
    <row r="1837" spans="1:17" x14ac:dyDescent="0.3">
      <c r="A1837" t="s">
        <v>5</v>
      </c>
      <c r="B1837" s="3">
        <v>25.943826999999999</v>
      </c>
      <c r="C1837" s="2">
        <v>1.629491</v>
      </c>
      <c r="D1837" s="2">
        <v>104.839068</v>
      </c>
      <c r="E1837" t="s">
        <v>25</v>
      </c>
      <c r="F1837" t="s">
        <v>25</v>
      </c>
      <c r="G1837">
        <v>3</v>
      </c>
      <c r="H1837">
        <v>3</v>
      </c>
      <c r="I1837" t="s">
        <v>7</v>
      </c>
      <c r="J1837" t="s">
        <v>24</v>
      </c>
      <c r="K1837">
        <v>2.2097899999999999</v>
      </c>
      <c r="L1837" t="s">
        <v>24</v>
      </c>
      <c r="M1837">
        <v>0.11</v>
      </c>
      <c r="N1837">
        <v>0.60442200000000001</v>
      </c>
      <c r="O1837" t="s">
        <v>7</v>
      </c>
      <c r="P1837" t="s">
        <v>8</v>
      </c>
      <c r="Q1837" t="s">
        <v>22</v>
      </c>
    </row>
    <row r="1838" spans="1:17" x14ac:dyDescent="0.3">
      <c r="A1838" t="s">
        <v>5</v>
      </c>
      <c r="B1838" s="3">
        <v>25.291974</v>
      </c>
      <c r="C1838" s="2">
        <v>1.684768</v>
      </c>
      <c r="D1838" s="2">
        <v>104.821175</v>
      </c>
      <c r="E1838" t="s">
        <v>25</v>
      </c>
      <c r="F1838" t="s">
        <v>25</v>
      </c>
      <c r="G1838">
        <v>3</v>
      </c>
      <c r="H1838">
        <v>3</v>
      </c>
      <c r="I1838" t="s">
        <v>7</v>
      </c>
      <c r="J1838" t="s">
        <v>24</v>
      </c>
      <c r="K1838">
        <v>1.4443790000000001</v>
      </c>
      <c r="L1838" t="s">
        <v>24</v>
      </c>
      <c r="M1838">
        <v>0.22</v>
      </c>
      <c r="N1838">
        <v>0.91218699999999997</v>
      </c>
      <c r="O1838" t="s">
        <v>7</v>
      </c>
      <c r="P1838" t="s">
        <v>8</v>
      </c>
      <c r="Q1838" t="s">
        <v>22</v>
      </c>
    </row>
    <row r="1839" spans="1:17" x14ac:dyDescent="0.3">
      <c r="A1839" t="s">
        <v>5</v>
      </c>
      <c r="B1839" s="3">
        <v>25.653233</v>
      </c>
      <c r="C1839" s="2">
        <v>1.6649400000000001</v>
      </c>
      <c r="D1839" s="2">
        <v>110.92216999999999</v>
      </c>
      <c r="E1839" t="s">
        <v>25</v>
      </c>
      <c r="F1839" t="s">
        <v>25</v>
      </c>
      <c r="G1839">
        <v>3</v>
      </c>
      <c r="H1839">
        <v>3</v>
      </c>
      <c r="I1839" t="s">
        <v>7</v>
      </c>
      <c r="J1839" t="s">
        <v>24</v>
      </c>
      <c r="K1839">
        <v>1.6040749999999999</v>
      </c>
      <c r="L1839" t="s">
        <v>24</v>
      </c>
      <c r="M1839">
        <v>0.03</v>
      </c>
      <c r="N1839">
        <v>0.20012199999999999</v>
      </c>
      <c r="O1839" t="s">
        <v>7</v>
      </c>
      <c r="P1839" t="s">
        <v>8</v>
      </c>
      <c r="Q1839" t="s">
        <v>22</v>
      </c>
    </row>
    <row r="1840" spans="1:17" x14ac:dyDescent="0.3">
      <c r="A1840" t="s">
        <v>5</v>
      </c>
      <c r="B1840" s="3">
        <v>25.783864999999999</v>
      </c>
      <c r="C1840" s="2">
        <v>1.655646</v>
      </c>
      <c r="D1840" s="2">
        <v>110.21733999999999</v>
      </c>
      <c r="E1840" t="s">
        <v>25</v>
      </c>
      <c r="F1840" t="s">
        <v>25</v>
      </c>
      <c r="G1840">
        <v>3</v>
      </c>
      <c r="H1840">
        <v>3</v>
      </c>
      <c r="I1840" t="s">
        <v>7</v>
      </c>
      <c r="J1840" t="s">
        <v>24</v>
      </c>
      <c r="K1840">
        <v>1.5282579999999999</v>
      </c>
      <c r="L1840" t="s">
        <v>24</v>
      </c>
      <c r="M1840">
        <v>0.02</v>
      </c>
      <c r="N1840">
        <v>0.43606800000000001</v>
      </c>
      <c r="O1840" t="s">
        <v>7</v>
      </c>
      <c r="P1840" t="s">
        <v>8</v>
      </c>
      <c r="Q1840" t="s">
        <v>22</v>
      </c>
    </row>
    <row r="1841" spans="1:17" x14ac:dyDescent="0.3">
      <c r="A1841" t="s">
        <v>5</v>
      </c>
      <c r="B1841" s="3">
        <v>19.17614</v>
      </c>
      <c r="C1841" s="2">
        <v>1.666194</v>
      </c>
      <c r="D1841" s="2">
        <v>124.805868</v>
      </c>
      <c r="E1841" t="s">
        <v>25</v>
      </c>
      <c r="F1841" t="s">
        <v>25</v>
      </c>
      <c r="G1841">
        <v>3</v>
      </c>
      <c r="H1841">
        <v>3</v>
      </c>
      <c r="I1841" t="s">
        <v>7</v>
      </c>
      <c r="J1841" t="s">
        <v>24</v>
      </c>
      <c r="K1841">
        <v>1.2288380000000001</v>
      </c>
      <c r="L1841" t="s">
        <v>24</v>
      </c>
      <c r="M1841">
        <v>0.79</v>
      </c>
      <c r="N1841">
        <v>0.63956100000000005</v>
      </c>
      <c r="O1841" t="s">
        <v>7</v>
      </c>
      <c r="P1841" t="s">
        <v>8</v>
      </c>
      <c r="Q1841" t="s">
        <v>22</v>
      </c>
    </row>
    <row r="1842" spans="1:17" x14ac:dyDescent="0.3">
      <c r="A1842" t="s">
        <v>5</v>
      </c>
      <c r="B1842" s="3">
        <v>21.207422999999999</v>
      </c>
      <c r="C1842" s="2">
        <v>1.707508</v>
      </c>
      <c r="D1842" s="2">
        <v>121.86432600000001</v>
      </c>
      <c r="E1842" t="s">
        <v>25</v>
      </c>
      <c r="F1842" t="s">
        <v>25</v>
      </c>
      <c r="G1842">
        <v>3</v>
      </c>
      <c r="H1842">
        <v>3</v>
      </c>
      <c r="I1842" t="s">
        <v>7</v>
      </c>
      <c r="J1842" t="s">
        <v>24</v>
      </c>
      <c r="K1842">
        <v>1.615548</v>
      </c>
      <c r="L1842" t="s">
        <v>24</v>
      </c>
      <c r="M1842">
        <v>1.38</v>
      </c>
      <c r="N1842">
        <v>0.92605199999999999</v>
      </c>
      <c r="O1842" t="s">
        <v>7</v>
      </c>
      <c r="P1842" t="s">
        <v>8</v>
      </c>
      <c r="Q1842" t="s">
        <v>22</v>
      </c>
    </row>
    <row r="1843" spans="1:17" x14ac:dyDescent="0.3">
      <c r="A1843" t="s">
        <v>5</v>
      </c>
      <c r="B1843" s="3">
        <v>21.633056</v>
      </c>
      <c r="C1843" s="2">
        <v>1.7541739999999999</v>
      </c>
      <c r="D1843" s="2">
        <v>133.78395499999999</v>
      </c>
      <c r="E1843" t="s">
        <v>25</v>
      </c>
      <c r="F1843" t="s">
        <v>25</v>
      </c>
      <c r="G1843">
        <v>3</v>
      </c>
      <c r="H1843">
        <v>3</v>
      </c>
      <c r="I1843" t="s">
        <v>7</v>
      </c>
      <c r="J1843" t="s">
        <v>24</v>
      </c>
      <c r="K1843">
        <v>1.9459500000000001</v>
      </c>
      <c r="L1843" t="s">
        <v>24</v>
      </c>
      <c r="M1843">
        <v>1.49</v>
      </c>
      <c r="N1843">
        <v>0.90661099999999994</v>
      </c>
      <c r="O1843" t="s">
        <v>7</v>
      </c>
      <c r="P1843" t="s">
        <v>8</v>
      </c>
      <c r="Q1843" t="s">
        <v>22</v>
      </c>
    </row>
    <row r="1844" spans="1:17" x14ac:dyDescent="0.3">
      <c r="A1844" t="s">
        <v>5</v>
      </c>
      <c r="B1844" s="3">
        <v>21.009595999999998</v>
      </c>
      <c r="C1844" s="2">
        <v>1.7141930000000001</v>
      </c>
      <c r="D1844" s="2">
        <v>131.86673400000001</v>
      </c>
      <c r="E1844" t="s">
        <v>25</v>
      </c>
      <c r="F1844" t="s">
        <v>25</v>
      </c>
      <c r="G1844">
        <v>3</v>
      </c>
      <c r="H1844">
        <v>3</v>
      </c>
      <c r="I1844" t="s">
        <v>7</v>
      </c>
      <c r="J1844" t="s">
        <v>24</v>
      </c>
      <c r="K1844">
        <v>1.7095560000000001</v>
      </c>
      <c r="L1844" t="s">
        <v>24</v>
      </c>
      <c r="M1844">
        <v>1.59</v>
      </c>
      <c r="N1844">
        <v>0.92584299999999997</v>
      </c>
      <c r="O1844" t="s">
        <v>7</v>
      </c>
      <c r="P1844" t="s">
        <v>8</v>
      </c>
      <c r="Q1844" t="s">
        <v>22</v>
      </c>
    </row>
    <row r="1845" spans="1:17" x14ac:dyDescent="0.3">
      <c r="A1845" t="s">
        <v>5</v>
      </c>
      <c r="B1845" s="3">
        <v>26</v>
      </c>
      <c r="C1845" s="2">
        <v>1.62439</v>
      </c>
      <c r="D1845" s="2">
        <v>110.008636</v>
      </c>
      <c r="E1845" t="s">
        <v>25</v>
      </c>
      <c r="F1845" t="s">
        <v>25</v>
      </c>
      <c r="G1845">
        <v>3</v>
      </c>
      <c r="H1845">
        <v>3</v>
      </c>
      <c r="I1845" t="s">
        <v>7</v>
      </c>
      <c r="J1845" t="s">
        <v>24</v>
      </c>
      <c r="K1845">
        <v>2.5074610000000002</v>
      </c>
      <c r="L1845" t="s">
        <v>24</v>
      </c>
      <c r="M1845">
        <v>0</v>
      </c>
      <c r="N1845">
        <v>0.36847200000000002</v>
      </c>
      <c r="O1845" t="s">
        <v>7</v>
      </c>
      <c r="P1845" t="s">
        <v>8</v>
      </c>
      <c r="Q1845" t="s">
        <v>22</v>
      </c>
    </row>
    <row r="1846" spans="1:17" x14ac:dyDescent="0.3">
      <c r="A1846" t="s">
        <v>5</v>
      </c>
      <c r="B1846" s="3">
        <v>26</v>
      </c>
      <c r="C1846" s="2">
        <v>1.638836</v>
      </c>
      <c r="D1846" s="2">
        <v>110.970479</v>
      </c>
      <c r="E1846" t="s">
        <v>25</v>
      </c>
      <c r="F1846" t="s">
        <v>25</v>
      </c>
      <c r="G1846">
        <v>3</v>
      </c>
      <c r="H1846">
        <v>3</v>
      </c>
      <c r="I1846" t="s">
        <v>7</v>
      </c>
      <c r="J1846" t="s">
        <v>24</v>
      </c>
      <c r="K1846">
        <v>2.6441349999999999</v>
      </c>
      <c r="L1846" t="s">
        <v>24</v>
      </c>
      <c r="M1846">
        <v>0</v>
      </c>
      <c r="N1846">
        <v>0.35758099999999998</v>
      </c>
      <c r="O1846" t="s">
        <v>7</v>
      </c>
      <c r="P1846" t="s">
        <v>8</v>
      </c>
      <c r="Q1846" t="s">
        <v>22</v>
      </c>
    </row>
    <row r="1847" spans="1:17" x14ac:dyDescent="0.3">
      <c r="A1847" t="s">
        <v>5</v>
      </c>
      <c r="B1847" s="3">
        <v>26</v>
      </c>
      <c r="C1847" s="2">
        <v>1.621245</v>
      </c>
      <c r="D1847" s="2">
        <v>111.26733400000001</v>
      </c>
      <c r="E1847" t="s">
        <v>25</v>
      </c>
      <c r="F1847" t="s">
        <v>25</v>
      </c>
      <c r="G1847">
        <v>3</v>
      </c>
      <c r="H1847">
        <v>3</v>
      </c>
      <c r="I1847" t="s">
        <v>7</v>
      </c>
      <c r="J1847" t="s">
        <v>24</v>
      </c>
      <c r="K1847">
        <v>2.6056849999999998</v>
      </c>
      <c r="L1847" t="s">
        <v>24</v>
      </c>
      <c r="M1847">
        <v>0</v>
      </c>
      <c r="N1847">
        <v>0.19922699999999999</v>
      </c>
      <c r="O1847" t="s">
        <v>7</v>
      </c>
      <c r="P1847" t="s">
        <v>8</v>
      </c>
      <c r="Q1847" t="s">
        <v>22</v>
      </c>
    </row>
    <row r="1848" spans="1:17" x14ac:dyDescent="0.3">
      <c r="A1848" t="s">
        <v>5</v>
      </c>
      <c r="B1848" s="3">
        <v>25.954511</v>
      </c>
      <c r="C1848" s="2">
        <v>1.6235139999999999</v>
      </c>
      <c r="D1848" s="2">
        <v>109.98014499999999</v>
      </c>
      <c r="E1848" t="s">
        <v>25</v>
      </c>
      <c r="F1848" t="s">
        <v>25</v>
      </c>
      <c r="G1848">
        <v>3</v>
      </c>
      <c r="H1848">
        <v>3</v>
      </c>
      <c r="I1848" t="s">
        <v>7</v>
      </c>
      <c r="J1848" t="s">
        <v>24</v>
      </c>
      <c r="K1848">
        <v>2.2173479999999999</v>
      </c>
      <c r="L1848" t="s">
        <v>24</v>
      </c>
      <c r="M1848">
        <v>0</v>
      </c>
      <c r="N1848">
        <v>0.48103099999999999</v>
      </c>
      <c r="O1848" t="s">
        <v>7</v>
      </c>
      <c r="P1848" t="s">
        <v>8</v>
      </c>
      <c r="Q1848" t="s">
        <v>22</v>
      </c>
    </row>
    <row r="1849" spans="1:17" x14ac:dyDescent="0.3">
      <c r="A1849" t="s">
        <v>5</v>
      </c>
      <c r="B1849" s="3">
        <v>21.001968999999999</v>
      </c>
      <c r="C1849" s="2">
        <v>1.7362150000000001</v>
      </c>
      <c r="D1849" s="2">
        <v>132.14554899999999</v>
      </c>
      <c r="E1849" t="s">
        <v>25</v>
      </c>
      <c r="F1849" t="s">
        <v>25</v>
      </c>
      <c r="G1849">
        <v>3</v>
      </c>
      <c r="H1849">
        <v>3</v>
      </c>
      <c r="I1849" t="s">
        <v>7</v>
      </c>
      <c r="J1849" t="s">
        <v>24</v>
      </c>
      <c r="K1849">
        <v>1.6575409999999999</v>
      </c>
      <c r="L1849" t="s">
        <v>24</v>
      </c>
      <c r="M1849">
        <v>1.67</v>
      </c>
      <c r="N1849">
        <v>0.62928499999999998</v>
      </c>
      <c r="O1849" t="s">
        <v>7</v>
      </c>
      <c r="P1849" t="s">
        <v>8</v>
      </c>
      <c r="Q1849" t="s">
        <v>22</v>
      </c>
    </row>
    <row r="1850" spans="1:17" x14ac:dyDescent="0.3">
      <c r="A1850" t="s">
        <v>5</v>
      </c>
      <c r="B1850" s="3">
        <v>21.772251000000001</v>
      </c>
      <c r="C1850" s="2">
        <v>1.7329509999999999</v>
      </c>
      <c r="D1850" s="2">
        <v>132.90488400000001</v>
      </c>
      <c r="E1850" t="s">
        <v>25</v>
      </c>
      <c r="F1850" t="s">
        <v>25</v>
      </c>
      <c r="G1850">
        <v>3</v>
      </c>
      <c r="H1850">
        <v>3</v>
      </c>
      <c r="I1850" t="s">
        <v>7</v>
      </c>
      <c r="J1850" t="s">
        <v>24</v>
      </c>
      <c r="K1850">
        <v>1.8178989999999999</v>
      </c>
      <c r="L1850" t="s">
        <v>24</v>
      </c>
      <c r="M1850">
        <v>1.58</v>
      </c>
      <c r="N1850">
        <v>0.930836</v>
      </c>
      <c r="O1850" t="s">
        <v>7</v>
      </c>
      <c r="P1850" t="s">
        <v>8</v>
      </c>
      <c r="Q1850" t="s">
        <v>22</v>
      </c>
    </row>
    <row r="1851" spans="1:17" x14ac:dyDescent="0.3">
      <c r="A1851" t="s">
        <v>5</v>
      </c>
      <c r="B1851" s="3">
        <v>23.761970000000002</v>
      </c>
      <c r="C1851" s="2">
        <v>1.6913499999999999</v>
      </c>
      <c r="D1851" s="2">
        <v>114.48069599999999</v>
      </c>
      <c r="E1851" t="s">
        <v>25</v>
      </c>
      <c r="F1851" t="s">
        <v>25</v>
      </c>
      <c r="G1851">
        <v>3</v>
      </c>
      <c r="H1851">
        <v>3</v>
      </c>
      <c r="I1851" t="s">
        <v>7</v>
      </c>
      <c r="J1851" t="s">
        <v>24</v>
      </c>
      <c r="K1851">
        <v>2.5095350000000001</v>
      </c>
      <c r="L1851" t="s">
        <v>24</v>
      </c>
      <c r="M1851">
        <v>0.33</v>
      </c>
      <c r="N1851">
        <v>0.66817199999999999</v>
      </c>
      <c r="O1851" t="s">
        <v>7</v>
      </c>
      <c r="P1851" t="s">
        <v>8</v>
      </c>
      <c r="Q1851" t="s">
        <v>22</v>
      </c>
    </row>
    <row r="1852" spans="1:17" x14ac:dyDescent="0.3">
      <c r="A1852" t="s">
        <v>5</v>
      </c>
      <c r="B1852" s="3">
        <v>24.449655</v>
      </c>
      <c r="C1852" s="2">
        <v>1.635062</v>
      </c>
      <c r="D1852" s="2">
        <v>113.277388</v>
      </c>
      <c r="E1852" t="s">
        <v>25</v>
      </c>
      <c r="F1852" t="s">
        <v>25</v>
      </c>
      <c r="G1852">
        <v>3</v>
      </c>
      <c r="H1852">
        <v>3</v>
      </c>
      <c r="I1852" t="s">
        <v>7</v>
      </c>
      <c r="J1852" t="s">
        <v>24</v>
      </c>
      <c r="K1852">
        <v>2.5780379999999998</v>
      </c>
      <c r="L1852" t="s">
        <v>24</v>
      </c>
      <c r="M1852">
        <v>0.17</v>
      </c>
      <c r="N1852">
        <v>0.463196</v>
      </c>
      <c r="O1852" t="s">
        <v>7</v>
      </c>
      <c r="P1852" t="s">
        <v>8</v>
      </c>
      <c r="Q1852" t="s">
        <v>22</v>
      </c>
    </row>
    <row r="1853" spans="1:17" x14ac:dyDescent="0.3">
      <c r="A1853" t="s">
        <v>5</v>
      </c>
      <c r="B1853" s="3">
        <v>18.378202999999999</v>
      </c>
      <c r="C1853" s="2">
        <v>1.7460610000000001</v>
      </c>
      <c r="D1853" s="2">
        <v>128.261402</v>
      </c>
      <c r="E1853" t="s">
        <v>25</v>
      </c>
      <c r="F1853" t="s">
        <v>25</v>
      </c>
      <c r="G1853">
        <v>3</v>
      </c>
      <c r="H1853">
        <v>3</v>
      </c>
      <c r="I1853" t="s">
        <v>7</v>
      </c>
      <c r="J1853" t="s">
        <v>24</v>
      </c>
      <c r="K1853">
        <v>2.5016379999999998</v>
      </c>
      <c r="L1853" t="s">
        <v>24</v>
      </c>
      <c r="M1853">
        <v>1.55</v>
      </c>
      <c r="N1853">
        <v>0.66488000000000003</v>
      </c>
      <c r="O1853" t="s">
        <v>7</v>
      </c>
      <c r="P1853" t="s">
        <v>8</v>
      </c>
      <c r="Q1853" t="s">
        <v>22</v>
      </c>
    </row>
    <row r="1854" spans="1:17" x14ac:dyDescent="0.3">
      <c r="A1854" t="s">
        <v>5</v>
      </c>
      <c r="B1854" s="3">
        <v>19.725718000000001</v>
      </c>
      <c r="C1854" s="2">
        <v>1.746529</v>
      </c>
      <c r="D1854" s="2">
        <v>129.36377100000001</v>
      </c>
      <c r="E1854" t="s">
        <v>25</v>
      </c>
      <c r="F1854" t="s">
        <v>25</v>
      </c>
      <c r="G1854">
        <v>3</v>
      </c>
      <c r="H1854">
        <v>3</v>
      </c>
      <c r="I1854" t="s">
        <v>7</v>
      </c>
      <c r="J1854" t="s">
        <v>24</v>
      </c>
      <c r="K1854">
        <v>2.2507109999999999</v>
      </c>
      <c r="L1854" t="s">
        <v>24</v>
      </c>
      <c r="M1854">
        <v>0.64</v>
      </c>
      <c r="N1854">
        <v>0.68512899999999999</v>
      </c>
      <c r="O1854" t="s">
        <v>7</v>
      </c>
      <c r="P1854" t="s">
        <v>8</v>
      </c>
      <c r="Q1854" t="s">
        <v>22</v>
      </c>
    </row>
    <row r="1855" spans="1:17" x14ac:dyDescent="0.3">
      <c r="A1855" t="s">
        <v>5</v>
      </c>
      <c r="B1855" s="3">
        <v>21.344017999999998</v>
      </c>
      <c r="C1855" s="2">
        <v>1.746516</v>
      </c>
      <c r="D1855" s="2">
        <v>144.30226099999999</v>
      </c>
      <c r="E1855" t="s">
        <v>25</v>
      </c>
      <c r="F1855" t="s">
        <v>25</v>
      </c>
      <c r="G1855">
        <v>3</v>
      </c>
      <c r="H1855">
        <v>3</v>
      </c>
      <c r="I1855" t="s">
        <v>7</v>
      </c>
      <c r="J1855" t="s">
        <v>24</v>
      </c>
      <c r="K1855">
        <v>2.3665099999999999</v>
      </c>
      <c r="L1855" t="s">
        <v>24</v>
      </c>
      <c r="M1855">
        <v>1.25</v>
      </c>
      <c r="N1855">
        <v>0.72336599999999995</v>
      </c>
      <c r="O1855" t="s">
        <v>7</v>
      </c>
      <c r="P1855" t="s">
        <v>8</v>
      </c>
      <c r="Q1855" t="s">
        <v>22</v>
      </c>
    </row>
    <row r="1856" spans="1:17" x14ac:dyDescent="0.3">
      <c r="A1856" t="s">
        <v>5</v>
      </c>
      <c r="B1856" s="3">
        <v>21.322096999999999</v>
      </c>
      <c r="C1856" s="2">
        <v>1.751118</v>
      </c>
      <c r="D1856" s="2">
        <v>149.29110600000001</v>
      </c>
      <c r="E1856" t="s">
        <v>25</v>
      </c>
      <c r="F1856" t="s">
        <v>25</v>
      </c>
      <c r="G1856">
        <v>3</v>
      </c>
      <c r="H1856">
        <v>3</v>
      </c>
      <c r="I1856" t="s">
        <v>7</v>
      </c>
      <c r="J1856" t="s">
        <v>24</v>
      </c>
      <c r="K1856">
        <v>2.309409</v>
      </c>
      <c r="L1856" t="s">
        <v>24</v>
      </c>
      <c r="M1856">
        <v>1.68</v>
      </c>
      <c r="N1856">
        <v>0.70557999999999998</v>
      </c>
      <c r="O1856" t="s">
        <v>7</v>
      </c>
      <c r="P1856" t="s">
        <v>8</v>
      </c>
      <c r="Q1856" t="s">
        <v>22</v>
      </c>
    </row>
    <row r="1857" spans="1:17" x14ac:dyDescent="0.3">
      <c r="A1857" t="s">
        <v>5</v>
      </c>
      <c r="B1857" s="3">
        <v>19.262934000000001</v>
      </c>
      <c r="C1857" s="2">
        <v>1.7410140000000001</v>
      </c>
      <c r="D1857" s="2">
        <v>132.57927000000001</v>
      </c>
      <c r="E1857" t="s">
        <v>25</v>
      </c>
      <c r="F1857" t="s">
        <v>25</v>
      </c>
      <c r="G1857">
        <v>3</v>
      </c>
      <c r="H1857">
        <v>3</v>
      </c>
      <c r="I1857" t="s">
        <v>7</v>
      </c>
      <c r="J1857" t="s">
        <v>24</v>
      </c>
      <c r="K1857">
        <v>2.436261</v>
      </c>
      <c r="L1857" t="s">
        <v>24</v>
      </c>
      <c r="M1857">
        <v>1.46</v>
      </c>
      <c r="N1857">
        <v>0.87092000000000003</v>
      </c>
      <c r="O1857" t="s">
        <v>7</v>
      </c>
      <c r="P1857" t="s">
        <v>8</v>
      </c>
      <c r="Q1857" t="s">
        <v>22</v>
      </c>
    </row>
    <row r="1858" spans="1:17" x14ac:dyDescent="0.3">
      <c r="A1858" t="s">
        <v>5</v>
      </c>
      <c r="B1858" s="3">
        <v>21.566814999999998</v>
      </c>
      <c r="C1858" s="2">
        <v>1.7485329999999999</v>
      </c>
      <c r="D1858" s="2">
        <v>133.94607999999999</v>
      </c>
      <c r="E1858" t="s">
        <v>25</v>
      </c>
      <c r="F1858" t="s">
        <v>25</v>
      </c>
      <c r="G1858">
        <v>3</v>
      </c>
      <c r="H1858">
        <v>3</v>
      </c>
      <c r="I1858" t="s">
        <v>7</v>
      </c>
      <c r="J1858" t="s">
        <v>24</v>
      </c>
      <c r="K1858">
        <v>2.8335659999999998</v>
      </c>
      <c r="L1858" t="s">
        <v>24</v>
      </c>
      <c r="M1858">
        <v>1.41</v>
      </c>
      <c r="N1858">
        <v>0.86272400000000005</v>
      </c>
      <c r="O1858" t="s">
        <v>7</v>
      </c>
      <c r="P1858" t="s">
        <v>8</v>
      </c>
      <c r="Q1858" t="s">
        <v>22</v>
      </c>
    </row>
    <row r="1859" spans="1:17" x14ac:dyDescent="0.3">
      <c r="A1859" t="s">
        <v>5</v>
      </c>
      <c r="B1859" s="3">
        <v>24.475242000000001</v>
      </c>
      <c r="C1859" s="2">
        <v>1.694726</v>
      </c>
      <c r="D1859" s="2">
        <v>112.776612</v>
      </c>
      <c r="E1859" t="s">
        <v>25</v>
      </c>
      <c r="F1859" t="s">
        <v>25</v>
      </c>
      <c r="G1859">
        <v>3</v>
      </c>
      <c r="H1859">
        <v>3</v>
      </c>
      <c r="I1859" t="s">
        <v>7</v>
      </c>
      <c r="J1859" t="s">
        <v>24</v>
      </c>
      <c r="K1859">
        <v>2.7240989999999998</v>
      </c>
      <c r="L1859" t="s">
        <v>24</v>
      </c>
      <c r="M1859">
        <v>0.34</v>
      </c>
      <c r="N1859">
        <v>0.15346199999999999</v>
      </c>
      <c r="O1859" t="s">
        <v>7</v>
      </c>
      <c r="P1859" t="s">
        <v>8</v>
      </c>
      <c r="Q1859" t="s">
        <v>22</v>
      </c>
    </row>
    <row r="1860" spans="1:17" x14ac:dyDescent="0.3">
      <c r="A1860" t="s">
        <v>5</v>
      </c>
      <c r="B1860" s="3">
        <v>25.612462000000001</v>
      </c>
      <c r="C1860" s="2">
        <v>1.674515</v>
      </c>
      <c r="D1860" s="2">
        <v>112.879662</v>
      </c>
      <c r="E1860" t="s">
        <v>25</v>
      </c>
      <c r="F1860" t="s">
        <v>25</v>
      </c>
      <c r="G1860">
        <v>3</v>
      </c>
      <c r="H1860">
        <v>3</v>
      </c>
      <c r="I1860" t="s">
        <v>7</v>
      </c>
      <c r="J1860" t="s">
        <v>24</v>
      </c>
      <c r="K1860">
        <v>2.9893890000000001</v>
      </c>
      <c r="L1860" t="s">
        <v>24</v>
      </c>
      <c r="M1860">
        <v>0.36</v>
      </c>
      <c r="N1860">
        <v>0.169016</v>
      </c>
      <c r="O1860" t="s">
        <v>7</v>
      </c>
      <c r="P1860" t="s">
        <v>8</v>
      </c>
      <c r="Q1860" t="s">
        <v>22</v>
      </c>
    </row>
    <row r="1861" spans="1:17" x14ac:dyDescent="0.3">
      <c r="A1861" t="s">
        <v>5</v>
      </c>
      <c r="B1861" s="3">
        <v>26</v>
      </c>
      <c r="C1861" s="2">
        <v>1.631332</v>
      </c>
      <c r="D1861" s="2">
        <v>111.82995699999999</v>
      </c>
      <c r="E1861" t="s">
        <v>25</v>
      </c>
      <c r="F1861" t="s">
        <v>25</v>
      </c>
      <c r="G1861">
        <v>3</v>
      </c>
      <c r="H1861">
        <v>3</v>
      </c>
      <c r="I1861" t="s">
        <v>7</v>
      </c>
      <c r="J1861" t="s">
        <v>24</v>
      </c>
      <c r="K1861">
        <v>2.5597500000000002</v>
      </c>
      <c r="L1861" t="s">
        <v>24</v>
      </c>
      <c r="M1861">
        <v>0</v>
      </c>
      <c r="N1861">
        <v>0.23730699999999999</v>
      </c>
      <c r="O1861" t="s">
        <v>7</v>
      </c>
      <c r="P1861" t="s">
        <v>8</v>
      </c>
      <c r="Q1861" t="s">
        <v>22</v>
      </c>
    </row>
    <row r="1862" spans="1:17" x14ac:dyDescent="0.3">
      <c r="A1862" t="s">
        <v>5</v>
      </c>
      <c r="B1862" s="3">
        <v>26</v>
      </c>
      <c r="C1862" s="2">
        <v>1.641918</v>
      </c>
      <c r="D1862" s="2">
        <v>111.86899</v>
      </c>
      <c r="E1862" t="s">
        <v>25</v>
      </c>
      <c r="F1862" t="s">
        <v>25</v>
      </c>
      <c r="G1862">
        <v>3</v>
      </c>
      <c r="H1862">
        <v>3</v>
      </c>
      <c r="I1862" t="s">
        <v>7</v>
      </c>
      <c r="J1862" t="s">
        <v>24</v>
      </c>
      <c r="K1862">
        <v>2.6354540000000002</v>
      </c>
      <c r="L1862" t="s">
        <v>24</v>
      </c>
      <c r="M1862">
        <v>0</v>
      </c>
      <c r="N1862">
        <v>8.8308999999999999E-2</v>
      </c>
      <c r="O1862" t="s">
        <v>7</v>
      </c>
      <c r="P1862" t="s">
        <v>8</v>
      </c>
      <c r="Q1862" t="s">
        <v>22</v>
      </c>
    </row>
    <row r="1863" spans="1:17" x14ac:dyDescent="0.3">
      <c r="A1863" t="s">
        <v>5</v>
      </c>
      <c r="B1863" s="3">
        <v>26</v>
      </c>
      <c r="C1863" s="2">
        <v>1.6401250000000001</v>
      </c>
      <c r="D1863" s="2">
        <v>111.539494</v>
      </c>
      <c r="E1863" t="s">
        <v>25</v>
      </c>
      <c r="F1863" t="s">
        <v>25</v>
      </c>
      <c r="G1863">
        <v>3</v>
      </c>
      <c r="H1863">
        <v>3</v>
      </c>
      <c r="I1863" t="s">
        <v>7</v>
      </c>
      <c r="J1863" t="s">
        <v>24</v>
      </c>
      <c r="K1863">
        <v>2.625537</v>
      </c>
      <c r="L1863" t="s">
        <v>24</v>
      </c>
      <c r="M1863">
        <v>0</v>
      </c>
      <c r="N1863">
        <v>0.162494</v>
      </c>
      <c r="O1863" t="s">
        <v>7</v>
      </c>
      <c r="P1863" t="s">
        <v>8</v>
      </c>
      <c r="Q1863" t="s">
        <v>22</v>
      </c>
    </row>
    <row r="1864" spans="1:17" x14ac:dyDescent="0.3">
      <c r="A1864" t="s">
        <v>5</v>
      </c>
      <c r="B1864" s="3">
        <v>26</v>
      </c>
      <c r="C1864" s="2">
        <v>1.649178</v>
      </c>
      <c r="D1864" s="2">
        <v>111.914361</v>
      </c>
      <c r="E1864" t="s">
        <v>25</v>
      </c>
      <c r="F1864" t="s">
        <v>25</v>
      </c>
      <c r="G1864">
        <v>3</v>
      </c>
      <c r="H1864">
        <v>3</v>
      </c>
      <c r="I1864" t="s">
        <v>7</v>
      </c>
      <c r="J1864" t="s">
        <v>24</v>
      </c>
      <c r="K1864">
        <v>2.884077</v>
      </c>
      <c r="L1864" t="s">
        <v>24</v>
      </c>
      <c r="M1864">
        <v>0</v>
      </c>
      <c r="N1864">
        <v>9.6575999999999995E-2</v>
      </c>
      <c r="O1864" t="s">
        <v>7</v>
      </c>
      <c r="P1864" t="s">
        <v>8</v>
      </c>
      <c r="Q1864" t="s">
        <v>22</v>
      </c>
    </row>
    <row r="1865" spans="1:17" x14ac:dyDescent="0.3">
      <c r="A1865" t="s">
        <v>5</v>
      </c>
      <c r="B1865" s="3">
        <v>25.96773</v>
      </c>
      <c r="C1865" s="2">
        <v>1.6034040000000001</v>
      </c>
      <c r="D1865" s="2">
        <v>105.031908</v>
      </c>
      <c r="E1865" t="s">
        <v>25</v>
      </c>
      <c r="F1865" t="s">
        <v>25</v>
      </c>
      <c r="G1865">
        <v>3</v>
      </c>
      <c r="H1865">
        <v>3</v>
      </c>
      <c r="I1865" t="s">
        <v>7</v>
      </c>
      <c r="J1865" t="s">
        <v>24</v>
      </c>
      <c r="K1865">
        <v>1.919473</v>
      </c>
      <c r="L1865" t="s">
        <v>24</v>
      </c>
      <c r="M1865">
        <v>0.03</v>
      </c>
      <c r="N1865">
        <v>0.54613699999999998</v>
      </c>
      <c r="O1865" t="s">
        <v>7</v>
      </c>
      <c r="P1865" t="s">
        <v>8</v>
      </c>
      <c r="Q1865" t="s">
        <v>22</v>
      </c>
    </row>
    <row r="1866" spans="1:17" x14ac:dyDescent="0.3">
      <c r="A1866" t="s">
        <v>5</v>
      </c>
      <c r="B1866" s="3">
        <v>25.989937999999999</v>
      </c>
      <c r="C1866" s="2">
        <v>1.644199</v>
      </c>
      <c r="D1866" s="2">
        <v>105.036075</v>
      </c>
      <c r="E1866" t="s">
        <v>25</v>
      </c>
      <c r="F1866" t="s">
        <v>25</v>
      </c>
      <c r="G1866">
        <v>3</v>
      </c>
      <c r="H1866">
        <v>3</v>
      </c>
      <c r="I1866" t="s">
        <v>7</v>
      </c>
      <c r="J1866" t="s">
        <v>24</v>
      </c>
      <c r="K1866">
        <v>2.310076</v>
      </c>
      <c r="L1866" t="s">
        <v>24</v>
      </c>
      <c r="M1866">
        <v>7.0000000000000007E-2</v>
      </c>
      <c r="N1866">
        <v>0.73308499999999999</v>
      </c>
      <c r="O1866" t="s">
        <v>7</v>
      </c>
      <c r="P1866" t="s">
        <v>8</v>
      </c>
      <c r="Q1866" t="s">
        <v>22</v>
      </c>
    </row>
    <row r="1867" spans="1:17" x14ac:dyDescent="0.3">
      <c r="A1867" t="s">
        <v>5</v>
      </c>
      <c r="B1867" s="3">
        <v>26</v>
      </c>
      <c r="C1867" s="2">
        <v>1.6289089999999999</v>
      </c>
      <c r="D1867" s="2">
        <v>106.875927</v>
      </c>
      <c r="E1867" t="s">
        <v>25</v>
      </c>
      <c r="F1867" t="s">
        <v>25</v>
      </c>
      <c r="G1867">
        <v>3</v>
      </c>
      <c r="H1867">
        <v>3</v>
      </c>
      <c r="I1867" t="s">
        <v>7</v>
      </c>
      <c r="J1867" t="s">
        <v>24</v>
      </c>
      <c r="K1867">
        <v>2.6868240000000001</v>
      </c>
      <c r="L1867" t="s">
        <v>24</v>
      </c>
      <c r="M1867">
        <v>0</v>
      </c>
      <c r="N1867">
        <v>0.54081199999999996</v>
      </c>
      <c r="O1867" t="s">
        <v>7</v>
      </c>
      <c r="P1867" t="s">
        <v>8</v>
      </c>
      <c r="Q1867" t="s">
        <v>22</v>
      </c>
    </row>
    <row r="1868" spans="1:17" x14ac:dyDescent="0.3">
      <c r="A1868" t="s">
        <v>5</v>
      </c>
      <c r="B1868" s="3">
        <v>25.617227</v>
      </c>
      <c r="C1868" s="2">
        <v>1.6280190000000001</v>
      </c>
      <c r="D1868" s="2">
        <v>108.265922</v>
      </c>
      <c r="E1868" t="s">
        <v>25</v>
      </c>
      <c r="F1868" t="s">
        <v>25</v>
      </c>
      <c r="G1868">
        <v>3</v>
      </c>
      <c r="H1868">
        <v>3</v>
      </c>
      <c r="I1868" t="s">
        <v>7</v>
      </c>
      <c r="J1868" t="s">
        <v>24</v>
      </c>
      <c r="K1868">
        <v>1.6213</v>
      </c>
      <c r="L1868" t="s">
        <v>24</v>
      </c>
      <c r="M1868">
        <v>0.09</v>
      </c>
      <c r="N1868">
        <v>0.43821599999999999</v>
      </c>
      <c r="O1868" t="s">
        <v>7</v>
      </c>
      <c r="P1868" t="s">
        <v>8</v>
      </c>
      <c r="Q1868" t="s">
        <v>22</v>
      </c>
    </row>
    <row r="1869" spans="1:17" x14ac:dyDescent="0.3">
      <c r="A1869" t="s">
        <v>5</v>
      </c>
      <c r="B1869" s="3">
        <v>21.030909000000001</v>
      </c>
      <c r="C1869" s="2">
        <v>1.71818</v>
      </c>
      <c r="D1869" s="2">
        <v>133.46676299999999</v>
      </c>
      <c r="E1869" t="s">
        <v>25</v>
      </c>
      <c r="F1869" t="s">
        <v>25</v>
      </c>
      <c r="G1869">
        <v>3</v>
      </c>
      <c r="H1869">
        <v>3</v>
      </c>
      <c r="I1869" t="s">
        <v>7</v>
      </c>
      <c r="J1869" t="s">
        <v>24</v>
      </c>
      <c r="K1869">
        <v>1.517215</v>
      </c>
      <c r="L1869" t="s">
        <v>24</v>
      </c>
      <c r="M1869">
        <v>1.49</v>
      </c>
      <c r="N1869">
        <v>0.93749199999999999</v>
      </c>
      <c r="O1869" t="s">
        <v>7</v>
      </c>
      <c r="P1869" t="s">
        <v>8</v>
      </c>
      <c r="Q1869" t="s">
        <v>22</v>
      </c>
    </row>
    <row r="1870" spans="1:17" x14ac:dyDescent="0.3">
      <c r="A1870" t="s">
        <v>5</v>
      </c>
      <c r="B1870" s="3">
        <v>20.951084000000002</v>
      </c>
      <c r="C1870" s="2">
        <v>1.7085809999999999</v>
      </c>
      <c r="D1870" s="2">
        <v>131.27485100000001</v>
      </c>
      <c r="E1870" t="s">
        <v>25</v>
      </c>
      <c r="F1870" t="s">
        <v>25</v>
      </c>
      <c r="G1870">
        <v>3</v>
      </c>
      <c r="H1870">
        <v>3</v>
      </c>
      <c r="I1870" t="s">
        <v>7</v>
      </c>
      <c r="J1870" t="s">
        <v>24</v>
      </c>
      <c r="K1870">
        <v>1.796956</v>
      </c>
      <c r="L1870" t="s">
        <v>24</v>
      </c>
      <c r="M1870">
        <v>1.68</v>
      </c>
      <c r="N1870">
        <v>0.88738799999999995</v>
      </c>
      <c r="O1870" t="s">
        <v>7</v>
      </c>
      <c r="P1870" t="s">
        <v>8</v>
      </c>
      <c r="Q1870" t="s">
        <v>22</v>
      </c>
    </row>
    <row r="1871" spans="1:17" x14ac:dyDescent="0.3">
      <c r="A1871" t="s">
        <v>5</v>
      </c>
      <c r="B1871" s="3">
        <v>22.980221</v>
      </c>
      <c r="C1871" s="2">
        <v>1.7249829999999999</v>
      </c>
      <c r="D1871" s="2">
        <v>132.94066000000001</v>
      </c>
      <c r="E1871" t="s">
        <v>25</v>
      </c>
      <c r="F1871" t="s">
        <v>25</v>
      </c>
      <c r="G1871">
        <v>3</v>
      </c>
      <c r="H1871">
        <v>3</v>
      </c>
      <c r="I1871" t="s">
        <v>7</v>
      </c>
      <c r="J1871" t="s">
        <v>24</v>
      </c>
      <c r="K1871">
        <v>2.085553</v>
      </c>
      <c r="L1871" t="s">
        <v>24</v>
      </c>
      <c r="M1871">
        <v>1.27</v>
      </c>
      <c r="N1871">
        <v>0.58793200000000001</v>
      </c>
      <c r="O1871" t="s">
        <v>7</v>
      </c>
      <c r="P1871" t="s">
        <v>8</v>
      </c>
      <c r="Q1871" t="s">
        <v>22</v>
      </c>
    </row>
    <row r="1872" spans="1:17" x14ac:dyDescent="0.3">
      <c r="A1872" t="s">
        <v>5</v>
      </c>
      <c r="B1872" s="3">
        <v>23.426036</v>
      </c>
      <c r="C1872" s="2">
        <v>1.7399910000000001</v>
      </c>
      <c r="D1872" s="2">
        <v>133.485478</v>
      </c>
      <c r="E1872" t="s">
        <v>25</v>
      </c>
      <c r="F1872" t="s">
        <v>25</v>
      </c>
      <c r="G1872">
        <v>3</v>
      </c>
      <c r="H1872">
        <v>3</v>
      </c>
      <c r="I1872" t="s">
        <v>7</v>
      </c>
      <c r="J1872" t="s">
        <v>24</v>
      </c>
      <c r="K1872">
        <v>2.8377970000000001</v>
      </c>
      <c r="L1872" t="s">
        <v>24</v>
      </c>
      <c r="M1872">
        <v>1.34</v>
      </c>
      <c r="N1872">
        <v>0.80315599999999998</v>
      </c>
      <c r="O1872" t="s">
        <v>7</v>
      </c>
      <c r="P1872" t="s">
        <v>8</v>
      </c>
      <c r="Q1872" t="s">
        <v>22</v>
      </c>
    </row>
    <row r="1873" spans="1:17" x14ac:dyDescent="0.3">
      <c r="A1873" t="s">
        <v>5</v>
      </c>
      <c r="B1873" s="3">
        <v>25.999185000000001</v>
      </c>
      <c r="C1873" s="2">
        <v>1.568543</v>
      </c>
      <c r="D1873" s="2">
        <v>102.000122</v>
      </c>
      <c r="E1873" t="s">
        <v>25</v>
      </c>
      <c r="F1873" t="s">
        <v>25</v>
      </c>
      <c r="G1873">
        <v>3</v>
      </c>
      <c r="H1873">
        <v>3</v>
      </c>
      <c r="I1873" t="s">
        <v>7</v>
      </c>
      <c r="J1873" t="s">
        <v>24</v>
      </c>
      <c r="K1873">
        <v>1.0005440000000001</v>
      </c>
      <c r="L1873" t="s">
        <v>24</v>
      </c>
      <c r="M1873">
        <v>0</v>
      </c>
      <c r="N1873">
        <v>1</v>
      </c>
      <c r="O1873" t="s">
        <v>7</v>
      </c>
      <c r="P1873" t="s">
        <v>8</v>
      </c>
      <c r="Q1873" t="s">
        <v>22</v>
      </c>
    </row>
    <row r="1874" spans="1:17" x14ac:dyDescent="0.3">
      <c r="A1874" t="s">
        <v>5</v>
      </c>
      <c r="B1874" s="3">
        <v>25.934757000000001</v>
      </c>
      <c r="C1874" s="2">
        <v>1.579893</v>
      </c>
      <c r="D1874" s="2">
        <v>102.134646</v>
      </c>
      <c r="E1874" t="s">
        <v>25</v>
      </c>
      <c r="F1874" t="s">
        <v>25</v>
      </c>
      <c r="G1874">
        <v>3</v>
      </c>
      <c r="H1874">
        <v>3</v>
      </c>
      <c r="I1874" t="s">
        <v>7</v>
      </c>
      <c r="J1874" t="s">
        <v>24</v>
      </c>
      <c r="K1874">
        <v>1.0058640000000001</v>
      </c>
      <c r="L1874" t="s">
        <v>24</v>
      </c>
      <c r="M1874">
        <v>0.02</v>
      </c>
      <c r="N1874">
        <v>0.69583799999999996</v>
      </c>
      <c r="O1874" t="s">
        <v>7</v>
      </c>
      <c r="P1874" t="s">
        <v>8</v>
      </c>
      <c r="Q1874" t="s">
        <v>22</v>
      </c>
    </row>
    <row r="1875" spans="1:17" x14ac:dyDescent="0.3">
      <c r="A1875" t="s">
        <v>5</v>
      </c>
      <c r="B1875" s="3">
        <v>20.327722999999999</v>
      </c>
      <c r="C1875" s="2">
        <v>1.7827139999999999</v>
      </c>
      <c r="D1875" s="2">
        <v>154.61844600000001</v>
      </c>
      <c r="E1875" t="s">
        <v>25</v>
      </c>
      <c r="F1875" t="s">
        <v>25</v>
      </c>
      <c r="G1875">
        <v>3</v>
      </c>
      <c r="H1875">
        <v>3</v>
      </c>
      <c r="I1875" t="s">
        <v>7</v>
      </c>
      <c r="J1875" t="s">
        <v>24</v>
      </c>
      <c r="K1875">
        <v>2.3195589999999999</v>
      </c>
      <c r="L1875" t="s">
        <v>24</v>
      </c>
      <c r="M1875">
        <v>1.97</v>
      </c>
      <c r="N1875">
        <v>0.76837500000000003</v>
      </c>
      <c r="O1875" t="s">
        <v>7</v>
      </c>
      <c r="P1875" t="s">
        <v>8</v>
      </c>
      <c r="Q1875" t="s">
        <v>22</v>
      </c>
    </row>
    <row r="1876" spans="1:17" x14ac:dyDescent="0.3">
      <c r="A1876" t="s">
        <v>5</v>
      </c>
      <c r="B1876" s="3">
        <v>19.472190000000001</v>
      </c>
      <c r="C1876" s="2">
        <v>1.7938240000000001</v>
      </c>
      <c r="D1876" s="2">
        <v>160.935351</v>
      </c>
      <c r="E1876" t="s">
        <v>25</v>
      </c>
      <c r="F1876" t="s">
        <v>25</v>
      </c>
      <c r="G1876">
        <v>3</v>
      </c>
      <c r="H1876">
        <v>3</v>
      </c>
      <c r="I1876" t="s">
        <v>7</v>
      </c>
      <c r="J1876" t="s">
        <v>24</v>
      </c>
      <c r="K1876">
        <v>2.0692569999999999</v>
      </c>
      <c r="L1876" t="s">
        <v>24</v>
      </c>
      <c r="M1876">
        <v>1.99</v>
      </c>
      <c r="N1876">
        <v>0.94709100000000002</v>
      </c>
      <c r="O1876" t="s">
        <v>7</v>
      </c>
      <c r="P1876" t="s">
        <v>8</v>
      </c>
      <c r="Q1876" t="s">
        <v>22</v>
      </c>
    </row>
    <row r="1877" spans="1:17" x14ac:dyDescent="0.3">
      <c r="A1877" t="s">
        <v>5</v>
      </c>
      <c r="B1877" s="3">
        <v>26</v>
      </c>
      <c r="C1877" s="2">
        <v>1.6595569999999999</v>
      </c>
      <c r="D1877" s="2">
        <v>111.99909599999999</v>
      </c>
      <c r="E1877" t="s">
        <v>25</v>
      </c>
      <c r="F1877" t="s">
        <v>25</v>
      </c>
      <c r="G1877">
        <v>3</v>
      </c>
      <c r="H1877">
        <v>3</v>
      </c>
      <c r="I1877" t="s">
        <v>7</v>
      </c>
      <c r="J1877" t="s">
        <v>24</v>
      </c>
      <c r="K1877">
        <v>2.9565480000000002</v>
      </c>
      <c r="L1877" t="s">
        <v>24</v>
      </c>
      <c r="M1877">
        <v>0</v>
      </c>
      <c r="N1877">
        <v>1.0056000000000001E-2</v>
      </c>
      <c r="O1877" t="s">
        <v>7</v>
      </c>
      <c r="P1877" t="s">
        <v>8</v>
      </c>
      <c r="Q1877" t="s">
        <v>22</v>
      </c>
    </row>
    <row r="1878" spans="1:17" x14ac:dyDescent="0.3">
      <c r="A1878" t="s">
        <v>5</v>
      </c>
      <c r="B1878" s="3">
        <v>26</v>
      </c>
      <c r="C1878" s="2">
        <v>1.6578200000000001</v>
      </c>
      <c r="D1878" s="2">
        <v>111.95611</v>
      </c>
      <c r="E1878" t="s">
        <v>25</v>
      </c>
      <c r="F1878" t="s">
        <v>25</v>
      </c>
      <c r="G1878">
        <v>3</v>
      </c>
      <c r="H1878">
        <v>3</v>
      </c>
      <c r="I1878" t="s">
        <v>7</v>
      </c>
      <c r="J1878" t="s">
        <v>24</v>
      </c>
      <c r="K1878">
        <v>2.7775569999999998</v>
      </c>
      <c r="L1878" t="s">
        <v>24</v>
      </c>
      <c r="M1878">
        <v>0</v>
      </c>
      <c r="N1878">
        <v>5.1858000000000001E-2</v>
      </c>
      <c r="O1878" t="s">
        <v>7</v>
      </c>
      <c r="P1878" t="s">
        <v>8</v>
      </c>
      <c r="Q1878" t="s">
        <v>22</v>
      </c>
    </row>
    <row r="1879" spans="1:17" x14ac:dyDescent="0.3">
      <c r="A1879" t="s">
        <v>5</v>
      </c>
      <c r="B1879" s="3">
        <v>25.816445000000002</v>
      </c>
      <c r="C1879" s="2">
        <v>1.6840820000000001</v>
      </c>
      <c r="D1879" s="2">
        <v>104.592372</v>
      </c>
      <c r="E1879" t="s">
        <v>25</v>
      </c>
      <c r="F1879" t="s">
        <v>25</v>
      </c>
      <c r="G1879">
        <v>3</v>
      </c>
      <c r="H1879">
        <v>3</v>
      </c>
      <c r="I1879" t="s">
        <v>7</v>
      </c>
      <c r="J1879" t="s">
        <v>24</v>
      </c>
      <c r="K1879">
        <v>1.295436</v>
      </c>
      <c r="L1879" t="s">
        <v>24</v>
      </c>
      <c r="M1879">
        <v>0.28000000000000003</v>
      </c>
      <c r="N1879">
        <v>0.92935599999999996</v>
      </c>
      <c r="O1879" t="s">
        <v>7</v>
      </c>
      <c r="P1879" t="s">
        <v>8</v>
      </c>
      <c r="Q1879" t="s">
        <v>22</v>
      </c>
    </row>
    <row r="1880" spans="1:17" x14ac:dyDescent="0.3">
      <c r="A1880" t="s">
        <v>5</v>
      </c>
      <c r="B1880" s="3">
        <v>25.498964999999998</v>
      </c>
      <c r="C1880" s="2">
        <v>1.6839500000000001</v>
      </c>
      <c r="D1880" s="2">
        <v>104.846817</v>
      </c>
      <c r="E1880" t="s">
        <v>25</v>
      </c>
      <c r="F1880" t="s">
        <v>25</v>
      </c>
      <c r="G1880">
        <v>3</v>
      </c>
      <c r="H1880">
        <v>3</v>
      </c>
      <c r="I1880" t="s">
        <v>7</v>
      </c>
      <c r="J1880" t="s">
        <v>24</v>
      </c>
      <c r="K1880">
        <v>1.2413780000000001</v>
      </c>
      <c r="L1880" t="s">
        <v>24</v>
      </c>
      <c r="M1880">
        <v>0.26</v>
      </c>
      <c r="N1880">
        <v>0.85236199999999995</v>
      </c>
      <c r="O1880" t="s">
        <v>7</v>
      </c>
      <c r="P1880" t="s">
        <v>8</v>
      </c>
      <c r="Q1880" t="s">
        <v>22</v>
      </c>
    </row>
    <row r="1881" spans="1:17" x14ac:dyDescent="0.3">
      <c r="A1881" t="s">
        <v>5</v>
      </c>
      <c r="B1881" s="3">
        <v>19.137495000000001</v>
      </c>
      <c r="C1881" s="2">
        <v>1.716521</v>
      </c>
      <c r="D1881" s="2">
        <v>127.642324</v>
      </c>
      <c r="E1881" t="s">
        <v>25</v>
      </c>
      <c r="F1881" t="s">
        <v>25</v>
      </c>
      <c r="G1881">
        <v>3</v>
      </c>
      <c r="H1881">
        <v>3</v>
      </c>
      <c r="I1881" t="s">
        <v>7</v>
      </c>
      <c r="J1881" t="s">
        <v>24</v>
      </c>
      <c r="K1881">
        <v>1.3138339999999999</v>
      </c>
      <c r="L1881" t="s">
        <v>24</v>
      </c>
      <c r="M1881">
        <v>0.91</v>
      </c>
      <c r="N1881">
        <v>0.70749399999999996</v>
      </c>
      <c r="O1881" t="s">
        <v>7</v>
      </c>
      <c r="P1881" t="s">
        <v>8</v>
      </c>
      <c r="Q1881" t="s">
        <v>22</v>
      </c>
    </row>
    <row r="1882" spans="1:17" x14ac:dyDescent="0.3">
      <c r="A1882" t="s">
        <v>5</v>
      </c>
      <c r="B1882" s="3">
        <v>20.190733000000002</v>
      </c>
      <c r="C1882" s="2">
        <v>1.6807620000000001</v>
      </c>
      <c r="D1882" s="2">
        <v>125.418548</v>
      </c>
      <c r="E1882" t="s">
        <v>25</v>
      </c>
      <c r="F1882" t="s">
        <v>25</v>
      </c>
      <c r="G1882">
        <v>3</v>
      </c>
      <c r="H1882">
        <v>3</v>
      </c>
      <c r="I1882" t="s">
        <v>7</v>
      </c>
      <c r="J1882" t="s">
        <v>24</v>
      </c>
      <c r="K1882">
        <v>1.124366</v>
      </c>
      <c r="L1882" t="s">
        <v>24</v>
      </c>
      <c r="M1882">
        <v>0.88</v>
      </c>
      <c r="N1882">
        <v>0.552006</v>
      </c>
      <c r="O1882" t="s">
        <v>7</v>
      </c>
      <c r="P1882" t="s">
        <v>8</v>
      </c>
      <c r="Q1882" t="s">
        <v>22</v>
      </c>
    </row>
    <row r="1883" spans="1:17" x14ac:dyDescent="0.3">
      <c r="A1883" t="s">
        <v>5</v>
      </c>
      <c r="B1883" s="3">
        <v>26</v>
      </c>
      <c r="C1883" s="2">
        <v>1.6233029999999999</v>
      </c>
      <c r="D1883" s="2">
        <v>110.81746</v>
      </c>
      <c r="E1883" t="s">
        <v>25</v>
      </c>
      <c r="F1883" t="s">
        <v>25</v>
      </c>
      <c r="G1883">
        <v>3</v>
      </c>
      <c r="H1883">
        <v>3</v>
      </c>
      <c r="I1883" t="s">
        <v>7</v>
      </c>
      <c r="J1883" t="s">
        <v>24</v>
      </c>
      <c r="K1883">
        <v>2.6737540000000002</v>
      </c>
      <c r="L1883" t="s">
        <v>24</v>
      </c>
      <c r="M1883">
        <v>0</v>
      </c>
      <c r="N1883">
        <v>0.33928999999999998</v>
      </c>
      <c r="O1883" t="s">
        <v>7</v>
      </c>
      <c r="P1883" t="s">
        <v>8</v>
      </c>
      <c r="Q1883" t="s">
        <v>22</v>
      </c>
    </row>
    <row r="1884" spans="1:17" x14ac:dyDescent="0.3">
      <c r="A1884" t="s">
        <v>5</v>
      </c>
      <c r="B1884" s="3">
        <v>26</v>
      </c>
      <c r="C1884" s="2">
        <v>1.631856</v>
      </c>
      <c r="D1884" s="2">
        <v>110.804337</v>
      </c>
      <c r="E1884" t="s">
        <v>25</v>
      </c>
      <c r="F1884" t="s">
        <v>25</v>
      </c>
      <c r="G1884">
        <v>3</v>
      </c>
      <c r="H1884">
        <v>3</v>
      </c>
      <c r="I1884" t="s">
        <v>7</v>
      </c>
      <c r="J1884" t="s">
        <v>24</v>
      </c>
      <c r="K1884">
        <v>2.70485</v>
      </c>
      <c r="L1884" t="s">
        <v>24</v>
      </c>
      <c r="M1884">
        <v>0</v>
      </c>
      <c r="N1884">
        <v>0.243338</v>
      </c>
      <c r="O1884" t="s">
        <v>7</v>
      </c>
      <c r="P1884" t="s">
        <v>8</v>
      </c>
      <c r="Q1884" t="s">
        <v>22</v>
      </c>
    </row>
    <row r="1885" spans="1:17" x14ac:dyDescent="0.3">
      <c r="A1885" t="s">
        <v>5</v>
      </c>
      <c r="B1885" s="3">
        <v>21.840654000000001</v>
      </c>
      <c r="C1885" s="2">
        <v>1.747479</v>
      </c>
      <c r="D1885" s="2">
        <v>136.516648</v>
      </c>
      <c r="E1885" t="s">
        <v>25</v>
      </c>
      <c r="F1885" t="s">
        <v>25</v>
      </c>
      <c r="G1885">
        <v>3</v>
      </c>
      <c r="H1885">
        <v>3</v>
      </c>
      <c r="I1885" t="s">
        <v>7</v>
      </c>
      <c r="J1885" t="s">
        <v>24</v>
      </c>
      <c r="K1885">
        <v>1.607531</v>
      </c>
      <c r="L1885" t="s">
        <v>24</v>
      </c>
      <c r="M1885">
        <v>1.96</v>
      </c>
      <c r="N1885">
        <v>0.85839200000000004</v>
      </c>
      <c r="O1885" t="s">
        <v>7</v>
      </c>
      <c r="P1885" t="s">
        <v>8</v>
      </c>
      <c r="Q1885" t="s">
        <v>22</v>
      </c>
    </row>
    <row r="1886" spans="1:17" x14ac:dyDescent="0.3">
      <c r="A1886" t="s">
        <v>5</v>
      </c>
      <c r="B1886" s="3">
        <v>20.871666999999999</v>
      </c>
      <c r="C1886" s="2">
        <v>1.7824530000000001</v>
      </c>
      <c r="D1886" s="2">
        <v>137.85261800000001</v>
      </c>
      <c r="E1886" t="s">
        <v>25</v>
      </c>
      <c r="F1886" t="s">
        <v>25</v>
      </c>
      <c r="G1886">
        <v>3</v>
      </c>
      <c r="H1886">
        <v>3</v>
      </c>
      <c r="I1886" t="s">
        <v>7</v>
      </c>
      <c r="J1886" t="s">
        <v>24</v>
      </c>
      <c r="K1886">
        <v>2.7489089999999998</v>
      </c>
      <c r="L1886" t="s">
        <v>24</v>
      </c>
      <c r="M1886">
        <v>1.99</v>
      </c>
      <c r="N1886">
        <v>0.83251500000000001</v>
      </c>
      <c r="O1886" t="s">
        <v>7</v>
      </c>
      <c r="P1886" t="s">
        <v>8</v>
      </c>
      <c r="Q1886" t="s">
        <v>22</v>
      </c>
    </row>
    <row r="1887" spans="1:17" x14ac:dyDescent="0.3">
      <c r="A1887" t="s">
        <v>5</v>
      </c>
      <c r="B1887" s="3">
        <v>21.501721</v>
      </c>
      <c r="C1887" s="2">
        <v>1.809871</v>
      </c>
      <c r="D1887" s="2">
        <v>152.39473899999999</v>
      </c>
      <c r="E1887" t="s">
        <v>25</v>
      </c>
      <c r="F1887" t="s">
        <v>25</v>
      </c>
      <c r="G1887">
        <v>3</v>
      </c>
      <c r="H1887">
        <v>3</v>
      </c>
      <c r="I1887" t="s">
        <v>7</v>
      </c>
      <c r="J1887" t="s">
        <v>24</v>
      </c>
      <c r="K1887">
        <v>2.351207</v>
      </c>
      <c r="L1887" t="s">
        <v>24</v>
      </c>
      <c r="M1887">
        <v>0.25</v>
      </c>
      <c r="N1887">
        <v>0.91335999999999995</v>
      </c>
      <c r="O1887" t="s">
        <v>7</v>
      </c>
      <c r="P1887" t="s">
        <v>8</v>
      </c>
      <c r="Q1887" t="s">
        <v>22</v>
      </c>
    </row>
    <row r="1888" spans="1:17" x14ac:dyDescent="0.3">
      <c r="A1888" t="s">
        <v>5</v>
      </c>
      <c r="B1888" s="3">
        <v>21.521294000000001</v>
      </c>
      <c r="C1888" s="2">
        <v>1.803677</v>
      </c>
      <c r="D1888" s="2">
        <v>160.63940500000001</v>
      </c>
      <c r="E1888" t="s">
        <v>25</v>
      </c>
      <c r="F1888" t="s">
        <v>25</v>
      </c>
      <c r="G1888">
        <v>3</v>
      </c>
      <c r="H1888">
        <v>3</v>
      </c>
      <c r="I1888" t="s">
        <v>7</v>
      </c>
      <c r="J1888" t="s">
        <v>24</v>
      </c>
      <c r="K1888">
        <v>2.4040490000000001</v>
      </c>
      <c r="L1888" t="s">
        <v>24</v>
      </c>
      <c r="M1888">
        <v>0.43</v>
      </c>
      <c r="N1888">
        <v>0.63989399999999996</v>
      </c>
      <c r="O1888" t="s">
        <v>7</v>
      </c>
      <c r="P1888" t="s">
        <v>8</v>
      </c>
      <c r="Q1888" t="s">
        <v>22</v>
      </c>
    </row>
    <row r="1889" spans="1:17" x14ac:dyDescent="0.3">
      <c r="A1889" t="s">
        <v>5</v>
      </c>
      <c r="B1889" s="3">
        <v>18.314592999999999</v>
      </c>
      <c r="C1889" s="2">
        <v>1.7456020000000001</v>
      </c>
      <c r="D1889" s="2">
        <v>133.554686</v>
      </c>
      <c r="E1889" t="s">
        <v>25</v>
      </c>
      <c r="F1889" t="s">
        <v>25</v>
      </c>
      <c r="G1889">
        <v>3</v>
      </c>
      <c r="H1889">
        <v>3</v>
      </c>
      <c r="I1889" t="s">
        <v>7</v>
      </c>
      <c r="J1889" t="s">
        <v>24</v>
      </c>
      <c r="K1889">
        <v>2.9237920000000002</v>
      </c>
      <c r="L1889" t="s">
        <v>24</v>
      </c>
      <c r="M1889">
        <v>1.54</v>
      </c>
      <c r="N1889">
        <v>0.62534999999999996</v>
      </c>
      <c r="O1889" t="s">
        <v>7</v>
      </c>
      <c r="P1889" t="s">
        <v>8</v>
      </c>
      <c r="Q1889" t="s">
        <v>22</v>
      </c>
    </row>
    <row r="1890" spans="1:17" x14ac:dyDescent="0.3">
      <c r="A1890" t="s">
        <v>5</v>
      </c>
      <c r="B1890" s="3">
        <v>19.529745999999999</v>
      </c>
      <c r="C1890" s="2">
        <v>1.7510380000000001</v>
      </c>
      <c r="D1890" s="2">
        <v>133.84303299999999</v>
      </c>
      <c r="E1890" t="s">
        <v>25</v>
      </c>
      <c r="F1890" t="s">
        <v>25</v>
      </c>
      <c r="G1890">
        <v>3</v>
      </c>
      <c r="H1890">
        <v>3</v>
      </c>
      <c r="I1890" t="s">
        <v>7</v>
      </c>
      <c r="J1890" t="s">
        <v>24</v>
      </c>
      <c r="K1890">
        <v>2.9550749999999999</v>
      </c>
      <c r="L1890" t="s">
        <v>24</v>
      </c>
      <c r="M1890">
        <v>1.46</v>
      </c>
      <c r="N1890">
        <v>0.65555799999999997</v>
      </c>
      <c r="O1890" t="s">
        <v>7</v>
      </c>
      <c r="P1890" t="s">
        <v>8</v>
      </c>
      <c r="Q1890" t="s">
        <v>22</v>
      </c>
    </row>
    <row r="1891" spans="1:17" x14ac:dyDescent="0.3">
      <c r="A1891" t="s">
        <v>5</v>
      </c>
      <c r="B1891" s="3">
        <v>26</v>
      </c>
      <c r="C1891" s="2">
        <v>1.6315470000000001</v>
      </c>
      <c r="D1891" s="2">
        <v>111.58862499999999</v>
      </c>
      <c r="E1891" t="s">
        <v>25</v>
      </c>
      <c r="F1891" t="s">
        <v>25</v>
      </c>
      <c r="G1891">
        <v>3</v>
      </c>
      <c r="H1891">
        <v>3</v>
      </c>
      <c r="I1891" t="s">
        <v>7</v>
      </c>
      <c r="J1891" t="s">
        <v>24</v>
      </c>
      <c r="K1891">
        <v>2.5540069999999999</v>
      </c>
      <c r="L1891" t="s">
        <v>24</v>
      </c>
      <c r="M1891">
        <v>0</v>
      </c>
      <c r="N1891">
        <v>0.252635</v>
      </c>
      <c r="O1891" t="s">
        <v>7</v>
      </c>
      <c r="P1891" t="s">
        <v>8</v>
      </c>
      <c r="Q1891" t="s">
        <v>22</v>
      </c>
    </row>
    <row r="1892" spans="1:17" x14ac:dyDescent="0.3">
      <c r="A1892" t="s">
        <v>5</v>
      </c>
      <c r="B1892" s="3">
        <v>26</v>
      </c>
      <c r="C1892" s="2">
        <v>1.6359049999999999</v>
      </c>
      <c r="D1892" s="2">
        <v>111.57107600000001</v>
      </c>
      <c r="E1892" t="s">
        <v>25</v>
      </c>
      <c r="F1892" t="s">
        <v>25</v>
      </c>
      <c r="G1892">
        <v>3</v>
      </c>
      <c r="H1892">
        <v>3</v>
      </c>
      <c r="I1892" t="s">
        <v>7</v>
      </c>
      <c r="J1892" t="s">
        <v>24</v>
      </c>
      <c r="K1892">
        <v>2.5113989999999999</v>
      </c>
      <c r="L1892" t="s">
        <v>24</v>
      </c>
      <c r="M1892">
        <v>0</v>
      </c>
      <c r="N1892">
        <v>0.25847199999999998</v>
      </c>
      <c r="O1892" t="s">
        <v>7</v>
      </c>
      <c r="P1892" t="s">
        <v>8</v>
      </c>
      <c r="Q1892" t="s">
        <v>22</v>
      </c>
    </row>
    <row r="1893" spans="1:17" x14ac:dyDescent="0.3">
      <c r="A1893" t="s">
        <v>5</v>
      </c>
      <c r="B1893" s="3">
        <v>26</v>
      </c>
      <c r="C1893" s="2">
        <v>1.6169750000000001</v>
      </c>
      <c r="D1893" s="2">
        <v>104.84621799999999</v>
      </c>
      <c r="E1893" t="s">
        <v>25</v>
      </c>
      <c r="F1893" t="s">
        <v>25</v>
      </c>
      <c r="G1893">
        <v>3</v>
      </c>
      <c r="H1893">
        <v>3</v>
      </c>
      <c r="I1893" t="s">
        <v>7</v>
      </c>
      <c r="J1893" t="s">
        <v>24</v>
      </c>
      <c r="K1893">
        <v>2.6535630000000001</v>
      </c>
      <c r="L1893" t="s">
        <v>24</v>
      </c>
      <c r="M1893">
        <v>0</v>
      </c>
      <c r="N1893">
        <v>0.55415000000000003</v>
      </c>
      <c r="O1893" t="s">
        <v>7</v>
      </c>
      <c r="P1893" t="s">
        <v>8</v>
      </c>
      <c r="Q1893" t="s">
        <v>22</v>
      </c>
    </row>
    <row r="1894" spans="1:17" x14ac:dyDescent="0.3">
      <c r="A1894" t="s">
        <v>5</v>
      </c>
      <c r="B1894" s="3">
        <v>26</v>
      </c>
      <c r="C1894" s="2">
        <v>1.62788</v>
      </c>
      <c r="D1894" s="2">
        <v>104.92057</v>
      </c>
      <c r="E1894" t="s">
        <v>25</v>
      </c>
      <c r="F1894" t="s">
        <v>25</v>
      </c>
      <c r="G1894">
        <v>3</v>
      </c>
      <c r="H1894">
        <v>3</v>
      </c>
      <c r="I1894" t="s">
        <v>7</v>
      </c>
      <c r="J1894" t="s">
        <v>24</v>
      </c>
      <c r="K1894">
        <v>2.5881069999999999</v>
      </c>
      <c r="L1894" t="s">
        <v>24</v>
      </c>
      <c r="M1894">
        <v>0</v>
      </c>
      <c r="N1894">
        <v>0.46560699999999999</v>
      </c>
      <c r="O1894" t="s">
        <v>7</v>
      </c>
      <c r="P1894" t="s">
        <v>8</v>
      </c>
      <c r="Q1894" t="s">
        <v>22</v>
      </c>
    </row>
    <row r="1895" spans="1:17" x14ac:dyDescent="0.3">
      <c r="A1895" t="s">
        <v>5</v>
      </c>
      <c r="B1895" s="3">
        <v>21.768153000000002</v>
      </c>
      <c r="C1895" s="2">
        <v>1.76416</v>
      </c>
      <c r="D1895" s="2">
        <v>133.88862900000001</v>
      </c>
      <c r="E1895" t="s">
        <v>25</v>
      </c>
      <c r="F1895" t="s">
        <v>25</v>
      </c>
      <c r="G1895">
        <v>3</v>
      </c>
      <c r="H1895">
        <v>3</v>
      </c>
      <c r="I1895" t="s">
        <v>7</v>
      </c>
      <c r="J1895" t="s">
        <v>24</v>
      </c>
      <c r="K1895">
        <v>2.3250199999999999</v>
      </c>
      <c r="L1895" t="s">
        <v>24</v>
      </c>
      <c r="M1895">
        <v>1.44</v>
      </c>
      <c r="N1895">
        <v>0.91846799999999995</v>
      </c>
      <c r="O1895" t="s">
        <v>7</v>
      </c>
      <c r="P1895" t="s">
        <v>8</v>
      </c>
      <c r="Q1895" t="s">
        <v>22</v>
      </c>
    </row>
    <row r="1896" spans="1:17" x14ac:dyDescent="0.3">
      <c r="A1896" t="s">
        <v>5</v>
      </c>
      <c r="B1896" s="3">
        <v>21.238416000000001</v>
      </c>
      <c r="C1896" s="2">
        <v>1.7638469999999999</v>
      </c>
      <c r="D1896" s="2">
        <v>133.937873</v>
      </c>
      <c r="E1896" t="s">
        <v>25</v>
      </c>
      <c r="F1896" t="s">
        <v>25</v>
      </c>
      <c r="G1896">
        <v>3</v>
      </c>
      <c r="H1896">
        <v>3</v>
      </c>
      <c r="I1896" t="s">
        <v>7</v>
      </c>
      <c r="J1896" t="s">
        <v>24</v>
      </c>
      <c r="K1896">
        <v>2.8367909999999998</v>
      </c>
      <c r="L1896" t="s">
        <v>24</v>
      </c>
      <c r="M1896">
        <v>1.47</v>
      </c>
      <c r="N1896">
        <v>0.89052699999999996</v>
      </c>
      <c r="O1896" t="s">
        <v>7</v>
      </c>
      <c r="P1896" t="s">
        <v>8</v>
      </c>
      <c r="Q1896" t="s">
        <v>22</v>
      </c>
    </row>
    <row r="1897" spans="1:17" x14ac:dyDescent="0.3">
      <c r="A1897" t="s">
        <v>5</v>
      </c>
      <c r="B1897" s="3">
        <v>25.930375999999999</v>
      </c>
      <c r="C1897" s="2">
        <v>1.608808</v>
      </c>
      <c r="D1897" s="2">
        <v>102.08396399999999</v>
      </c>
      <c r="E1897" t="s">
        <v>25</v>
      </c>
      <c r="F1897" t="s">
        <v>25</v>
      </c>
      <c r="G1897">
        <v>3</v>
      </c>
      <c r="H1897">
        <v>3</v>
      </c>
      <c r="I1897" t="s">
        <v>7</v>
      </c>
      <c r="J1897" t="s">
        <v>24</v>
      </c>
      <c r="K1897">
        <v>1.019684</v>
      </c>
      <c r="L1897" t="s">
        <v>24</v>
      </c>
      <c r="M1897">
        <v>0.03</v>
      </c>
      <c r="N1897">
        <v>1</v>
      </c>
      <c r="O1897" t="s">
        <v>7</v>
      </c>
      <c r="P1897" t="s">
        <v>8</v>
      </c>
      <c r="Q1897" t="s">
        <v>22</v>
      </c>
    </row>
    <row r="1898" spans="1:17" x14ac:dyDescent="0.3">
      <c r="A1898" t="s">
        <v>5</v>
      </c>
      <c r="B1898" s="3">
        <v>25.919571000000001</v>
      </c>
      <c r="C1898" s="2">
        <v>1.6104879999999999</v>
      </c>
      <c r="D1898" s="2">
        <v>102.174953</v>
      </c>
      <c r="E1898" t="s">
        <v>25</v>
      </c>
      <c r="F1898" t="s">
        <v>25</v>
      </c>
      <c r="G1898">
        <v>3</v>
      </c>
      <c r="H1898">
        <v>3</v>
      </c>
      <c r="I1898" t="s">
        <v>7</v>
      </c>
      <c r="J1898" t="s">
        <v>24</v>
      </c>
      <c r="K1898">
        <v>1.032834</v>
      </c>
      <c r="L1898" t="s">
        <v>24</v>
      </c>
      <c r="M1898">
        <v>0.05</v>
      </c>
      <c r="N1898">
        <v>0.92274900000000004</v>
      </c>
      <c r="O1898" t="s">
        <v>7</v>
      </c>
      <c r="P1898" t="s">
        <v>8</v>
      </c>
      <c r="Q1898" t="s">
        <v>22</v>
      </c>
    </row>
    <row r="1899" spans="1:17" x14ac:dyDescent="0.3">
      <c r="A1899" t="s">
        <v>5</v>
      </c>
      <c r="B1899" s="3">
        <v>25.918524000000001</v>
      </c>
      <c r="C1899" s="2">
        <v>1.6212310000000001</v>
      </c>
      <c r="D1899" s="2">
        <v>104.98679199999999</v>
      </c>
      <c r="E1899" t="s">
        <v>25</v>
      </c>
      <c r="F1899" t="s">
        <v>25</v>
      </c>
      <c r="G1899">
        <v>3</v>
      </c>
      <c r="H1899">
        <v>3</v>
      </c>
      <c r="I1899" t="s">
        <v>7</v>
      </c>
      <c r="J1899" t="s">
        <v>24</v>
      </c>
      <c r="K1899">
        <v>1.653049</v>
      </c>
      <c r="L1899" t="s">
        <v>24</v>
      </c>
      <c r="M1899">
        <v>0.14000000000000001</v>
      </c>
      <c r="N1899">
        <v>0.71133100000000005</v>
      </c>
      <c r="O1899" t="s">
        <v>7</v>
      </c>
      <c r="P1899" t="s">
        <v>8</v>
      </c>
      <c r="Q1899" t="s">
        <v>22</v>
      </c>
    </row>
    <row r="1900" spans="1:17" x14ac:dyDescent="0.3">
      <c r="A1900" t="s">
        <v>5</v>
      </c>
      <c r="B1900" s="3">
        <v>25.565662</v>
      </c>
      <c r="C1900" s="2">
        <v>1.6423920000000001</v>
      </c>
      <c r="D1900" s="2">
        <v>104.98808200000001</v>
      </c>
      <c r="E1900" t="s">
        <v>25</v>
      </c>
      <c r="F1900" t="s">
        <v>25</v>
      </c>
      <c r="G1900">
        <v>3</v>
      </c>
      <c r="H1900">
        <v>3</v>
      </c>
      <c r="I1900" t="s">
        <v>7</v>
      </c>
      <c r="J1900" t="s">
        <v>24</v>
      </c>
      <c r="K1900">
        <v>1.2040550000000001</v>
      </c>
      <c r="L1900" t="s">
        <v>24</v>
      </c>
      <c r="M1900">
        <v>0.09</v>
      </c>
      <c r="N1900">
        <v>0.60373600000000005</v>
      </c>
      <c r="O1900" t="s">
        <v>7</v>
      </c>
      <c r="P1900" t="s">
        <v>8</v>
      </c>
      <c r="Q1900" t="s">
        <v>22</v>
      </c>
    </row>
    <row r="1901" spans="1:17" x14ac:dyDescent="0.3">
      <c r="A1901" t="s">
        <v>5</v>
      </c>
      <c r="B1901" s="3">
        <v>18.744914000000001</v>
      </c>
      <c r="C1901" s="2">
        <v>1.8019829999999999</v>
      </c>
      <c r="D1901" s="2">
        <v>138.034526</v>
      </c>
      <c r="E1901" t="s">
        <v>25</v>
      </c>
      <c r="F1901" t="s">
        <v>25</v>
      </c>
      <c r="G1901">
        <v>3</v>
      </c>
      <c r="H1901">
        <v>3</v>
      </c>
      <c r="I1901" t="s">
        <v>7</v>
      </c>
      <c r="J1901" t="s">
        <v>24</v>
      </c>
      <c r="K1901">
        <v>2.6915909999999998</v>
      </c>
      <c r="L1901" t="s">
        <v>24</v>
      </c>
      <c r="M1901">
        <v>1.17</v>
      </c>
      <c r="N1901">
        <v>0.73537200000000003</v>
      </c>
      <c r="O1901" t="s">
        <v>7</v>
      </c>
      <c r="P1901" t="s">
        <v>8</v>
      </c>
      <c r="Q1901" t="s">
        <v>22</v>
      </c>
    </row>
    <row r="1902" spans="1:17" x14ac:dyDescent="0.3">
      <c r="A1902" t="s">
        <v>5</v>
      </c>
      <c r="B1902" s="3">
        <v>21.704699000000002</v>
      </c>
      <c r="C1902" s="2">
        <v>1.787614</v>
      </c>
      <c r="D1902" s="2">
        <v>137.85825399999999</v>
      </c>
      <c r="E1902" t="s">
        <v>25</v>
      </c>
      <c r="F1902" t="s">
        <v>25</v>
      </c>
      <c r="G1902">
        <v>3</v>
      </c>
      <c r="H1902">
        <v>3</v>
      </c>
      <c r="I1902" t="s">
        <v>7</v>
      </c>
      <c r="J1902" t="s">
        <v>24</v>
      </c>
      <c r="K1902">
        <v>2.5314559999999999</v>
      </c>
      <c r="L1902" t="s">
        <v>24</v>
      </c>
      <c r="M1902">
        <v>1.98</v>
      </c>
      <c r="N1902">
        <v>0.83577100000000004</v>
      </c>
      <c r="O1902" t="s">
        <v>7</v>
      </c>
      <c r="P1902" t="s">
        <v>8</v>
      </c>
      <c r="Q1902" t="s">
        <v>22</v>
      </c>
    </row>
    <row r="1903" spans="1:17" x14ac:dyDescent="0.3">
      <c r="A1903" t="s">
        <v>5</v>
      </c>
      <c r="B1903" s="3">
        <v>20.089969</v>
      </c>
      <c r="C1903" s="2">
        <v>1.8014779999999999</v>
      </c>
      <c r="D1903" s="2">
        <v>151.417292</v>
      </c>
      <c r="E1903" t="s">
        <v>25</v>
      </c>
      <c r="F1903" t="s">
        <v>25</v>
      </c>
      <c r="G1903">
        <v>3</v>
      </c>
      <c r="H1903">
        <v>3</v>
      </c>
      <c r="I1903" t="s">
        <v>7</v>
      </c>
      <c r="J1903" t="s">
        <v>24</v>
      </c>
      <c r="K1903">
        <v>2.2260810000000002</v>
      </c>
      <c r="L1903" t="s">
        <v>24</v>
      </c>
      <c r="M1903">
        <v>1.88</v>
      </c>
      <c r="N1903">
        <v>0.93396400000000002</v>
      </c>
      <c r="O1903" t="s">
        <v>7</v>
      </c>
      <c r="P1903" t="s">
        <v>8</v>
      </c>
      <c r="Q1903" t="s">
        <v>22</v>
      </c>
    </row>
    <row r="1904" spans="1:17" x14ac:dyDescent="0.3">
      <c r="A1904" t="s">
        <v>5</v>
      </c>
      <c r="B1904" s="3">
        <v>18.120739</v>
      </c>
      <c r="C1904" s="2">
        <v>1.8075760000000001</v>
      </c>
      <c r="D1904" s="2">
        <v>152.56767099999999</v>
      </c>
      <c r="E1904" t="s">
        <v>25</v>
      </c>
      <c r="F1904" t="s">
        <v>25</v>
      </c>
      <c r="G1904">
        <v>3</v>
      </c>
      <c r="H1904">
        <v>3</v>
      </c>
      <c r="I1904" t="s">
        <v>7</v>
      </c>
      <c r="J1904" t="s">
        <v>24</v>
      </c>
      <c r="K1904">
        <v>2.1647180000000001</v>
      </c>
      <c r="L1904" t="s">
        <v>24</v>
      </c>
      <c r="M1904">
        <v>2</v>
      </c>
      <c r="N1904">
        <v>0.94133599999999995</v>
      </c>
      <c r="O1904" t="s">
        <v>7</v>
      </c>
      <c r="P1904" t="s">
        <v>8</v>
      </c>
      <c r="Q1904" t="s">
        <v>22</v>
      </c>
    </row>
    <row r="1905" spans="1:17" x14ac:dyDescent="0.3">
      <c r="A1905" t="s">
        <v>5</v>
      </c>
      <c r="B1905" s="3">
        <v>26</v>
      </c>
      <c r="C1905" s="2">
        <v>1.6501250000000001</v>
      </c>
      <c r="D1905" s="2">
        <v>111.939671</v>
      </c>
      <c r="E1905" t="s">
        <v>25</v>
      </c>
      <c r="F1905" t="s">
        <v>25</v>
      </c>
      <c r="G1905">
        <v>3</v>
      </c>
      <c r="H1905">
        <v>3</v>
      </c>
      <c r="I1905" t="s">
        <v>7</v>
      </c>
      <c r="J1905" t="s">
        <v>24</v>
      </c>
      <c r="K1905">
        <v>2.7707320000000002</v>
      </c>
      <c r="L1905" t="s">
        <v>24</v>
      </c>
      <c r="M1905">
        <v>0</v>
      </c>
      <c r="N1905">
        <v>0.12523500000000001</v>
      </c>
      <c r="O1905" t="s">
        <v>7</v>
      </c>
      <c r="P1905" t="s">
        <v>8</v>
      </c>
      <c r="Q1905" t="s">
        <v>22</v>
      </c>
    </row>
    <row r="1906" spans="1:17" x14ac:dyDescent="0.3">
      <c r="A1906" t="s">
        <v>5</v>
      </c>
      <c r="B1906" s="3">
        <v>26</v>
      </c>
      <c r="C1906" s="2">
        <v>1.652674</v>
      </c>
      <c r="D1906" s="2">
        <v>111.919155</v>
      </c>
      <c r="E1906" t="s">
        <v>25</v>
      </c>
      <c r="F1906" t="s">
        <v>25</v>
      </c>
      <c r="G1906">
        <v>3</v>
      </c>
      <c r="H1906">
        <v>3</v>
      </c>
      <c r="I1906" t="s">
        <v>7</v>
      </c>
      <c r="J1906" t="s">
        <v>24</v>
      </c>
      <c r="K1906">
        <v>2.8145169999999999</v>
      </c>
      <c r="L1906" t="s">
        <v>24</v>
      </c>
      <c r="M1906">
        <v>0</v>
      </c>
      <c r="N1906">
        <v>0.10159799999999999</v>
      </c>
      <c r="O1906" t="s">
        <v>7</v>
      </c>
      <c r="P1906" t="s">
        <v>8</v>
      </c>
      <c r="Q1906" t="s">
        <v>22</v>
      </c>
    </row>
    <row r="1907" spans="1:17" x14ac:dyDescent="0.3">
      <c r="A1907" t="s">
        <v>5</v>
      </c>
      <c r="B1907" s="3">
        <v>25.986184999999999</v>
      </c>
      <c r="C1907" s="2">
        <v>1.663632</v>
      </c>
      <c r="D1907" s="2">
        <v>105.12210899999999</v>
      </c>
      <c r="E1907" t="s">
        <v>25</v>
      </c>
      <c r="F1907" t="s">
        <v>25</v>
      </c>
      <c r="G1907">
        <v>3</v>
      </c>
      <c r="H1907">
        <v>3</v>
      </c>
      <c r="I1907" t="s">
        <v>7</v>
      </c>
      <c r="J1907" t="s">
        <v>24</v>
      </c>
      <c r="K1907">
        <v>1.6264670000000001</v>
      </c>
      <c r="L1907" t="s">
        <v>24</v>
      </c>
      <c r="M1907">
        <v>0.01</v>
      </c>
      <c r="N1907">
        <v>0.41280600000000001</v>
      </c>
      <c r="O1907" t="s">
        <v>7</v>
      </c>
      <c r="P1907" t="s">
        <v>8</v>
      </c>
      <c r="Q1907" t="s">
        <v>22</v>
      </c>
    </row>
    <row r="1908" spans="1:17" x14ac:dyDescent="0.3">
      <c r="A1908" t="s">
        <v>5</v>
      </c>
      <c r="B1908" s="3">
        <v>25.982112999999998</v>
      </c>
      <c r="C1908" s="2">
        <v>1.627818</v>
      </c>
      <c r="D1908" s="2">
        <v>105.428628</v>
      </c>
      <c r="E1908" t="s">
        <v>25</v>
      </c>
      <c r="F1908" t="s">
        <v>25</v>
      </c>
      <c r="G1908">
        <v>3</v>
      </c>
      <c r="H1908">
        <v>3</v>
      </c>
      <c r="I1908" t="s">
        <v>7</v>
      </c>
      <c r="J1908" t="s">
        <v>24</v>
      </c>
      <c r="K1908">
        <v>1.48075</v>
      </c>
      <c r="L1908" t="s">
        <v>24</v>
      </c>
      <c r="M1908">
        <v>0.1</v>
      </c>
      <c r="N1908">
        <v>0.66349199999999997</v>
      </c>
      <c r="O1908" t="s">
        <v>7</v>
      </c>
      <c r="P1908" t="s">
        <v>8</v>
      </c>
      <c r="Q1908" t="s">
        <v>22</v>
      </c>
    </row>
    <row r="1909" spans="1:17" x14ac:dyDescent="0.3">
      <c r="A1909" t="s">
        <v>5</v>
      </c>
      <c r="B1909" s="3">
        <v>25.748626999999999</v>
      </c>
      <c r="C1909" s="2">
        <v>1.6687700000000001</v>
      </c>
      <c r="D1909" s="2">
        <v>104.77414400000001</v>
      </c>
      <c r="E1909" t="s">
        <v>25</v>
      </c>
      <c r="F1909" t="s">
        <v>25</v>
      </c>
      <c r="G1909">
        <v>3</v>
      </c>
      <c r="H1909">
        <v>3</v>
      </c>
      <c r="I1909" t="s">
        <v>7</v>
      </c>
      <c r="J1909" t="s">
        <v>24</v>
      </c>
      <c r="K1909">
        <v>1.526416</v>
      </c>
      <c r="L1909" t="s">
        <v>24</v>
      </c>
      <c r="M1909">
        <v>0.18</v>
      </c>
      <c r="N1909">
        <v>0.74790900000000005</v>
      </c>
      <c r="O1909" t="s">
        <v>7</v>
      </c>
      <c r="P1909" t="s">
        <v>8</v>
      </c>
      <c r="Q1909" t="s">
        <v>22</v>
      </c>
    </row>
    <row r="1910" spans="1:17" x14ac:dyDescent="0.3">
      <c r="A1910" t="s">
        <v>5</v>
      </c>
      <c r="B1910" s="3">
        <v>25.959772000000001</v>
      </c>
      <c r="C1910" s="2">
        <v>1.6420980000000001</v>
      </c>
      <c r="D1910" s="2">
        <v>104.966758</v>
      </c>
      <c r="E1910" t="s">
        <v>25</v>
      </c>
      <c r="F1910" t="s">
        <v>25</v>
      </c>
      <c r="G1910">
        <v>3</v>
      </c>
      <c r="H1910">
        <v>3</v>
      </c>
      <c r="I1910" t="s">
        <v>7</v>
      </c>
      <c r="J1910" t="s">
        <v>24</v>
      </c>
      <c r="K1910">
        <v>1.482002</v>
      </c>
      <c r="L1910" t="s">
        <v>24</v>
      </c>
      <c r="M1910">
        <v>0.2</v>
      </c>
      <c r="N1910">
        <v>0.65722100000000006</v>
      </c>
      <c r="O1910" t="s">
        <v>7</v>
      </c>
      <c r="P1910" t="s">
        <v>8</v>
      </c>
      <c r="Q1910" t="s">
        <v>22</v>
      </c>
    </row>
    <row r="1911" spans="1:17" x14ac:dyDescent="0.3">
      <c r="A1911" t="s">
        <v>5</v>
      </c>
      <c r="B1911" s="3">
        <v>25.653233</v>
      </c>
      <c r="C1911" s="2">
        <v>1.65757</v>
      </c>
      <c r="D1911" s="2">
        <v>109.93123300000001</v>
      </c>
      <c r="E1911" t="s">
        <v>25</v>
      </c>
      <c r="F1911" t="s">
        <v>25</v>
      </c>
      <c r="G1911">
        <v>3</v>
      </c>
      <c r="H1911">
        <v>3</v>
      </c>
      <c r="I1911" t="s">
        <v>7</v>
      </c>
      <c r="J1911" t="s">
        <v>24</v>
      </c>
      <c r="K1911">
        <v>1.6104719999999999</v>
      </c>
      <c r="L1911" t="s">
        <v>24</v>
      </c>
      <c r="M1911">
        <v>0.03</v>
      </c>
      <c r="N1911">
        <v>0.47234300000000001</v>
      </c>
      <c r="O1911" t="s">
        <v>7</v>
      </c>
      <c r="P1911" t="s">
        <v>8</v>
      </c>
      <c r="Q1911" t="s">
        <v>22</v>
      </c>
    </row>
    <row r="1912" spans="1:17" x14ac:dyDescent="0.3">
      <c r="A1912" t="s">
        <v>5</v>
      </c>
      <c r="B1912" s="3">
        <v>25.783864999999999</v>
      </c>
      <c r="C1912" s="2">
        <v>1.643111</v>
      </c>
      <c r="D1912" s="2">
        <v>109.91001199999999</v>
      </c>
      <c r="E1912" t="s">
        <v>25</v>
      </c>
      <c r="F1912" t="s">
        <v>25</v>
      </c>
      <c r="G1912">
        <v>3</v>
      </c>
      <c r="H1912">
        <v>3</v>
      </c>
      <c r="I1912" t="s">
        <v>7</v>
      </c>
      <c r="J1912" t="s">
        <v>24</v>
      </c>
      <c r="K1912">
        <v>1.5309919999999999</v>
      </c>
      <c r="L1912" t="s">
        <v>24</v>
      </c>
      <c r="M1912">
        <v>0.02</v>
      </c>
      <c r="N1912">
        <v>0.44549499999999997</v>
      </c>
      <c r="O1912" t="s">
        <v>7</v>
      </c>
      <c r="P1912" t="s">
        <v>8</v>
      </c>
      <c r="Q1912" t="s">
        <v>22</v>
      </c>
    </row>
    <row r="1913" spans="1:17" x14ac:dyDescent="0.3">
      <c r="A1913" t="s">
        <v>5</v>
      </c>
      <c r="B1913" s="3">
        <v>21.412434000000001</v>
      </c>
      <c r="C1913" s="2">
        <v>1.675562</v>
      </c>
      <c r="D1913" s="2">
        <v>121.639178</v>
      </c>
      <c r="E1913" t="s">
        <v>25</v>
      </c>
      <c r="F1913" t="s">
        <v>25</v>
      </c>
      <c r="G1913">
        <v>3</v>
      </c>
      <c r="H1913">
        <v>3</v>
      </c>
      <c r="I1913" t="s">
        <v>7</v>
      </c>
      <c r="J1913" t="s">
        <v>24</v>
      </c>
      <c r="K1913">
        <v>1.4849380000000001</v>
      </c>
      <c r="L1913" t="s">
        <v>24</v>
      </c>
      <c r="M1913">
        <v>0.74</v>
      </c>
      <c r="N1913">
        <v>0.60469200000000001</v>
      </c>
      <c r="O1913" t="s">
        <v>7</v>
      </c>
      <c r="P1913" t="s">
        <v>8</v>
      </c>
      <c r="Q1913" t="s">
        <v>22</v>
      </c>
    </row>
    <row r="1914" spans="1:17" x14ac:dyDescent="0.3">
      <c r="A1914" t="s">
        <v>5</v>
      </c>
      <c r="B1914" s="3">
        <v>22.777889999999999</v>
      </c>
      <c r="C1914" s="2">
        <v>1.6614150000000001</v>
      </c>
      <c r="D1914" s="2">
        <v>120.74821300000001</v>
      </c>
      <c r="E1914" t="s">
        <v>25</v>
      </c>
      <c r="F1914" t="s">
        <v>25</v>
      </c>
      <c r="G1914">
        <v>3</v>
      </c>
      <c r="H1914">
        <v>3</v>
      </c>
      <c r="I1914" t="s">
        <v>7</v>
      </c>
      <c r="J1914" t="s">
        <v>24</v>
      </c>
      <c r="K1914">
        <v>1.91039</v>
      </c>
      <c r="L1914" t="s">
        <v>24</v>
      </c>
      <c r="M1914">
        <v>0.22</v>
      </c>
      <c r="N1914">
        <v>0.77581999999999995</v>
      </c>
      <c r="O1914" t="s">
        <v>7</v>
      </c>
      <c r="P1914" t="s">
        <v>8</v>
      </c>
      <c r="Q1914" t="s">
        <v>22</v>
      </c>
    </row>
    <row r="1915" spans="1:17" x14ac:dyDescent="0.3">
      <c r="A1915" t="s">
        <v>5</v>
      </c>
      <c r="B1915" s="3">
        <v>21.140165</v>
      </c>
      <c r="C1915" s="2">
        <v>1.713133</v>
      </c>
      <c r="D1915" s="2">
        <v>133.73588899999999</v>
      </c>
      <c r="E1915" t="s">
        <v>25</v>
      </c>
      <c r="F1915" t="s">
        <v>25</v>
      </c>
      <c r="G1915">
        <v>3</v>
      </c>
      <c r="H1915">
        <v>3</v>
      </c>
      <c r="I1915" t="s">
        <v>7</v>
      </c>
      <c r="J1915" t="s">
        <v>24</v>
      </c>
      <c r="K1915">
        <v>1.411365</v>
      </c>
      <c r="L1915" t="s">
        <v>24</v>
      </c>
      <c r="M1915">
        <v>1.56</v>
      </c>
      <c r="N1915">
        <v>0.91068300000000002</v>
      </c>
      <c r="O1915" t="s">
        <v>7</v>
      </c>
      <c r="P1915" t="s">
        <v>8</v>
      </c>
      <c r="Q1915" t="s">
        <v>22</v>
      </c>
    </row>
    <row r="1916" spans="1:17" x14ac:dyDescent="0.3">
      <c r="A1916" t="s">
        <v>5</v>
      </c>
      <c r="B1916" s="3">
        <v>21.413498000000001</v>
      </c>
      <c r="C1916" s="2">
        <v>1.7199</v>
      </c>
      <c r="D1916" s="2">
        <v>133.886031</v>
      </c>
      <c r="E1916" t="s">
        <v>25</v>
      </c>
      <c r="F1916" t="s">
        <v>25</v>
      </c>
      <c r="G1916">
        <v>3</v>
      </c>
      <c r="H1916">
        <v>3</v>
      </c>
      <c r="I1916" t="s">
        <v>7</v>
      </c>
      <c r="J1916" t="s">
        <v>24</v>
      </c>
      <c r="K1916">
        <v>2.4175200000000001</v>
      </c>
      <c r="L1916" t="s">
        <v>24</v>
      </c>
      <c r="M1916">
        <v>1.56</v>
      </c>
      <c r="N1916">
        <v>0.87393600000000005</v>
      </c>
      <c r="O1916" t="s">
        <v>7</v>
      </c>
      <c r="P1916" t="s">
        <v>8</v>
      </c>
      <c r="Q1916" t="s">
        <v>22</v>
      </c>
    </row>
    <row r="1917" spans="1:17" x14ac:dyDescent="0.3">
      <c r="A1917" t="s">
        <v>5</v>
      </c>
      <c r="B1917" s="3">
        <v>26</v>
      </c>
      <c r="C1917" s="2">
        <v>1.6227009999999999</v>
      </c>
      <c r="D1917" s="2">
        <v>109.982692</v>
      </c>
      <c r="E1917" t="s">
        <v>25</v>
      </c>
      <c r="F1917" t="s">
        <v>25</v>
      </c>
      <c r="G1917">
        <v>3</v>
      </c>
      <c r="H1917">
        <v>3</v>
      </c>
      <c r="I1917" t="s">
        <v>7</v>
      </c>
      <c r="J1917" t="s">
        <v>24</v>
      </c>
      <c r="K1917">
        <v>2.6882290000000002</v>
      </c>
      <c r="L1917" t="s">
        <v>24</v>
      </c>
      <c r="M1917">
        <v>0</v>
      </c>
      <c r="N1917">
        <v>0.45137699999999997</v>
      </c>
      <c r="O1917" t="s">
        <v>7</v>
      </c>
      <c r="P1917" t="s">
        <v>8</v>
      </c>
      <c r="Q1917" t="s">
        <v>22</v>
      </c>
    </row>
    <row r="1918" spans="1:17" x14ac:dyDescent="0.3">
      <c r="A1918" t="s">
        <v>5</v>
      </c>
      <c r="B1918" s="3">
        <v>26</v>
      </c>
      <c r="C1918" s="2">
        <v>1.622468</v>
      </c>
      <c r="D1918" s="2">
        <v>110.400847</v>
      </c>
      <c r="E1918" t="s">
        <v>25</v>
      </c>
      <c r="F1918" t="s">
        <v>25</v>
      </c>
      <c r="G1918">
        <v>3</v>
      </c>
      <c r="H1918">
        <v>3</v>
      </c>
      <c r="I1918" t="s">
        <v>7</v>
      </c>
      <c r="J1918" t="s">
        <v>24</v>
      </c>
      <c r="K1918">
        <v>2.6950940000000001</v>
      </c>
      <c r="L1918" t="s">
        <v>24</v>
      </c>
      <c r="M1918">
        <v>0</v>
      </c>
      <c r="N1918">
        <v>0.41347400000000001</v>
      </c>
      <c r="O1918" t="s">
        <v>7</v>
      </c>
      <c r="P1918" t="s">
        <v>8</v>
      </c>
      <c r="Q1918" t="s">
        <v>22</v>
      </c>
    </row>
    <row r="1919" spans="1:17" x14ac:dyDescent="0.3">
      <c r="A1919" t="s">
        <v>5</v>
      </c>
      <c r="B1919" s="3">
        <v>26</v>
      </c>
      <c r="C1919" s="2">
        <v>1.6188670000000001</v>
      </c>
      <c r="D1919" s="2">
        <v>110.77739099999999</v>
      </c>
      <c r="E1919" t="s">
        <v>25</v>
      </c>
      <c r="F1919" t="s">
        <v>25</v>
      </c>
      <c r="G1919">
        <v>3</v>
      </c>
      <c r="H1919">
        <v>3</v>
      </c>
      <c r="I1919" t="s">
        <v>7</v>
      </c>
      <c r="J1919" t="s">
        <v>24</v>
      </c>
      <c r="K1919">
        <v>2.618198</v>
      </c>
      <c r="L1919" t="s">
        <v>24</v>
      </c>
      <c r="M1919">
        <v>0</v>
      </c>
      <c r="N1919">
        <v>0.38069500000000001</v>
      </c>
      <c r="O1919" t="s">
        <v>7</v>
      </c>
      <c r="P1919" t="s">
        <v>8</v>
      </c>
      <c r="Q1919" t="s">
        <v>22</v>
      </c>
    </row>
    <row r="1920" spans="1:17" x14ac:dyDescent="0.3">
      <c r="A1920" t="s">
        <v>5</v>
      </c>
      <c r="B1920" s="3">
        <v>26</v>
      </c>
      <c r="C1920" s="2">
        <v>1.600905</v>
      </c>
      <c r="D1920" s="2">
        <v>110.074946</v>
      </c>
      <c r="E1920" t="s">
        <v>25</v>
      </c>
      <c r="F1920" t="s">
        <v>25</v>
      </c>
      <c r="G1920">
        <v>3</v>
      </c>
      <c r="H1920">
        <v>3</v>
      </c>
      <c r="I1920" t="s">
        <v>7</v>
      </c>
      <c r="J1920" t="s">
        <v>24</v>
      </c>
      <c r="K1920">
        <v>2.5551889999999999</v>
      </c>
      <c r="L1920" t="s">
        <v>24</v>
      </c>
      <c r="M1920">
        <v>0</v>
      </c>
      <c r="N1920">
        <v>0.46297300000000002</v>
      </c>
      <c r="O1920" t="s">
        <v>7</v>
      </c>
      <c r="P1920" t="s">
        <v>8</v>
      </c>
      <c r="Q1920" t="s">
        <v>22</v>
      </c>
    </row>
    <row r="1921" spans="1:17" x14ac:dyDescent="0.3">
      <c r="A1921" t="s">
        <v>5</v>
      </c>
      <c r="B1921" s="3">
        <v>21.391370999999999</v>
      </c>
      <c r="C1921" s="2">
        <v>1.7306360000000001</v>
      </c>
      <c r="D1921" s="2">
        <v>131.902591</v>
      </c>
      <c r="E1921" t="s">
        <v>25</v>
      </c>
      <c r="F1921" t="s">
        <v>25</v>
      </c>
      <c r="G1921">
        <v>3</v>
      </c>
      <c r="H1921">
        <v>3</v>
      </c>
      <c r="I1921" t="s">
        <v>7</v>
      </c>
      <c r="J1921" t="s">
        <v>24</v>
      </c>
      <c r="K1921">
        <v>1.419136</v>
      </c>
      <c r="L1921" t="s">
        <v>24</v>
      </c>
      <c r="M1921">
        <v>1.7</v>
      </c>
      <c r="N1921">
        <v>0.93088800000000005</v>
      </c>
      <c r="O1921" t="s">
        <v>7</v>
      </c>
      <c r="P1921" t="s">
        <v>8</v>
      </c>
      <c r="Q1921" t="s">
        <v>22</v>
      </c>
    </row>
    <row r="1922" spans="1:17" x14ac:dyDescent="0.3">
      <c r="A1922" t="s">
        <v>5</v>
      </c>
      <c r="B1922" s="3">
        <v>21.051981999999999</v>
      </c>
      <c r="C1922" s="2">
        <v>1.729719</v>
      </c>
      <c r="D1922" s="2">
        <v>131.87755799999999</v>
      </c>
      <c r="E1922" t="s">
        <v>25</v>
      </c>
      <c r="F1922" t="s">
        <v>25</v>
      </c>
      <c r="G1922">
        <v>3</v>
      </c>
      <c r="H1922">
        <v>3</v>
      </c>
      <c r="I1922" t="s">
        <v>7</v>
      </c>
      <c r="J1922" t="s">
        <v>24</v>
      </c>
      <c r="K1922">
        <v>1.4224829999999999</v>
      </c>
      <c r="L1922" t="s">
        <v>24</v>
      </c>
      <c r="M1922">
        <v>1.71</v>
      </c>
      <c r="N1922">
        <v>0.67300899999999997</v>
      </c>
      <c r="O1922" t="s">
        <v>7</v>
      </c>
      <c r="P1922" t="s">
        <v>8</v>
      </c>
      <c r="Q1922" t="s">
        <v>22</v>
      </c>
    </row>
    <row r="1923" spans="1:17" x14ac:dyDescent="0.3">
      <c r="A1923" t="s">
        <v>5</v>
      </c>
      <c r="B1923" s="3">
        <v>23.455303000000001</v>
      </c>
      <c r="C1923" s="2">
        <v>1.6776720000000001</v>
      </c>
      <c r="D1923" s="2">
        <v>114.470482</v>
      </c>
      <c r="E1923" t="s">
        <v>25</v>
      </c>
      <c r="F1923" t="s">
        <v>25</v>
      </c>
      <c r="G1923">
        <v>3</v>
      </c>
      <c r="H1923">
        <v>3</v>
      </c>
      <c r="I1923" t="s">
        <v>7</v>
      </c>
      <c r="J1923" t="s">
        <v>24</v>
      </c>
      <c r="K1923">
        <v>2.426094</v>
      </c>
      <c r="L1923" t="s">
        <v>24</v>
      </c>
      <c r="M1923">
        <v>0.28999999999999998</v>
      </c>
      <c r="N1923">
        <v>0.73722600000000005</v>
      </c>
      <c r="O1923" t="s">
        <v>7</v>
      </c>
      <c r="P1923" t="s">
        <v>8</v>
      </c>
      <c r="Q1923" t="s">
        <v>22</v>
      </c>
    </row>
    <row r="1924" spans="1:17" x14ac:dyDescent="0.3">
      <c r="A1924" t="s">
        <v>5</v>
      </c>
      <c r="B1924" s="3">
        <v>23.694839999999999</v>
      </c>
      <c r="C1924" s="2">
        <v>1.637524</v>
      </c>
      <c r="D1924" s="2">
        <v>113.90506000000001</v>
      </c>
      <c r="E1924" t="s">
        <v>25</v>
      </c>
      <c r="F1924" t="s">
        <v>25</v>
      </c>
      <c r="G1924">
        <v>3</v>
      </c>
      <c r="H1924">
        <v>3</v>
      </c>
      <c r="I1924" t="s">
        <v>7</v>
      </c>
      <c r="J1924" t="s">
        <v>24</v>
      </c>
      <c r="K1924">
        <v>2.4959609999999999</v>
      </c>
      <c r="L1924" t="s">
        <v>24</v>
      </c>
      <c r="M1924">
        <v>0.19</v>
      </c>
      <c r="N1924">
        <v>0.65228900000000001</v>
      </c>
      <c r="O1924" t="s">
        <v>7</v>
      </c>
      <c r="P1924" t="s">
        <v>8</v>
      </c>
      <c r="Q1924" t="s">
        <v>22</v>
      </c>
    </row>
    <row r="1925" spans="1:17" x14ac:dyDescent="0.3">
      <c r="A1925" t="s">
        <v>5</v>
      </c>
      <c r="B1925" s="3">
        <v>20.601222</v>
      </c>
      <c r="C1925" s="2">
        <v>1.7387170000000001</v>
      </c>
      <c r="D1925" s="2">
        <v>128.114161</v>
      </c>
      <c r="E1925" t="s">
        <v>25</v>
      </c>
      <c r="F1925" t="s">
        <v>25</v>
      </c>
      <c r="G1925">
        <v>3</v>
      </c>
      <c r="H1925">
        <v>3</v>
      </c>
      <c r="I1925" t="s">
        <v>7</v>
      </c>
      <c r="J1925" t="s">
        <v>24</v>
      </c>
      <c r="K1925">
        <v>1.7970410000000001</v>
      </c>
      <c r="L1925" t="s">
        <v>24</v>
      </c>
      <c r="M1925">
        <v>1.43</v>
      </c>
      <c r="N1925">
        <v>0.96618099999999996</v>
      </c>
      <c r="O1925" t="s">
        <v>7</v>
      </c>
      <c r="P1925" t="s">
        <v>8</v>
      </c>
      <c r="Q1925" t="s">
        <v>22</v>
      </c>
    </row>
    <row r="1926" spans="1:17" x14ac:dyDescent="0.3">
      <c r="A1926" t="s">
        <v>5</v>
      </c>
      <c r="B1926" s="3">
        <v>20.811579999999999</v>
      </c>
      <c r="C1926" s="2">
        <v>1.741193</v>
      </c>
      <c r="D1926" s="2">
        <v>128.76384300000001</v>
      </c>
      <c r="E1926" t="s">
        <v>25</v>
      </c>
      <c r="F1926" t="s">
        <v>25</v>
      </c>
      <c r="G1926">
        <v>3</v>
      </c>
      <c r="H1926">
        <v>3</v>
      </c>
      <c r="I1926" t="s">
        <v>7</v>
      </c>
      <c r="J1926" t="s">
        <v>24</v>
      </c>
      <c r="K1926">
        <v>1.768111</v>
      </c>
      <c r="L1926" t="s">
        <v>24</v>
      </c>
      <c r="M1926">
        <v>0.62</v>
      </c>
      <c r="N1926">
        <v>0.96815099999999998</v>
      </c>
      <c r="O1926" t="s">
        <v>7</v>
      </c>
      <c r="P1926" t="s">
        <v>8</v>
      </c>
      <c r="Q1926" t="s">
        <v>22</v>
      </c>
    </row>
    <row r="1927" spans="1:17" x14ac:dyDescent="0.3">
      <c r="A1927" t="s">
        <v>5</v>
      </c>
      <c r="B1927" s="3">
        <v>19.993565</v>
      </c>
      <c r="C1927" s="2">
        <v>1.7928329999999999</v>
      </c>
      <c r="D1927" s="2">
        <v>152.43563</v>
      </c>
      <c r="E1927" t="s">
        <v>25</v>
      </c>
      <c r="F1927" t="s">
        <v>25</v>
      </c>
      <c r="G1927">
        <v>3</v>
      </c>
      <c r="H1927">
        <v>3</v>
      </c>
      <c r="I1927" t="s">
        <v>7</v>
      </c>
      <c r="J1927" t="s">
        <v>24</v>
      </c>
      <c r="K1927">
        <v>2.3651879999999998</v>
      </c>
      <c r="L1927" t="s">
        <v>24</v>
      </c>
      <c r="M1927">
        <v>1.26</v>
      </c>
      <c r="N1927">
        <v>0.76009099999999996</v>
      </c>
      <c r="O1927" t="s">
        <v>7</v>
      </c>
      <c r="P1927" t="s">
        <v>8</v>
      </c>
      <c r="Q1927" t="s">
        <v>22</v>
      </c>
    </row>
    <row r="1928" spans="1:17" x14ac:dyDescent="0.3">
      <c r="A1928" t="s">
        <v>5</v>
      </c>
      <c r="B1928" s="3">
        <v>20.074449000000001</v>
      </c>
      <c r="C1928" s="2">
        <v>1.810427</v>
      </c>
      <c r="D1928" s="2">
        <v>152.21713500000001</v>
      </c>
      <c r="E1928" t="s">
        <v>25</v>
      </c>
      <c r="F1928" t="s">
        <v>25</v>
      </c>
      <c r="G1928">
        <v>3</v>
      </c>
      <c r="H1928">
        <v>3</v>
      </c>
      <c r="I1928" t="s">
        <v>7</v>
      </c>
      <c r="J1928" t="s">
        <v>24</v>
      </c>
      <c r="K1928">
        <v>2.299156</v>
      </c>
      <c r="L1928" t="s">
        <v>24</v>
      </c>
      <c r="M1928">
        <v>1.7</v>
      </c>
      <c r="N1928">
        <v>0.72972199999999998</v>
      </c>
      <c r="O1928" t="s">
        <v>7</v>
      </c>
      <c r="P1928" t="s">
        <v>8</v>
      </c>
      <c r="Q1928" t="s">
        <v>22</v>
      </c>
    </row>
    <row r="1929" spans="1:17" x14ac:dyDescent="0.3">
      <c r="A1929" t="s">
        <v>5</v>
      </c>
      <c r="B1929" s="3">
        <v>18.904036999999999</v>
      </c>
      <c r="C1929" s="2">
        <v>1.7435890000000001</v>
      </c>
      <c r="D1929" s="2">
        <v>133.28133299999999</v>
      </c>
      <c r="E1929" t="s">
        <v>25</v>
      </c>
      <c r="F1929" t="s">
        <v>25</v>
      </c>
      <c r="G1929">
        <v>3</v>
      </c>
      <c r="H1929">
        <v>3</v>
      </c>
      <c r="I1929" t="s">
        <v>7</v>
      </c>
      <c r="J1929" t="s">
        <v>24</v>
      </c>
      <c r="K1929">
        <v>2.6848190000000001</v>
      </c>
      <c r="L1929" t="s">
        <v>24</v>
      </c>
      <c r="M1929">
        <v>1.47</v>
      </c>
      <c r="N1929">
        <v>0.80449099999999996</v>
      </c>
      <c r="O1929" t="s">
        <v>7</v>
      </c>
      <c r="P1929" t="s">
        <v>8</v>
      </c>
      <c r="Q1929" t="s">
        <v>22</v>
      </c>
    </row>
    <row r="1930" spans="1:17" x14ac:dyDescent="0.3">
      <c r="A1930" t="s">
        <v>5</v>
      </c>
      <c r="B1930" s="3">
        <v>19.783234</v>
      </c>
      <c r="C1930" s="2">
        <v>1.747962</v>
      </c>
      <c r="D1930" s="2">
        <v>133.93653499999999</v>
      </c>
      <c r="E1930" t="s">
        <v>25</v>
      </c>
      <c r="F1930" t="s">
        <v>25</v>
      </c>
      <c r="G1930">
        <v>3</v>
      </c>
      <c r="H1930">
        <v>3</v>
      </c>
      <c r="I1930" t="s">
        <v>7</v>
      </c>
      <c r="J1930" t="s">
        <v>24</v>
      </c>
      <c r="K1930">
        <v>2.8417400000000002</v>
      </c>
      <c r="L1930" t="s">
        <v>24</v>
      </c>
      <c r="M1930">
        <v>1.43</v>
      </c>
      <c r="N1930">
        <v>0.77537800000000001</v>
      </c>
      <c r="O1930" t="s">
        <v>7</v>
      </c>
      <c r="P1930" t="s">
        <v>8</v>
      </c>
      <c r="Q1930" t="s">
        <v>22</v>
      </c>
    </row>
    <row r="1931" spans="1:17" x14ac:dyDescent="0.3">
      <c r="A1931" t="s">
        <v>5</v>
      </c>
      <c r="B1931" s="3">
        <v>24.291205000000001</v>
      </c>
      <c r="C1931" s="2">
        <v>1.71146</v>
      </c>
      <c r="D1931" s="2">
        <v>113.372851</v>
      </c>
      <c r="E1931" t="s">
        <v>25</v>
      </c>
      <c r="F1931" t="s">
        <v>25</v>
      </c>
      <c r="G1931">
        <v>3</v>
      </c>
      <c r="H1931">
        <v>3</v>
      </c>
      <c r="I1931" t="s">
        <v>7</v>
      </c>
      <c r="J1931" t="s">
        <v>24</v>
      </c>
      <c r="K1931">
        <v>2.796894</v>
      </c>
      <c r="L1931" t="s">
        <v>24</v>
      </c>
      <c r="M1931">
        <v>0.38</v>
      </c>
      <c r="N1931">
        <v>0.16778999999999999</v>
      </c>
      <c r="O1931" t="s">
        <v>7</v>
      </c>
      <c r="P1931" t="s">
        <v>8</v>
      </c>
      <c r="Q1931" t="s">
        <v>22</v>
      </c>
    </row>
    <row r="1932" spans="1:17" x14ac:dyDescent="0.3">
      <c r="A1932" t="s">
        <v>5</v>
      </c>
      <c r="B1932" s="3">
        <v>25.311534000000002</v>
      </c>
      <c r="C1932" s="2">
        <v>1.6854819999999999</v>
      </c>
      <c r="D1932" s="2">
        <v>113.451224</v>
      </c>
      <c r="E1932" t="s">
        <v>25</v>
      </c>
      <c r="F1932" t="s">
        <v>25</v>
      </c>
      <c r="G1932">
        <v>3</v>
      </c>
      <c r="H1932">
        <v>3</v>
      </c>
      <c r="I1932" t="s">
        <v>7</v>
      </c>
      <c r="J1932" t="s">
        <v>24</v>
      </c>
      <c r="K1932">
        <v>2.9877180000000001</v>
      </c>
      <c r="L1932" t="s">
        <v>24</v>
      </c>
      <c r="M1932">
        <v>0.39</v>
      </c>
      <c r="N1932">
        <v>0.283804</v>
      </c>
      <c r="O1932" t="s">
        <v>7</v>
      </c>
      <c r="P1932" t="s">
        <v>8</v>
      </c>
      <c r="Q1932" t="s">
        <v>22</v>
      </c>
    </row>
    <row r="1933" spans="1:17" x14ac:dyDescent="0.3">
      <c r="A1933" t="s">
        <v>5</v>
      </c>
      <c r="B1933" s="3">
        <v>26</v>
      </c>
      <c r="C1933" s="2">
        <v>1.639251</v>
      </c>
      <c r="D1933" s="2">
        <v>111.927001</v>
      </c>
      <c r="E1933" t="s">
        <v>25</v>
      </c>
      <c r="F1933" t="s">
        <v>25</v>
      </c>
      <c r="G1933">
        <v>3</v>
      </c>
      <c r="H1933">
        <v>3</v>
      </c>
      <c r="I1933" t="s">
        <v>7</v>
      </c>
      <c r="J1933" t="s">
        <v>24</v>
      </c>
      <c r="K1933">
        <v>2.675567</v>
      </c>
      <c r="L1933" t="s">
        <v>24</v>
      </c>
      <c r="M1933">
        <v>0</v>
      </c>
      <c r="N1933">
        <v>8.1929000000000002E-2</v>
      </c>
      <c r="O1933" t="s">
        <v>7</v>
      </c>
      <c r="P1933" t="s">
        <v>8</v>
      </c>
      <c r="Q1933" t="s">
        <v>22</v>
      </c>
    </row>
    <row r="1934" spans="1:17" x14ac:dyDescent="0.3">
      <c r="A1934" t="s">
        <v>5</v>
      </c>
      <c r="B1934" s="3">
        <v>26</v>
      </c>
      <c r="C1934" s="2">
        <v>1.654784</v>
      </c>
      <c r="D1934" s="2">
        <v>111.93315200000001</v>
      </c>
      <c r="E1934" t="s">
        <v>25</v>
      </c>
      <c r="F1934" t="s">
        <v>25</v>
      </c>
      <c r="G1934">
        <v>3</v>
      </c>
      <c r="H1934">
        <v>3</v>
      </c>
      <c r="I1934" t="s">
        <v>7</v>
      </c>
      <c r="J1934" t="s">
        <v>24</v>
      </c>
      <c r="K1934">
        <v>2.7701250000000002</v>
      </c>
      <c r="L1934" t="s">
        <v>24</v>
      </c>
      <c r="M1934">
        <v>0</v>
      </c>
      <c r="N1934">
        <v>8.8235999999999995E-2</v>
      </c>
      <c r="O1934" t="s">
        <v>7</v>
      </c>
      <c r="P1934" t="s">
        <v>8</v>
      </c>
      <c r="Q1934" t="s">
        <v>22</v>
      </c>
    </row>
    <row r="1935" spans="1:17" x14ac:dyDescent="0.3">
      <c r="A1935" t="s">
        <v>5</v>
      </c>
      <c r="B1935" s="3">
        <v>26</v>
      </c>
      <c r="C1935" s="2">
        <v>1.6412089999999999</v>
      </c>
      <c r="D1935" s="2">
        <v>111.856492</v>
      </c>
      <c r="E1935" t="s">
        <v>25</v>
      </c>
      <c r="F1935" t="s">
        <v>25</v>
      </c>
      <c r="G1935">
        <v>3</v>
      </c>
      <c r="H1935">
        <v>3</v>
      </c>
      <c r="I1935" t="s">
        <v>7</v>
      </c>
      <c r="J1935" t="s">
        <v>24</v>
      </c>
      <c r="K1935">
        <v>2.621877</v>
      </c>
      <c r="L1935" t="s">
        <v>24</v>
      </c>
      <c r="M1935">
        <v>0</v>
      </c>
      <c r="N1935">
        <v>0.153669</v>
      </c>
      <c r="O1935" t="s">
        <v>7</v>
      </c>
      <c r="P1935" t="s">
        <v>8</v>
      </c>
      <c r="Q1935" t="s">
        <v>22</v>
      </c>
    </row>
    <row r="1936" spans="1:17" x14ac:dyDescent="0.3">
      <c r="A1936" t="s">
        <v>5</v>
      </c>
      <c r="B1936" s="3">
        <v>26</v>
      </c>
      <c r="C1936" s="2">
        <v>1.643167</v>
      </c>
      <c r="D1936" s="2">
        <v>111.894229</v>
      </c>
      <c r="E1936" t="s">
        <v>25</v>
      </c>
      <c r="F1936" t="s">
        <v>25</v>
      </c>
      <c r="G1936">
        <v>3</v>
      </c>
      <c r="H1936">
        <v>3</v>
      </c>
      <c r="I1936" t="s">
        <v>7</v>
      </c>
      <c r="J1936" t="s">
        <v>24</v>
      </c>
      <c r="K1936">
        <v>2.7200500000000001</v>
      </c>
      <c r="L1936" t="s">
        <v>24</v>
      </c>
      <c r="M1936">
        <v>0</v>
      </c>
      <c r="N1936">
        <v>0.127443</v>
      </c>
      <c r="O1936" t="s">
        <v>7</v>
      </c>
      <c r="P1936" t="s">
        <v>8</v>
      </c>
      <c r="Q1936" t="s">
        <v>22</v>
      </c>
    </row>
    <row r="1937" spans="1:17" x14ac:dyDescent="0.3">
      <c r="A1937" t="s">
        <v>5</v>
      </c>
      <c r="B1937" s="3">
        <v>25.966504</v>
      </c>
      <c r="C1937" s="2">
        <v>1.63073</v>
      </c>
      <c r="D1937" s="2">
        <v>104.790549</v>
      </c>
      <c r="E1937" t="s">
        <v>25</v>
      </c>
      <c r="F1937" t="s">
        <v>25</v>
      </c>
      <c r="G1937">
        <v>3</v>
      </c>
      <c r="H1937">
        <v>3</v>
      </c>
      <c r="I1937" t="s">
        <v>7</v>
      </c>
      <c r="J1937" t="s">
        <v>24</v>
      </c>
      <c r="K1937">
        <v>2.4360970000000002</v>
      </c>
      <c r="L1937" t="s">
        <v>24</v>
      </c>
      <c r="M1937">
        <v>0.13</v>
      </c>
      <c r="N1937">
        <v>0.68373600000000001</v>
      </c>
      <c r="O1937" t="s">
        <v>7</v>
      </c>
      <c r="P1937" t="s">
        <v>8</v>
      </c>
      <c r="Q1937" t="s">
        <v>22</v>
      </c>
    </row>
    <row r="1938" spans="1:17" x14ac:dyDescent="0.3">
      <c r="A1938" t="s">
        <v>5</v>
      </c>
      <c r="B1938" s="3">
        <v>25.950897999999999</v>
      </c>
      <c r="C1938" s="2">
        <v>1.649867</v>
      </c>
      <c r="D1938" s="2">
        <v>104.79103499999999</v>
      </c>
      <c r="E1938" t="s">
        <v>25</v>
      </c>
      <c r="F1938" t="s">
        <v>25</v>
      </c>
      <c r="G1938">
        <v>3</v>
      </c>
      <c r="H1938">
        <v>3</v>
      </c>
      <c r="I1938" t="s">
        <v>7</v>
      </c>
      <c r="J1938" t="s">
        <v>24</v>
      </c>
      <c r="K1938">
        <v>2.5356290000000001</v>
      </c>
      <c r="L1938" t="s">
        <v>24</v>
      </c>
      <c r="M1938">
        <v>0.15</v>
      </c>
      <c r="N1938">
        <v>0.7702</v>
      </c>
      <c r="O1938" t="s">
        <v>7</v>
      </c>
      <c r="P1938" t="s">
        <v>8</v>
      </c>
      <c r="Q1938" t="s">
        <v>22</v>
      </c>
    </row>
    <row r="1939" spans="1:17" x14ac:dyDescent="0.3">
      <c r="A1939" t="s">
        <v>5</v>
      </c>
      <c r="B1939" s="3">
        <v>26</v>
      </c>
      <c r="C1939" s="2">
        <v>1.6135740000000001</v>
      </c>
      <c r="D1939" s="2">
        <v>107.01225599999999</v>
      </c>
      <c r="E1939" t="s">
        <v>25</v>
      </c>
      <c r="F1939" t="s">
        <v>25</v>
      </c>
      <c r="G1939">
        <v>3</v>
      </c>
      <c r="H1939">
        <v>3</v>
      </c>
      <c r="I1939" t="s">
        <v>7</v>
      </c>
      <c r="J1939" t="s">
        <v>24</v>
      </c>
      <c r="K1939">
        <v>2.678779</v>
      </c>
      <c r="L1939" t="s">
        <v>24</v>
      </c>
      <c r="M1939">
        <v>0</v>
      </c>
      <c r="N1939">
        <v>0.50884799999999997</v>
      </c>
      <c r="O1939" t="s">
        <v>7</v>
      </c>
      <c r="P1939" t="s">
        <v>8</v>
      </c>
      <c r="Q1939" t="s">
        <v>22</v>
      </c>
    </row>
    <row r="1940" spans="1:17" x14ac:dyDescent="0.3">
      <c r="A1940" t="s">
        <v>5</v>
      </c>
      <c r="B1940" s="3">
        <v>26</v>
      </c>
      <c r="C1940" s="2">
        <v>1.627532</v>
      </c>
      <c r="D1940" s="2">
        <v>106.69053</v>
      </c>
      <c r="E1940" t="s">
        <v>25</v>
      </c>
      <c r="F1940" t="s">
        <v>25</v>
      </c>
      <c r="G1940">
        <v>3</v>
      </c>
      <c r="H1940">
        <v>3</v>
      </c>
      <c r="I1940" t="s">
        <v>7</v>
      </c>
      <c r="J1940" t="s">
        <v>24</v>
      </c>
      <c r="K1940">
        <v>2.5697130000000001</v>
      </c>
      <c r="L1940" t="s">
        <v>24</v>
      </c>
      <c r="M1940">
        <v>0</v>
      </c>
      <c r="N1940">
        <v>0.39697199999999999</v>
      </c>
      <c r="O1940" t="s">
        <v>7</v>
      </c>
      <c r="P1940" t="s">
        <v>8</v>
      </c>
      <c r="Q1940" t="s">
        <v>22</v>
      </c>
    </row>
    <row r="1941" spans="1:17" x14ac:dyDescent="0.3">
      <c r="A1941" t="s">
        <v>5</v>
      </c>
      <c r="B1941" s="3">
        <v>20.848607999999999</v>
      </c>
      <c r="C1941" s="2">
        <v>1.7266060000000001</v>
      </c>
      <c r="D1941" s="2">
        <v>131.76806999999999</v>
      </c>
      <c r="E1941" t="s">
        <v>25</v>
      </c>
      <c r="F1941" t="s">
        <v>25</v>
      </c>
      <c r="G1941">
        <v>3</v>
      </c>
      <c r="H1941">
        <v>3</v>
      </c>
      <c r="I1941" t="s">
        <v>7</v>
      </c>
      <c r="J1941" t="s">
        <v>24</v>
      </c>
      <c r="K1941">
        <v>1.759352</v>
      </c>
      <c r="L1941" t="s">
        <v>24</v>
      </c>
      <c r="M1941">
        <v>1.47</v>
      </c>
      <c r="N1941">
        <v>0.95043800000000001</v>
      </c>
      <c r="O1941" t="s">
        <v>7</v>
      </c>
      <c r="P1941" t="s">
        <v>8</v>
      </c>
      <c r="Q1941" t="s">
        <v>22</v>
      </c>
    </row>
    <row r="1942" spans="1:17" x14ac:dyDescent="0.3">
      <c r="A1942" t="s">
        <v>5</v>
      </c>
      <c r="B1942" s="3">
        <v>20.801791000000001</v>
      </c>
      <c r="C1942" s="2">
        <v>1.721476</v>
      </c>
      <c r="D1942" s="2">
        <v>131.04227399999999</v>
      </c>
      <c r="E1942" t="s">
        <v>25</v>
      </c>
      <c r="F1942" t="s">
        <v>25</v>
      </c>
      <c r="G1942">
        <v>3</v>
      </c>
      <c r="H1942">
        <v>3</v>
      </c>
      <c r="I1942" t="s">
        <v>7</v>
      </c>
      <c r="J1942" t="s">
        <v>24</v>
      </c>
      <c r="K1942">
        <v>1.8371839999999999</v>
      </c>
      <c r="L1942" t="s">
        <v>24</v>
      </c>
      <c r="M1942">
        <v>1.53</v>
      </c>
      <c r="N1942">
        <v>0.92644300000000002</v>
      </c>
      <c r="O1942" t="s">
        <v>7</v>
      </c>
      <c r="P1942" t="s">
        <v>8</v>
      </c>
      <c r="Q1942" t="s">
        <v>22</v>
      </c>
    </row>
    <row r="1943" spans="1:17" x14ac:dyDescent="0.3">
      <c r="A1943" t="s">
        <v>5</v>
      </c>
      <c r="B1943" s="3">
        <v>23.712641000000001</v>
      </c>
      <c r="C1943" s="2">
        <v>1.742901</v>
      </c>
      <c r="D1943" s="2">
        <v>132.80709999999999</v>
      </c>
      <c r="E1943" t="s">
        <v>25</v>
      </c>
      <c r="F1943" t="s">
        <v>25</v>
      </c>
      <c r="G1943">
        <v>3</v>
      </c>
      <c r="H1943">
        <v>3</v>
      </c>
      <c r="I1943" t="s">
        <v>7</v>
      </c>
      <c r="J1943" t="s">
        <v>24</v>
      </c>
      <c r="K1943">
        <v>2.856795</v>
      </c>
      <c r="L1943" t="s">
        <v>24</v>
      </c>
      <c r="M1943">
        <v>1.05</v>
      </c>
      <c r="N1943">
        <v>0.58616299999999999</v>
      </c>
      <c r="O1943" t="s">
        <v>7</v>
      </c>
      <c r="P1943" t="s">
        <v>8</v>
      </c>
      <c r="Q1943" t="s">
        <v>22</v>
      </c>
    </row>
    <row r="1944" spans="1:17" x14ac:dyDescent="0.3">
      <c r="A1944" t="s">
        <v>5</v>
      </c>
      <c r="B1944" s="3">
        <v>24.063873999999998</v>
      </c>
      <c r="C1944" s="2">
        <v>1.7373130000000001</v>
      </c>
      <c r="D1944" s="2">
        <v>133.166595</v>
      </c>
      <c r="E1944" t="s">
        <v>25</v>
      </c>
      <c r="F1944" t="s">
        <v>25</v>
      </c>
      <c r="G1944">
        <v>3</v>
      </c>
      <c r="H1944">
        <v>3</v>
      </c>
      <c r="I1944" t="s">
        <v>7</v>
      </c>
      <c r="J1944" t="s">
        <v>24</v>
      </c>
      <c r="K1944">
        <v>2.8462589999999999</v>
      </c>
      <c r="L1944" t="s">
        <v>24</v>
      </c>
      <c r="M1944">
        <v>1.3</v>
      </c>
      <c r="N1944">
        <v>0.72315399999999996</v>
      </c>
      <c r="O1944" t="s">
        <v>7</v>
      </c>
      <c r="P1944" t="s">
        <v>8</v>
      </c>
      <c r="Q1944" t="s">
        <v>22</v>
      </c>
    </row>
    <row r="1945" spans="1:17" x14ac:dyDescent="0.3">
      <c r="A1945" t="s">
        <v>5</v>
      </c>
      <c r="B1945" s="3">
        <v>25.957740000000001</v>
      </c>
      <c r="C1945" s="2">
        <v>1.6241399999999999</v>
      </c>
      <c r="D1945" s="2">
        <v>102.233445</v>
      </c>
      <c r="E1945" t="s">
        <v>25</v>
      </c>
      <c r="F1945" t="s">
        <v>25</v>
      </c>
      <c r="G1945">
        <v>3</v>
      </c>
      <c r="H1945">
        <v>3</v>
      </c>
      <c r="I1945" t="s">
        <v>7</v>
      </c>
      <c r="J1945" t="s">
        <v>24</v>
      </c>
      <c r="K1945">
        <v>1.0677160000000001</v>
      </c>
      <c r="L1945" t="s">
        <v>24</v>
      </c>
      <c r="M1945">
        <v>0.03</v>
      </c>
      <c r="N1945">
        <v>1</v>
      </c>
      <c r="O1945" t="s">
        <v>7</v>
      </c>
      <c r="P1945" t="s">
        <v>8</v>
      </c>
      <c r="Q1945" t="s">
        <v>22</v>
      </c>
    </row>
    <row r="1946" spans="1:17" x14ac:dyDescent="0.3">
      <c r="A1946" t="s">
        <v>5</v>
      </c>
      <c r="B1946" s="3">
        <v>25.909352999999999</v>
      </c>
      <c r="C1946" s="2">
        <v>1.6440779999999999</v>
      </c>
      <c r="D1946" s="2">
        <v>102.277765</v>
      </c>
      <c r="E1946" t="s">
        <v>25</v>
      </c>
      <c r="F1946" t="s">
        <v>25</v>
      </c>
      <c r="G1946">
        <v>3</v>
      </c>
      <c r="H1946">
        <v>3</v>
      </c>
      <c r="I1946" t="s">
        <v>7</v>
      </c>
      <c r="J1946" t="s">
        <v>24</v>
      </c>
      <c r="K1946">
        <v>1.0292410000000001</v>
      </c>
      <c r="L1946" t="s">
        <v>24</v>
      </c>
      <c r="M1946">
        <v>0.08</v>
      </c>
      <c r="N1946">
        <v>1</v>
      </c>
      <c r="O1946" t="s">
        <v>7</v>
      </c>
      <c r="P1946" t="s">
        <v>8</v>
      </c>
      <c r="Q1946" t="s">
        <v>22</v>
      </c>
    </row>
    <row r="1947" spans="1:17" x14ac:dyDescent="0.3">
      <c r="A1947" t="s">
        <v>5</v>
      </c>
      <c r="B1947" s="3">
        <v>25.954995</v>
      </c>
      <c r="C1947" s="2">
        <v>1.5925290000000001</v>
      </c>
      <c r="D1947" s="2">
        <v>102.874549</v>
      </c>
      <c r="E1947" t="s">
        <v>25</v>
      </c>
      <c r="F1947" t="s">
        <v>25</v>
      </c>
      <c r="G1947">
        <v>3</v>
      </c>
      <c r="H1947">
        <v>3</v>
      </c>
      <c r="I1947" t="s">
        <v>7</v>
      </c>
      <c r="J1947" t="s">
        <v>24</v>
      </c>
      <c r="K1947">
        <v>1.0744119999999999</v>
      </c>
      <c r="L1947" t="s">
        <v>24</v>
      </c>
      <c r="M1947">
        <v>0.01</v>
      </c>
      <c r="N1947">
        <v>0.84563299999999997</v>
      </c>
      <c r="O1947" t="s">
        <v>7</v>
      </c>
      <c r="P1947" t="s">
        <v>8</v>
      </c>
      <c r="Q1947" t="s">
        <v>22</v>
      </c>
    </row>
    <row r="1948" spans="1:17" x14ac:dyDescent="0.3">
      <c r="A1948" t="s">
        <v>5</v>
      </c>
      <c r="B1948" s="3">
        <v>25.908829000000001</v>
      </c>
      <c r="C1948" s="2">
        <v>1.607734</v>
      </c>
      <c r="D1948" s="2">
        <v>102.305767</v>
      </c>
      <c r="E1948" t="s">
        <v>25</v>
      </c>
      <c r="F1948" t="s">
        <v>25</v>
      </c>
      <c r="G1948">
        <v>3</v>
      </c>
      <c r="H1948">
        <v>3</v>
      </c>
      <c r="I1948" t="s">
        <v>7</v>
      </c>
      <c r="J1948" t="s">
        <v>24</v>
      </c>
      <c r="K1948">
        <v>1.0305009999999999</v>
      </c>
      <c r="L1948" t="s">
        <v>24</v>
      </c>
      <c r="M1948">
        <v>7.0000000000000007E-2</v>
      </c>
      <c r="N1948">
        <v>0.99147300000000005</v>
      </c>
      <c r="O1948" t="s">
        <v>7</v>
      </c>
      <c r="P1948" t="s">
        <v>8</v>
      </c>
      <c r="Q1948" t="s">
        <v>22</v>
      </c>
    </row>
    <row r="1949" spans="1:17" x14ac:dyDescent="0.3">
      <c r="A1949" t="s">
        <v>5</v>
      </c>
      <c r="B1949" s="3">
        <v>19.297004000000001</v>
      </c>
      <c r="C1949" s="2">
        <v>1.8172710000000001</v>
      </c>
      <c r="D1949" s="2">
        <v>141.91780199999999</v>
      </c>
      <c r="E1949" t="s">
        <v>25</v>
      </c>
      <c r="F1949" t="s">
        <v>25</v>
      </c>
      <c r="G1949">
        <v>3</v>
      </c>
      <c r="H1949">
        <v>3</v>
      </c>
      <c r="I1949" t="s">
        <v>7</v>
      </c>
      <c r="J1949" t="s">
        <v>24</v>
      </c>
      <c r="K1949">
        <v>2.699675</v>
      </c>
      <c r="L1949" t="s">
        <v>24</v>
      </c>
      <c r="M1949">
        <v>1.52</v>
      </c>
      <c r="N1949">
        <v>0.76398999999999995</v>
      </c>
      <c r="O1949" t="s">
        <v>7</v>
      </c>
      <c r="P1949" t="s">
        <v>8</v>
      </c>
      <c r="Q1949" t="s">
        <v>22</v>
      </c>
    </row>
    <row r="1950" spans="1:17" x14ac:dyDescent="0.3">
      <c r="A1950" t="s">
        <v>5</v>
      </c>
      <c r="B1950" s="3">
        <v>18.301773000000001</v>
      </c>
      <c r="C1950" s="2">
        <v>1.808765</v>
      </c>
      <c r="D1950" s="2">
        <v>140.29201800000001</v>
      </c>
      <c r="E1950" t="s">
        <v>25</v>
      </c>
      <c r="F1950" t="s">
        <v>25</v>
      </c>
      <c r="G1950">
        <v>3</v>
      </c>
      <c r="H1950">
        <v>3</v>
      </c>
      <c r="I1950" t="s">
        <v>7</v>
      </c>
      <c r="J1950" t="s">
        <v>24</v>
      </c>
      <c r="K1950">
        <v>2.830247</v>
      </c>
      <c r="L1950" t="s">
        <v>24</v>
      </c>
      <c r="M1950">
        <v>1.78</v>
      </c>
      <c r="N1950">
        <v>0.78906399999999999</v>
      </c>
      <c r="O1950" t="s">
        <v>7</v>
      </c>
      <c r="P1950" t="s">
        <v>8</v>
      </c>
      <c r="Q1950" t="s">
        <v>22</v>
      </c>
    </row>
    <row r="1951" spans="1:17" x14ac:dyDescent="0.3">
      <c r="A1951" t="s">
        <v>5</v>
      </c>
      <c r="B1951" s="3">
        <v>19.872667</v>
      </c>
      <c r="C1951" s="2">
        <v>1.817231</v>
      </c>
      <c r="D1951" s="2">
        <v>152.37191100000001</v>
      </c>
      <c r="E1951" t="s">
        <v>25</v>
      </c>
      <c r="F1951" t="s">
        <v>25</v>
      </c>
      <c r="G1951">
        <v>3</v>
      </c>
      <c r="H1951">
        <v>3</v>
      </c>
      <c r="I1951" t="s">
        <v>7</v>
      </c>
      <c r="J1951" t="s">
        <v>24</v>
      </c>
      <c r="K1951">
        <v>2.3055210000000002</v>
      </c>
      <c r="L1951" t="s">
        <v>24</v>
      </c>
      <c r="M1951">
        <v>1.96</v>
      </c>
      <c r="N1951">
        <v>0.92376000000000003</v>
      </c>
      <c r="O1951" t="s">
        <v>7</v>
      </c>
      <c r="P1951" t="s">
        <v>8</v>
      </c>
      <c r="Q1951" t="s">
        <v>22</v>
      </c>
    </row>
    <row r="1952" spans="1:17" x14ac:dyDescent="0.3">
      <c r="A1952" t="s">
        <v>5</v>
      </c>
      <c r="B1952" s="3">
        <v>18.137820000000001</v>
      </c>
      <c r="C1952" s="2">
        <v>1.819728</v>
      </c>
      <c r="D1952" s="2">
        <v>151.27853200000001</v>
      </c>
      <c r="E1952" t="s">
        <v>25</v>
      </c>
      <c r="F1952" t="s">
        <v>25</v>
      </c>
      <c r="G1952">
        <v>3</v>
      </c>
      <c r="H1952">
        <v>3</v>
      </c>
      <c r="I1952" t="s">
        <v>7</v>
      </c>
      <c r="J1952" t="s">
        <v>24</v>
      </c>
      <c r="K1952">
        <v>2.155926</v>
      </c>
      <c r="L1952" t="s">
        <v>24</v>
      </c>
      <c r="M1952">
        <v>2</v>
      </c>
      <c r="N1952">
        <v>0.94603000000000004</v>
      </c>
      <c r="O1952" t="s">
        <v>7</v>
      </c>
      <c r="P1952" t="s">
        <v>8</v>
      </c>
      <c r="Q1952" t="s">
        <v>22</v>
      </c>
    </row>
    <row r="1953" spans="1:17" x14ac:dyDescent="0.3">
      <c r="A1953" t="s">
        <v>5</v>
      </c>
      <c r="B1953" s="3">
        <v>26</v>
      </c>
      <c r="C1953" s="2">
        <v>1.6564650000000001</v>
      </c>
      <c r="D1953" s="2">
        <v>111.949972</v>
      </c>
      <c r="E1953" t="s">
        <v>25</v>
      </c>
      <c r="F1953" t="s">
        <v>25</v>
      </c>
      <c r="G1953">
        <v>3</v>
      </c>
      <c r="H1953">
        <v>3</v>
      </c>
      <c r="I1953" t="s">
        <v>7</v>
      </c>
      <c r="J1953" t="s">
        <v>24</v>
      </c>
      <c r="K1953">
        <v>2.784303</v>
      </c>
      <c r="L1953" t="s">
        <v>24</v>
      </c>
      <c r="M1953">
        <v>0</v>
      </c>
      <c r="N1953">
        <v>0.127775</v>
      </c>
      <c r="O1953" t="s">
        <v>7</v>
      </c>
      <c r="P1953" t="s">
        <v>8</v>
      </c>
      <c r="Q1953" t="s">
        <v>22</v>
      </c>
    </row>
    <row r="1954" spans="1:17" x14ac:dyDescent="0.3">
      <c r="A1954" t="s">
        <v>5</v>
      </c>
      <c r="B1954" s="3">
        <v>26</v>
      </c>
      <c r="C1954" s="2">
        <v>1.6481429999999999</v>
      </c>
      <c r="D1954" s="2">
        <v>111.950113</v>
      </c>
      <c r="E1954" t="s">
        <v>25</v>
      </c>
      <c r="F1954" t="s">
        <v>25</v>
      </c>
      <c r="G1954">
        <v>3</v>
      </c>
      <c r="H1954">
        <v>3</v>
      </c>
      <c r="I1954" t="s">
        <v>7</v>
      </c>
      <c r="J1954" t="s">
        <v>24</v>
      </c>
      <c r="K1954">
        <v>2.7864170000000001</v>
      </c>
      <c r="L1954" t="s">
        <v>24</v>
      </c>
      <c r="M1954">
        <v>0</v>
      </c>
      <c r="N1954">
        <v>7.9672999999999994E-2</v>
      </c>
      <c r="O1954" t="s">
        <v>7</v>
      </c>
      <c r="P1954" t="s">
        <v>8</v>
      </c>
      <c r="Q1954" t="s">
        <v>22</v>
      </c>
    </row>
    <row r="1955" spans="1:17" x14ac:dyDescent="0.3">
      <c r="A1955" t="s">
        <v>5</v>
      </c>
      <c r="B1955" s="3">
        <v>26</v>
      </c>
      <c r="C1955" s="2">
        <v>1.622703</v>
      </c>
      <c r="D1955" s="2">
        <v>111.21619200000001</v>
      </c>
      <c r="E1955" t="s">
        <v>25</v>
      </c>
      <c r="F1955" t="s">
        <v>25</v>
      </c>
      <c r="G1955">
        <v>3</v>
      </c>
      <c r="H1955">
        <v>3</v>
      </c>
      <c r="I1955" t="s">
        <v>7</v>
      </c>
      <c r="J1955" t="s">
        <v>24</v>
      </c>
      <c r="K1955">
        <v>2.707201</v>
      </c>
      <c r="L1955" t="s">
        <v>24</v>
      </c>
      <c r="M1955">
        <v>0</v>
      </c>
      <c r="N1955">
        <v>0.167272</v>
      </c>
      <c r="O1955" t="s">
        <v>7</v>
      </c>
      <c r="P1955" t="s">
        <v>8</v>
      </c>
      <c r="Q1955" t="s">
        <v>22</v>
      </c>
    </row>
    <row r="1956" spans="1:17" x14ac:dyDescent="0.3">
      <c r="A1956" t="s">
        <v>5</v>
      </c>
      <c r="B1956" s="3">
        <v>26</v>
      </c>
      <c r="C1956" s="2">
        <v>1.640606</v>
      </c>
      <c r="D1956" s="2">
        <v>111.03688099999999</v>
      </c>
      <c r="E1956" t="s">
        <v>25</v>
      </c>
      <c r="F1956" t="s">
        <v>25</v>
      </c>
      <c r="G1956">
        <v>3</v>
      </c>
      <c r="H1956">
        <v>3</v>
      </c>
      <c r="I1956" t="s">
        <v>7</v>
      </c>
      <c r="J1956" t="s">
        <v>24</v>
      </c>
      <c r="K1956">
        <v>2.7094279999999999</v>
      </c>
      <c r="L1956" t="s">
        <v>24</v>
      </c>
      <c r="M1956">
        <v>0</v>
      </c>
      <c r="N1956">
        <v>0.22848599999999999</v>
      </c>
      <c r="O1956" t="s">
        <v>7</v>
      </c>
      <c r="P1956" t="s">
        <v>8</v>
      </c>
      <c r="Q1956" t="s">
        <v>22</v>
      </c>
    </row>
    <row r="1957" spans="1:17" x14ac:dyDescent="0.3">
      <c r="A1957" t="s">
        <v>5</v>
      </c>
      <c r="B1957" s="3">
        <v>25.427240000000001</v>
      </c>
      <c r="C1957" s="2">
        <v>1.6835020000000001</v>
      </c>
      <c r="D1957" s="2">
        <v>104.759643</v>
      </c>
      <c r="E1957" t="s">
        <v>25</v>
      </c>
      <c r="F1957" t="s">
        <v>25</v>
      </c>
      <c r="G1957">
        <v>3</v>
      </c>
      <c r="H1957">
        <v>3</v>
      </c>
      <c r="I1957" t="s">
        <v>7</v>
      </c>
      <c r="J1957" t="s">
        <v>24</v>
      </c>
      <c r="K1957">
        <v>1.5251269999999999</v>
      </c>
      <c r="L1957" t="s">
        <v>24</v>
      </c>
      <c r="M1957">
        <v>0.22</v>
      </c>
      <c r="N1957">
        <v>0.89610500000000004</v>
      </c>
      <c r="O1957" t="s">
        <v>7</v>
      </c>
      <c r="P1957" t="s">
        <v>8</v>
      </c>
      <c r="Q1957" t="s">
        <v>22</v>
      </c>
    </row>
    <row r="1958" spans="1:17" x14ac:dyDescent="0.3">
      <c r="A1958" t="s">
        <v>5</v>
      </c>
      <c r="B1958" s="3">
        <v>25.795186999999999</v>
      </c>
      <c r="C1958" s="2">
        <v>1.6690389999999999</v>
      </c>
      <c r="D1958" s="2">
        <v>104.593929</v>
      </c>
      <c r="E1958" t="s">
        <v>25</v>
      </c>
      <c r="F1958" t="s">
        <v>25</v>
      </c>
      <c r="G1958">
        <v>3</v>
      </c>
      <c r="H1958">
        <v>3</v>
      </c>
      <c r="I1958" t="s">
        <v>7</v>
      </c>
      <c r="J1958" t="s">
        <v>24</v>
      </c>
      <c r="K1958">
        <v>1.5549249999999999</v>
      </c>
      <c r="L1958" t="s">
        <v>24</v>
      </c>
      <c r="M1958">
        <v>0.21</v>
      </c>
      <c r="N1958">
        <v>0.82306900000000005</v>
      </c>
      <c r="O1958" t="s">
        <v>7</v>
      </c>
      <c r="P1958" t="s">
        <v>8</v>
      </c>
      <c r="Q1958" t="s">
        <v>22</v>
      </c>
    </row>
    <row r="1959" spans="1:17" x14ac:dyDescent="0.3">
      <c r="A1959" t="s">
        <v>5</v>
      </c>
      <c r="B1959" s="3">
        <v>25.493586000000001</v>
      </c>
      <c r="C1959" s="2">
        <v>1.673665</v>
      </c>
      <c r="D1959" s="2">
        <v>104.704707</v>
      </c>
      <c r="E1959" t="s">
        <v>25</v>
      </c>
      <c r="F1959" t="s">
        <v>25</v>
      </c>
      <c r="G1959">
        <v>3</v>
      </c>
      <c r="H1959">
        <v>3</v>
      </c>
      <c r="I1959" t="s">
        <v>7</v>
      </c>
      <c r="J1959" t="s">
        <v>24</v>
      </c>
      <c r="K1959">
        <v>1.170515</v>
      </c>
      <c r="L1959" t="s">
        <v>24</v>
      </c>
      <c r="M1959">
        <v>0.26</v>
      </c>
      <c r="N1959">
        <v>0.89684200000000003</v>
      </c>
      <c r="O1959" t="s">
        <v>7</v>
      </c>
      <c r="P1959" t="s">
        <v>8</v>
      </c>
      <c r="Q1959" t="s">
        <v>22</v>
      </c>
    </row>
    <row r="1960" spans="1:17" x14ac:dyDescent="0.3">
      <c r="A1960" t="s">
        <v>5</v>
      </c>
      <c r="B1960" s="3">
        <v>25.524336000000002</v>
      </c>
      <c r="C1960" s="2">
        <v>1.6689309999999999</v>
      </c>
      <c r="D1960" s="2">
        <v>104.76831799999999</v>
      </c>
      <c r="E1960" t="s">
        <v>25</v>
      </c>
      <c r="F1960" t="s">
        <v>25</v>
      </c>
      <c r="G1960">
        <v>3</v>
      </c>
      <c r="H1960">
        <v>3</v>
      </c>
      <c r="I1960" t="s">
        <v>7</v>
      </c>
      <c r="J1960" t="s">
        <v>24</v>
      </c>
      <c r="K1960">
        <v>1.4366159999999999</v>
      </c>
      <c r="L1960" t="s">
        <v>24</v>
      </c>
      <c r="M1960">
        <v>0.17</v>
      </c>
      <c r="N1960">
        <v>0.76471699999999998</v>
      </c>
      <c r="O1960" t="s">
        <v>7</v>
      </c>
      <c r="P1960" t="s">
        <v>8</v>
      </c>
      <c r="Q1960" t="s">
        <v>22</v>
      </c>
    </row>
    <row r="1961" spans="1:17" x14ac:dyDescent="0.3">
      <c r="A1961" t="s">
        <v>5</v>
      </c>
      <c r="B1961" s="3">
        <v>20.908785000000002</v>
      </c>
      <c r="C1961" s="2">
        <v>1.700996</v>
      </c>
      <c r="D1961" s="2">
        <v>126.490236</v>
      </c>
      <c r="E1961" t="s">
        <v>25</v>
      </c>
      <c r="F1961" t="s">
        <v>25</v>
      </c>
      <c r="G1961">
        <v>3</v>
      </c>
      <c r="H1961">
        <v>3</v>
      </c>
      <c r="I1961" t="s">
        <v>7</v>
      </c>
      <c r="J1961" t="s">
        <v>24</v>
      </c>
      <c r="K1961">
        <v>1.2428319999999999</v>
      </c>
      <c r="L1961" t="s">
        <v>24</v>
      </c>
      <c r="M1961">
        <v>0.53</v>
      </c>
      <c r="N1961">
        <v>0.57596899999999995</v>
      </c>
      <c r="O1961" t="s">
        <v>7</v>
      </c>
      <c r="P1961" t="s">
        <v>8</v>
      </c>
      <c r="Q1961" t="s">
        <v>22</v>
      </c>
    </row>
    <row r="1962" spans="1:17" x14ac:dyDescent="0.3">
      <c r="A1962" t="s">
        <v>5</v>
      </c>
      <c r="B1962" s="3">
        <v>20.781751</v>
      </c>
      <c r="C1962" s="2">
        <v>1.734092</v>
      </c>
      <c r="D1962" s="2">
        <v>125.117633</v>
      </c>
      <c r="E1962" t="s">
        <v>25</v>
      </c>
      <c r="F1962" t="s">
        <v>25</v>
      </c>
      <c r="G1962">
        <v>3</v>
      </c>
      <c r="H1962">
        <v>3</v>
      </c>
      <c r="I1962" t="s">
        <v>7</v>
      </c>
      <c r="J1962" t="s">
        <v>24</v>
      </c>
      <c r="K1962">
        <v>1.5424899999999999</v>
      </c>
      <c r="L1962" t="s">
        <v>24</v>
      </c>
      <c r="M1962">
        <v>0.63</v>
      </c>
      <c r="N1962">
        <v>0.45047900000000002</v>
      </c>
      <c r="O1962" t="s">
        <v>7</v>
      </c>
      <c r="P1962" t="s">
        <v>8</v>
      </c>
      <c r="Q1962" t="s">
        <v>22</v>
      </c>
    </row>
    <row r="1963" spans="1:17" x14ac:dyDescent="0.3">
      <c r="A1963" t="s">
        <v>5</v>
      </c>
      <c r="B1963" s="3">
        <v>21.289103999999998</v>
      </c>
      <c r="C1963" s="2">
        <v>1.708291</v>
      </c>
      <c r="D1963" s="2">
        <v>130.98633799999999</v>
      </c>
      <c r="E1963" t="s">
        <v>25</v>
      </c>
      <c r="F1963" t="s">
        <v>25</v>
      </c>
      <c r="G1963">
        <v>3</v>
      </c>
      <c r="H1963">
        <v>3</v>
      </c>
      <c r="I1963" t="s">
        <v>7</v>
      </c>
      <c r="J1963" t="s">
        <v>24</v>
      </c>
      <c r="K1963">
        <v>1.2055480000000001</v>
      </c>
      <c r="L1963" t="s">
        <v>24</v>
      </c>
      <c r="M1963">
        <v>1.72</v>
      </c>
      <c r="N1963">
        <v>0.95235199999999998</v>
      </c>
      <c r="O1963" t="s">
        <v>7</v>
      </c>
      <c r="P1963" t="s">
        <v>8</v>
      </c>
      <c r="Q1963" t="s">
        <v>22</v>
      </c>
    </row>
    <row r="1964" spans="1:17" x14ac:dyDescent="0.3">
      <c r="A1964" t="s">
        <v>5</v>
      </c>
      <c r="B1964" s="3">
        <v>21.210732</v>
      </c>
      <c r="C1964" s="2">
        <v>1.7164969999999999</v>
      </c>
      <c r="D1964" s="2">
        <v>130.871127</v>
      </c>
      <c r="E1964" t="s">
        <v>25</v>
      </c>
      <c r="F1964" t="s">
        <v>25</v>
      </c>
      <c r="G1964">
        <v>3</v>
      </c>
      <c r="H1964">
        <v>3</v>
      </c>
      <c r="I1964" t="s">
        <v>7</v>
      </c>
      <c r="J1964" t="s">
        <v>24</v>
      </c>
      <c r="K1964">
        <v>1.3016570000000001</v>
      </c>
      <c r="L1964" t="s">
        <v>24</v>
      </c>
      <c r="M1964">
        <v>1.72</v>
      </c>
      <c r="N1964">
        <v>0.94788399999999995</v>
      </c>
      <c r="O1964" t="s">
        <v>7</v>
      </c>
      <c r="P1964" t="s">
        <v>8</v>
      </c>
      <c r="Q1964" t="s">
        <v>22</v>
      </c>
    </row>
    <row r="1965" spans="1:17" x14ac:dyDescent="0.3">
      <c r="A1965" t="s">
        <v>5</v>
      </c>
      <c r="B1965" s="3">
        <v>26</v>
      </c>
      <c r="C1965" s="2">
        <v>1.6249499999999999</v>
      </c>
      <c r="D1965" s="2">
        <v>111.00492</v>
      </c>
      <c r="E1965" t="s">
        <v>25</v>
      </c>
      <c r="F1965" t="s">
        <v>25</v>
      </c>
      <c r="G1965">
        <v>3</v>
      </c>
      <c r="H1965">
        <v>3</v>
      </c>
      <c r="I1965" t="s">
        <v>7</v>
      </c>
      <c r="J1965" t="s">
        <v>24</v>
      </c>
      <c r="K1965">
        <v>2.7043149999999998</v>
      </c>
      <c r="L1965" t="s">
        <v>24</v>
      </c>
      <c r="M1965">
        <v>0</v>
      </c>
      <c r="N1965">
        <v>0.32266600000000001</v>
      </c>
      <c r="O1965" t="s">
        <v>7</v>
      </c>
      <c r="P1965" t="s">
        <v>8</v>
      </c>
      <c r="Q1965" t="s">
        <v>22</v>
      </c>
    </row>
    <row r="1966" spans="1:17" x14ac:dyDescent="0.3">
      <c r="A1966" t="s">
        <v>5</v>
      </c>
      <c r="B1966" s="3">
        <v>26</v>
      </c>
      <c r="C1966" s="2">
        <v>1.594776</v>
      </c>
      <c r="D1966" s="2">
        <v>110.640929</v>
      </c>
      <c r="E1966" t="s">
        <v>25</v>
      </c>
      <c r="F1966" t="s">
        <v>25</v>
      </c>
      <c r="G1966">
        <v>3</v>
      </c>
      <c r="H1966">
        <v>3</v>
      </c>
      <c r="I1966" t="s">
        <v>7</v>
      </c>
      <c r="J1966" t="s">
        <v>24</v>
      </c>
      <c r="K1966">
        <v>2.6398160000000002</v>
      </c>
      <c r="L1966" t="s">
        <v>24</v>
      </c>
      <c r="M1966">
        <v>0</v>
      </c>
      <c r="N1966">
        <v>0.45223600000000003</v>
      </c>
      <c r="O1966" t="s">
        <v>7</v>
      </c>
      <c r="P1966" t="s">
        <v>8</v>
      </c>
      <c r="Q1966" t="s">
        <v>22</v>
      </c>
    </row>
    <row r="1967" spans="1:17" x14ac:dyDescent="0.3">
      <c r="A1967" t="s">
        <v>5</v>
      </c>
      <c r="B1967" s="3">
        <v>26</v>
      </c>
      <c r="C1967" s="2">
        <v>1.626503</v>
      </c>
      <c r="D1967" s="2">
        <v>110.81875700000001</v>
      </c>
      <c r="E1967" t="s">
        <v>25</v>
      </c>
      <c r="F1967" t="s">
        <v>25</v>
      </c>
      <c r="G1967">
        <v>3</v>
      </c>
      <c r="H1967">
        <v>3</v>
      </c>
      <c r="I1967" t="s">
        <v>7</v>
      </c>
      <c r="J1967" t="s">
        <v>24</v>
      </c>
      <c r="K1967">
        <v>2.7089270000000001</v>
      </c>
      <c r="L1967" t="s">
        <v>24</v>
      </c>
      <c r="M1967">
        <v>0</v>
      </c>
      <c r="N1967">
        <v>0.27896199999999999</v>
      </c>
      <c r="O1967" t="s">
        <v>7</v>
      </c>
      <c r="P1967" t="s">
        <v>8</v>
      </c>
      <c r="Q1967" t="s">
        <v>22</v>
      </c>
    </row>
    <row r="1968" spans="1:17" x14ac:dyDescent="0.3">
      <c r="A1968" t="s">
        <v>5</v>
      </c>
      <c r="B1968" s="3">
        <v>26</v>
      </c>
      <c r="C1968" s="2">
        <v>1.624576</v>
      </c>
      <c r="D1968" s="2">
        <v>110.803117</v>
      </c>
      <c r="E1968" t="s">
        <v>25</v>
      </c>
      <c r="F1968" t="s">
        <v>25</v>
      </c>
      <c r="G1968">
        <v>3</v>
      </c>
      <c r="H1968">
        <v>3</v>
      </c>
      <c r="I1968" t="s">
        <v>7</v>
      </c>
      <c r="J1968" t="s">
        <v>24</v>
      </c>
      <c r="K1968">
        <v>2.7048269999999999</v>
      </c>
      <c r="L1968" t="s">
        <v>24</v>
      </c>
      <c r="M1968">
        <v>0</v>
      </c>
      <c r="N1968">
        <v>0.26957700000000001</v>
      </c>
      <c r="O1968" t="s">
        <v>7</v>
      </c>
      <c r="P1968" t="s">
        <v>8</v>
      </c>
      <c r="Q1968" t="s">
        <v>22</v>
      </c>
    </row>
    <row r="1969" spans="1:17" x14ac:dyDescent="0.3">
      <c r="A1969" t="s">
        <v>5</v>
      </c>
      <c r="B1969" s="3">
        <v>21.656907</v>
      </c>
      <c r="C1969" s="2">
        <v>1.7290989999999999</v>
      </c>
      <c r="D1969" s="2">
        <v>134.84265600000001</v>
      </c>
      <c r="E1969" t="s">
        <v>25</v>
      </c>
      <c r="F1969" t="s">
        <v>25</v>
      </c>
      <c r="G1969">
        <v>3</v>
      </c>
      <c r="H1969">
        <v>3</v>
      </c>
      <c r="I1969" t="s">
        <v>7</v>
      </c>
      <c r="J1969" t="s">
        <v>24</v>
      </c>
      <c r="K1969">
        <v>1.3954</v>
      </c>
      <c r="L1969" t="s">
        <v>24</v>
      </c>
      <c r="M1969">
        <v>1.93</v>
      </c>
      <c r="N1969">
        <v>0.87825799999999998</v>
      </c>
      <c r="O1969" t="s">
        <v>7</v>
      </c>
      <c r="P1969" t="s">
        <v>8</v>
      </c>
      <c r="Q1969" t="s">
        <v>22</v>
      </c>
    </row>
    <row r="1970" spans="1:17" x14ac:dyDescent="0.3">
      <c r="A1970" t="s">
        <v>5</v>
      </c>
      <c r="B1970" s="3">
        <v>21.760733999999999</v>
      </c>
      <c r="C1970" s="2">
        <v>1.7358100000000001</v>
      </c>
      <c r="D1970" s="2">
        <v>135.346677</v>
      </c>
      <c r="E1970" t="s">
        <v>25</v>
      </c>
      <c r="F1970" t="s">
        <v>25</v>
      </c>
      <c r="G1970">
        <v>3</v>
      </c>
      <c r="H1970">
        <v>3</v>
      </c>
      <c r="I1970" t="s">
        <v>7</v>
      </c>
      <c r="J1970" t="s">
        <v>24</v>
      </c>
      <c r="K1970">
        <v>2.6116540000000001</v>
      </c>
      <c r="L1970" t="s">
        <v>24</v>
      </c>
      <c r="M1970">
        <v>1.62</v>
      </c>
      <c r="N1970">
        <v>0.868788</v>
      </c>
      <c r="O1970" t="s">
        <v>7</v>
      </c>
      <c r="P1970" t="s">
        <v>8</v>
      </c>
      <c r="Q1970" t="s">
        <v>22</v>
      </c>
    </row>
    <row r="1971" spans="1:17" x14ac:dyDescent="0.3">
      <c r="A1971" t="s">
        <v>5</v>
      </c>
      <c r="B1971" s="3">
        <v>21.028988999999999</v>
      </c>
      <c r="C1971" s="2">
        <v>1.748524</v>
      </c>
      <c r="D1971" s="2">
        <v>133.87884299999999</v>
      </c>
      <c r="E1971" t="s">
        <v>25</v>
      </c>
      <c r="F1971" t="s">
        <v>25</v>
      </c>
      <c r="G1971">
        <v>3</v>
      </c>
      <c r="H1971">
        <v>3</v>
      </c>
      <c r="I1971" t="s">
        <v>7</v>
      </c>
      <c r="J1971" t="s">
        <v>24</v>
      </c>
      <c r="K1971">
        <v>2.8681670000000001</v>
      </c>
      <c r="L1971" t="s">
        <v>24</v>
      </c>
      <c r="M1971">
        <v>1.48</v>
      </c>
      <c r="N1971">
        <v>0.83509</v>
      </c>
      <c r="O1971" t="s">
        <v>7</v>
      </c>
      <c r="P1971" t="s">
        <v>8</v>
      </c>
      <c r="Q1971" t="s">
        <v>22</v>
      </c>
    </row>
    <row r="1972" spans="1:17" x14ac:dyDescent="0.3">
      <c r="A1972" t="s">
        <v>5</v>
      </c>
      <c r="B1972" s="3">
        <v>21.282238</v>
      </c>
      <c r="C1972" s="2">
        <v>1.7489509999999999</v>
      </c>
      <c r="D1972" s="2">
        <v>133.66258300000001</v>
      </c>
      <c r="E1972" t="s">
        <v>25</v>
      </c>
      <c r="F1972" t="s">
        <v>25</v>
      </c>
      <c r="G1972">
        <v>3</v>
      </c>
      <c r="H1972">
        <v>3</v>
      </c>
      <c r="I1972" t="s">
        <v>7</v>
      </c>
      <c r="J1972" t="s">
        <v>24</v>
      </c>
      <c r="K1972">
        <v>2.2479789999999999</v>
      </c>
      <c r="L1972" t="s">
        <v>24</v>
      </c>
      <c r="M1972">
        <v>1.61</v>
      </c>
      <c r="N1972">
        <v>0.84923599999999999</v>
      </c>
      <c r="O1972" t="s">
        <v>7</v>
      </c>
      <c r="P1972" t="s">
        <v>8</v>
      </c>
      <c r="Q1972" t="s">
        <v>22</v>
      </c>
    </row>
    <row r="1973" spans="1:17" x14ac:dyDescent="0.3">
      <c r="A1973" t="s">
        <v>5</v>
      </c>
      <c r="B1973" s="3">
        <v>20.388048999999999</v>
      </c>
      <c r="C1973" s="2">
        <v>1.777971</v>
      </c>
      <c r="D1973" s="2">
        <v>137.78502700000001</v>
      </c>
      <c r="E1973" t="s">
        <v>25</v>
      </c>
      <c r="F1973" t="s">
        <v>25</v>
      </c>
      <c r="G1973">
        <v>3</v>
      </c>
      <c r="H1973">
        <v>3</v>
      </c>
      <c r="I1973" t="s">
        <v>7</v>
      </c>
      <c r="J1973" t="s">
        <v>24</v>
      </c>
      <c r="K1973">
        <v>2.7027890000000001</v>
      </c>
      <c r="L1973" t="s">
        <v>24</v>
      </c>
      <c r="M1973">
        <v>1.61</v>
      </c>
      <c r="N1973">
        <v>0.731213</v>
      </c>
      <c r="O1973" t="s">
        <v>7</v>
      </c>
      <c r="P1973" t="s">
        <v>8</v>
      </c>
      <c r="Q1973" t="s">
        <v>22</v>
      </c>
    </row>
    <row r="1974" spans="1:17" x14ac:dyDescent="0.3">
      <c r="A1974" t="s">
        <v>5</v>
      </c>
      <c r="B1974" s="3">
        <v>21.022206000000001</v>
      </c>
      <c r="C1974" s="2">
        <v>1.7399500000000001</v>
      </c>
      <c r="D1974" s="2">
        <v>135.69338099999999</v>
      </c>
      <c r="E1974" t="s">
        <v>25</v>
      </c>
      <c r="F1974" t="s">
        <v>25</v>
      </c>
      <c r="G1974">
        <v>3</v>
      </c>
      <c r="H1974">
        <v>3</v>
      </c>
      <c r="I1974" t="s">
        <v>7</v>
      </c>
      <c r="J1974" t="s">
        <v>24</v>
      </c>
      <c r="K1974">
        <v>1.6632130000000001</v>
      </c>
      <c r="L1974" t="s">
        <v>24</v>
      </c>
      <c r="M1974">
        <v>1.0900000000000001</v>
      </c>
      <c r="N1974">
        <v>0.78666499999999995</v>
      </c>
      <c r="O1974" t="s">
        <v>7</v>
      </c>
      <c r="P1974" t="s">
        <v>8</v>
      </c>
      <c r="Q1974" t="s">
        <v>22</v>
      </c>
    </row>
    <row r="1975" spans="1:17" x14ac:dyDescent="0.3">
      <c r="A1975" t="s">
        <v>5</v>
      </c>
      <c r="B1975" s="3">
        <v>20.102240999999999</v>
      </c>
      <c r="C1975" s="2">
        <v>1.8168679999999999</v>
      </c>
      <c r="D1975" s="2">
        <v>153.959945</v>
      </c>
      <c r="E1975" t="s">
        <v>25</v>
      </c>
      <c r="F1975" t="s">
        <v>25</v>
      </c>
      <c r="G1975">
        <v>3</v>
      </c>
      <c r="H1975">
        <v>3</v>
      </c>
      <c r="I1975" t="s">
        <v>7</v>
      </c>
      <c r="J1975" t="s">
        <v>24</v>
      </c>
      <c r="K1975">
        <v>2.414739</v>
      </c>
      <c r="L1975" t="s">
        <v>24</v>
      </c>
      <c r="M1975">
        <v>1.92</v>
      </c>
      <c r="N1975">
        <v>0.92798199999999997</v>
      </c>
      <c r="O1975" t="s">
        <v>7</v>
      </c>
      <c r="P1975" t="s">
        <v>8</v>
      </c>
      <c r="Q1975" t="s">
        <v>22</v>
      </c>
    </row>
    <row r="1976" spans="1:17" x14ac:dyDescent="0.3">
      <c r="A1976" t="s">
        <v>5</v>
      </c>
      <c r="B1976" s="3">
        <v>21.291969000000002</v>
      </c>
      <c r="C1976" s="2">
        <v>1.8002</v>
      </c>
      <c r="D1976" s="2">
        <v>155.242672</v>
      </c>
      <c r="E1976" t="s">
        <v>25</v>
      </c>
      <c r="F1976" t="s">
        <v>25</v>
      </c>
      <c r="G1976">
        <v>3</v>
      </c>
      <c r="H1976">
        <v>3</v>
      </c>
      <c r="I1976" t="s">
        <v>7</v>
      </c>
      <c r="J1976" t="s">
        <v>24</v>
      </c>
      <c r="K1976">
        <v>2.3511929999999999</v>
      </c>
      <c r="L1976" t="s">
        <v>24</v>
      </c>
      <c r="M1976">
        <v>1.05</v>
      </c>
      <c r="N1976">
        <v>0.68649099999999996</v>
      </c>
      <c r="O1976" t="s">
        <v>7</v>
      </c>
      <c r="P1976" t="s">
        <v>8</v>
      </c>
      <c r="Q1976" t="s">
        <v>22</v>
      </c>
    </row>
    <row r="1977" spans="1:17" x14ac:dyDescent="0.3">
      <c r="A1977" t="s">
        <v>5</v>
      </c>
      <c r="B1977" s="3">
        <v>20.530998</v>
      </c>
      <c r="C1977" s="2">
        <v>1.74647</v>
      </c>
      <c r="D1977" s="2">
        <v>133.644711</v>
      </c>
      <c r="E1977" t="s">
        <v>25</v>
      </c>
      <c r="F1977" t="s">
        <v>25</v>
      </c>
      <c r="G1977">
        <v>3</v>
      </c>
      <c r="H1977">
        <v>3</v>
      </c>
      <c r="I1977" t="s">
        <v>7</v>
      </c>
      <c r="J1977" t="s">
        <v>24</v>
      </c>
      <c r="K1977">
        <v>2.8960880000000002</v>
      </c>
      <c r="L1977" t="s">
        <v>24</v>
      </c>
      <c r="M1977">
        <v>1.61</v>
      </c>
      <c r="N1977">
        <v>0.77319000000000004</v>
      </c>
      <c r="O1977" t="s">
        <v>7</v>
      </c>
      <c r="P1977" t="s">
        <v>8</v>
      </c>
      <c r="Q1977" t="s">
        <v>22</v>
      </c>
    </row>
    <row r="1978" spans="1:17" x14ac:dyDescent="0.3">
      <c r="A1978" t="s">
        <v>5</v>
      </c>
      <c r="B1978" s="3">
        <v>18.976967999999999</v>
      </c>
      <c r="C1978" s="2">
        <v>1.759091</v>
      </c>
      <c r="D1978" s="2">
        <v>133.90361200000001</v>
      </c>
      <c r="E1978" t="s">
        <v>25</v>
      </c>
      <c r="F1978" t="s">
        <v>25</v>
      </c>
      <c r="G1978">
        <v>3</v>
      </c>
      <c r="H1978">
        <v>3</v>
      </c>
      <c r="I1978" t="s">
        <v>7</v>
      </c>
      <c r="J1978" t="s">
        <v>24</v>
      </c>
      <c r="K1978">
        <v>2.8624079999999998</v>
      </c>
      <c r="L1978" t="s">
        <v>24</v>
      </c>
      <c r="M1978">
        <v>1.46</v>
      </c>
      <c r="N1978">
        <v>0.74242300000000006</v>
      </c>
      <c r="O1978" t="s">
        <v>7</v>
      </c>
      <c r="P1978" t="s">
        <v>8</v>
      </c>
      <c r="Q1978" t="s">
        <v>22</v>
      </c>
    </row>
    <row r="1979" spans="1:17" x14ac:dyDescent="0.3">
      <c r="A1979" t="s">
        <v>5</v>
      </c>
      <c r="B1979" s="3">
        <v>20.924956000000002</v>
      </c>
      <c r="C1979" s="2">
        <v>1.7525310000000001</v>
      </c>
      <c r="D1979" s="2">
        <v>133.618706</v>
      </c>
      <c r="E1979" t="s">
        <v>25</v>
      </c>
      <c r="F1979" t="s">
        <v>25</v>
      </c>
      <c r="G1979">
        <v>3</v>
      </c>
      <c r="H1979">
        <v>3</v>
      </c>
      <c r="I1979" t="s">
        <v>7</v>
      </c>
      <c r="J1979" t="s">
        <v>24</v>
      </c>
      <c r="K1979">
        <v>2.8876590000000002</v>
      </c>
      <c r="L1979" t="s">
        <v>24</v>
      </c>
      <c r="M1979">
        <v>1.48</v>
      </c>
      <c r="N1979">
        <v>0.77964100000000003</v>
      </c>
      <c r="O1979" t="s">
        <v>7</v>
      </c>
      <c r="P1979" t="s">
        <v>8</v>
      </c>
      <c r="Q1979" t="s">
        <v>22</v>
      </c>
    </row>
    <row r="1980" spans="1:17" x14ac:dyDescent="0.3">
      <c r="A1980" t="s">
        <v>5</v>
      </c>
      <c r="B1980" s="3">
        <v>21.282530000000001</v>
      </c>
      <c r="C1980" s="2">
        <v>1.761773</v>
      </c>
      <c r="D1980" s="2">
        <v>133.903469</v>
      </c>
      <c r="E1980" t="s">
        <v>25</v>
      </c>
      <c r="F1980" t="s">
        <v>25</v>
      </c>
      <c r="G1980">
        <v>3</v>
      </c>
      <c r="H1980">
        <v>3</v>
      </c>
      <c r="I1980" t="s">
        <v>7</v>
      </c>
      <c r="J1980" t="s">
        <v>24</v>
      </c>
      <c r="K1980">
        <v>2.893062</v>
      </c>
      <c r="L1980" t="s">
        <v>24</v>
      </c>
      <c r="M1980">
        <v>1.41</v>
      </c>
      <c r="N1980">
        <v>0.80745699999999998</v>
      </c>
      <c r="O1980" t="s">
        <v>7</v>
      </c>
      <c r="P1980" t="s">
        <v>8</v>
      </c>
      <c r="Q1980" t="s">
        <v>22</v>
      </c>
    </row>
    <row r="1981" spans="1:17" x14ac:dyDescent="0.3">
      <c r="A1981" t="s">
        <v>5</v>
      </c>
      <c r="B1981" s="3">
        <v>26</v>
      </c>
      <c r="C1981" s="2">
        <v>1.633195</v>
      </c>
      <c r="D1981" s="2">
        <v>111.883747</v>
      </c>
      <c r="E1981" t="s">
        <v>25</v>
      </c>
      <c r="F1981" t="s">
        <v>25</v>
      </c>
      <c r="G1981">
        <v>3</v>
      </c>
      <c r="H1981">
        <v>3</v>
      </c>
      <c r="I1981" t="s">
        <v>7</v>
      </c>
      <c r="J1981" t="s">
        <v>24</v>
      </c>
      <c r="K1981">
        <v>2.6195170000000001</v>
      </c>
      <c r="L1981" t="s">
        <v>24</v>
      </c>
      <c r="M1981">
        <v>0</v>
      </c>
      <c r="N1981">
        <v>0.14036799999999999</v>
      </c>
      <c r="O1981" t="s">
        <v>7</v>
      </c>
      <c r="P1981" t="s">
        <v>8</v>
      </c>
      <c r="Q1981" t="s">
        <v>22</v>
      </c>
    </row>
    <row r="1982" spans="1:17" x14ac:dyDescent="0.3">
      <c r="A1982" t="s">
        <v>5</v>
      </c>
      <c r="B1982" s="3">
        <v>26</v>
      </c>
      <c r="C1982" s="2">
        <v>1.633945</v>
      </c>
      <c r="D1982" s="2">
        <v>111.9307</v>
      </c>
      <c r="E1982" t="s">
        <v>25</v>
      </c>
      <c r="F1982" t="s">
        <v>25</v>
      </c>
      <c r="G1982">
        <v>3</v>
      </c>
      <c r="H1982">
        <v>3</v>
      </c>
      <c r="I1982" t="s">
        <v>7</v>
      </c>
      <c r="J1982" t="s">
        <v>24</v>
      </c>
      <c r="K1982">
        <v>2.682804</v>
      </c>
      <c r="L1982" t="s">
        <v>24</v>
      </c>
      <c r="M1982">
        <v>0</v>
      </c>
      <c r="N1982">
        <v>0.15171000000000001</v>
      </c>
      <c r="O1982" t="s">
        <v>7</v>
      </c>
      <c r="P1982" t="s">
        <v>8</v>
      </c>
      <c r="Q1982" t="s">
        <v>22</v>
      </c>
    </row>
    <row r="1983" spans="1:17" x14ac:dyDescent="0.3">
      <c r="A1983" t="s">
        <v>5</v>
      </c>
      <c r="B1983" s="3">
        <v>26</v>
      </c>
      <c r="C1983" s="2">
        <v>1.6416010000000001</v>
      </c>
      <c r="D1983" s="2">
        <v>111.830924</v>
      </c>
      <c r="E1983" t="s">
        <v>25</v>
      </c>
      <c r="F1983" t="s">
        <v>25</v>
      </c>
      <c r="G1983">
        <v>3</v>
      </c>
      <c r="H1983">
        <v>3</v>
      </c>
      <c r="I1983" t="s">
        <v>7</v>
      </c>
      <c r="J1983" t="s">
        <v>24</v>
      </c>
      <c r="K1983">
        <v>2.5523880000000001</v>
      </c>
      <c r="L1983" t="s">
        <v>24</v>
      </c>
      <c r="M1983">
        <v>0</v>
      </c>
      <c r="N1983">
        <v>0.19628799999999999</v>
      </c>
      <c r="O1983" t="s">
        <v>7</v>
      </c>
      <c r="P1983" t="s">
        <v>8</v>
      </c>
      <c r="Q1983" t="s">
        <v>22</v>
      </c>
    </row>
    <row r="1984" spans="1:17" x14ac:dyDescent="0.3">
      <c r="A1984" t="s">
        <v>5</v>
      </c>
      <c r="B1984" s="3">
        <v>26</v>
      </c>
      <c r="C1984" s="2">
        <v>1.641132</v>
      </c>
      <c r="D1984" s="2">
        <v>111.841706</v>
      </c>
      <c r="E1984" t="s">
        <v>25</v>
      </c>
      <c r="F1984" t="s">
        <v>25</v>
      </c>
      <c r="G1984">
        <v>3</v>
      </c>
      <c r="H1984">
        <v>3</v>
      </c>
      <c r="I1984" t="s">
        <v>7</v>
      </c>
      <c r="J1984" t="s">
        <v>24</v>
      </c>
      <c r="K1984">
        <v>2.6174010000000001</v>
      </c>
      <c r="L1984" t="s">
        <v>24</v>
      </c>
      <c r="M1984">
        <v>0</v>
      </c>
      <c r="N1984">
        <v>0.200379</v>
      </c>
      <c r="O1984" t="s">
        <v>7</v>
      </c>
      <c r="P1984" t="s">
        <v>8</v>
      </c>
      <c r="Q1984" t="s">
        <v>22</v>
      </c>
    </row>
    <row r="1985" spans="1:17" x14ac:dyDescent="0.3">
      <c r="A1985" t="s">
        <v>5</v>
      </c>
      <c r="B1985" s="3">
        <v>25.999174</v>
      </c>
      <c r="C1985" s="2">
        <v>1.638218</v>
      </c>
      <c r="D1985" s="2">
        <v>104.810024</v>
      </c>
      <c r="E1985" t="s">
        <v>25</v>
      </c>
      <c r="F1985" t="s">
        <v>25</v>
      </c>
      <c r="G1985">
        <v>3</v>
      </c>
      <c r="H1985">
        <v>3</v>
      </c>
      <c r="I1985" t="s">
        <v>7</v>
      </c>
      <c r="J1985" t="s">
        <v>24</v>
      </c>
      <c r="K1985">
        <v>2.654636</v>
      </c>
      <c r="L1985" t="s">
        <v>24</v>
      </c>
      <c r="M1985">
        <v>7.0000000000000007E-2</v>
      </c>
      <c r="N1985">
        <v>0.62957799999999997</v>
      </c>
      <c r="O1985" t="s">
        <v>7</v>
      </c>
      <c r="P1985" t="s">
        <v>8</v>
      </c>
      <c r="Q1985" t="s">
        <v>22</v>
      </c>
    </row>
    <row r="1986" spans="1:17" x14ac:dyDescent="0.3">
      <c r="A1986" t="s">
        <v>5</v>
      </c>
      <c r="B1986" s="3">
        <v>25.999942000000001</v>
      </c>
      <c r="C1986" s="2">
        <v>1.627483</v>
      </c>
      <c r="D1986" s="2">
        <v>104.88199400000001</v>
      </c>
      <c r="E1986" t="s">
        <v>25</v>
      </c>
      <c r="F1986" t="s">
        <v>25</v>
      </c>
      <c r="G1986">
        <v>3</v>
      </c>
      <c r="H1986">
        <v>3</v>
      </c>
      <c r="I1986" t="s">
        <v>7</v>
      </c>
      <c r="J1986" t="s">
        <v>24</v>
      </c>
      <c r="K1986">
        <v>2.5693640000000002</v>
      </c>
      <c r="L1986" t="s">
        <v>24</v>
      </c>
      <c r="M1986">
        <v>0.16</v>
      </c>
      <c r="N1986">
        <v>0.41944599999999999</v>
      </c>
      <c r="O1986" t="s">
        <v>7</v>
      </c>
      <c r="P1986" t="s">
        <v>8</v>
      </c>
      <c r="Q1986" t="s">
        <v>22</v>
      </c>
    </row>
    <row r="1987" spans="1:17" x14ac:dyDescent="0.3">
      <c r="A1987" t="s">
        <v>5</v>
      </c>
      <c r="B1987" s="3">
        <v>26</v>
      </c>
      <c r="C1987" s="2">
        <v>1.610225</v>
      </c>
      <c r="D1987" s="2">
        <v>104.936381</v>
      </c>
      <c r="E1987" t="s">
        <v>25</v>
      </c>
      <c r="F1987" t="s">
        <v>25</v>
      </c>
      <c r="G1987">
        <v>3</v>
      </c>
      <c r="H1987">
        <v>3</v>
      </c>
      <c r="I1987" t="s">
        <v>7</v>
      </c>
      <c r="J1987" t="s">
        <v>24</v>
      </c>
      <c r="K1987">
        <v>1.322004</v>
      </c>
      <c r="L1987" t="s">
        <v>24</v>
      </c>
      <c r="M1987">
        <v>0</v>
      </c>
      <c r="N1987">
        <v>0.53987600000000002</v>
      </c>
      <c r="O1987" t="s">
        <v>7</v>
      </c>
      <c r="P1987" t="s">
        <v>8</v>
      </c>
      <c r="Q1987" t="s">
        <v>22</v>
      </c>
    </row>
    <row r="1988" spans="1:17" x14ac:dyDescent="0.3">
      <c r="A1988" t="s">
        <v>5</v>
      </c>
      <c r="B1988" s="3">
        <v>26</v>
      </c>
      <c r="C1988" s="2">
        <v>1.6173900000000001</v>
      </c>
      <c r="D1988" s="2">
        <v>105.013901</v>
      </c>
      <c r="E1988" t="s">
        <v>25</v>
      </c>
      <c r="F1988" t="s">
        <v>25</v>
      </c>
      <c r="G1988">
        <v>3</v>
      </c>
      <c r="H1988">
        <v>3</v>
      </c>
      <c r="I1988" t="s">
        <v>7</v>
      </c>
      <c r="J1988" t="s">
        <v>24</v>
      </c>
      <c r="K1988">
        <v>1.2924789999999999</v>
      </c>
      <c r="L1988" t="s">
        <v>24</v>
      </c>
      <c r="M1988">
        <v>0</v>
      </c>
      <c r="N1988">
        <v>0.54130900000000004</v>
      </c>
      <c r="O1988" t="s">
        <v>7</v>
      </c>
      <c r="P1988" t="s">
        <v>8</v>
      </c>
      <c r="Q1988" t="s">
        <v>22</v>
      </c>
    </row>
    <row r="1989" spans="1:17" x14ac:dyDescent="0.3">
      <c r="A1989" t="s">
        <v>5</v>
      </c>
      <c r="B1989" s="3">
        <v>23.365041000000002</v>
      </c>
      <c r="C1989" s="2">
        <v>1.744319</v>
      </c>
      <c r="D1989" s="2">
        <v>133.45249000000001</v>
      </c>
      <c r="E1989" t="s">
        <v>25</v>
      </c>
      <c r="F1989" t="s">
        <v>25</v>
      </c>
      <c r="G1989">
        <v>3</v>
      </c>
      <c r="H1989">
        <v>3</v>
      </c>
      <c r="I1989" t="s">
        <v>7</v>
      </c>
      <c r="J1989" t="s">
        <v>24</v>
      </c>
      <c r="K1989">
        <v>2.8390689999999998</v>
      </c>
      <c r="L1989" t="s">
        <v>24</v>
      </c>
      <c r="M1989">
        <v>1.23</v>
      </c>
      <c r="N1989">
        <v>0.79249599999999998</v>
      </c>
      <c r="O1989" t="s">
        <v>7</v>
      </c>
      <c r="P1989" t="s">
        <v>8</v>
      </c>
      <c r="Q1989" t="s">
        <v>22</v>
      </c>
    </row>
    <row r="1990" spans="1:17" x14ac:dyDescent="0.3">
      <c r="A1990" t="s">
        <v>5</v>
      </c>
      <c r="B1990" s="3">
        <v>23.421726</v>
      </c>
      <c r="C1990" s="2">
        <v>1.7554670000000001</v>
      </c>
      <c r="D1990" s="2">
        <v>133.478611</v>
      </c>
      <c r="E1990" t="s">
        <v>25</v>
      </c>
      <c r="F1990" t="s">
        <v>25</v>
      </c>
      <c r="G1990">
        <v>3</v>
      </c>
      <c r="H1990">
        <v>3</v>
      </c>
      <c r="I1990" t="s">
        <v>7</v>
      </c>
      <c r="J1990" t="s">
        <v>24</v>
      </c>
      <c r="K1990">
        <v>2.843782</v>
      </c>
      <c r="L1990" t="s">
        <v>24</v>
      </c>
      <c r="M1990">
        <v>1.3</v>
      </c>
      <c r="N1990">
        <v>0.77380700000000002</v>
      </c>
      <c r="O1990" t="s">
        <v>7</v>
      </c>
      <c r="P1990" t="s">
        <v>8</v>
      </c>
      <c r="Q1990" t="s">
        <v>22</v>
      </c>
    </row>
    <row r="1991" spans="1:17" x14ac:dyDescent="0.3">
      <c r="A1991" t="s">
        <v>5</v>
      </c>
      <c r="B1991" s="3">
        <v>18.826782000000001</v>
      </c>
      <c r="C1991" s="2">
        <v>1.746416</v>
      </c>
      <c r="D1991" s="2">
        <v>133.74701200000001</v>
      </c>
      <c r="E1991" t="s">
        <v>25</v>
      </c>
      <c r="F1991" t="s">
        <v>25</v>
      </c>
      <c r="G1991">
        <v>3</v>
      </c>
      <c r="H1991">
        <v>3</v>
      </c>
      <c r="I1991" t="s">
        <v>7</v>
      </c>
      <c r="J1991" t="s">
        <v>24</v>
      </c>
      <c r="K1991">
        <v>2.8583889999999998</v>
      </c>
      <c r="L1991" t="s">
        <v>24</v>
      </c>
      <c r="M1991">
        <v>1.44</v>
      </c>
      <c r="N1991">
        <v>0.71382299999999999</v>
      </c>
      <c r="O1991" t="s">
        <v>7</v>
      </c>
      <c r="P1991" t="s">
        <v>8</v>
      </c>
      <c r="Q1991" t="s">
        <v>22</v>
      </c>
    </row>
    <row r="1992" spans="1:17" x14ac:dyDescent="0.3">
      <c r="A1992" t="s">
        <v>5</v>
      </c>
      <c r="B1992" s="3">
        <v>18.940930000000002</v>
      </c>
      <c r="C1992" s="2">
        <v>1.7464109999999999</v>
      </c>
      <c r="D1992" s="2">
        <v>133.67666299999999</v>
      </c>
      <c r="E1992" t="s">
        <v>25</v>
      </c>
      <c r="F1992" t="s">
        <v>25</v>
      </c>
      <c r="G1992">
        <v>3</v>
      </c>
      <c r="H1992">
        <v>3</v>
      </c>
      <c r="I1992" t="s">
        <v>7</v>
      </c>
      <c r="J1992" t="s">
        <v>24</v>
      </c>
      <c r="K1992">
        <v>2.8649330000000002</v>
      </c>
      <c r="L1992" t="s">
        <v>24</v>
      </c>
      <c r="M1992">
        <v>1.5</v>
      </c>
      <c r="N1992">
        <v>0.78684600000000005</v>
      </c>
      <c r="O1992" t="s">
        <v>7</v>
      </c>
      <c r="P1992" t="s">
        <v>8</v>
      </c>
      <c r="Q1992" t="s">
        <v>22</v>
      </c>
    </row>
    <row r="1993" spans="1:17" x14ac:dyDescent="0.3">
      <c r="A1993" t="s">
        <v>5</v>
      </c>
      <c r="B1993" s="3">
        <v>25.921678</v>
      </c>
      <c r="C1993" s="2">
        <v>1.6114520000000001</v>
      </c>
      <c r="D1993" s="2">
        <v>102.36314900000001</v>
      </c>
      <c r="E1993" t="s">
        <v>25</v>
      </c>
      <c r="F1993" t="s">
        <v>25</v>
      </c>
      <c r="G1993">
        <v>3</v>
      </c>
      <c r="H1993">
        <v>3</v>
      </c>
      <c r="I1993" t="s">
        <v>7</v>
      </c>
      <c r="J1993" t="s">
        <v>24</v>
      </c>
      <c r="K1993">
        <v>1.031701</v>
      </c>
      <c r="L1993" t="s">
        <v>24</v>
      </c>
      <c r="M1993">
        <v>0.03</v>
      </c>
      <c r="N1993">
        <v>0.91234499999999996</v>
      </c>
      <c r="O1993" t="s">
        <v>7</v>
      </c>
      <c r="P1993" t="s">
        <v>8</v>
      </c>
      <c r="Q1993" t="s">
        <v>22</v>
      </c>
    </row>
    <row r="1994" spans="1:17" x14ac:dyDescent="0.3">
      <c r="A1994" t="s">
        <v>5</v>
      </c>
      <c r="B1994" s="3">
        <v>25.940152999999999</v>
      </c>
      <c r="C1994" s="2">
        <v>1.596813</v>
      </c>
      <c r="D1994" s="2">
        <v>102.320437</v>
      </c>
      <c r="E1994" t="s">
        <v>25</v>
      </c>
      <c r="F1994" t="s">
        <v>25</v>
      </c>
      <c r="G1994">
        <v>3</v>
      </c>
      <c r="H1994">
        <v>3</v>
      </c>
      <c r="I1994" t="s">
        <v>7</v>
      </c>
      <c r="J1994" t="s">
        <v>24</v>
      </c>
      <c r="K1994">
        <v>1.0005360000000001</v>
      </c>
      <c r="L1994" t="s">
        <v>24</v>
      </c>
      <c r="M1994">
        <v>0.01</v>
      </c>
      <c r="N1994">
        <v>0.566353</v>
      </c>
      <c r="O1994" t="s">
        <v>7</v>
      </c>
      <c r="P1994" t="s">
        <v>8</v>
      </c>
      <c r="Q1994" t="s">
        <v>22</v>
      </c>
    </row>
    <row r="1995" spans="1:17" x14ac:dyDescent="0.3">
      <c r="A1995" t="s">
        <v>5</v>
      </c>
      <c r="B1995" s="3">
        <v>25.999635999999999</v>
      </c>
      <c r="C1995" s="2">
        <v>1.6101259999999999</v>
      </c>
      <c r="D1995" s="2">
        <v>102.686908</v>
      </c>
      <c r="E1995" t="s">
        <v>25</v>
      </c>
      <c r="F1995" t="s">
        <v>25</v>
      </c>
      <c r="G1995">
        <v>3</v>
      </c>
      <c r="H1995">
        <v>3</v>
      </c>
      <c r="I1995" t="s">
        <v>7</v>
      </c>
      <c r="J1995" t="s">
        <v>24</v>
      </c>
      <c r="K1995">
        <v>1.020313</v>
      </c>
      <c r="L1995" t="s">
        <v>24</v>
      </c>
      <c r="M1995">
        <v>0.11</v>
      </c>
      <c r="N1995">
        <v>1</v>
      </c>
      <c r="O1995" t="s">
        <v>7</v>
      </c>
      <c r="P1995" t="s">
        <v>8</v>
      </c>
      <c r="Q1995" t="s">
        <v>22</v>
      </c>
    </row>
    <row r="1996" spans="1:17" x14ac:dyDescent="0.3">
      <c r="A1996" t="s">
        <v>5</v>
      </c>
      <c r="B1996" s="3">
        <v>25.907833</v>
      </c>
      <c r="C1996" s="2">
        <v>1.623113</v>
      </c>
      <c r="D1996" s="2">
        <v>102.555691</v>
      </c>
      <c r="E1996" t="s">
        <v>25</v>
      </c>
      <c r="F1996" t="s">
        <v>25</v>
      </c>
      <c r="G1996">
        <v>3</v>
      </c>
      <c r="H1996">
        <v>3</v>
      </c>
      <c r="I1996" t="s">
        <v>7</v>
      </c>
      <c r="J1996" t="s">
        <v>24</v>
      </c>
      <c r="K1996">
        <v>1.0634220000000001</v>
      </c>
      <c r="L1996" t="s">
        <v>24</v>
      </c>
      <c r="M1996">
        <v>0.05</v>
      </c>
      <c r="N1996">
        <v>0.54311799999999999</v>
      </c>
      <c r="O1996" t="s">
        <v>7</v>
      </c>
      <c r="P1996" t="s">
        <v>8</v>
      </c>
      <c r="Q1996" t="s">
        <v>22</v>
      </c>
    </row>
    <row r="1997" spans="1:17" x14ac:dyDescent="0.3">
      <c r="A1997" t="s">
        <v>5</v>
      </c>
      <c r="B1997" s="3">
        <v>25.991194</v>
      </c>
      <c r="C1997" s="2">
        <v>1.6183479999999999</v>
      </c>
      <c r="D1997" s="2">
        <v>104.94582</v>
      </c>
      <c r="E1997" t="s">
        <v>25</v>
      </c>
      <c r="F1997" t="s">
        <v>25</v>
      </c>
      <c r="G1997">
        <v>3</v>
      </c>
      <c r="H1997">
        <v>3</v>
      </c>
      <c r="I1997" t="s">
        <v>7</v>
      </c>
      <c r="J1997" t="s">
        <v>24</v>
      </c>
      <c r="K1997">
        <v>2.45126</v>
      </c>
      <c r="L1997" t="s">
        <v>24</v>
      </c>
      <c r="M1997">
        <v>0.04</v>
      </c>
      <c r="N1997">
        <v>0.67040200000000005</v>
      </c>
      <c r="O1997" t="s">
        <v>7</v>
      </c>
      <c r="P1997" t="s">
        <v>8</v>
      </c>
      <c r="Q1997" t="s">
        <v>22</v>
      </c>
    </row>
    <row r="1998" spans="1:17" x14ac:dyDescent="0.3">
      <c r="A1998" t="s">
        <v>5</v>
      </c>
      <c r="B1998" s="3">
        <v>25.993154000000001</v>
      </c>
      <c r="C1998" s="2">
        <v>1.6094010000000001</v>
      </c>
      <c r="D1998" s="2">
        <v>104.854928</v>
      </c>
      <c r="E1998" t="s">
        <v>25</v>
      </c>
      <c r="F1998" t="s">
        <v>25</v>
      </c>
      <c r="G1998">
        <v>3</v>
      </c>
      <c r="H1998">
        <v>3</v>
      </c>
      <c r="I1998" t="s">
        <v>7</v>
      </c>
      <c r="J1998" t="s">
        <v>24</v>
      </c>
      <c r="K1998">
        <v>2.6135039999999998</v>
      </c>
      <c r="L1998" t="s">
        <v>24</v>
      </c>
      <c r="M1998">
        <v>7.0000000000000007E-2</v>
      </c>
      <c r="N1998">
        <v>0.77863199999999999</v>
      </c>
      <c r="O1998" t="s">
        <v>7</v>
      </c>
      <c r="P1998" t="s">
        <v>8</v>
      </c>
      <c r="Q1998" t="s">
        <v>22</v>
      </c>
    </row>
    <row r="1999" spans="1:17" x14ac:dyDescent="0.3">
      <c r="A1999" t="s">
        <v>5</v>
      </c>
      <c r="B1999" s="3">
        <v>25.988668000000001</v>
      </c>
      <c r="C1999" s="2">
        <v>1.6216710000000001</v>
      </c>
      <c r="D1999" s="2">
        <v>105.31396700000001</v>
      </c>
      <c r="E1999" t="s">
        <v>25</v>
      </c>
      <c r="F1999" t="s">
        <v>25</v>
      </c>
      <c r="G1999">
        <v>3</v>
      </c>
      <c r="H1999">
        <v>3</v>
      </c>
      <c r="I1999" t="s">
        <v>7</v>
      </c>
      <c r="J1999" t="s">
        <v>24</v>
      </c>
      <c r="K1999">
        <v>1.0429889999999999</v>
      </c>
      <c r="L1999" t="s">
        <v>24</v>
      </c>
      <c r="M1999">
        <v>0.1</v>
      </c>
      <c r="N1999">
        <v>0.42953999999999998</v>
      </c>
      <c r="O1999" t="s">
        <v>7</v>
      </c>
      <c r="P1999" t="s">
        <v>8</v>
      </c>
      <c r="Q1999" t="s">
        <v>22</v>
      </c>
    </row>
    <row r="2000" spans="1:17" x14ac:dyDescent="0.3">
      <c r="A2000" t="s">
        <v>5</v>
      </c>
      <c r="B2000" s="3">
        <v>25.976209000000001</v>
      </c>
      <c r="C2000" s="2">
        <v>1.614484</v>
      </c>
      <c r="D2000" s="2">
        <v>104.999403</v>
      </c>
      <c r="E2000" t="s">
        <v>25</v>
      </c>
      <c r="F2000" t="s">
        <v>25</v>
      </c>
      <c r="G2000">
        <v>3</v>
      </c>
      <c r="H2000">
        <v>3</v>
      </c>
      <c r="I2000" t="s">
        <v>7</v>
      </c>
      <c r="J2000" t="s">
        <v>24</v>
      </c>
      <c r="K2000">
        <v>1.237557</v>
      </c>
      <c r="L2000" t="s">
        <v>24</v>
      </c>
      <c r="M2000">
        <v>0.08</v>
      </c>
      <c r="N2000">
        <v>0.54376100000000005</v>
      </c>
      <c r="O2000" t="s">
        <v>7</v>
      </c>
      <c r="P2000" t="s">
        <v>8</v>
      </c>
      <c r="Q2000" t="s">
        <v>22</v>
      </c>
    </row>
    <row r="2001" spans="1:17" x14ac:dyDescent="0.3">
      <c r="A2001" t="s">
        <v>5</v>
      </c>
      <c r="B2001" s="3">
        <v>18.743587000000002</v>
      </c>
      <c r="C2001" s="2">
        <v>1.7891429999999999</v>
      </c>
      <c r="D2001" s="2">
        <v>138.20286899999999</v>
      </c>
      <c r="E2001" t="s">
        <v>25</v>
      </c>
      <c r="F2001" t="s">
        <v>25</v>
      </c>
      <c r="G2001">
        <v>3</v>
      </c>
      <c r="H2001">
        <v>3</v>
      </c>
      <c r="I2001" t="s">
        <v>7</v>
      </c>
      <c r="J2001" t="s">
        <v>24</v>
      </c>
      <c r="K2001">
        <v>2.8337699999999999</v>
      </c>
      <c r="L2001" t="s">
        <v>24</v>
      </c>
      <c r="M2001">
        <v>0.81</v>
      </c>
      <c r="N2001">
        <v>0.67251300000000003</v>
      </c>
      <c r="O2001" t="s">
        <v>7</v>
      </c>
      <c r="P2001" t="s">
        <v>8</v>
      </c>
      <c r="Q2001" t="s">
        <v>22</v>
      </c>
    </row>
    <row r="2002" spans="1:17" x14ac:dyDescent="0.3">
      <c r="A2002" t="s">
        <v>5</v>
      </c>
      <c r="B2002" s="3">
        <v>20.323767</v>
      </c>
      <c r="C2002" s="2">
        <v>1.7742070000000001</v>
      </c>
      <c r="D2002" s="2">
        <v>138.14316199999999</v>
      </c>
      <c r="E2002" t="s">
        <v>25</v>
      </c>
      <c r="F2002" t="s">
        <v>25</v>
      </c>
      <c r="G2002">
        <v>3</v>
      </c>
      <c r="H2002">
        <v>3</v>
      </c>
      <c r="I2002" t="s">
        <v>7</v>
      </c>
      <c r="J2002" t="s">
        <v>24</v>
      </c>
      <c r="K2002">
        <v>2.816052</v>
      </c>
      <c r="L2002" t="s">
        <v>24</v>
      </c>
      <c r="M2002">
        <v>1.57</v>
      </c>
      <c r="N2002">
        <v>0.68805799999999995</v>
      </c>
      <c r="O2002" t="s">
        <v>7</v>
      </c>
      <c r="P2002" t="s">
        <v>8</v>
      </c>
      <c r="Q2002" t="s">
        <v>22</v>
      </c>
    </row>
    <row r="2003" spans="1:17" x14ac:dyDescent="0.3">
      <c r="A2003" t="s">
        <v>5</v>
      </c>
      <c r="B2003" s="3">
        <v>21.394047</v>
      </c>
      <c r="C2003" s="2">
        <v>1.7929330000000001</v>
      </c>
      <c r="D2003" s="2">
        <v>137.832414</v>
      </c>
      <c r="E2003" t="s">
        <v>25</v>
      </c>
      <c r="F2003" t="s">
        <v>25</v>
      </c>
      <c r="G2003">
        <v>3</v>
      </c>
      <c r="H2003">
        <v>3</v>
      </c>
      <c r="I2003" t="s">
        <v>7</v>
      </c>
      <c r="J2003" t="s">
        <v>24</v>
      </c>
      <c r="K2003">
        <v>2.682909</v>
      </c>
      <c r="L2003" t="s">
        <v>24</v>
      </c>
      <c r="M2003">
        <v>1.32</v>
      </c>
      <c r="N2003">
        <v>0.90049699999999999</v>
      </c>
      <c r="O2003" t="s">
        <v>7</v>
      </c>
      <c r="P2003" t="s">
        <v>8</v>
      </c>
      <c r="Q2003" t="s">
        <v>22</v>
      </c>
    </row>
    <row r="2004" spans="1:17" x14ac:dyDescent="0.3">
      <c r="A2004" t="s">
        <v>5</v>
      </c>
      <c r="B2004" s="3">
        <v>21.838322999999999</v>
      </c>
      <c r="C2004" s="2">
        <v>1.7589589999999999</v>
      </c>
      <c r="D2004" s="2">
        <v>137.79299</v>
      </c>
      <c r="E2004" t="s">
        <v>25</v>
      </c>
      <c r="F2004" t="s">
        <v>25</v>
      </c>
      <c r="G2004">
        <v>3</v>
      </c>
      <c r="H2004">
        <v>3</v>
      </c>
      <c r="I2004" t="s">
        <v>7</v>
      </c>
      <c r="J2004" t="s">
        <v>24</v>
      </c>
      <c r="K2004">
        <v>2.640539</v>
      </c>
      <c r="L2004" t="s">
        <v>24</v>
      </c>
      <c r="M2004">
        <v>1.88</v>
      </c>
      <c r="N2004">
        <v>0.88599300000000003</v>
      </c>
      <c r="O2004" t="s">
        <v>7</v>
      </c>
      <c r="P2004" t="s">
        <v>8</v>
      </c>
      <c r="Q2004" t="s">
        <v>22</v>
      </c>
    </row>
    <row r="2005" spans="1:17" x14ac:dyDescent="0.3">
      <c r="A2005" t="s">
        <v>5</v>
      </c>
      <c r="B2005" s="3">
        <v>18.206340000000001</v>
      </c>
      <c r="C2005" s="2">
        <v>1.8074060000000001</v>
      </c>
      <c r="D2005" s="2">
        <v>141.799429</v>
      </c>
      <c r="E2005" t="s">
        <v>25</v>
      </c>
      <c r="F2005" t="s">
        <v>25</v>
      </c>
      <c r="G2005">
        <v>3</v>
      </c>
      <c r="H2005">
        <v>3</v>
      </c>
      <c r="I2005" t="s">
        <v>7</v>
      </c>
      <c r="J2005" t="s">
        <v>24</v>
      </c>
      <c r="K2005">
        <v>2.4729030000000001</v>
      </c>
      <c r="L2005" t="s">
        <v>24</v>
      </c>
      <c r="M2005">
        <v>2</v>
      </c>
      <c r="N2005">
        <v>0.84091099999999996</v>
      </c>
      <c r="O2005" t="s">
        <v>7</v>
      </c>
      <c r="P2005" t="s">
        <v>8</v>
      </c>
      <c r="Q2005" t="s">
        <v>22</v>
      </c>
    </row>
    <row r="2006" spans="1:17" x14ac:dyDescent="0.3">
      <c r="A2006" t="s">
        <v>5</v>
      </c>
      <c r="B2006" s="3">
        <v>18.532826</v>
      </c>
      <c r="C2006" s="2">
        <v>1.75091</v>
      </c>
      <c r="D2006" s="2">
        <v>142.54518300000001</v>
      </c>
      <c r="E2006" t="s">
        <v>25</v>
      </c>
      <c r="F2006" t="s">
        <v>25</v>
      </c>
      <c r="G2006">
        <v>3</v>
      </c>
      <c r="H2006">
        <v>3</v>
      </c>
      <c r="I2006" t="s">
        <v>7</v>
      </c>
      <c r="J2006" t="s">
        <v>24</v>
      </c>
      <c r="K2006">
        <v>2.372058</v>
      </c>
      <c r="L2006" t="s">
        <v>24</v>
      </c>
      <c r="M2006">
        <v>1.32</v>
      </c>
      <c r="N2006">
        <v>0.87079499999999999</v>
      </c>
      <c r="O2006" t="s">
        <v>7</v>
      </c>
      <c r="P2006" t="s">
        <v>8</v>
      </c>
      <c r="Q2006" t="s">
        <v>22</v>
      </c>
    </row>
    <row r="2007" spans="1:17" x14ac:dyDescent="0.3">
      <c r="A2007" t="s">
        <v>5</v>
      </c>
      <c r="B2007" s="3">
        <v>20.438478</v>
      </c>
      <c r="C2007" s="2">
        <v>1.805803</v>
      </c>
      <c r="D2007" s="2">
        <v>153.14949100000001</v>
      </c>
      <c r="E2007" t="s">
        <v>25</v>
      </c>
      <c r="F2007" t="s">
        <v>25</v>
      </c>
      <c r="G2007">
        <v>3</v>
      </c>
      <c r="H2007">
        <v>3</v>
      </c>
      <c r="I2007" t="s">
        <v>7</v>
      </c>
      <c r="J2007" t="s">
        <v>24</v>
      </c>
      <c r="K2007">
        <v>2.387991</v>
      </c>
      <c r="L2007" t="s">
        <v>24</v>
      </c>
      <c r="M2007">
        <v>0.85</v>
      </c>
      <c r="N2007">
        <v>0.65649100000000005</v>
      </c>
      <c r="O2007" t="s">
        <v>7</v>
      </c>
      <c r="P2007" t="s">
        <v>8</v>
      </c>
      <c r="Q2007" t="s">
        <v>22</v>
      </c>
    </row>
    <row r="2008" spans="1:17" x14ac:dyDescent="0.3">
      <c r="A2008" t="s">
        <v>5</v>
      </c>
      <c r="B2008" s="3">
        <v>20.796265999999999</v>
      </c>
      <c r="C2008" s="2">
        <v>1.796538</v>
      </c>
      <c r="D2008" s="2">
        <v>152.47367499999999</v>
      </c>
      <c r="E2008" t="s">
        <v>25</v>
      </c>
      <c r="F2008" t="s">
        <v>25</v>
      </c>
      <c r="G2008">
        <v>3</v>
      </c>
      <c r="H2008">
        <v>3</v>
      </c>
      <c r="I2008" t="s">
        <v>7</v>
      </c>
      <c r="J2008" t="s">
        <v>24</v>
      </c>
      <c r="K2008">
        <v>2.322003</v>
      </c>
      <c r="L2008" t="s">
        <v>24</v>
      </c>
      <c r="M2008">
        <v>0.89</v>
      </c>
      <c r="N2008">
        <v>0.843283</v>
      </c>
      <c r="O2008" t="s">
        <v>7</v>
      </c>
      <c r="P2008" t="s">
        <v>8</v>
      </c>
      <c r="Q2008" t="s">
        <v>22</v>
      </c>
    </row>
    <row r="2009" spans="1:17" x14ac:dyDescent="0.3">
      <c r="A2009" t="s">
        <v>5</v>
      </c>
      <c r="B2009" s="3">
        <v>26</v>
      </c>
      <c r="C2009" s="2">
        <v>1.6348940000000001</v>
      </c>
      <c r="D2009" s="2">
        <v>111.946321</v>
      </c>
      <c r="E2009" t="s">
        <v>25</v>
      </c>
      <c r="F2009" t="s">
        <v>25</v>
      </c>
      <c r="G2009">
        <v>3</v>
      </c>
      <c r="H2009">
        <v>3</v>
      </c>
      <c r="I2009" t="s">
        <v>7</v>
      </c>
      <c r="J2009" t="s">
        <v>24</v>
      </c>
      <c r="K2009">
        <v>2.7373530000000001</v>
      </c>
      <c r="L2009" t="s">
        <v>24</v>
      </c>
      <c r="M2009">
        <v>0</v>
      </c>
      <c r="N2009">
        <v>7.6093999999999995E-2</v>
      </c>
      <c r="O2009" t="s">
        <v>7</v>
      </c>
      <c r="P2009" t="s">
        <v>8</v>
      </c>
      <c r="Q2009" t="s">
        <v>22</v>
      </c>
    </row>
    <row r="2010" spans="1:17" x14ac:dyDescent="0.3">
      <c r="A2010" t="s">
        <v>5</v>
      </c>
      <c r="B2010" s="3">
        <v>26</v>
      </c>
      <c r="C2010" s="2">
        <v>1.639524</v>
      </c>
      <c r="D2010" s="2">
        <v>111.945588</v>
      </c>
      <c r="E2010" t="s">
        <v>25</v>
      </c>
      <c r="F2010" t="s">
        <v>25</v>
      </c>
      <c r="G2010">
        <v>3</v>
      </c>
      <c r="H2010">
        <v>3</v>
      </c>
      <c r="I2010" t="s">
        <v>7</v>
      </c>
      <c r="J2010" t="s">
        <v>24</v>
      </c>
      <c r="K2010">
        <v>2.7393510000000001</v>
      </c>
      <c r="L2010" t="s">
        <v>24</v>
      </c>
      <c r="M2010">
        <v>0</v>
      </c>
      <c r="N2010">
        <v>6.4768999999999993E-2</v>
      </c>
      <c r="O2010" t="s">
        <v>7</v>
      </c>
      <c r="P2010" t="s">
        <v>8</v>
      </c>
      <c r="Q2010" t="s">
        <v>22</v>
      </c>
    </row>
    <row r="2011" spans="1:17" x14ac:dyDescent="0.3">
      <c r="A2011" t="s">
        <v>5</v>
      </c>
      <c r="B2011" s="3">
        <v>26</v>
      </c>
      <c r="C2011" s="2">
        <v>1.6430169999999999</v>
      </c>
      <c r="D2011" s="2">
        <v>111.72023799999999</v>
      </c>
      <c r="E2011" t="s">
        <v>25</v>
      </c>
      <c r="F2011" t="s">
        <v>25</v>
      </c>
      <c r="G2011">
        <v>3</v>
      </c>
      <c r="H2011">
        <v>3</v>
      </c>
      <c r="I2011" t="s">
        <v>7</v>
      </c>
      <c r="J2011" t="s">
        <v>24</v>
      </c>
      <c r="K2011">
        <v>2.632498</v>
      </c>
      <c r="L2011" t="s">
        <v>24</v>
      </c>
      <c r="M2011">
        <v>0</v>
      </c>
      <c r="N2011">
        <v>0.140792</v>
      </c>
      <c r="O2011" t="s">
        <v>7</v>
      </c>
      <c r="P2011" t="s">
        <v>8</v>
      </c>
      <c r="Q2011" t="s">
        <v>22</v>
      </c>
    </row>
    <row r="2012" spans="1:17" x14ac:dyDescent="0.3">
      <c r="A2012" t="s">
        <v>5</v>
      </c>
      <c r="B2012" s="3">
        <v>26</v>
      </c>
      <c r="C2012" s="2">
        <v>1.6418489999999999</v>
      </c>
      <c r="D2012" s="2">
        <v>111.682693</v>
      </c>
      <c r="E2012" t="s">
        <v>25</v>
      </c>
      <c r="F2012" t="s">
        <v>25</v>
      </c>
      <c r="G2012">
        <v>3</v>
      </c>
      <c r="H2012">
        <v>3</v>
      </c>
      <c r="I2012" t="s">
        <v>7</v>
      </c>
      <c r="J2012" t="s">
        <v>24</v>
      </c>
      <c r="K2012">
        <v>2.632253</v>
      </c>
      <c r="L2012" t="s">
        <v>24</v>
      </c>
      <c r="M2012">
        <v>0</v>
      </c>
      <c r="N2012">
        <v>0.24420500000000001</v>
      </c>
      <c r="O2012" t="s">
        <v>7</v>
      </c>
      <c r="P2012" t="s">
        <v>8</v>
      </c>
      <c r="Q2012" t="s">
        <v>22</v>
      </c>
    </row>
    <row r="2013" spans="1:17" x14ac:dyDescent="0.3">
      <c r="A2013" t="s">
        <v>5</v>
      </c>
      <c r="B2013" s="3">
        <v>26</v>
      </c>
      <c r="C2013" s="2">
        <v>1.621167</v>
      </c>
      <c r="D2013" s="2">
        <v>104.947703</v>
      </c>
      <c r="E2013" t="s">
        <v>25</v>
      </c>
      <c r="F2013" t="s">
        <v>25</v>
      </c>
      <c r="G2013">
        <v>3</v>
      </c>
      <c r="H2013">
        <v>3</v>
      </c>
      <c r="I2013" t="s">
        <v>7</v>
      </c>
      <c r="J2013" t="s">
        <v>24</v>
      </c>
      <c r="K2013">
        <v>2.57721</v>
      </c>
      <c r="L2013" t="s">
        <v>24</v>
      </c>
      <c r="M2013">
        <v>0</v>
      </c>
      <c r="N2013">
        <v>0.40207500000000002</v>
      </c>
      <c r="O2013" t="s">
        <v>7</v>
      </c>
      <c r="P2013" t="s">
        <v>8</v>
      </c>
      <c r="Q2013" t="s">
        <v>22</v>
      </c>
    </row>
    <row r="2014" spans="1:17" x14ac:dyDescent="0.3">
      <c r="A2014" t="s">
        <v>5</v>
      </c>
      <c r="B2014" s="3">
        <v>25.992898</v>
      </c>
      <c r="C2014" s="2">
        <v>1.6380749999999999</v>
      </c>
      <c r="D2014" s="2">
        <v>105.03652200000001</v>
      </c>
      <c r="E2014" t="s">
        <v>25</v>
      </c>
      <c r="F2014" t="s">
        <v>25</v>
      </c>
      <c r="G2014">
        <v>3</v>
      </c>
      <c r="H2014">
        <v>3</v>
      </c>
      <c r="I2014" t="s">
        <v>7</v>
      </c>
      <c r="J2014" t="s">
        <v>24</v>
      </c>
      <c r="K2014">
        <v>2.4191530000000001</v>
      </c>
      <c r="L2014" t="s">
        <v>24</v>
      </c>
      <c r="M2014">
        <v>0.02</v>
      </c>
      <c r="N2014">
        <v>0.59762599999999999</v>
      </c>
      <c r="O2014" t="s">
        <v>7</v>
      </c>
      <c r="P2014" t="s">
        <v>8</v>
      </c>
      <c r="Q2014" t="s">
        <v>22</v>
      </c>
    </row>
    <row r="2015" spans="1:17" x14ac:dyDescent="0.3">
      <c r="A2015" t="s">
        <v>5</v>
      </c>
      <c r="B2015" s="3">
        <v>26</v>
      </c>
      <c r="C2015" s="2">
        <v>1.60937</v>
      </c>
      <c r="D2015" s="2">
        <v>105.407313</v>
      </c>
      <c r="E2015" t="s">
        <v>25</v>
      </c>
      <c r="F2015" t="s">
        <v>25</v>
      </c>
      <c r="G2015">
        <v>3</v>
      </c>
      <c r="H2015">
        <v>3</v>
      </c>
      <c r="I2015" t="s">
        <v>7</v>
      </c>
      <c r="J2015" t="s">
        <v>24</v>
      </c>
      <c r="K2015">
        <v>2.6090520000000001</v>
      </c>
      <c r="L2015" t="s">
        <v>24</v>
      </c>
      <c r="M2015">
        <v>0</v>
      </c>
      <c r="N2015">
        <v>0.54859000000000002</v>
      </c>
      <c r="O2015" t="s">
        <v>7</v>
      </c>
      <c r="P2015" t="s">
        <v>8</v>
      </c>
      <c r="Q2015" t="s">
        <v>22</v>
      </c>
    </row>
    <row r="2016" spans="1:17" x14ac:dyDescent="0.3">
      <c r="A2016" t="s">
        <v>5</v>
      </c>
      <c r="B2016" s="3">
        <v>26</v>
      </c>
      <c r="C2016" s="2">
        <v>1.6082829999999999</v>
      </c>
      <c r="D2016" s="2">
        <v>105.35968800000001</v>
      </c>
      <c r="E2016" t="s">
        <v>25</v>
      </c>
      <c r="F2016" t="s">
        <v>25</v>
      </c>
      <c r="G2016">
        <v>3</v>
      </c>
      <c r="H2016">
        <v>3</v>
      </c>
      <c r="I2016" t="s">
        <v>7</v>
      </c>
      <c r="J2016" t="s">
        <v>24</v>
      </c>
      <c r="K2016">
        <v>2.4760019999999998</v>
      </c>
      <c r="L2016" t="s">
        <v>24</v>
      </c>
      <c r="M2016">
        <v>0</v>
      </c>
      <c r="N2016">
        <v>0.54634499999999997</v>
      </c>
      <c r="O2016" t="s">
        <v>7</v>
      </c>
      <c r="P2016" t="s">
        <v>8</v>
      </c>
      <c r="Q2016" t="s">
        <v>22</v>
      </c>
    </row>
    <row r="2017" spans="1:17" x14ac:dyDescent="0.3">
      <c r="A2017" t="s">
        <v>5</v>
      </c>
      <c r="B2017" s="3">
        <v>25.951737000000001</v>
      </c>
      <c r="C2017" s="2">
        <v>1.6294420000000001</v>
      </c>
      <c r="D2017" s="2">
        <v>104.835346</v>
      </c>
      <c r="E2017" t="s">
        <v>25</v>
      </c>
      <c r="F2017" t="s">
        <v>25</v>
      </c>
      <c r="G2017">
        <v>3</v>
      </c>
      <c r="H2017">
        <v>3</v>
      </c>
      <c r="I2017" t="s">
        <v>7</v>
      </c>
      <c r="J2017" t="s">
        <v>24</v>
      </c>
      <c r="K2017">
        <v>2.225139</v>
      </c>
      <c r="L2017" t="s">
        <v>24</v>
      </c>
      <c r="M2017">
        <v>0.04</v>
      </c>
      <c r="N2017">
        <v>0.56531500000000001</v>
      </c>
      <c r="O2017" t="s">
        <v>7</v>
      </c>
      <c r="P2017" t="s">
        <v>8</v>
      </c>
      <c r="Q2017" t="s">
        <v>22</v>
      </c>
    </row>
    <row r="2018" spans="1:17" x14ac:dyDescent="0.3">
      <c r="A2018" t="s">
        <v>5</v>
      </c>
      <c r="B2018" s="3">
        <v>25.982261000000001</v>
      </c>
      <c r="C2018" s="2">
        <v>1.6292249999999999</v>
      </c>
      <c r="D2018" s="2">
        <v>104.838425</v>
      </c>
      <c r="E2018" t="s">
        <v>25</v>
      </c>
      <c r="F2018" t="s">
        <v>25</v>
      </c>
      <c r="G2018">
        <v>3</v>
      </c>
      <c r="H2018">
        <v>3</v>
      </c>
      <c r="I2018" t="s">
        <v>7</v>
      </c>
      <c r="J2018" t="s">
        <v>24</v>
      </c>
      <c r="K2018">
        <v>2.5560679999999998</v>
      </c>
      <c r="L2018" t="s">
        <v>24</v>
      </c>
      <c r="M2018">
        <v>0.02</v>
      </c>
      <c r="N2018">
        <v>0.58284000000000002</v>
      </c>
      <c r="O2018" t="s">
        <v>7</v>
      </c>
      <c r="P2018" t="s">
        <v>8</v>
      </c>
      <c r="Q2018" t="s">
        <v>22</v>
      </c>
    </row>
    <row r="2019" spans="1:17" x14ac:dyDescent="0.3">
      <c r="A2019" t="s">
        <v>5</v>
      </c>
      <c r="B2019" s="3">
        <v>25.470652000000001</v>
      </c>
      <c r="C2019" s="2">
        <v>1.680218</v>
      </c>
      <c r="D2019" s="2">
        <v>104.807284</v>
      </c>
      <c r="E2019" t="s">
        <v>25</v>
      </c>
      <c r="F2019" t="s">
        <v>25</v>
      </c>
      <c r="G2019">
        <v>3</v>
      </c>
      <c r="H2019">
        <v>3</v>
      </c>
      <c r="I2019" t="s">
        <v>7</v>
      </c>
      <c r="J2019" t="s">
        <v>24</v>
      </c>
      <c r="K2019">
        <v>1.423073</v>
      </c>
      <c r="L2019" t="s">
        <v>24</v>
      </c>
      <c r="M2019">
        <v>0.2</v>
      </c>
      <c r="N2019">
        <v>0.76335900000000001</v>
      </c>
      <c r="O2019" t="s">
        <v>7</v>
      </c>
      <c r="P2019" t="s">
        <v>8</v>
      </c>
      <c r="Q2019" t="s">
        <v>22</v>
      </c>
    </row>
    <row r="2020" spans="1:17" x14ac:dyDescent="0.3">
      <c r="A2020" t="s">
        <v>5</v>
      </c>
      <c r="B2020" s="3">
        <v>25.289428000000001</v>
      </c>
      <c r="C2020" s="2">
        <v>1.6860329999999999</v>
      </c>
      <c r="D2020" s="2">
        <v>104.772164</v>
      </c>
      <c r="E2020" t="s">
        <v>25</v>
      </c>
      <c r="F2020" t="s">
        <v>25</v>
      </c>
      <c r="G2020">
        <v>3</v>
      </c>
      <c r="H2020">
        <v>3</v>
      </c>
      <c r="I2020" t="s">
        <v>7</v>
      </c>
      <c r="J2020" t="s">
        <v>24</v>
      </c>
      <c r="K2020">
        <v>1.299194</v>
      </c>
      <c r="L2020" t="s">
        <v>24</v>
      </c>
      <c r="M2020">
        <v>0.23</v>
      </c>
      <c r="N2020">
        <v>0.94688799999999995</v>
      </c>
      <c r="O2020" t="s">
        <v>7</v>
      </c>
      <c r="P2020" t="s">
        <v>8</v>
      </c>
      <c r="Q2020" t="s">
        <v>22</v>
      </c>
    </row>
    <row r="2021" spans="1:17" x14ac:dyDescent="0.3">
      <c r="A2021" t="s">
        <v>5</v>
      </c>
      <c r="B2021" s="3">
        <v>25.696072999999998</v>
      </c>
      <c r="C2021" s="2">
        <v>1.6629780000000001</v>
      </c>
      <c r="D2021" s="2">
        <v>110.930509</v>
      </c>
      <c r="E2021" t="s">
        <v>25</v>
      </c>
      <c r="F2021" t="s">
        <v>25</v>
      </c>
      <c r="G2021">
        <v>3</v>
      </c>
      <c r="H2021">
        <v>3</v>
      </c>
      <c r="I2021" t="s">
        <v>7</v>
      </c>
      <c r="J2021" t="s">
        <v>24</v>
      </c>
      <c r="K2021">
        <v>1.679489</v>
      </c>
      <c r="L2021" t="s">
        <v>24</v>
      </c>
      <c r="M2021">
        <v>0.02</v>
      </c>
      <c r="N2021">
        <v>0.21523</v>
      </c>
      <c r="O2021" t="s">
        <v>7</v>
      </c>
      <c r="P2021" t="s">
        <v>8</v>
      </c>
      <c r="Q2021" t="s">
        <v>22</v>
      </c>
    </row>
    <row r="2022" spans="1:17" x14ac:dyDescent="0.3">
      <c r="A2022" t="s">
        <v>5</v>
      </c>
      <c r="B2022" s="3">
        <v>25.561868</v>
      </c>
      <c r="C2022" s="2">
        <v>1.6751849999999999</v>
      </c>
      <c r="D2022" s="2">
        <v>110.621723</v>
      </c>
      <c r="E2022" t="s">
        <v>25</v>
      </c>
      <c r="F2022" t="s">
        <v>25</v>
      </c>
      <c r="G2022">
        <v>3</v>
      </c>
      <c r="H2022">
        <v>3</v>
      </c>
      <c r="I2022" t="s">
        <v>7</v>
      </c>
      <c r="J2022" t="s">
        <v>24</v>
      </c>
      <c r="K2022">
        <v>1.49583</v>
      </c>
      <c r="L2022" t="s">
        <v>24</v>
      </c>
      <c r="M2022">
        <v>0.11</v>
      </c>
      <c r="N2022">
        <v>0.384129</v>
      </c>
      <c r="O2022" t="s">
        <v>7</v>
      </c>
      <c r="P2022" t="s">
        <v>8</v>
      </c>
      <c r="Q2022" t="s">
        <v>22</v>
      </c>
    </row>
    <row r="2023" spans="1:17" x14ac:dyDescent="0.3">
      <c r="A2023" t="s">
        <v>5</v>
      </c>
      <c r="B2023" s="3">
        <v>25.834018</v>
      </c>
      <c r="C2023" s="2">
        <v>1.62456</v>
      </c>
      <c r="D2023" s="2">
        <v>110.10589</v>
      </c>
      <c r="E2023" t="s">
        <v>25</v>
      </c>
      <c r="F2023" t="s">
        <v>25</v>
      </c>
      <c r="G2023">
        <v>3</v>
      </c>
      <c r="H2023">
        <v>3</v>
      </c>
      <c r="I2023" t="s">
        <v>7</v>
      </c>
      <c r="J2023" t="s">
        <v>24</v>
      </c>
      <c r="K2023">
        <v>1.81786</v>
      </c>
      <c r="L2023" t="s">
        <v>24</v>
      </c>
      <c r="M2023">
        <v>0.01</v>
      </c>
      <c r="N2023">
        <v>0.44722400000000001</v>
      </c>
      <c r="O2023" t="s">
        <v>7</v>
      </c>
      <c r="P2023" t="s">
        <v>8</v>
      </c>
      <c r="Q2023" t="s">
        <v>22</v>
      </c>
    </row>
    <row r="2024" spans="1:17" x14ac:dyDescent="0.3">
      <c r="A2024" t="s">
        <v>5</v>
      </c>
      <c r="B2024" s="3">
        <v>25.895546</v>
      </c>
      <c r="C2024" s="2">
        <v>1.626179</v>
      </c>
      <c r="D2024" s="2">
        <v>110.07401900000001</v>
      </c>
      <c r="E2024" t="s">
        <v>25</v>
      </c>
      <c r="F2024" t="s">
        <v>25</v>
      </c>
      <c r="G2024">
        <v>3</v>
      </c>
      <c r="H2024">
        <v>3</v>
      </c>
      <c r="I2024" t="s">
        <v>7</v>
      </c>
      <c r="J2024" t="s">
        <v>24</v>
      </c>
      <c r="K2024">
        <v>1.9677070000000001</v>
      </c>
      <c r="L2024" t="s">
        <v>24</v>
      </c>
      <c r="M2024">
        <v>0.01</v>
      </c>
      <c r="N2024">
        <v>0.43407299999999999</v>
      </c>
      <c r="O2024" t="s">
        <v>7</v>
      </c>
      <c r="P2024" t="s">
        <v>8</v>
      </c>
      <c r="Q2024" t="s">
        <v>22</v>
      </c>
    </row>
    <row r="2025" spans="1:17" x14ac:dyDescent="0.3">
      <c r="A2025" t="s">
        <v>5</v>
      </c>
      <c r="B2025" s="3">
        <v>19.035557000000001</v>
      </c>
      <c r="C2025" s="2">
        <v>1.6825939999999999</v>
      </c>
      <c r="D2025" s="2">
        <v>127.427458</v>
      </c>
      <c r="E2025" t="s">
        <v>25</v>
      </c>
      <c r="F2025" t="s">
        <v>25</v>
      </c>
      <c r="G2025">
        <v>3</v>
      </c>
      <c r="H2025">
        <v>3</v>
      </c>
      <c r="I2025" t="s">
        <v>7</v>
      </c>
      <c r="J2025" t="s">
        <v>24</v>
      </c>
      <c r="K2025">
        <v>1.441289</v>
      </c>
      <c r="L2025" t="s">
        <v>24</v>
      </c>
      <c r="M2025">
        <v>1.43</v>
      </c>
      <c r="N2025">
        <v>0.662277</v>
      </c>
      <c r="O2025" t="s">
        <v>7</v>
      </c>
      <c r="P2025" t="s">
        <v>8</v>
      </c>
      <c r="Q2025" t="s">
        <v>22</v>
      </c>
    </row>
    <row r="2026" spans="1:17" x14ac:dyDescent="0.3">
      <c r="A2026" t="s">
        <v>5</v>
      </c>
      <c r="B2026" s="3">
        <v>18.634285999999999</v>
      </c>
      <c r="C2026" s="2">
        <v>1.669354</v>
      </c>
      <c r="D2026" s="2">
        <v>126.088301</v>
      </c>
      <c r="E2026" t="s">
        <v>25</v>
      </c>
      <c r="F2026" t="s">
        <v>25</v>
      </c>
      <c r="G2026">
        <v>3</v>
      </c>
      <c r="H2026">
        <v>3</v>
      </c>
      <c r="I2026" t="s">
        <v>7</v>
      </c>
      <c r="J2026" t="s">
        <v>24</v>
      </c>
      <c r="K2026">
        <v>1.144539</v>
      </c>
      <c r="L2026" t="s">
        <v>24</v>
      </c>
      <c r="M2026">
        <v>0.92</v>
      </c>
      <c r="N2026">
        <v>0.89967299999999994</v>
      </c>
      <c r="O2026" t="s">
        <v>7</v>
      </c>
      <c r="P2026" t="s">
        <v>8</v>
      </c>
      <c r="Q2026" t="s">
        <v>22</v>
      </c>
    </row>
    <row r="2027" spans="1:17" x14ac:dyDescent="0.3">
      <c r="A2027" t="s">
        <v>5</v>
      </c>
      <c r="B2027" s="3">
        <v>20.700876000000001</v>
      </c>
      <c r="C2027" s="2">
        <v>1.68838</v>
      </c>
      <c r="D2027" s="2">
        <v>121.889803</v>
      </c>
      <c r="E2027" t="s">
        <v>25</v>
      </c>
      <c r="F2027" t="s">
        <v>25</v>
      </c>
      <c r="G2027">
        <v>3</v>
      </c>
      <c r="H2027">
        <v>3</v>
      </c>
      <c r="I2027" t="s">
        <v>7</v>
      </c>
      <c r="J2027" t="s">
        <v>24</v>
      </c>
      <c r="K2027">
        <v>1.353167</v>
      </c>
      <c r="L2027" t="s">
        <v>24</v>
      </c>
      <c r="M2027">
        <v>1.0900000000000001</v>
      </c>
      <c r="N2027">
        <v>0.53455299999999994</v>
      </c>
      <c r="O2027" t="s">
        <v>7</v>
      </c>
      <c r="P2027" t="s">
        <v>8</v>
      </c>
      <c r="Q2027" t="s">
        <v>22</v>
      </c>
    </row>
    <row r="2028" spans="1:17" x14ac:dyDescent="0.3">
      <c r="A2028" t="s">
        <v>5</v>
      </c>
      <c r="B2028" s="3">
        <v>20.741441999999999</v>
      </c>
      <c r="C2028" s="2">
        <v>1.694439</v>
      </c>
      <c r="D2028" s="2">
        <v>122.813033</v>
      </c>
      <c r="E2028" t="s">
        <v>25</v>
      </c>
      <c r="F2028" t="s">
        <v>25</v>
      </c>
      <c r="G2028">
        <v>3</v>
      </c>
      <c r="H2028">
        <v>3</v>
      </c>
      <c r="I2028" t="s">
        <v>7</v>
      </c>
      <c r="J2028" t="s">
        <v>24</v>
      </c>
      <c r="K2028">
        <v>1.4094439999999999</v>
      </c>
      <c r="L2028" t="s">
        <v>24</v>
      </c>
      <c r="M2028">
        <v>0.93</v>
      </c>
      <c r="N2028">
        <v>0.84039299999999995</v>
      </c>
      <c r="O2028" t="s">
        <v>7</v>
      </c>
      <c r="P2028" t="s">
        <v>8</v>
      </c>
      <c r="Q2028" t="s">
        <v>22</v>
      </c>
    </row>
    <row r="2029" spans="1:17" x14ac:dyDescent="0.3">
      <c r="A2029" t="s">
        <v>5</v>
      </c>
      <c r="B2029" s="3">
        <v>21.695892000000001</v>
      </c>
      <c r="C2029" s="2">
        <v>1.755476</v>
      </c>
      <c r="D2029" s="2">
        <v>133.87050099999999</v>
      </c>
      <c r="E2029" t="s">
        <v>25</v>
      </c>
      <c r="F2029" t="s">
        <v>25</v>
      </c>
      <c r="G2029">
        <v>3</v>
      </c>
      <c r="H2029">
        <v>3</v>
      </c>
      <c r="I2029" t="s">
        <v>7</v>
      </c>
      <c r="J2029" t="s">
        <v>24</v>
      </c>
      <c r="K2029">
        <v>1.959287</v>
      </c>
      <c r="L2029" t="s">
        <v>24</v>
      </c>
      <c r="M2029">
        <v>1.43</v>
      </c>
      <c r="N2029">
        <v>0.91133500000000001</v>
      </c>
      <c r="O2029" t="s">
        <v>7</v>
      </c>
      <c r="P2029" t="s">
        <v>8</v>
      </c>
      <c r="Q2029" t="s">
        <v>22</v>
      </c>
    </row>
    <row r="2030" spans="1:17" x14ac:dyDescent="0.3">
      <c r="A2030" t="s">
        <v>5</v>
      </c>
      <c r="B2030" s="3">
        <v>21.635977</v>
      </c>
      <c r="C2030" s="2">
        <v>1.7481059999999999</v>
      </c>
      <c r="D2030" s="2">
        <v>133.25903299999999</v>
      </c>
      <c r="E2030" t="s">
        <v>25</v>
      </c>
      <c r="F2030" t="s">
        <v>25</v>
      </c>
      <c r="G2030">
        <v>3</v>
      </c>
      <c r="H2030">
        <v>3</v>
      </c>
      <c r="I2030" t="s">
        <v>7</v>
      </c>
      <c r="J2030" t="s">
        <v>24</v>
      </c>
      <c r="K2030">
        <v>1.931163</v>
      </c>
      <c r="L2030" t="s">
        <v>24</v>
      </c>
      <c r="M2030">
        <v>1.56</v>
      </c>
      <c r="N2030">
        <v>0.92656499999999997</v>
      </c>
      <c r="O2030" t="s">
        <v>7</v>
      </c>
      <c r="P2030" t="s">
        <v>8</v>
      </c>
      <c r="Q2030" t="s">
        <v>22</v>
      </c>
    </row>
    <row r="2031" spans="1:17" x14ac:dyDescent="0.3">
      <c r="A2031" t="s">
        <v>5</v>
      </c>
      <c r="B2031" s="3">
        <v>21.232659000000002</v>
      </c>
      <c r="C2031" s="2">
        <v>1.719913</v>
      </c>
      <c r="D2031" s="2">
        <v>131.56748099999999</v>
      </c>
      <c r="E2031" t="s">
        <v>25</v>
      </c>
      <c r="F2031" t="s">
        <v>25</v>
      </c>
      <c r="G2031">
        <v>3</v>
      </c>
      <c r="H2031">
        <v>3</v>
      </c>
      <c r="I2031" t="s">
        <v>7</v>
      </c>
      <c r="J2031" t="s">
        <v>24</v>
      </c>
      <c r="K2031">
        <v>1.651462</v>
      </c>
      <c r="L2031" t="s">
        <v>24</v>
      </c>
      <c r="M2031">
        <v>1.66</v>
      </c>
      <c r="N2031">
        <v>0.93998199999999998</v>
      </c>
      <c r="O2031" t="s">
        <v>7</v>
      </c>
      <c r="P2031" t="s">
        <v>8</v>
      </c>
      <c r="Q2031" t="s">
        <v>22</v>
      </c>
    </row>
    <row r="2032" spans="1:17" x14ac:dyDescent="0.3">
      <c r="A2032" t="s">
        <v>5</v>
      </c>
      <c r="B2032" s="3">
        <v>21.008296999999999</v>
      </c>
      <c r="C2032" s="2">
        <v>1.723587</v>
      </c>
      <c r="D2032" s="2">
        <v>131.92971199999999</v>
      </c>
      <c r="E2032" t="s">
        <v>25</v>
      </c>
      <c r="F2032" t="s">
        <v>25</v>
      </c>
      <c r="G2032">
        <v>3</v>
      </c>
      <c r="H2032">
        <v>3</v>
      </c>
      <c r="I2032" t="s">
        <v>7</v>
      </c>
      <c r="J2032" t="s">
        <v>24</v>
      </c>
      <c r="K2032">
        <v>1.6834480000000001</v>
      </c>
      <c r="L2032" t="s">
        <v>24</v>
      </c>
      <c r="M2032">
        <v>1.65</v>
      </c>
      <c r="N2032">
        <v>0.85805900000000002</v>
      </c>
      <c r="O2032" t="s">
        <v>7</v>
      </c>
      <c r="P2032" t="s">
        <v>8</v>
      </c>
      <c r="Q2032" t="s">
        <v>22</v>
      </c>
    </row>
    <row r="2033" spans="1:17" x14ac:dyDescent="0.3">
      <c r="A2033" t="s">
        <v>5</v>
      </c>
      <c r="B2033" s="3">
        <v>25.962948999999998</v>
      </c>
      <c r="C2033" s="2">
        <v>1.623812</v>
      </c>
      <c r="D2033" s="2">
        <v>109.996742</v>
      </c>
      <c r="E2033" t="s">
        <v>25</v>
      </c>
      <c r="F2033" t="s">
        <v>25</v>
      </c>
      <c r="G2033">
        <v>3</v>
      </c>
      <c r="H2033">
        <v>3</v>
      </c>
      <c r="I2033" t="s">
        <v>7</v>
      </c>
      <c r="J2033" t="s">
        <v>24</v>
      </c>
      <c r="K2033">
        <v>2.3953869999999999</v>
      </c>
      <c r="L2033" t="s">
        <v>24</v>
      </c>
      <c r="M2033">
        <v>0</v>
      </c>
      <c r="N2033">
        <v>0.461532</v>
      </c>
      <c r="O2033" t="s">
        <v>7</v>
      </c>
      <c r="P2033" t="s">
        <v>8</v>
      </c>
      <c r="Q2033" t="s">
        <v>22</v>
      </c>
    </row>
    <row r="2034" spans="1:17" x14ac:dyDescent="0.3">
      <c r="A2034" t="s">
        <v>5</v>
      </c>
      <c r="B2034" s="3">
        <v>26</v>
      </c>
      <c r="C2034" s="2">
        <v>1.624099</v>
      </c>
      <c r="D2034" s="2">
        <v>109.978402</v>
      </c>
      <c r="E2034" t="s">
        <v>25</v>
      </c>
      <c r="F2034" t="s">
        <v>25</v>
      </c>
      <c r="G2034">
        <v>3</v>
      </c>
      <c r="H2034">
        <v>3</v>
      </c>
      <c r="I2034" t="s">
        <v>7</v>
      </c>
      <c r="J2034" t="s">
        <v>24</v>
      </c>
      <c r="K2034">
        <v>2.523793</v>
      </c>
      <c r="L2034" t="s">
        <v>24</v>
      </c>
      <c r="M2034">
        <v>0</v>
      </c>
      <c r="N2034">
        <v>0.38395299999999999</v>
      </c>
      <c r="O2034" t="s">
        <v>7</v>
      </c>
      <c r="P2034" t="s">
        <v>8</v>
      </c>
      <c r="Q2034" t="s">
        <v>22</v>
      </c>
    </row>
    <row r="2035" spans="1:17" x14ac:dyDescent="0.3">
      <c r="A2035" t="s">
        <v>5</v>
      </c>
      <c r="B2035" s="3">
        <v>26</v>
      </c>
      <c r="C2035" s="2">
        <v>1.6329830000000001</v>
      </c>
      <c r="D2035" s="2">
        <v>111.157811</v>
      </c>
      <c r="E2035" t="s">
        <v>25</v>
      </c>
      <c r="F2035" t="s">
        <v>25</v>
      </c>
      <c r="G2035">
        <v>3</v>
      </c>
      <c r="H2035">
        <v>3</v>
      </c>
      <c r="I2035" t="s">
        <v>7</v>
      </c>
      <c r="J2035" t="s">
        <v>24</v>
      </c>
      <c r="K2035">
        <v>2.6388959999999999</v>
      </c>
      <c r="L2035" t="s">
        <v>24</v>
      </c>
      <c r="M2035">
        <v>0</v>
      </c>
      <c r="N2035">
        <v>0.22455900000000001</v>
      </c>
      <c r="O2035" t="s">
        <v>7</v>
      </c>
      <c r="P2035" t="s">
        <v>8</v>
      </c>
      <c r="Q2035" t="s">
        <v>22</v>
      </c>
    </row>
    <row r="2036" spans="1:17" x14ac:dyDescent="0.3">
      <c r="A2036" t="s">
        <v>5</v>
      </c>
      <c r="B2036" s="3">
        <v>26</v>
      </c>
      <c r="C2036" s="2">
        <v>1.6407449999999999</v>
      </c>
      <c r="D2036" s="2">
        <v>110.919646</v>
      </c>
      <c r="E2036" t="s">
        <v>25</v>
      </c>
      <c r="F2036" t="s">
        <v>25</v>
      </c>
      <c r="G2036">
        <v>3</v>
      </c>
      <c r="H2036">
        <v>3</v>
      </c>
      <c r="I2036" t="s">
        <v>7</v>
      </c>
      <c r="J2036" t="s">
        <v>24</v>
      </c>
      <c r="K2036">
        <v>2.6661779999999999</v>
      </c>
      <c r="L2036" t="s">
        <v>24</v>
      </c>
      <c r="M2036">
        <v>0</v>
      </c>
      <c r="N2036">
        <v>0.27690700000000001</v>
      </c>
      <c r="O2036" t="s">
        <v>7</v>
      </c>
      <c r="P2036" t="s">
        <v>8</v>
      </c>
      <c r="Q2036" t="s">
        <v>22</v>
      </c>
    </row>
    <row r="2037" spans="1:17" x14ac:dyDescent="0.3">
      <c r="A2037" t="s">
        <v>5</v>
      </c>
      <c r="B2037" s="3">
        <v>26</v>
      </c>
      <c r="C2037" s="2">
        <v>1.6297269999999999</v>
      </c>
      <c r="D2037" s="2">
        <v>111.27564599999999</v>
      </c>
      <c r="E2037" t="s">
        <v>25</v>
      </c>
      <c r="F2037" t="s">
        <v>25</v>
      </c>
      <c r="G2037">
        <v>3</v>
      </c>
      <c r="H2037">
        <v>3</v>
      </c>
      <c r="I2037" t="s">
        <v>7</v>
      </c>
      <c r="J2037" t="s">
        <v>24</v>
      </c>
      <c r="K2037">
        <v>2.495851</v>
      </c>
      <c r="L2037" t="s">
        <v>24</v>
      </c>
      <c r="M2037">
        <v>0</v>
      </c>
      <c r="N2037">
        <v>0.21864500000000001</v>
      </c>
      <c r="O2037" t="s">
        <v>7</v>
      </c>
      <c r="P2037" t="s">
        <v>8</v>
      </c>
      <c r="Q2037" t="s">
        <v>22</v>
      </c>
    </row>
    <row r="2038" spans="1:17" x14ac:dyDescent="0.3">
      <c r="A2038" t="s">
        <v>5</v>
      </c>
      <c r="B2038" s="3">
        <v>26</v>
      </c>
      <c r="C2038" s="2">
        <v>1.624134</v>
      </c>
      <c r="D2038" s="2">
        <v>111.53120800000001</v>
      </c>
      <c r="E2038" t="s">
        <v>25</v>
      </c>
      <c r="F2038" t="s">
        <v>25</v>
      </c>
      <c r="G2038">
        <v>3</v>
      </c>
      <c r="H2038">
        <v>3</v>
      </c>
      <c r="I2038" t="s">
        <v>7</v>
      </c>
      <c r="J2038" t="s">
        <v>24</v>
      </c>
      <c r="K2038">
        <v>2.6091880000000001</v>
      </c>
      <c r="L2038" t="s">
        <v>24</v>
      </c>
      <c r="M2038">
        <v>0</v>
      </c>
      <c r="N2038">
        <v>0.17402999999999999</v>
      </c>
      <c r="O2038" t="s">
        <v>7</v>
      </c>
      <c r="P2038" t="s">
        <v>8</v>
      </c>
      <c r="Q2038" t="s">
        <v>22</v>
      </c>
    </row>
    <row r="2039" spans="1:17" x14ac:dyDescent="0.3">
      <c r="A2039" t="s">
        <v>5</v>
      </c>
      <c r="B2039" s="3">
        <v>25.964787999999999</v>
      </c>
      <c r="C2039" s="2">
        <v>1.6239380000000001</v>
      </c>
      <c r="D2039" s="2">
        <v>109.984263</v>
      </c>
      <c r="E2039" t="s">
        <v>25</v>
      </c>
      <c r="F2039" t="s">
        <v>25</v>
      </c>
      <c r="G2039">
        <v>3</v>
      </c>
      <c r="H2039">
        <v>3</v>
      </c>
      <c r="I2039" t="s">
        <v>7</v>
      </c>
      <c r="J2039" t="s">
        <v>24</v>
      </c>
      <c r="K2039">
        <v>2.4717210000000001</v>
      </c>
      <c r="L2039" t="s">
        <v>24</v>
      </c>
      <c r="M2039">
        <v>0</v>
      </c>
      <c r="N2039">
        <v>0.43346299999999999</v>
      </c>
      <c r="O2039" t="s">
        <v>7</v>
      </c>
      <c r="P2039" t="s">
        <v>8</v>
      </c>
      <c r="Q2039" t="s">
        <v>22</v>
      </c>
    </row>
    <row r="2040" spans="1:17" x14ac:dyDescent="0.3">
      <c r="A2040" t="s">
        <v>5</v>
      </c>
      <c r="B2040" s="3">
        <v>25.994948999999998</v>
      </c>
      <c r="C2040" s="2">
        <v>1.593321</v>
      </c>
      <c r="D2040" s="2">
        <v>110.168166</v>
      </c>
      <c r="E2040" t="s">
        <v>25</v>
      </c>
      <c r="F2040" t="s">
        <v>25</v>
      </c>
      <c r="G2040">
        <v>3</v>
      </c>
      <c r="H2040">
        <v>3</v>
      </c>
      <c r="I2040" t="s">
        <v>7</v>
      </c>
      <c r="J2040" t="s">
        <v>24</v>
      </c>
      <c r="K2040">
        <v>2.4473060000000002</v>
      </c>
      <c r="L2040" t="s">
        <v>24</v>
      </c>
      <c r="M2040">
        <v>0</v>
      </c>
      <c r="N2040">
        <v>0.48655799999999999</v>
      </c>
      <c r="O2040" t="s">
        <v>7</v>
      </c>
      <c r="P2040" t="s">
        <v>8</v>
      </c>
      <c r="Q2040" t="s">
        <v>22</v>
      </c>
    </row>
    <row r="2041" spans="1:17" x14ac:dyDescent="0.3">
      <c r="A2041" t="s">
        <v>5</v>
      </c>
      <c r="B2041" s="3">
        <v>20.952736999999999</v>
      </c>
      <c r="C2041" s="2">
        <v>1.7303329999999999</v>
      </c>
      <c r="D2041" s="2">
        <v>132.116491</v>
      </c>
      <c r="E2041" t="s">
        <v>25</v>
      </c>
      <c r="F2041" t="s">
        <v>25</v>
      </c>
      <c r="G2041">
        <v>3</v>
      </c>
      <c r="H2041">
        <v>3</v>
      </c>
      <c r="I2041" t="s">
        <v>7</v>
      </c>
      <c r="J2041" t="s">
        <v>24</v>
      </c>
      <c r="K2041">
        <v>1.674061</v>
      </c>
      <c r="L2041" t="s">
        <v>24</v>
      </c>
      <c r="M2041">
        <v>1.68</v>
      </c>
      <c r="N2041">
        <v>0.78019899999999998</v>
      </c>
      <c r="O2041" t="s">
        <v>7</v>
      </c>
      <c r="P2041" t="s">
        <v>8</v>
      </c>
      <c r="Q2041" t="s">
        <v>22</v>
      </c>
    </row>
    <row r="2042" spans="1:17" x14ac:dyDescent="0.3">
      <c r="A2042" t="s">
        <v>5</v>
      </c>
      <c r="B2042" s="3">
        <v>20.978166000000002</v>
      </c>
      <c r="C2042" s="2">
        <v>1.7210570000000001</v>
      </c>
      <c r="D2042" s="2">
        <v>132.05479299999999</v>
      </c>
      <c r="E2042" t="s">
        <v>25</v>
      </c>
      <c r="F2042" t="s">
        <v>25</v>
      </c>
      <c r="G2042">
        <v>3</v>
      </c>
      <c r="H2042">
        <v>3</v>
      </c>
      <c r="I2042" t="s">
        <v>7</v>
      </c>
      <c r="J2042" t="s">
        <v>24</v>
      </c>
      <c r="K2042">
        <v>1.6787909999999999</v>
      </c>
      <c r="L2042" t="s">
        <v>24</v>
      </c>
      <c r="M2042">
        <v>1.68</v>
      </c>
      <c r="N2042">
        <v>0.81887100000000002</v>
      </c>
      <c r="O2042" t="s">
        <v>7</v>
      </c>
      <c r="P2042" t="s">
        <v>8</v>
      </c>
      <c r="Q2042" t="s">
        <v>22</v>
      </c>
    </row>
    <row r="2043" spans="1:17" x14ac:dyDescent="0.3">
      <c r="A2043" t="s">
        <v>5</v>
      </c>
      <c r="B2043" s="3">
        <v>21.674469999999999</v>
      </c>
      <c r="C2043" s="2">
        <v>1.7197800000000001</v>
      </c>
      <c r="D2043" s="2">
        <v>132.26255800000001</v>
      </c>
      <c r="E2043" t="s">
        <v>25</v>
      </c>
      <c r="F2043" t="s">
        <v>25</v>
      </c>
      <c r="G2043">
        <v>3</v>
      </c>
      <c r="H2043">
        <v>3</v>
      </c>
      <c r="I2043" t="s">
        <v>7</v>
      </c>
      <c r="J2043" t="s">
        <v>24</v>
      </c>
      <c r="K2043">
        <v>1.7778050000000001</v>
      </c>
      <c r="L2043" t="s">
        <v>24</v>
      </c>
      <c r="M2043">
        <v>1.58</v>
      </c>
      <c r="N2043">
        <v>0.92734099999999997</v>
      </c>
      <c r="O2043" t="s">
        <v>7</v>
      </c>
      <c r="P2043" t="s">
        <v>8</v>
      </c>
      <c r="Q2043" t="s">
        <v>22</v>
      </c>
    </row>
    <row r="2044" spans="1:17" x14ac:dyDescent="0.3">
      <c r="A2044" t="s">
        <v>5</v>
      </c>
      <c r="B2044" s="3">
        <v>21.568950999999998</v>
      </c>
      <c r="C2044" s="2">
        <v>1.6993149999999999</v>
      </c>
      <c r="D2044" s="2">
        <v>133.10760999999999</v>
      </c>
      <c r="E2044" t="s">
        <v>25</v>
      </c>
      <c r="F2044" t="s">
        <v>25</v>
      </c>
      <c r="G2044">
        <v>3</v>
      </c>
      <c r="H2044">
        <v>3</v>
      </c>
      <c r="I2044" t="s">
        <v>7</v>
      </c>
      <c r="J2044" t="s">
        <v>24</v>
      </c>
      <c r="K2044">
        <v>1.733306</v>
      </c>
      <c r="L2044" t="s">
        <v>24</v>
      </c>
      <c r="M2044">
        <v>1.77</v>
      </c>
      <c r="N2044">
        <v>0.92113599999999995</v>
      </c>
      <c r="O2044" t="s">
        <v>7</v>
      </c>
      <c r="P2044" t="s">
        <v>8</v>
      </c>
      <c r="Q2044" t="s">
        <v>22</v>
      </c>
    </row>
    <row r="2045" spans="1:17" x14ac:dyDescent="0.3">
      <c r="A2045" t="s">
        <v>5</v>
      </c>
      <c r="B2045" s="3">
        <v>23.647935</v>
      </c>
      <c r="C2045" s="2">
        <v>1.6813940000000001</v>
      </c>
      <c r="D2045" s="2">
        <v>114.47945900000001</v>
      </c>
      <c r="E2045" t="s">
        <v>25</v>
      </c>
      <c r="F2045" t="s">
        <v>25</v>
      </c>
      <c r="G2045">
        <v>3</v>
      </c>
      <c r="H2045">
        <v>3</v>
      </c>
      <c r="I2045" t="s">
        <v>7</v>
      </c>
      <c r="J2045" t="s">
        <v>24</v>
      </c>
      <c r="K2045">
        <v>2.435978</v>
      </c>
      <c r="L2045" t="s">
        <v>24</v>
      </c>
      <c r="M2045">
        <v>0.23</v>
      </c>
      <c r="N2045">
        <v>0.692608</v>
      </c>
      <c r="O2045" t="s">
        <v>7</v>
      </c>
      <c r="P2045" t="s">
        <v>8</v>
      </c>
      <c r="Q2045" t="s">
        <v>22</v>
      </c>
    </row>
    <row r="2046" spans="1:17" x14ac:dyDescent="0.3">
      <c r="A2046" t="s">
        <v>5</v>
      </c>
      <c r="B2046" s="3">
        <v>24.196366999999999</v>
      </c>
      <c r="C2046" s="2">
        <v>1.6974210000000001</v>
      </c>
      <c r="D2046" s="2">
        <v>114.48238600000001</v>
      </c>
      <c r="E2046" t="s">
        <v>25</v>
      </c>
      <c r="F2046" t="s">
        <v>25</v>
      </c>
      <c r="G2046">
        <v>3</v>
      </c>
      <c r="H2046">
        <v>3</v>
      </c>
      <c r="I2046" t="s">
        <v>7</v>
      </c>
      <c r="J2046" t="s">
        <v>24</v>
      </c>
      <c r="K2046">
        <v>2.909675</v>
      </c>
      <c r="L2046" t="s">
        <v>24</v>
      </c>
      <c r="M2046">
        <v>0.36</v>
      </c>
      <c r="N2046">
        <v>0.57388700000000004</v>
      </c>
      <c r="O2046" t="s">
        <v>7</v>
      </c>
      <c r="P2046" t="s">
        <v>8</v>
      </c>
      <c r="Q2046" t="s">
        <v>22</v>
      </c>
    </row>
    <row r="2047" spans="1:17" x14ac:dyDescent="0.3">
      <c r="A2047" t="s">
        <v>5</v>
      </c>
      <c r="B2047" s="3">
        <v>24.284832999999999</v>
      </c>
      <c r="C2047" s="2">
        <v>1.6507259999999999</v>
      </c>
      <c r="D2047" s="2">
        <v>113.774198</v>
      </c>
      <c r="E2047" t="s">
        <v>25</v>
      </c>
      <c r="F2047" t="s">
        <v>25</v>
      </c>
      <c r="G2047">
        <v>3</v>
      </c>
      <c r="H2047">
        <v>3</v>
      </c>
      <c r="I2047" t="s">
        <v>7</v>
      </c>
      <c r="J2047" t="s">
        <v>24</v>
      </c>
      <c r="K2047">
        <v>2.7513700000000001</v>
      </c>
      <c r="L2047" t="s">
        <v>24</v>
      </c>
      <c r="M2047">
        <v>0.32</v>
      </c>
      <c r="N2047">
        <v>0.516764</v>
      </c>
      <c r="O2047" t="s">
        <v>7</v>
      </c>
      <c r="P2047" t="s">
        <v>8</v>
      </c>
      <c r="Q2047" t="s">
        <v>22</v>
      </c>
    </row>
    <row r="2048" spans="1:17" x14ac:dyDescent="0.3">
      <c r="A2048" t="s">
        <v>5</v>
      </c>
      <c r="B2048" s="3">
        <v>24.693107999999999</v>
      </c>
      <c r="C2048" s="2">
        <v>1.6673830000000001</v>
      </c>
      <c r="D2048" s="2">
        <v>112.98254900000001</v>
      </c>
      <c r="E2048" t="s">
        <v>25</v>
      </c>
      <c r="F2048" t="s">
        <v>25</v>
      </c>
      <c r="G2048">
        <v>3</v>
      </c>
      <c r="H2048">
        <v>3</v>
      </c>
      <c r="I2048" t="s">
        <v>7</v>
      </c>
      <c r="J2048" t="s">
        <v>24</v>
      </c>
      <c r="K2048">
        <v>2.8879090000000001</v>
      </c>
      <c r="L2048" t="s">
        <v>24</v>
      </c>
      <c r="M2048">
        <v>0.31</v>
      </c>
      <c r="N2048">
        <v>0.21099699999999999</v>
      </c>
      <c r="O2048" t="s">
        <v>7</v>
      </c>
      <c r="P2048" t="s">
        <v>8</v>
      </c>
      <c r="Q2048" t="s">
        <v>22</v>
      </c>
    </row>
    <row r="2049" spans="1:17" x14ac:dyDescent="0.3">
      <c r="A2049" t="s">
        <v>5</v>
      </c>
      <c r="B2049" s="3">
        <v>18.862264</v>
      </c>
      <c r="C2049" s="2">
        <v>1.7462770000000001</v>
      </c>
      <c r="D2049" s="2">
        <v>128.705761</v>
      </c>
      <c r="E2049" t="s">
        <v>25</v>
      </c>
      <c r="F2049" t="s">
        <v>25</v>
      </c>
      <c r="G2049">
        <v>3</v>
      </c>
      <c r="H2049">
        <v>3</v>
      </c>
      <c r="I2049" t="s">
        <v>7</v>
      </c>
      <c r="J2049" t="s">
        <v>24</v>
      </c>
      <c r="K2049">
        <v>2.4115820000000001</v>
      </c>
      <c r="L2049" t="s">
        <v>24</v>
      </c>
      <c r="M2049">
        <v>0.99</v>
      </c>
      <c r="N2049">
        <v>0.67507600000000001</v>
      </c>
      <c r="O2049" t="s">
        <v>7</v>
      </c>
      <c r="P2049" t="s">
        <v>8</v>
      </c>
      <c r="Q2049" t="s">
        <v>22</v>
      </c>
    </row>
    <row r="2050" spans="1:17" x14ac:dyDescent="0.3">
      <c r="A2050" t="s">
        <v>5</v>
      </c>
      <c r="B2050" s="3">
        <v>18.423482</v>
      </c>
      <c r="C2050" s="2">
        <v>1.7354609999999999</v>
      </c>
      <c r="D2050" s="2">
        <v>126.79817300000001</v>
      </c>
      <c r="E2050" t="s">
        <v>25</v>
      </c>
      <c r="F2050" t="s">
        <v>25</v>
      </c>
      <c r="G2050">
        <v>3</v>
      </c>
      <c r="H2050">
        <v>3</v>
      </c>
      <c r="I2050" t="s">
        <v>7</v>
      </c>
      <c r="J2050" t="s">
        <v>24</v>
      </c>
      <c r="K2050">
        <v>2.38639</v>
      </c>
      <c r="L2050" t="s">
        <v>24</v>
      </c>
      <c r="M2050">
        <v>1.54</v>
      </c>
      <c r="N2050">
        <v>0.90006699999999995</v>
      </c>
      <c r="O2050" t="s">
        <v>7</v>
      </c>
      <c r="P2050" t="s">
        <v>8</v>
      </c>
      <c r="Q2050" t="s">
        <v>22</v>
      </c>
    </row>
    <row r="2051" spans="1:17" x14ac:dyDescent="0.3">
      <c r="A2051" t="s">
        <v>5</v>
      </c>
      <c r="B2051" s="3">
        <v>20.394082000000001</v>
      </c>
      <c r="C2051" s="2">
        <v>1.747714</v>
      </c>
      <c r="D2051" s="2">
        <v>128.14810800000001</v>
      </c>
      <c r="E2051" t="s">
        <v>25</v>
      </c>
      <c r="F2051" t="s">
        <v>25</v>
      </c>
      <c r="G2051">
        <v>3</v>
      </c>
      <c r="H2051">
        <v>3</v>
      </c>
      <c r="I2051" t="s">
        <v>7</v>
      </c>
      <c r="J2051" t="s">
        <v>24</v>
      </c>
      <c r="K2051">
        <v>2.2326009999999998</v>
      </c>
      <c r="L2051" t="s">
        <v>24</v>
      </c>
      <c r="M2051">
        <v>0.55000000000000004</v>
      </c>
      <c r="N2051">
        <v>0.83615099999999998</v>
      </c>
      <c r="O2051" t="s">
        <v>7</v>
      </c>
      <c r="P2051" t="s">
        <v>8</v>
      </c>
      <c r="Q2051" t="s">
        <v>22</v>
      </c>
    </row>
    <row r="2052" spans="1:17" x14ac:dyDescent="0.3">
      <c r="A2052" t="s">
        <v>5</v>
      </c>
      <c r="B2052" s="3">
        <v>20.217015</v>
      </c>
      <c r="C2052" s="2">
        <v>1.7158199999999999</v>
      </c>
      <c r="D2052" s="2">
        <v>129.46654100000001</v>
      </c>
      <c r="E2052" t="s">
        <v>25</v>
      </c>
      <c r="F2052" t="s">
        <v>25</v>
      </c>
      <c r="G2052">
        <v>3</v>
      </c>
      <c r="H2052">
        <v>3</v>
      </c>
      <c r="I2052" t="s">
        <v>7</v>
      </c>
      <c r="J2052" t="s">
        <v>24</v>
      </c>
      <c r="K2052">
        <v>1.7559070000000001</v>
      </c>
      <c r="L2052" t="s">
        <v>24</v>
      </c>
      <c r="M2052">
        <v>1.49</v>
      </c>
      <c r="N2052">
        <v>0.85771799999999998</v>
      </c>
      <c r="O2052" t="s">
        <v>7</v>
      </c>
      <c r="P2052" t="s">
        <v>8</v>
      </c>
      <c r="Q2052" t="s">
        <v>22</v>
      </c>
    </row>
    <row r="2053" spans="1:17" x14ac:dyDescent="0.3">
      <c r="A2053" t="s">
        <v>5</v>
      </c>
      <c r="B2053" s="3">
        <v>21.330178</v>
      </c>
      <c r="C2053" s="2">
        <v>1.747987</v>
      </c>
      <c r="D2053" s="2">
        <v>147.29618600000001</v>
      </c>
      <c r="E2053" t="s">
        <v>25</v>
      </c>
      <c r="F2053" t="s">
        <v>25</v>
      </c>
      <c r="G2053">
        <v>3</v>
      </c>
      <c r="H2053">
        <v>3</v>
      </c>
      <c r="I2053" t="s">
        <v>7</v>
      </c>
      <c r="J2053" t="s">
        <v>24</v>
      </c>
      <c r="K2053">
        <v>2.3363489999999998</v>
      </c>
      <c r="L2053" t="s">
        <v>24</v>
      </c>
      <c r="M2053">
        <v>1.42</v>
      </c>
      <c r="N2053">
        <v>0.71172400000000002</v>
      </c>
      <c r="O2053" t="s">
        <v>7</v>
      </c>
      <c r="P2053" t="s">
        <v>8</v>
      </c>
      <c r="Q2053" t="s">
        <v>22</v>
      </c>
    </row>
    <row r="2054" spans="1:17" x14ac:dyDescent="0.3">
      <c r="A2054" t="s">
        <v>5</v>
      </c>
      <c r="B2054" s="3">
        <v>19.528936000000002</v>
      </c>
      <c r="C2054" s="2">
        <v>1.817917</v>
      </c>
      <c r="D2054" s="2">
        <v>142.55916099999999</v>
      </c>
      <c r="E2054" t="s">
        <v>25</v>
      </c>
      <c r="F2054" t="s">
        <v>25</v>
      </c>
      <c r="G2054">
        <v>3</v>
      </c>
      <c r="H2054">
        <v>3</v>
      </c>
      <c r="I2054" t="s">
        <v>7</v>
      </c>
      <c r="J2054" t="s">
        <v>24</v>
      </c>
      <c r="K2054">
        <v>2.5620020000000001</v>
      </c>
      <c r="L2054" t="s">
        <v>24</v>
      </c>
      <c r="M2054">
        <v>1.98</v>
      </c>
      <c r="N2054">
        <v>0.74033099999999996</v>
      </c>
      <c r="O2054" t="s">
        <v>7</v>
      </c>
      <c r="P2054" t="s">
        <v>8</v>
      </c>
      <c r="Q2054" t="s">
        <v>22</v>
      </c>
    </row>
    <row r="2055" spans="1:17" x14ac:dyDescent="0.3">
      <c r="A2055" t="s">
        <v>5</v>
      </c>
      <c r="B2055" s="3">
        <v>19.364339000000001</v>
      </c>
      <c r="C2055" s="2">
        <v>1.8083499999999999</v>
      </c>
      <c r="D2055" s="2">
        <v>150.51648</v>
      </c>
      <c r="E2055" t="s">
        <v>25</v>
      </c>
      <c r="F2055" t="s">
        <v>25</v>
      </c>
      <c r="G2055">
        <v>3</v>
      </c>
      <c r="H2055">
        <v>3</v>
      </c>
      <c r="I2055" t="s">
        <v>7</v>
      </c>
      <c r="J2055" t="s">
        <v>24</v>
      </c>
      <c r="K2055">
        <v>2.305574</v>
      </c>
      <c r="L2055" t="s">
        <v>24</v>
      </c>
      <c r="M2055">
        <v>1.73</v>
      </c>
      <c r="N2055">
        <v>0.863043</v>
      </c>
      <c r="O2055" t="s">
        <v>7</v>
      </c>
      <c r="P2055" t="s">
        <v>8</v>
      </c>
      <c r="Q2055" t="s">
        <v>22</v>
      </c>
    </row>
    <row r="2056" spans="1:17" x14ac:dyDescent="0.3">
      <c r="A2056" t="s">
        <v>5</v>
      </c>
      <c r="B2056" s="3">
        <v>21.131526000000001</v>
      </c>
      <c r="C2056" s="2">
        <v>1.739457</v>
      </c>
      <c r="D2056" s="2">
        <v>150.37756999999999</v>
      </c>
      <c r="E2056" t="s">
        <v>25</v>
      </c>
      <c r="F2056" t="s">
        <v>25</v>
      </c>
      <c r="G2056">
        <v>3</v>
      </c>
      <c r="H2056">
        <v>3</v>
      </c>
      <c r="I2056" t="s">
        <v>7</v>
      </c>
      <c r="J2056" t="s">
        <v>24</v>
      </c>
      <c r="K2056">
        <v>2.319912</v>
      </c>
      <c r="L2056" t="s">
        <v>24</v>
      </c>
      <c r="M2056">
        <v>1.58</v>
      </c>
      <c r="N2056">
        <v>0.68074599999999996</v>
      </c>
      <c r="O2056" t="s">
        <v>7</v>
      </c>
      <c r="P2056" t="s">
        <v>8</v>
      </c>
      <c r="Q2056" t="s">
        <v>22</v>
      </c>
    </row>
    <row r="2057" spans="1:17" x14ac:dyDescent="0.3">
      <c r="A2057" t="s">
        <v>5</v>
      </c>
      <c r="B2057" s="3">
        <v>19.012872000000002</v>
      </c>
      <c r="C2057" s="2">
        <v>1.742062</v>
      </c>
      <c r="D2057" s="2">
        <v>133.77991900000001</v>
      </c>
      <c r="E2057" t="s">
        <v>25</v>
      </c>
      <c r="F2057" t="s">
        <v>25</v>
      </c>
      <c r="G2057">
        <v>3</v>
      </c>
      <c r="H2057">
        <v>3</v>
      </c>
      <c r="I2057" t="s">
        <v>7</v>
      </c>
      <c r="J2057" t="s">
        <v>24</v>
      </c>
      <c r="K2057">
        <v>2.7019600000000001</v>
      </c>
      <c r="L2057" t="s">
        <v>24</v>
      </c>
      <c r="M2057">
        <v>1.47</v>
      </c>
      <c r="N2057">
        <v>0.81323500000000004</v>
      </c>
      <c r="O2057" t="s">
        <v>7</v>
      </c>
      <c r="P2057" t="s">
        <v>8</v>
      </c>
      <c r="Q2057" t="s">
        <v>22</v>
      </c>
    </row>
    <row r="2058" spans="1:17" x14ac:dyDescent="0.3">
      <c r="A2058" t="s">
        <v>5</v>
      </c>
      <c r="B2058" s="3">
        <v>18.469086000000001</v>
      </c>
      <c r="C2058" s="2">
        <v>1.7419249999999999</v>
      </c>
      <c r="D2058" s="2">
        <v>133.01710499999999</v>
      </c>
      <c r="E2058" t="s">
        <v>25</v>
      </c>
      <c r="F2058" t="s">
        <v>25</v>
      </c>
      <c r="G2058">
        <v>3</v>
      </c>
      <c r="H2058">
        <v>3</v>
      </c>
      <c r="I2058" t="s">
        <v>7</v>
      </c>
      <c r="J2058" t="s">
        <v>24</v>
      </c>
      <c r="K2058">
        <v>2.4745180000000002</v>
      </c>
      <c r="L2058" t="s">
        <v>24</v>
      </c>
      <c r="M2058">
        <v>1.56</v>
      </c>
      <c r="N2058">
        <v>0.66248899999999999</v>
      </c>
      <c r="O2058" t="s">
        <v>7</v>
      </c>
      <c r="P2058" t="s">
        <v>8</v>
      </c>
      <c r="Q2058" t="s">
        <v>22</v>
      </c>
    </row>
    <row r="2059" spans="1:17" x14ac:dyDescent="0.3">
      <c r="A2059" t="s">
        <v>5</v>
      </c>
      <c r="B2059" s="3">
        <v>21.572113999999999</v>
      </c>
      <c r="C2059" s="2">
        <v>1.7510669999999999</v>
      </c>
      <c r="D2059" s="2">
        <v>133.84506400000001</v>
      </c>
      <c r="E2059" t="s">
        <v>25</v>
      </c>
      <c r="F2059" t="s">
        <v>25</v>
      </c>
      <c r="G2059">
        <v>3</v>
      </c>
      <c r="H2059">
        <v>3</v>
      </c>
      <c r="I2059" t="s">
        <v>7</v>
      </c>
      <c r="J2059" t="s">
        <v>24</v>
      </c>
      <c r="K2059">
        <v>2.7485689999999998</v>
      </c>
      <c r="L2059" t="s">
        <v>24</v>
      </c>
      <c r="M2059">
        <v>1.43</v>
      </c>
      <c r="N2059">
        <v>0.90282499999999999</v>
      </c>
      <c r="O2059" t="s">
        <v>7</v>
      </c>
      <c r="P2059" t="s">
        <v>8</v>
      </c>
      <c r="Q2059" t="s">
        <v>22</v>
      </c>
    </row>
    <row r="2060" spans="1:17" x14ac:dyDescent="0.3">
      <c r="A2060" t="s">
        <v>5</v>
      </c>
      <c r="B2060" s="3">
        <v>21.680122999999998</v>
      </c>
      <c r="C2060" s="2">
        <v>1.749118</v>
      </c>
      <c r="D2060" s="2">
        <v>133.95509100000001</v>
      </c>
      <c r="E2060" t="s">
        <v>25</v>
      </c>
      <c r="F2060" t="s">
        <v>25</v>
      </c>
      <c r="G2060">
        <v>3</v>
      </c>
      <c r="H2060">
        <v>3</v>
      </c>
      <c r="I2060" t="s">
        <v>7</v>
      </c>
      <c r="J2060" t="s">
        <v>24</v>
      </c>
      <c r="K2060">
        <v>2.8277730000000001</v>
      </c>
      <c r="L2060" t="s">
        <v>24</v>
      </c>
      <c r="M2060">
        <v>1.41</v>
      </c>
      <c r="N2060">
        <v>0.90107099999999996</v>
      </c>
      <c r="O2060" t="s">
        <v>7</v>
      </c>
      <c r="P2060" t="s">
        <v>8</v>
      </c>
      <c r="Q2060" t="s">
        <v>22</v>
      </c>
    </row>
    <row r="2061" spans="1:17" x14ac:dyDescent="0.3">
      <c r="A2061" t="s">
        <v>5</v>
      </c>
      <c r="B2061" s="3">
        <v>24.469756</v>
      </c>
      <c r="C2061" s="2">
        <v>1.663341</v>
      </c>
      <c r="D2061" s="2">
        <v>113.077187</v>
      </c>
      <c r="E2061" t="s">
        <v>25</v>
      </c>
      <c r="F2061" t="s">
        <v>25</v>
      </c>
      <c r="G2061">
        <v>3</v>
      </c>
      <c r="H2061">
        <v>3</v>
      </c>
      <c r="I2061" t="s">
        <v>7</v>
      </c>
      <c r="J2061" t="s">
        <v>24</v>
      </c>
      <c r="K2061">
        <v>2.6322239999999999</v>
      </c>
      <c r="L2061" t="s">
        <v>24</v>
      </c>
      <c r="M2061">
        <v>0.3</v>
      </c>
      <c r="N2061">
        <v>0.26956000000000002</v>
      </c>
      <c r="O2061" t="s">
        <v>7</v>
      </c>
      <c r="P2061" t="s">
        <v>8</v>
      </c>
      <c r="Q2061" t="s">
        <v>22</v>
      </c>
    </row>
    <row r="2062" spans="1:17" x14ac:dyDescent="0.3">
      <c r="A2062" t="s">
        <v>5</v>
      </c>
      <c r="B2062" s="3">
        <v>25.12791</v>
      </c>
      <c r="C2062" s="2">
        <v>1.6685369999999999</v>
      </c>
      <c r="D2062" s="2">
        <v>112.55545600000001</v>
      </c>
      <c r="E2062" t="s">
        <v>25</v>
      </c>
      <c r="F2062" t="s">
        <v>25</v>
      </c>
      <c r="G2062">
        <v>3</v>
      </c>
      <c r="H2062">
        <v>3</v>
      </c>
      <c r="I2062" t="s">
        <v>7</v>
      </c>
      <c r="J2062" t="s">
        <v>24</v>
      </c>
      <c r="K2062">
        <v>2.8686790000000002</v>
      </c>
      <c r="L2062" t="s">
        <v>24</v>
      </c>
      <c r="M2062">
        <v>0.12</v>
      </c>
      <c r="N2062">
        <v>2.8583000000000001E-2</v>
      </c>
      <c r="O2062" t="s">
        <v>7</v>
      </c>
      <c r="P2062" t="s">
        <v>8</v>
      </c>
      <c r="Q2062" t="s">
        <v>22</v>
      </c>
    </row>
    <row r="2063" spans="1:17" x14ac:dyDescent="0.3">
      <c r="A2063" t="s">
        <v>5</v>
      </c>
      <c r="B2063" s="3">
        <v>25.986367999999999</v>
      </c>
      <c r="C2063" s="2">
        <v>1.6689510000000001</v>
      </c>
      <c r="D2063" s="2">
        <v>112.24969900000001</v>
      </c>
      <c r="E2063" t="s">
        <v>25</v>
      </c>
      <c r="F2063" t="s">
        <v>25</v>
      </c>
      <c r="G2063">
        <v>3</v>
      </c>
      <c r="H2063">
        <v>3</v>
      </c>
      <c r="I2063" t="s">
        <v>7</v>
      </c>
      <c r="J2063" t="s">
        <v>24</v>
      </c>
      <c r="K2063">
        <v>2.9301370000000002</v>
      </c>
      <c r="L2063" t="s">
        <v>24</v>
      </c>
      <c r="M2063">
        <v>0.04</v>
      </c>
      <c r="N2063">
        <v>0.138629</v>
      </c>
      <c r="O2063" t="s">
        <v>7</v>
      </c>
      <c r="P2063" t="s">
        <v>8</v>
      </c>
      <c r="Q2063" t="s">
        <v>22</v>
      </c>
    </row>
    <row r="2064" spans="1:17" x14ac:dyDescent="0.3">
      <c r="A2064" t="s">
        <v>5</v>
      </c>
      <c r="B2064" s="3">
        <v>25.951979000000001</v>
      </c>
      <c r="C2064" s="2">
        <v>1.6617120000000001</v>
      </c>
      <c r="D2064" s="2">
        <v>112.09861600000001</v>
      </c>
      <c r="E2064" t="s">
        <v>25</v>
      </c>
      <c r="F2064" t="s">
        <v>25</v>
      </c>
      <c r="G2064">
        <v>3</v>
      </c>
      <c r="H2064">
        <v>3</v>
      </c>
      <c r="I2064" t="s">
        <v>7</v>
      </c>
      <c r="J2064" t="s">
        <v>24</v>
      </c>
      <c r="K2064">
        <v>2.9618989999999998</v>
      </c>
      <c r="L2064" t="s">
        <v>24</v>
      </c>
      <c r="M2064">
        <v>0.26</v>
      </c>
      <c r="N2064">
        <v>8.0128000000000005E-2</v>
      </c>
      <c r="O2064" t="s">
        <v>7</v>
      </c>
      <c r="P2064" t="s">
        <v>8</v>
      </c>
      <c r="Q2064" t="s">
        <v>22</v>
      </c>
    </row>
    <row r="2065" spans="1:17" x14ac:dyDescent="0.3">
      <c r="A2065" t="s">
        <v>5</v>
      </c>
      <c r="B2065" s="3">
        <v>26</v>
      </c>
      <c r="C2065" s="2">
        <v>1.6334420000000001</v>
      </c>
      <c r="D2065" s="2">
        <v>111.821817</v>
      </c>
      <c r="E2065" t="s">
        <v>25</v>
      </c>
      <c r="F2065" t="s">
        <v>25</v>
      </c>
      <c r="G2065">
        <v>3</v>
      </c>
      <c r="H2065">
        <v>3</v>
      </c>
      <c r="I2065" t="s">
        <v>7</v>
      </c>
      <c r="J2065" t="s">
        <v>24</v>
      </c>
      <c r="K2065">
        <v>2.5506720000000001</v>
      </c>
      <c r="L2065" t="s">
        <v>24</v>
      </c>
      <c r="M2065">
        <v>0</v>
      </c>
      <c r="N2065">
        <v>0.22465499999999999</v>
      </c>
      <c r="O2065" t="s">
        <v>7</v>
      </c>
      <c r="P2065" t="s">
        <v>8</v>
      </c>
      <c r="Q2065" t="s">
        <v>22</v>
      </c>
    </row>
    <row r="2066" spans="1:17" x14ac:dyDescent="0.3">
      <c r="A2066" t="s">
        <v>5</v>
      </c>
      <c r="B2066" s="3">
        <v>26</v>
      </c>
      <c r="C2066" s="2">
        <v>1.6330199999999999</v>
      </c>
      <c r="D2066" s="2">
        <v>111.863186</v>
      </c>
      <c r="E2066" t="s">
        <v>25</v>
      </c>
      <c r="F2066" t="s">
        <v>25</v>
      </c>
      <c r="G2066">
        <v>3</v>
      </c>
      <c r="H2066">
        <v>3</v>
      </c>
      <c r="I2066" t="s">
        <v>7</v>
      </c>
      <c r="J2066" t="s">
        <v>24</v>
      </c>
      <c r="K2066">
        <v>2.5843050000000001</v>
      </c>
      <c r="L2066" t="s">
        <v>24</v>
      </c>
      <c r="M2066">
        <v>0</v>
      </c>
      <c r="N2066">
        <v>0.23210800000000001</v>
      </c>
      <c r="O2066" t="s">
        <v>7</v>
      </c>
      <c r="P2066" t="s">
        <v>8</v>
      </c>
      <c r="Q2066" t="s">
        <v>22</v>
      </c>
    </row>
    <row r="2067" spans="1:17" x14ac:dyDescent="0.3">
      <c r="A2067" t="s">
        <v>5</v>
      </c>
      <c r="B2067" s="3">
        <v>26</v>
      </c>
      <c r="C2067" s="2">
        <v>1.6338870000000001</v>
      </c>
      <c r="D2067" s="2">
        <v>111.87813199999999</v>
      </c>
      <c r="E2067" t="s">
        <v>25</v>
      </c>
      <c r="F2067" t="s">
        <v>25</v>
      </c>
      <c r="G2067">
        <v>3</v>
      </c>
      <c r="H2067">
        <v>3</v>
      </c>
      <c r="I2067" t="s">
        <v>7</v>
      </c>
      <c r="J2067" t="s">
        <v>24</v>
      </c>
      <c r="K2067">
        <v>2.6219760000000001</v>
      </c>
      <c r="L2067" t="s">
        <v>24</v>
      </c>
      <c r="M2067">
        <v>0</v>
      </c>
      <c r="N2067">
        <v>0.123861</v>
      </c>
      <c r="O2067" t="s">
        <v>7</v>
      </c>
      <c r="P2067" t="s">
        <v>8</v>
      </c>
      <c r="Q2067" t="s">
        <v>22</v>
      </c>
    </row>
    <row r="2068" spans="1:17" x14ac:dyDescent="0.3">
      <c r="A2068" t="s">
        <v>5</v>
      </c>
      <c r="B2068" s="3">
        <v>26</v>
      </c>
      <c r="C2068" s="2">
        <v>1.643421</v>
      </c>
      <c r="D2068" s="2">
        <v>111.939983</v>
      </c>
      <c r="E2068" t="s">
        <v>25</v>
      </c>
      <c r="F2068" t="s">
        <v>25</v>
      </c>
      <c r="G2068">
        <v>3</v>
      </c>
      <c r="H2068">
        <v>3</v>
      </c>
      <c r="I2068" t="s">
        <v>7</v>
      </c>
      <c r="J2068" t="s">
        <v>24</v>
      </c>
      <c r="K2068">
        <v>2.7222759999999999</v>
      </c>
      <c r="L2068" t="s">
        <v>24</v>
      </c>
      <c r="M2068">
        <v>0</v>
      </c>
      <c r="N2068">
        <v>9.1711000000000001E-2</v>
      </c>
      <c r="O2068" t="s">
        <v>7</v>
      </c>
      <c r="P2068" t="s">
        <v>8</v>
      </c>
      <c r="Q2068" t="s">
        <v>22</v>
      </c>
    </row>
    <row r="2069" spans="1:17" x14ac:dyDescent="0.3">
      <c r="A2069" t="s">
        <v>5</v>
      </c>
      <c r="B2069" s="3">
        <v>26</v>
      </c>
      <c r="C2069" s="2">
        <v>1.6405350000000001</v>
      </c>
      <c r="D2069" s="2">
        <v>111.555967</v>
      </c>
      <c r="E2069" t="s">
        <v>25</v>
      </c>
      <c r="F2069" t="s">
        <v>25</v>
      </c>
      <c r="G2069">
        <v>3</v>
      </c>
      <c r="H2069">
        <v>3</v>
      </c>
      <c r="I2069" t="s">
        <v>7</v>
      </c>
      <c r="J2069" t="s">
        <v>24</v>
      </c>
      <c r="K2069">
        <v>2.6343420000000002</v>
      </c>
      <c r="L2069" t="s">
        <v>24</v>
      </c>
      <c r="M2069">
        <v>0</v>
      </c>
      <c r="N2069">
        <v>0.17830099999999999</v>
      </c>
      <c r="O2069" t="s">
        <v>7</v>
      </c>
      <c r="P2069" t="s">
        <v>8</v>
      </c>
      <c r="Q2069" t="s">
        <v>22</v>
      </c>
    </row>
    <row r="2070" spans="1:17" x14ac:dyDescent="0.3">
      <c r="A2070" t="s">
        <v>5</v>
      </c>
      <c r="B2070" s="3">
        <v>26</v>
      </c>
      <c r="C2070" s="2">
        <v>1.6264829999999999</v>
      </c>
      <c r="D2070" s="2">
        <v>111.357062</v>
      </c>
      <c r="E2070" t="s">
        <v>25</v>
      </c>
      <c r="F2070" t="s">
        <v>25</v>
      </c>
      <c r="G2070">
        <v>3</v>
      </c>
      <c r="H2070">
        <v>3</v>
      </c>
      <c r="I2070" t="s">
        <v>7</v>
      </c>
      <c r="J2070" t="s">
        <v>24</v>
      </c>
      <c r="K2070">
        <v>2.6193900000000001</v>
      </c>
      <c r="L2070" t="s">
        <v>24</v>
      </c>
      <c r="M2070">
        <v>0</v>
      </c>
      <c r="N2070">
        <v>0.17103399999999999</v>
      </c>
      <c r="O2070" t="s">
        <v>7</v>
      </c>
      <c r="P2070" t="s">
        <v>8</v>
      </c>
      <c r="Q2070" t="s">
        <v>22</v>
      </c>
    </row>
    <row r="2071" spans="1:17" x14ac:dyDescent="0.3">
      <c r="A2071" t="s">
        <v>5</v>
      </c>
      <c r="B2071" s="3">
        <v>26</v>
      </c>
      <c r="C2071" s="2">
        <v>1.6459900000000001</v>
      </c>
      <c r="D2071" s="2">
        <v>111.92249099999999</v>
      </c>
      <c r="E2071" t="s">
        <v>25</v>
      </c>
      <c r="F2071" t="s">
        <v>25</v>
      </c>
      <c r="G2071">
        <v>3</v>
      </c>
      <c r="H2071">
        <v>3</v>
      </c>
      <c r="I2071" t="s">
        <v>7</v>
      </c>
      <c r="J2071" t="s">
        <v>24</v>
      </c>
      <c r="K2071">
        <v>2.7867799999999998</v>
      </c>
      <c r="L2071" t="s">
        <v>24</v>
      </c>
      <c r="M2071">
        <v>0</v>
      </c>
      <c r="N2071">
        <v>9.776E-2</v>
      </c>
      <c r="O2071" t="s">
        <v>7</v>
      </c>
      <c r="P2071" t="s">
        <v>8</v>
      </c>
      <c r="Q2071" t="s">
        <v>22</v>
      </c>
    </row>
    <row r="2072" spans="1:17" x14ac:dyDescent="0.3">
      <c r="A2072" t="s">
        <v>5</v>
      </c>
      <c r="B2072" s="3">
        <v>26</v>
      </c>
      <c r="C2072" s="2">
        <v>1.6438919999999999</v>
      </c>
      <c r="D2072" s="2">
        <v>111.884535</v>
      </c>
      <c r="E2072" t="s">
        <v>25</v>
      </c>
      <c r="F2072" t="s">
        <v>25</v>
      </c>
      <c r="G2072">
        <v>3</v>
      </c>
      <c r="H2072">
        <v>3</v>
      </c>
      <c r="I2072" t="s">
        <v>7</v>
      </c>
      <c r="J2072" t="s">
        <v>24</v>
      </c>
      <c r="K2072">
        <v>2.768141</v>
      </c>
      <c r="L2072" t="s">
        <v>24</v>
      </c>
      <c r="M2072">
        <v>0</v>
      </c>
      <c r="N2072">
        <v>9.4213000000000005E-2</v>
      </c>
      <c r="O2072" t="s">
        <v>7</v>
      </c>
      <c r="P2072" t="s">
        <v>8</v>
      </c>
      <c r="Q2072" t="s">
        <v>22</v>
      </c>
    </row>
    <row r="2073" spans="1:17" x14ac:dyDescent="0.3">
      <c r="A2073" t="s">
        <v>5</v>
      </c>
      <c r="B2073" s="3">
        <v>25.977309999999999</v>
      </c>
      <c r="C2073" s="2">
        <v>1.6178170000000001</v>
      </c>
      <c r="D2073" s="2">
        <v>104.950776</v>
      </c>
      <c r="E2073" t="s">
        <v>25</v>
      </c>
      <c r="F2073" t="s">
        <v>25</v>
      </c>
      <c r="G2073">
        <v>3</v>
      </c>
      <c r="H2073">
        <v>3</v>
      </c>
      <c r="I2073" t="s">
        <v>7</v>
      </c>
      <c r="J2073" t="s">
        <v>24</v>
      </c>
      <c r="K2073">
        <v>1.7165900000000001</v>
      </c>
      <c r="L2073" t="s">
        <v>24</v>
      </c>
      <c r="M2073">
        <v>0</v>
      </c>
      <c r="N2073">
        <v>0.54599299999999995</v>
      </c>
      <c r="O2073" t="s">
        <v>7</v>
      </c>
      <c r="P2073" t="s">
        <v>8</v>
      </c>
      <c r="Q2073" t="s">
        <v>22</v>
      </c>
    </row>
    <row r="2074" spans="1:17" x14ac:dyDescent="0.3">
      <c r="A2074" t="s">
        <v>5</v>
      </c>
      <c r="B2074" s="3">
        <v>25.955013999999998</v>
      </c>
      <c r="C2074" s="2">
        <v>1.626449</v>
      </c>
      <c r="D2074" s="2">
        <v>104.87960200000001</v>
      </c>
      <c r="E2074" t="s">
        <v>25</v>
      </c>
      <c r="F2074" t="s">
        <v>25</v>
      </c>
      <c r="G2074">
        <v>3</v>
      </c>
      <c r="H2074">
        <v>3</v>
      </c>
      <c r="I2074" t="s">
        <v>7</v>
      </c>
      <c r="J2074" t="s">
        <v>24</v>
      </c>
      <c r="K2074">
        <v>2.0949010000000001</v>
      </c>
      <c r="L2074" t="s">
        <v>24</v>
      </c>
      <c r="M2074">
        <v>7.0000000000000007E-2</v>
      </c>
      <c r="N2074">
        <v>0.599441</v>
      </c>
      <c r="O2074" t="s">
        <v>7</v>
      </c>
      <c r="P2074" t="s">
        <v>8</v>
      </c>
      <c r="Q2074" t="s">
        <v>22</v>
      </c>
    </row>
    <row r="2075" spans="1:17" x14ac:dyDescent="0.3">
      <c r="A2075" t="s">
        <v>5</v>
      </c>
      <c r="B2075" s="3">
        <v>25.996715999999999</v>
      </c>
      <c r="C2075" s="2">
        <v>1.6265799999999999</v>
      </c>
      <c r="D2075" s="2">
        <v>105.03720300000001</v>
      </c>
      <c r="E2075" t="s">
        <v>25</v>
      </c>
      <c r="F2075" t="s">
        <v>25</v>
      </c>
      <c r="G2075">
        <v>3</v>
      </c>
      <c r="H2075">
        <v>3</v>
      </c>
      <c r="I2075" t="s">
        <v>7</v>
      </c>
      <c r="J2075" t="s">
        <v>24</v>
      </c>
      <c r="K2075">
        <v>2.3473220000000001</v>
      </c>
      <c r="L2075" t="s">
        <v>24</v>
      </c>
      <c r="M2075">
        <v>0.01</v>
      </c>
      <c r="N2075">
        <v>0.50389600000000001</v>
      </c>
      <c r="O2075" t="s">
        <v>7</v>
      </c>
      <c r="P2075" t="s">
        <v>8</v>
      </c>
      <c r="Q2075" t="s">
        <v>22</v>
      </c>
    </row>
    <row r="2076" spans="1:17" x14ac:dyDescent="0.3">
      <c r="A2076" t="s">
        <v>5</v>
      </c>
      <c r="B2076" s="3">
        <v>25.992348</v>
      </c>
      <c r="C2076" s="2">
        <v>1.606474</v>
      </c>
      <c r="D2076" s="2">
        <v>104.954291</v>
      </c>
      <c r="E2076" t="s">
        <v>25</v>
      </c>
      <c r="F2076" t="s">
        <v>25</v>
      </c>
      <c r="G2076">
        <v>3</v>
      </c>
      <c r="H2076">
        <v>3</v>
      </c>
      <c r="I2076" t="s">
        <v>7</v>
      </c>
      <c r="J2076" t="s">
        <v>24</v>
      </c>
      <c r="K2076">
        <v>2.3311229999999998</v>
      </c>
      <c r="L2076" t="s">
        <v>24</v>
      </c>
      <c r="M2076">
        <v>0.06</v>
      </c>
      <c r="N2076">
        <v>0.56166099999999997</v>
      </c>
      <c r="O2076" t="s">
        <v>7</v>
      </c>
      <c r="P2076" t="s">
        <v>8</v>
      </c>
      <c r="Q2076" t="s">
        <v>22</v>
      </c>
    </row>
    <row r="2077" spans="1:17" x14ac:dyDescent="0.3">
      <c r="A2077" t="s">
        <v>5</v>
      </c>
      <c r="B2077" s="3">
        <v>25.974446</v>
      </c>
      <c r="C2077" s="2">
        <v>1.6288549999999999</v>
      </c>
      <c r="D2077" s="2">
        <v>108.090006</v>
      </c>
      <c r="E2077" t="s">
        <v>25</v>
      </c>
      <c r="F2077" t="s">
        <v>25</v>
      </c>
      <c r="G2077">
        <v>3</v>
      </c>
      <c r="H2077">
        <v>3</v>
      </c>
      <c r="I2077" t="s">
        <v>7</v>
      </c>
      <c r="J2077" t="s">
        <v>24</v>
      </c>
      <c r="K2077">
        <v>1.7571049999999999</v>
      </c>
      <c r="L2077" t="s">
        <v>24</v>
      </c>
      <c r="M2077">
        <v>0.09</v>
      </c>
      <c r="N2077">
        <v>0.46544400000000002</v>
      </c>
      <c r="O2077" t="s">
        <v>7</v>
      </c>
      <c r="P2077" t="s">
        <v>8</v>
      </c>
      <c r="Q2077" t="s">
        <v>22</v>
      </c>
    </row>
    <row r="2078" spans="1:17" x14ac:dyDescent="0.3">
      <c r="A2078" t="s">
        <v>5</v>
      </c>
      <c r="B2078" s="3">
        <v>25.777564999999999</v>
      </c>
      <c r="C2078" s="2">
        <v>1.6282049999999999</v>
      </c>
      <c r="D2078" s="2">
        <v>107.378702</v>
      </c>
      <c r="E2078" t="s">
        <v>25</v>
      </c>
      <c r="F2078" t="s">
        <v>25</v>
      </c>
      <c r="G2078">
        <v>3</v>
      </c>
      <c r="H2078">
        <v>3</v>
      </c>
      <c r="I2078" t="s">
        <v>7</v>
      </c>
      <c r="J2078" t="s">
        <v>24</v>
      </c>
      <c r="K2078">
        <v>2.5066310000000001</v>
      </c>
      <c r="L2078" t="s">
        <v>24</v>
      </c>
      <c r="M2078">
        <v>0.03</v>
      </c>
      <c r="N2078">
        <v>0.48416500000000001</v>
      </c>
      <c r="O2078" t="s">
        <v>7</v>
      </c>
      <c r="P2078" t="s">
        <v>8</v>
      </c>
      <c r="Q2078" t="s">
        <v>22</v>
      </c>
    </row>
    <row r="2079" spans="1:17" x14ac:dyDescent="0.3">
      <c r="A2079" t="s">
        <v>5</v>
      </c>
      <c r="B2079" s="3">
        <v>25.722003999999998</v>
      </c>
      <c r="C2079" s="2">
        <v>1.6284700000000001</v>
      </c>
      <c r="D2079" s="2">
        <v>107.21894899999999</v>
      </c>
      <c r="E2079" t="s">
        <v>25</v>
      </c>
      <c r="F2079" t="s">
        <v>25</v>
      </c>
      <c r="G2079">
        <v>3</v>
      </c>
      <c r="H2079">
        <v>3</v>
      </c>
      <c r="I2079" t="s">
        <v>7</v>
      </c>
      <c r="J2079" t="s">
        <v>24</v>
      </c>
      <c r="K2079">
        <v>2.4870700000000001</v>
      </c>
      <c r="L2079" t="s">
        <v>24</v>
      </c>
      <c r="M2079">
        <v>7.0000000000000007E-2</v>
      </c>
      <c r="N2079">
        <v>0.45582299999999998</v>
      </c>
      <c r="O2079" t="s">
        <v>7</v>
      </c>
      <c r="P2079" t="s">
        <v>8</v>
      </c>
      <c r="Q2079" t="s">
        <v>22</v>
      </c>
    </row>
    <row r="2080" spans="1:17" x14ac:dyDescent="0.3">
      <c r="A2080" t="s">
        <v>5</v>
      </c>
      <c r="B2080" s="3">
        <v>25.765628</v>
      </c>
      <c r="C2080" s="2">
        <v>1.627839</v>
      </c>
      <c r="D2080" s="2">
        <v>108.10736</v>
      </c>
      <c r="E2080" t="s">
        <v>25</v>
      </c>
      <c r="F2080" t="s">
        <v>25</v>
      </c>
      <c r="G2080">
        <v>3</v>
      </c>
      <c r="H2080">
        <v>3</v>
      </c>
      <c r="I2080" t="s">
        <v>7</v>
      </c>
      <c r="J2080" t="s">
        <v>24</v>
      </c>
      <c r="K2080">
        <v>2.320068</v>
      </c>
      <c r="L2080" t="s">
        <v>24</v>
      </c>
      <c r="M2080">
        <v>0.05</v>
      </c>
      <c r="N2080">
        <v>0.41310599999999997</v>
      </c>
      <c r="O2080" t="s">
        <v>7</v>
      </c>
      <c r="P2080" t="s">
        <v>8</v>
      </c>
      <c r="Q2080" t="s">
        <v>22</v>
      </c>
    </row>
    <row r="2081" spans="1:17" x14ac:dyDescent="0.3">
      <c r="A2081" t="s">
        <v>5</v>
      </c>
      <c r="B2081" s="3">
        <v>21.016849000000001</v>
      </c>
      <c r="C2081" s="2">
        <v>1.7242679999999999</v>
      </c>
      <c r="D2081" s="2">
        <v>133.033523</v>
      </c>
      <c r="E2081" t="s">
        <v>25</v>
      </c>
      <c r="F2081" t="s">
        <v>25</v>
      </c>
      <c r="G2081">
        <v>3</v>
      </c>
      <c r="H2081">
        <v>3</v>
      </c>
      <c r="I2081" t="s">
        <v>7</v>
      </c>
      <c r="J2081" t="s">
        <v>24</v>
      </c>
      <c r="K2081">
        <v>1.650612</v>
      </c>
      <c r="L2081" t="s">
        <v>24</v>
      </c>
      <c r="M2081">
        <v>1.54</v>
      </c>
      <c r="N2081">
        <v>0.91245699999999996</v>
      </c>
      <c r="O2081" t="s">
        <v>7</v>
      </c>
      <c r="P2081" t="s">
        <v>8</v>
      </c>
      <c r="Q2081" t="s">
        <v>22</v>
      </c>
    </row>
    <row r="2082" spans="1:17" x14ac:dyDescent="0.3">
      <c r="A2082" t="s">
        <v>5</v>
      </c>
      <c r="B2082" s="3">
        <v>21.682366999999999</v>
      </c>
      <c r="C2082" s="2">
        <v>1.732383</v>
      </c>
      <c r="D2082" s="2">
        <v>133.04394099999999</v>
      </c>
      <c r="E2082" t="s">
        <v>25</v>
      </c>
      <c r="F2082" t="s">
        <v>25</v>
      </c>
      <c r="G2082">
        <v>3</v>
      </c>
      <c r="H2082">
        <v>3</v>
      </c>
      <c r="I2082" t="s">
        <v>7</v>
      </c>
      <c r="J2082" t="s">
        <v>24</v>
      </c>
      <c r="K2082">
        <v>1.610768</v>
      </c>
      <c r="L2082" t="s">
        <v>24</v>
      </c>
      <c r="M2082">
        <v>1.51</v>
      </c>
      <c r="N2082">
        <v>0.93145500000000003</v>
      </c>
      <c r="O2082" t="s">
        <v>7</v>
      </c>
      <c r="P2082" t="s">
        <v>8</v>
      </c>
      <c r="Q2082" t="s">
        <v>22</v>
      </c>
    </row>
    <row r="2083" spans="1:17" x14ac:dyDescent="0.3">
      <c r="A2083" t="s">
        <v>5</v>
      </c>
      <c r="B2083" s="3">
        <v>21.285965000000001</v>
      </c>
      <c r="C2083" s="2">
        <v>1.72692</v>
      </c>
      <c r="D2083" s="2">
        <v>131.33578600000001</v>
      </c>
      <c r="E2083" t="s">
        <v>25</v>
      </c>
      <c r="F2083" t="s">
        <v>25</v>
      </c>
      <c r="G2083">
        <v>3</v>
      </c>
      <c r="H2083">
        <v>3</v>
      </c>
      <c r="I2083" t="s">
        <v>7</v>
      </c>
      <c r="J2083" t="s">
        <v>24</v>
      </c>
      <c r="K2083">
        <v>1.7962670000000001</v>
      </c>
      <c r="L2083" t="s">
        <v>24</v>
      </c>
      <c r="M2083">
        <v>1.73</v>
      </c>
      <c r="N2083">
        <v>0.89792400000000006</v>
      </c>
      <c r="O2083" t="s">
        <v>7</v>
      </c>
      <c r="P2083" t="s">
        <v>8</v>
      </c>
      <c r="Q2083" t="s">
        <v>22</v>
      </c>
    </row>
    <row r="2084" spans="1:17" x14ac:dyDescent="0.3">
      <c r="A2084" t="s">
        <v>5</v>
      </c>
      <c r="B2084" s="3">
        <v>20.976842000000001</v>
      </c>
      <c r="C2084" s="2">
        <v>1.7107300000000001</v>
      </c>
      <c r="D2084" s="2">
        <v>131.40852799999999</v>
      </c>
      <c r="E2084" t="s">
        <v>25</v>
      </c>
      <c r="F2084" t="s">
        <v>25</v>
      </c>
      <c r="G2084">
        <v>3</v>
      </c>
      <c r="H2084">
        <v>3</v>
      </c>
      <c r="I2084" t="s">
        <v>7</v>
      </c>
      <c r="J2084" t="s">
        <v>24</v>
      </c>
      <c r="K2084">
        <v>1.7281390000000001</v>
      </c>
      <c r="L2084" t="s">
        <v>24</v>
      </c>
      <c r="M2084">
        <v>1.68</v>
      </c>
      <c r="N2084">
        <v>0.90624700000000002</v>
      </c>
      <c r="O2084" t="s">
        <v>7</v>
      </c>
      <c r="P2084" t="s">
        <v>8</v>
      </c>
      <c r="Q2084" t="s">
        <v>22</v>
      </c>
    </row>
    <row r="2085" spans="1:17" x14ac:dyDescent="0.3">
      <c r="A2085" t="s">
        <v>5</v>
      </c>
      <c r="B2085" s="3">
        <v>21.982942000000001</v>
      </c>
      <c r="C2085" s="2">
        <v>1.7485839999999999</v>
      </c>
      <c r="D2085" s="2">
        <v>133.742943</v>
      </c>
      <c r="E2085" t="s">
        <v>25</v>
      </c>
      <c r="F2085" t="s">
        <v>25</v>
      </c>
      <c r="G2085">
        <v>3</v>
      </c>
      <c r="H2085">
        <v>3</v>
      </c>
      <c r="I2085" t="s">
        <v>7</v>
      </c>
      <c r="J2085" t="s">
        <v>24</v>
      </c>
      <c r="K2085">
        <v>2.0051299999999999</v>
      </c>
      <c r="L2085" t="s">
        <v>24</v>
      </c>
      <c r="M2085">
        <v>1.34</v>
      </c>
      <c r="N2085">
        <v>0.59926999999999997</v>
      </c>
      <c r="O2085" t="s">
        <v>7</v>
      </c>
      <c r="P2085" t="s">
        <v>8</v>
      </c>
      <c r="Q2085" t="s">
        <v>22</v>
      </c>
    </row>
    <row r="2086" spans="1:17" x14ac:dyDescent="0.3">
      <c r="A2086" t="s">
        <v>5</v>
      </c>
      <c r="B2086" s="3">
        <v>22.524035999999999</v>
      </c>
      <c r="C2086" s="2">
        <v>1.7522059999999999</v>
      </c>
      <c r="D2086" s="2">
        <v>133.68935200000001</v>
      </c>
      <c r="E2086" t="s">
        <v>25</v>
      </c>
      <c r="F2086" t="s">
        <v>25</v>
      </c>
      <c r="G2086">
        <v>3</v>
      </c>
      <c r="H2086">
        <v>3</v>
      </c>
      <c r="I2086" t="s">
        <v>7</v>
      </c>
      <c r="J2086" t="s">
        <v>24</v>
      </c>
      <c r="K2086">
        <v>2.0541930000000002</v>
      </c>
      <c r="L2086" t="s">
        <v>24</v>
      </c>
      <c r="M2086">
        <v>1.41</v>
      </c>
      <c r="N2086">
        <v>0.64628799999999997</v>
      </c>
      <c r="O2086" t="s">
        <v>7</v>
      </c>
      <c r="P2086" t="s">
        <v>8</v>
      </c>
      <c r="Q2086" t="s">
        <v>22</v>
      </c>
    </row>
    <row r="2087" spans="1:17" x14ac:dyDescent="0.3">
      <c r="A2087" t="s">
        <v>5</v>
      </c>
      <c r="B2087" s="3">
        <v>24.361936</v>
      </c>
      <c r="C2087" s="2">
        <v>1.7394499999999999</v>
      </c>
      <c r="D2087" s="2">
        <v>133.34664100000001</v>
      </c>
      <c r="E2087" t="s">
        <v>25</v>
      </c>
      <c r="F2087" t="s">
        <v>25</v>
      </c>
      <c r="G2087">
        <v>3</v>
      </c>
      <c r="H2087">
        <v>3</v>
      </c>
      <c r="I2087" t="s">
        <v>7</v>
      </c>
      <c r="J2087" t="s">
        <v>24</v>
      </c>
      <c r="K2087">
        <v>2.8523390000000002</v>
      </c>
      <c r="L2087" t="s">
        <v>24</v>
      </c>
      <c r="M2087">
        <v>1.1399999999999999</v>
      </c>
      <c r="N2087">
        <v>0.58603499999999997</v>
      </c>
      <c r="O2087" t="s">
        <v>7</v>
      </c>
      <c r="P2087" t="s">
        <v>8</v>
      </c>
      <c r="Q2087" t="s">
        <v>22</v>
      </c>
    </row>
    <row r="2088" spans="1:17" ht="17.399999999999999" customHeight="1" x14ac:dyDescent="0.3">
      <c r="A2088" t="s">
        <v>5</v>
      </c>
      <c r="B2088" s="3">
        <v>23.664708999999998</v>
      </c>
      <c r="C2088" s="2">
        <v>1.738836</v>
      </c>
      <c r="D2088" s="2">
        <v>133.47264100000001</v>
      </c>
      <c r="E2088" t="s">
        <v>25</v>
      </c>
      <c r="F2088" t="s">
        <v>25</v>
      </c>
      <c r="G2088">
        <v>3</v>
      </c>
      <c r="H2088">
        <v>3</v>
      </c>
      <c r="I2088" t="s">
        <v>7</v>
      </c>
      <c r="J2088" t="s">
        <v>24</v>
      </c>
      <c r="K2088">
        <v>2.8635130000000002</v>
      </c>
      <c r="L2088" t="s">
        <v>24</v>
      </c>
      <c r="M2088">
        <v>1.03</v>
      </c>
      <c r="N2088">
        <v>0.71413700000000002</v>
      </c>
      <c r="O2088" t="s">
        <v>7</v>
      </c>
      <c r="P2088" t="s">
        <v>8</v>
      </c>
      <c r="Q2088" t="s">
        <v>22</v>
      </c>
    </row>
  </sheetData>
  <autoFilter ref="A1:Q2088" xr:uid="{00000000-0001-0000-0000-000000000000}">
    <filterColumn colId="16">
      <filters>
        <filter val="Obesity_Type_III"/>
        <filter val="Overweight_Level_II"/>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I19" sqref="I19"/>
    </sheetView>
  </sheetViews>
  <sheetFormatPr defaultRowHeight="14.4" x14ac:dyDescent="0.3"/>
  <sheetData>
    <row r="1" spans="1:1" x14ac:dyDescent="0.3">
      <c r="A1"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4FA3C-5B67-4C08-873B-795068FAB766}">
  <dimension ref="A1"/>
  <sheetViews>
    <sheetView workbookViewId="0">
      <selection activeCell="I19" sqref="I19"/>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714E6-C50D-4F83-98B6-944BA4728F1B}">
  <dimension ref="A1:L20"/>
  <sheetViews>
    <sheetView showGridLines="0" zoomScaleNormal="100" workbookViewId="0">
      <pane ySplit="1" topLeftCell="A18" activePane="bottomLeft" state="frozen"/>
      <selection pane="bottomLeft" activeCell="F29" sqref="F29"/>
    </sheetView>
  </sheetViews>
  <sheetFormatPr defaultRowHeight="14.4" x14ac:dyDescent="0.3"/>
  <cols>
    <col min="1" max="1" width="19.77734375" bestFit="1" customWidth="1"/>
    <col min="2" max="2" width="17.6640625" bestFit="1" customWidth="1"/>
    <col min="3" max="3" width="14.33203125" bestFit="1" customWidth="1"/>
    <col min="4" max="4" width="14.109375" bestFit="1" customWidth="1"/>
    <col min="5" max="5" width="14.6640625" bestFit="1" customWidth="1"/>
    <col min="6" max="6" width="15.21875" bestFit="1" customWidth="1"/>
    <col min="7" max="7" width="17.77734375" bestFit="1" customWidth="1"/>
    <col min="8" max="8" width="18.33203125" bestFit="1" customWidth="1"/>
    <col min="9" max="9" width="10.77734375" bestFit="1" customWidth="1"/>
    <col min="10" max="10" width="24.21875" bestFit="1" customWidth="1"/>
    <col min="11" max="11" width="24.77734375" bestFit="1" customWidth="1"/>
    <col min="12" max="14" width="19.88671875" bestFit="1" customWidth="1"/>
    <col min="15" max="15" width="24.5546875" bestFit="1" customWidth="1"/>
    <col min="16" max="16" width="24.6640625" bestFit="1" customWidth="1"/>
    <col min="17" max="205" width="3" bestFit="1" customWidth="1"/>
    <col min="206" max="206" width="22.44140625" bestFit="1" customWidth="1"/>
    <col min="207" max="207" width="16.33203125" bestFit="1" customWidth="1"/>
    <col min="208" max="230" width="3" bestFit="1" customWidth="1"/>
    <col min="231" max="231" width="19.109375" bestFit="1" customWidth="1"/>
    <col min="232" max="232" width="16.109375" bestFit="1" customWidth="1"/>
    <col min="233" max="512" width="3" bestFit="1" customWidth="1"/>
    <col min="513" max="513" width="18.88671875" bestFit="1" customWidth="1"/>
    <col min="514" max="514" width="16.6640625" bestFit="1" customWidth="1"/>
    <col min="515" max="805" width="3" bestFit="1" customWidth="1"/>
    <col min="806" max="806" width="19.44140625" bestFit="1" customWidth="1"/>
    <col min="807" max="807" width="17.21875" bestFit="1" customWidth="1"/>
    <col min="808" max="1039" width="3" bestFit="1" customWidth="1"/>
    <col min="1040" max="1040" width="20" bestFit="1" customWidth="1"/>
    <col min="1041" max="1041" width="19.77734375" bestFit="1" customWidth="1"/>
    <col min="1042" max="1251" width="3" bestFit="1" customWidth="1"/>
    <col min="1252" max="1252" width="22.5546875" bestFit="1" customWidth="1"/>
    <col min="1253" max="1253" width="20.33203125" bestFit="1" customWidth="1"/>
    <col min="1254" max="1490" width="3" bestFit="1" customWidth="1"/>
    <col min="1491" max="1491" width="23.109375" bestFit="1" customWidth="1"/>
    <col min="1492" max="1492" width="10.77734375" bestFit="1" customWidth="1"/>
  </cols>
  <sheetData>
    <row r="1" spans="1:12" x14ac:dyDescent="0.3">
      <c r="B1" s="5" t="s">
        <v>30</v>
      </c>
    </row>
    <row r="2" spans="1:12" x14ac:dyDescent="0.3">
      <c r="B2" t="s">
        <v>19</v>
      </c>
      <c r="C2" t="s">
        <v>9</v>
      </c>
      <c r="D2" t="s">
        <v>17</v>
      </c>
      <c r="E2" t="s">
        <v>20</v>
      </c>
      <c r="F2" t="s">
        <v>22</v>
      </c>
      <c r="G2" t="s">
        <v>13</v>
      </c>
      <c r="H2" t="s">
        <v>14</v>
      </c>
      <c r="I2" t="s">
        <v>29</v>
      </c>
    </row>
    <row r="3" spans="1:12" x14ac:dyDescent="0.3">
      <c r="A3" t="s">
        <v>31</v>
      </c>
      <c r="B3">
        <v>267</v>
      </c>
      <c r="C3">
        <v>282</v>
      </c>
      <c r="D3">
        <v>351</v>
      </c>
      <c r="E3">
        <v>297</v>
      </c>
      <c r="F3">
        <v>324</v>
      </c>
      <c r="G3">
        <v>276</v>
      </c>
      <c r="H3">
        <v>290</v>
      </c>
      <c r="I3">
        <v>2087</v>
      </c>
    </row>
    <row r="8" spans="1:12" x14ac:dyDescent="0.3">
      <c r="K8" t="s">
        <v>55</v>
      </c>
      <c r="L8" t="s">
        <v>56</v>
      </c>
    </row>
    <row r="9" spans="1:12" x14ac:dyDescent="0.3">
      <c r="K9" t="s">
        <v>53</v>
      </c>
      <c r="L9">
        <f>COUNTIFS(DataSet!B2:B2088,"&lt; 40",DataSet!Q2:Q2088,"Normal_Weight")</f>
        <v>280</v>
      </c>
    </row>
    <row r="10" spans="1:12" x14ac:dyDescent="0.3">
      <c r="K10" t="s">
        <v>54</v>
      </c>
      <c r="L10">
        <f>COUNTIFS(DataSet!Q2:Q2088,"Insufficient_Weight",DataSet!B2:B2088,"&lt;40")</f>
        <v>267</v>
      </c>
    </row>
    <row r="11" spans="1:12" x14ac:dyDescent="0.3">
      <c r="K11" t="s">
        <v>57</v>
      </c>
      <c r="L11">
        <f>SUM(L9:L10)</f>
        <v>547</v>
      </c>
    </row>
    <row r="19" spans="1:6" ht="31.8" customHeight="1" x14ac:dyDescent="0.3"/>
    <row r="20" spans="1:6" x14ac:dyDescent="0.3">
      <c r="A20" s="8"/>
      <c r="B20" s="8"/>
      <c r="C20" s="8"/>
      <c r="D20" s="8"/>
      <c r="E20" s="8"/>
      <c r="F20" s="8"/>
    </row>
  </sheetData>
  <mergeCells count="1">
    <mergeCell ref="A20:F20"/>
  </mergeCells>
  <conditionalFormatting pivot="1" sqref="B3:H3">
    <cfRule type="top10" dxfId="12" priority="2" rank="1"/>
  </conditionalFormatting>
  <conditionalFormatting pivot="1" sqref="B3:H3">
    <cfRule type="top10" dxfId="9" priority="1" rank="1"/>
  </conditionalFormatting>
  <pageMargins left="0.7" right="0.7" top="0.75" bottom="0.75" header="0.3" footer="0.3"/>
  <pageSetup paperSize="9"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9DFA3-1483-4525-97F3-BF75052C7886}">
  <dimension ref="A1:E7"/>
  <sheetViews>
    <sheetView showGridLines="0" workbookViewId="0">
      <selection activeCell="L25" sqref="L25"/>
    </sheetView>
  </sheetViews>
  <sheetFormatPr defaultRowHeight="14.4" x14ac:dyDescent="0.3"/>
  <cols>
    <col min="1" max="1" width="16.5546875" bestFit="1" customWidth="1"/>
    <col min="3" max="3" width="10" bestFit="1" customWidth="1"/>
    <col min="4" max="4" width="9.5546875" bestFit="1" customWidth="1"/>
  </cols>
  <sheetData>
    <row r="1" spans="1:5" x14ac:dyDescent="0.3">
      <c r="A1" t="s">
        <v>3</v>
      </c>
      <c r="B1" t="s">
        <v>27</v>
      </c>
      <c r="C1" t="s">
        <v>7</v>
      </c>
      <c r="D1" t="s">
        <v>11</v>
      </c>
      <c r="E1" t="s">
        <v>18</v>
      </c>
    </row>
    <row r="2" spans="1:5" x14ac:dyDescent="0.3">
      <c r="A2" t="s">
        <v>33</v>
      </c>
      <c r="B2">
        <f>COUNTIFS(DataSet!O199:O2088,"Never",DataSet!Q199:Q2088,"Normal_Weight")</f>
        <v>67</v>
      </c>
      <c r="C2">
        <f>COUNTIFS(DataSet!O2:O489,"Sometimes",DataSet!Q2:Q489,"Normal_Weight")</f>
        <v>159</v>
      </c>
      <c r="D2">
        <f>COUNTIFS(DataSet!O2:O489,"Frequently",DataSet!Q2:Q489,"Normal_Weight")</f>
        <v>18</v>
      </c>
      <c r="E2">
        <f>COUNTIFS(DataSet!O2:O2088,"Always",DataSet!Q2:Q2088,"Normal_Weight")</f>
        <v>1</v>
      </c>
    </row>
    <row r="3" spans="1:5" x14ac:dyDescent="0.3">
      <c r="A3" t="s">
        <v>34</v>
      </c>
      <c r="B3">
        <f>COUNTIFS(DataSet!O2:O2088,"Never",DataSet!Q2:Q2088,"Obesity_Type_I")</f>
        <v>165</v>
      </c>
      <c r="C3">
        <f>COUNTIFS(DataSet!O2:O2088,"Sometimes",DataSet!Q2:Q2088,"Obesity_Type_I")</f>
        <v>172</v>
      </c>
      <c r="D3">
        <f>COUNTIFS(DataSet!O2:O2088,"Frequently",DataSet!Q2:Q2088,"Obesity_Type_I")</f>
        <v>14</v>
      </c>
      <c r="E3">
        <f>COUNTIFS(DataSet!O2:O1490,"Always",DataSet!Q2:Q1490,"Obesity_Type_I")</f>
        <v>0</v>
      </c>
    </row>
    <row r="4" spans="1:5" x14ac:dyDescent="0.3">
      <c r="A4" t="s">
        <v>58</v>
      </c>
      <c r="B4">
        <f>COUNTIFS(DataSet!O2:O2088,"Never",DataSet!Q2:Q2088,"Overweight_Level_II")</f>
        <v>128</v>
      </c>
      <c r="C4">
        <f>COUNTIFS(DataSet!O2:O2088,"Sometimes",DataSet!Q2:Q2088,"Overweight_Level_II")</f>
        <v>143</v>
      </c>
      <c r="D4">
        <f>COUNTIFS(DataSet!O2:O2088,"Frequently",DataSet!Q2:Q2088,"Overweight_Level_II")</f>
        <v>19</v>
      </c>
      <c r="E4">
        <f>COUNTIFS(DataSet!O2:O2088,"Always",DataSet!Q2:Q2088,"Overweight_Level_II")</f>
        <v>0</v>
      </c>
    </row>
    <row r="5" spans="1:5" x14ac:dyDescent="0.3">
      <c r="A5" t="s">
        <v>59</v>
      </c>
      <c r="B5">
        <f>COUNTIFS(DataSet!O2:O2088,"Never",DataSet!Q2:Q2088,"Obesity_Type_III")</f>
        <v>1</v>
      </c>
      <c r="C5">
        <f>COUNTIFS(DataSet!O2:O2088,"Sometimes",DataSet!Q2:Q2088,"Obesity_Type_III")</f>
        <v>323</v>
      </c>
      <c r="D5">
        <f>COUNTIFS(DataSet!O2:O2088,"Frequently",DataSet!Q2:Q2088,"Obesity_Type_III")</f>
        <v>0</v>
      </c>
      <c r="E5">
        <f>COUNTIFS(DataSet!O2:O2088,"Always",DataSet!Q2:Q2088,"Obesity_Type_III")</f>
        <v>0</v>
      </c>
    </row>
    <row r="6" spans="1:5" x14ac:dyDescent="0.3">
      <c r="A6" t="s">
        <v>35</v>
      </c>
      <c r="B6">
        <f>COUNTIFS(DataSet!O2:O2088,"Never",DataSet!Q2:Q2088,"Overweight_Level_I")</f>
        <v>50</v>
      </c>
      <c r="C6">
        <f>COUNTIFS(DataSet!O2:O2088,"Sometimes",DataSet!Q2:Q2088,"Overweight_Level_I")</f>
        <v>210</v>
      </c>
      <c r="D6">
        <f>COUNTIFS(DataSet!O2:O2088,"Frequently",DataSet!Q2:Q2088,"Overweight_Level_I")</f>
        <v>16</v>
      </c>
      <c r="E6">
        <f>COUNTIFS(DataSet!O2:O2088,"Always",DataSet!Q2:Q2088,"Overweight_Level_I")</f>
        <v>0</v>
      </c>
    </row>
    <row r="7" spans="1:5" x14ac:dyDescent="0.3">
      <c r="A7" t="s">
        <v>60</v>
      </c>
      <c r="B7">
        <f>COUNTIFS(DataSet!O2:O2088,"Never",DataSet!Q2:Q2088,"Overweight_Level_II")</f>
        <v>128</v>
      </c>
      <c r="C7">
        <f>COUNTIFS(DataSet!O2:O2088,"Sometimes",DataSet!Q2:Q2088,"Overweight_Level_II")</f>
        <v>143</v>
      </c>
      <c r="D7">
        <f>COUNTIFS(DataSet!O2:O2088,"Frequently",DataSet!Q2:Q2088,"Overweight_Level_II")</f>
        <v>19</v>
      </c>
      <c r="E7">
        <f>COUNTIFS(DataSet!O2:O2088,"Always",DataSet!Q2:Q2088,"Overweight_Level_II")</f>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755F-F609-41EF-8B2B-1D56EFE90AA5}">
  <dimension ref="A1:N2088"/>
  <sheetViews>
    <sheetView showGridLines="0" workbookViewId="0">
      <selection activeCell="Q6" sqref="Q6:Q7"/>
    </sheetView>
  </sheetViews>
  <sheetFormatPr defaultRowHeight="14.4" x14ac:dyDescent="0.3"/>
  <cols>
    <col min="13" max="13" width="19.6640625" bestFit="1" customWidth="1"/>
  </cols>
  <sheetData>
    <row r="1" spans="1:14" x14ac:dyDescent="0.3">
      <c r="A1" t="s">
        <v>2</v>
      </c>
      <c r="B1" t="s">
        <v>3</v>
      </c>
    </row>
    <row r="2" spans="1:14" x14ac:dyDescent="0.3">
      <c r="A2" s="2">
        <v>1.62</v>
      </c>
      <c r="B2" s="2">
        <v>64</v>
      </c>
      <c r="M2" t="s">
        <v>61</v>
      </c>
      <c r="N2">
        <f>CORREL(A2:A2088,B2:B2088)</f>
        <v>0.45746802259404545</v>
      </c>
    </row>
    <row r="3" spans="1:14" x14ac:dyDescent="0.3">
      <c r="A3" s="2">
        <v>1.52</v>
      </c>
      <c r="B3" s="2">
        <v>56</v>
      </c>
      <c r="M3" s="10"/>
      <c r="N3" s="2"/>
    </row>
    <row r="4" spans="1:14" x14ac:dyDescent="0.3">
      <c r="A4" s="2">
        <v>1.8</v>
      </c>
      <c r="B4" s="2">
        <v>77</v>
      </c>
      <c r="M4" s="10"/>
    </row>
    <row r="5" spans="1:14" x14ac:dyDescent="0.3">
      <c r="A5" s="2">
        <v>1.8</v>
      </c>
      <c r="B5" s="2">
        <v>87</v>
      </c>
    </row>
    <row r="6" spans="1:14" x14ac:dyDescent="0.3">
      <c r="A6" s="2">
        <v>1.78</v>
      </c>
      <c r="B6" s="2">
        <v>89.8</v>
      </c>
    </row>
    <row r="7" spans="1:14" x14ac:dyDescent="0.3">
      <c r="A7" s="2">
        <v>1.62</v>
      </c>
      <c r="B7" s="2">
        <v>53</v>
      </c>
    </row>
    <row r="8" spans="1:14" x14ac:dyDescent="0.3">
      <c r="A8" s="2">
        <v>1.5</v>
      </c>
      <c r="B8" s="2">
        <v>55</v>
      </c>
    </row>
    <row r="9" spans="1:14" x14ac:dyDescent="0.3">
      <c r="A9" s="2">
        <v>1.64</v>
      </c>
      <c r="B9" s="2">
        <v>53</v>
      </c>
    </row>
    <row r="10" spans="1:14" x14ac:dyDescent="0.3">
      <c r="A10" s="2">
        <v>1.78</v>
      </c>
      <c r="B10" s="2">
        <v>64</v>
      </c>
    </row>
    <row r="11" spans="1:14" x14ac:dyDescent="0.3">
      <c r="A11" s="2">
        <v>1.72</v>
      </c>
      <c r="B11" s="2">
        <v>68</v>
      </c>
    </row>
    <row r="12" spans="1:14" x14ac:dyDescent="0.3">
      <c r="A12" s="2">
        <v>1.85</v>
      </c>
      <c r="B12" s="2">
        <v>105</v>
      </c>
    </row>
    <row r="13" spans="1:14" x14ac:dyDescent="0.3">
      <c r="A13" s="2">
        <v>1.72</v>
      </c>
      <c r="B13" s="2">
        <v>80</v>
      </c>
    </row>
    <row r="14" spans="1:14" x14ac:dyDescent="0.3">
      <c r="A14" s="2">
        <v>1.65</v>
      </c>
      <c r="B14" s="2">
        <v>56</v>
      </c>
    </row>
    <row r="15" spans="1:14" x14ac:dyDescent="0.3">
      <c r="A15" s="2">
        <v>1.8</v>
      </c>
      <c r="B15" s="2">
        <v>99</v>
      </c>
    </row>
    <row r="16" spans="1:14" x14ac:dyDescent="0.3">
      <c r="A16" s="2">
        <v>1.77</v>
      </c>
      <c r="B16" s="2">
        <v>60</v>
      </c>
    </row>
    <row r="17" spans="1:2" x14ac:dyDescent="0.3">
      <c r="A17" s="2">
        <v>1.7</v>
      </c>
      <c r="B17" s="2">
        <v>66</v>
      </c>
    </row>
    <row r="18" spans="1:2" x14ac:dyDescent="0.3">
      <c r="A18" s="2">
        <v>1.93</v>
      </c>
      <c r="B18" s="2">
        <v>102</v>
      </c>
    </row>
    <row r="19" spans="1:2" x14ac:dyDescent="0.3">
      <c r="A19" s="2">
        <v>1.53</v>
      </c>
      <c r="B19" s="2">
        <v>78</v>
      </c>
    </row>
    <row r="20" spans="1:2" x14ac:dyDescent="0.3">
      <c r="A20" s="2">
        <v>1.71</v>
      </c>
      <c r="B20" s="2">
        <v>82</v>
      </c>
    </row>
    <row r="21" spans="1:2" x14ac:dyDescent="0.3">
      <c r="A21" s="2">
        <v>1.65</v>
      </c>
      <c r="B21" s="2">
        <v>70</v>
      </c>
    </row>
    <row r="22" spans="1:2" x14ac:dyDescent="0.3">
      <c r="A22" s="2">
        <v>1.65</v>
      </c>
      <c r="B22" s="2">
        <v>80</v>
      </c>
    </row>
    <row r="23" spans="1:2" x14ac:dyDescent="0.3">
      <c r="A23" s="2">
        <v>1.69</v>
      </c>
      <c r="B23" s="2">
        <v>87</v>
      </c>
    </row>
    <row r="24" spans="1:2" x14ac:dyDescent="0.3">
      <c r="A24" s="2">
        <v>1.65</v>
      </c>
      <c r="B24" s="2">
        <v>60</v>
      </c>
    </row>
    <row r="25" spans="1:2" x14ac:dyDescent="0.3">
      <c r="A25" s="2">
        <v>1.6</v>
      </c>
      <c r="B25" s="2">
        <v>82</v>
      </c>
    </row>
    <row r="26" spans="1:2" x14ac:dyDescent="0.3">
      <c r="A26" s="2">
        <v>1.85</v>
      </c>
      <c r="B26" s="2">
        <v>68</v>
      </c>
    </row>
    <row r="27" spans="1:2" x14ac:dyDescent="0.3">
      <c r="A27" s="2">
        <v>1.6</v>
      </c>
      <c r="B27" s="2">
        <v>50</v>
      </c>
    </row>
    <row r="28" spans="1:2" x14ac:dyDescent="0.3">
      <c r="A28" s="2">
        <v>1.7</v>
      </c>
      <c r="B28" s="2">
        <v>65</v>
      </c>
    </row>
    <row r="29" spans="1:2" x14ac:dyDescent="0.3">
      <c r="A29" s="2">
        <v>1.6</v>
      </c>
      <c r="B29" s="2">
        <v>52</v>
      </c>
    </row>
    <row r="30" spans="1:2" x14ac:dyDescent="0.3">
      <c r="A30" s="2">
        <v>1.75</v>
      </c>
      <c r="B30" s="2">
        <v>76</v>
      </c>
    </row>
    <row r="31" spans="1:2" x14ac:dyDescent="0.3">
      <c r="A31" s="2">
        <v>1.68</v>
      </c>
      <c r="B31" s="2">
        <v>70</v>
      </c>
    </row>
    <row r="32" spans="1:2" x14ac:dyDescent="0.3">
      <c r="A32" s="2">
        <v>1.77</v>
      </c>
      <c r="B32" s="2">
        <v>83</v>
      </c>
    </row>
    <row r="33" spans="1:2" x14ac:dyDescent="0.3">
      <c r="A33" s="2">
        <v>1.58</v>
      </c>
      <c r="B33" s="2">
        <v>68</v>
      </c>
    </row>
    <row r="34" spans="1:2" x14ac:dyDescent="0.3">
      <c r="A34" s="2">
        <v>1.77</v>
      </c>
      <c r="B34" s="2">
        <v>76</v>
      </c>
    </row>
    <row r="35" spans="1:2" x14ac:dyDescent="0.3">
      <c r="A35" s="2">
        <v>1.79</v>
      </c>
      <c r="B35" s="2">
        <v>90</v>
      </c>
    </row>
    <row r="36" spans="1:2" x14ac:dyDescent="0.3">
      <c r="A36" s="2">
        <v>1.65</v>
      </c>
      <c r="B36" s="2">
        <v>62</v>
      </c>
    </row>
    <row r="37" spans="1:2" x14ac:dyDescent="0.3">
      <c r="A37" s="2">
        <v>1.5</v>
      </c>
      <c r="B37" s="2">
        <v>65</v>
      </c>
    </row>
    <row r="38" spans="1:2" x14ac:dyDescent="0.3">
      <c r="A38" s="2">
        <v>1.56</v>
      </c>
      <c r="B38" s="2">
        <v>49</v>
      </c>
    </row>
    <row r="39" spans="1:2" x14ac:dyDescent="0.3">
      <c r="A39" s="2">
        <v>1.6</v>
      </c>
      <c r="B39" s="2">
        <v>48</v>
      </c>
    </row>
    <row r="40" spans="1:2" x14ac:dyDescent="0.3">
      <c r="A40" s="2">
        <v>1.65</v>
      </c>
      <c r="B40" s="2">
        <v>67</v>
      </c>
    </row>
    <row r="41" spans="1:2" x14ac:dyDescent="0.3">
      <c r="A41" s="2">
        <v>1.75</v>
      </c>
      <c r="B41" s="2">
        <v>88</v>
      </c>
    </row>
    <row r="42" spans="1:2" x14ac:dyDescent="0.3">
      <c r="A42" s="2">
        <v>1.67</v>
      </c>
      <c r="B42" s="2">
        <v>75</v>
      </c>
    </row>
    <row r="43" spans="1:2" x14ac:dyDescent="0.3">
      <c r="A43" s="2">
        <v>1.68</v>
      </c>
      <c r="B43" s="2">
        <v>60</v>
      </c>
    </row>
    <row r="44" spans="1:2" x14ac:dyDescent="0.3">
      <c r="A44" s="2">
        <v>1.66</v>
      </c>
      <c r="B44" s="2">
        <v>64</v>
      </c>
    </row>
    <row r="45" spans="1:2" x14ac:dyDescent="0.3">
      <c r="A45" s="2">
        <v>1.66</v>
      </c>
      <c r="B45" s="2">
        <v>62</v>
      </c>
    </row>
    <row r="46" spans="1:2" x14ac:dyDescent="0.3">
      <c r="A46" s="2">
        <v>1.81</v>
      </c>
      <c r="B46" s="2">
        <v>80</v>
      </c>
    </row>
    <row r="47" spans="1:2" x14ac:dyDescent="0.3">
      <c r="A47" s="2">
        <v>1.53</v>
      </c>
      <c r="B47" s="2">
        <v>65</v>
      </c>
    </row>
    <row r="48" spans="1:2" x14ac:dyDescent="0.3">
      <c r="A48" s="2">
        <v>1.82</v>
      </c>
      <c r="B48" s="2">
        <v>72</v>
      </c>
    </row>
    <row r="49" spans="1:2" x14ac:dyDescent="0.3">
      <c r="A49" s="2">
        <v>1.75</v>
      </c>
      <c r="B49" s="2">
        <v>72</v>
      </c>
    </row>
    <row r="50" spans="1:2" x14ac:dyDescent="0.3">
      <c r="A50" s="2">
        <v>1.66</v>
      </c>
      <c r="B50" s="2">
        <v>60</v>
      </c>
    </row>
    <row r="51" spans="1:2" x14ac:dyDescent="0.3">
      <c r="A51" s="2">
        <v>1.55</v>
      </c>
      <c r="B51" s="2">
        <v>50</v>
      </c>
    </row>
    <row r="52" spans="1:2" x14ac:dyDescent="0.3">
      <c r="A52" s="2">
        <v>1.61</v>
      </c>
      <c r="B52" s="2">
        <v>54.5</v>
      </c>
    </row>
    <row r="53" spans="1:2" x14ac:dyDescent="0.3">
      <c r="A53" s="2">
        <v>1.5</v>
      </c>
      <c r="B53" s="2">
        <v>44</v>
      </c>
    </row>
    <row r="54" spans="1:2" x14ac:dyDescent="0.3">
      <c r="A54" s="2">
        <v>1.64</v>
      </c>
      <c r="B54" s="2">
        <v>52</v>
      </c>
    </row>
    <row r="55" spans="1:2" x14ac:dyDescent="0.3">
      <c r="A55" s="2">
        <v>1.63</v>
      </c>
      <c r="B55" s="2">
        <v>55</v>
      </c>
    </row>
    <row r="56" spans="1:2" x14ac:dyDescent="0.3">
      <c r="A56" s="2">
        <v>1.6</v>
      </c>
      <c r="B56" s="2">
        <v>55</v>
      </c>
    </row>
    <row r="57" spans="1:2" x14ac:dyDescent="0.3">
      <c r="A57" s="2">
        <v>1.68</v>
      </c>
      <c r="B57" s="2">
        <v>62</v>
      </c>
    </row>
    <row r="58" spans="1:2" x14ac:dyDescent="0.3">
      <c r="A58" s="2">
        <v>1.7</v>
      </c>
      <c r="B58" s="2">
        <v>70</v>
      </c>
    </row>
    <row r="59" spans="1:2" x14ac:dyDescent="0.3">
      <c r="A59" s="2">
        <v>1.64</v>
      </c>
      <c r="B59" s="2">
        <v>65</v>
      </c>
    </row>
    <row r="60" spans="1:2" x14ac:dyDescent="0.3">
      <c r="A60" s="2">
        <v>1.65</v>
      </c>
      <c r="B60" s="2">
        <v>67</v>
      </c>
    </row>
    <row r="61" spans="1:2" x14ac:dyDescent="0.3">
      <c r="A61" s="2">
        <v>1.76</v>
      </c>
      <c r="B61" s="2">
        <v>55</v>
      </c>
    </row>
    <row r="62" spans="1:2" x14ac:dyDescent="0.3">
      <c r="A62" s="2">
        <v>1.55</v>
      </c>
      <c r="B62" s="2">
        <v>49</v>
      </c>
    </row>
    <row r="63" spans="1:2" x14ac:dyDescent="0.3">
      <c r="A63" s="2">
        <v>1.65</v>
      </c>
      <c r="B63" s="2">
        <v>58</v>
      </c>
    </row>
    <row r="64" spans="1:2" x14ac:dyDescent="0.3">
      <c r="A64" s="2">
        <v>1.67</v>
      </c>
      <c r="B64" s="2">
        <v>62</v>
      </c>
    </row>
    <row r="65" spans="1:2" x14ac:dyDescent="0.3">
      <c r="A65" s="2">
        <v>1.68</v>
      </c>
      <c r="B65" s="2">
        <v>55</v>
      </c>
    </row>
    <row r="66" spans="1:2" x14ac:dyDescent="0.3">
      <c r="A66" s="2">
        <v>1.66</v>
      </c>
      <c r="B66" s="2">
        <v>57</v>
      </c>
    </row>
    <row r="67" spans="1:2" x14ac:dyDescent="0.3">
      <c r="A67" s="2">
        <v>1.62</v>
      </c>
      <c r="B67" s="2">
        <v>69</v>
      </c>
    </row>
    <row r="68" spans="1:2" x14ac:dyDescent="0.3">
      <c r="A68" s="2">
        <v>1.8</v>
      </c>
      <c r="B68" s="2">
        <v>90</v>
      </c>
    </row>
    <row r="69" spans="1:2" x14ac:dyDescent="0.3">
      <c r="A69" s="2">
        <v>1.65</v>
      </c>
      <c r="B69" s="2">
        <v>95</v>
      </c>
    </row>
    <row r="70" spans="1:2" x14ac:dyDescent="0.3">
      <c r="A70" s="2">
        <v>1.76</v>
      </c>
      <c r="B70" s="2">
        <v>112</v>
      </c>
    </row>
    <row r="71" spans="1:2" x14ac:dyDescent="0.3">
      <c r="A71" s="2">
        <v>1.8</v>
      </c>
      <c r="B71" s="2">
        <v>60</v>
      </c>
    </row>
    <row r="72" spans="1:2" x14ac:dyDescent="0.3">
      <c r="A72" s="2">
        <v>1.65</v>
      </c>
      <c r="B72" s="2">
        <v>80</v>
      </c>
    </row>
    <row r="73" spans="1:2" x14ac:dyDescent="0.3">
      <c r="A73" s="2">
        <v>1.67</v>
      </c>
      <c r="B73" s="2">
        <v>50</v>
      </c>
    </row>
    <row r="74" spans="1:2" x14ac:dyDescent="0.3">
      <c r="A74" s="2">
        <v>1.65</v>
      </c>
      <c r="B74" s="2">
        <v>60</v>
      </c>
    </row>
    <row r="75" spans="1:2" x14ac:dyDescent="0.3">
      <c r="A75" s="2">
        <v>1.85</v>
      </c>
      <c r="B75" s="2">
        <v>65</v>
      </c>
    </row>
    <row r="76" spans="1:2" x14ac:dyDescent="0.3">
      <c r="A76" s="2">
        <v>1.7</v>
      </c>
      <c r="B76" s="2">
        <v>85</v>
      </c>
    </row>
    <row r="77" spans="1:2" x14ac:dyDescent="0.3">
      <c r="A77" s="2">
        <v>1.63</v>
      </c>
      <c r="B77" s="2">
        <v>45</v>
      </c>
    </row>
    <row r="78" spans="1:2" x14ac:dyDescent="0.3">
      <c r="A78" s="2">
        <v>1.6</v>
      </c>
      <c r="B78" s="2">
        <v>45</v>
      </c>
    </row>
    <row r="79" spans="1:2" x14ac:dyDescent="0.3">
      <c r="A79" s="2">
        <v>1.7</v>
      </c>
      <c r="B79" s="2">
        <v>80</v>
      </c>
    </row>
    <row r="80" spans="1:2" x14ac:dyDescent="0.3">
      <c r="A80" s="2">
        <v>1.65</v>
      </c>
      <c r="B80" s="2">
        <v>90</v>
      </c>
    </row>
    <row r="81" spans="1:2" x14ac:dyDescent="0.3">
      <c r="A81" s="2">
        <v>1.65</v>
      </c>
      <c r="B81" s="2">
        <v>60</v>
      </c>
    </row>
    <row r="82" spans="1:2" x14ac:dyDescent="0.3">
      <c r="A82" s="2">
        <v>1.63</v>
      </c>
      <c r="B82" s="2">
        <v>58</v>
      </c>
    </row>
    <row r="83" spans="1:2" x14ac:dyDescent="0.3">
      <c r="A83" s="2">
        <v>1.8</v>
      </c>
      <c r="B83" s="2">
        <v>91</v>
      </c>
    </row>
    <row r="84" spans="1:2" x14ac:dyDescent="0.3">
      <c r="A84" s="2">
        <v>1.67</v>
      </c>
      <c r="B84" s="2">
        <v>85.5</v>
      </c>
    </row>
    <row r="85" spans="1:2" x14ac:dyDescent="0.3">
      <c r="A85" s="2">
        <v>1.6</v>
      </c>
      <c r="B85" s="2">
        <v>45</v>
      </c>
    </row>
    <row r="86" spans="1:2" x14ac:dyDescent="0.3">
      <c r="A86" s="2">
        <v>1.7</v>
      </c>
      <c r="B86" s="2">
        <v>83</v>
      </c>
    </row>
    <row r="87" spans="1:2" x14ac:dyDescent="0.3">
      <c r="A87" s="2">
        <v>1.65</v>
      </c>
      <c r="B87" s="2">
        <v>58.5</v>
      </c>
    </row>
    <row r="88" spans="1:2" x14ac:dyDescent="0.3">
      <c r="A88" s="2">
        <v>1.85</v>
      </c>
      <c r="B88" s="2">
        <v>83</v>
      </c>
    </row>
    <row r="89" spans="1:2" x14ac:dyDescent="0.3">
      <c r="A89" s="2">
        <v>1.82</v>
      </c>
      <c r="B89" s="2">
        <v>87</v>
      </c>
    </row>
    <row r="90" spans="1:2" x14ac:dyDescent="0.3">
      <c r="A90" s="2">
        <v>1.65</v>
      </c>
      <c r="B90" s="2">
        <v>65</v>
      </c>
    </row>
    <row r="91" spans="1:2" x14ac:dyDescent="0.3">
      <c r="A91" s="2">
        <v>1.7</v>
      </c>
      <c r="B91" s="2">
        <v>78</v>
      </c>
    </row>
    <row r="92" spans="1:2" x14ac:dyDescent="0.3">
      <c r="A92" s="2">
        <v>1.63</v>
      </c>
      <c r="B92" s="2">
        <v>93</v>
      </c>
    </row>
    <row r="93" spans="1:2" x14ac:dyDescent="0.3">
      <c r="A93" s="2">
        <v>1.61</v>
      </c>
      <c r="B93" s="2">
        <v>64</v>
      </c>
    </row>
    <row r="94" spans="1:2" x14ac:dyDescent="0.3">
      <c r="A94" s="2">
        <v>1.78</v>
      </c>
      <c r="B94" s="2">
        <v>84</v>
      </c>
    </row>
    <row r="95" spans="1:2" x14ac:dyDescent="0.3">
      <c r="A95" s="2">
        <v>1.6</v>
      </c>
      <c r="B95" s="2">
        <v>57</v>
      </c>
    </row>
    <row r="96" spans="1:2" x14ac:dyDescent="0.3">
      <c r="A96" s="2">
        <v>1.6</v>
      </c>
      <c r="B96" s="2">
        <v>48</v>
      </c>
    </row>
    <row r="97" spans="1:2" x14ac:dyDescent="0.3">
      <c r="A97" s="2">
        <v>1.7</v>
      </c>
      <c r="B97" s="2">
        <v>70</v>
      </c>
    </row>
    <row r="98" spans="1:2" x14ac:dyDescent="0.3">
      <c r="A98" s="2">
        <v>1.66</v>
      </c>
      <c r="B98" s="2">
        <v>60</v>
      </c>
    </row>
    <row r="99" spans="1:2" x14ac:dyDescent="0.3">
      <c r="A99" s="2">
        <v>1.52</v>
      </c>
      <c r="B99" s="2">
        <v>42</v>
      </c>
    </row>
    <row r="100" spans="1:2" x14ac:dyDescent="0.3">
      <c r="A100" s="2">
        <v>1.72</v>
      </c>
      <c r="B100" s="2">
        <v>70</v>
      </c>
    </row>
    <row r="101" spans="1:2" x14ac:dyDescent="0.3">
      <c r="A101" s="2">
        <v>1.69</v>
      </c>
      <c r="B101" s="2">
        <v>63</v>
      </c>
    </row>
    <row r="102" spans="1:2" x14ac:dyDescent="0.3">
      <c r="A102" s="2">
        <v>1.7</v>
      </c>
      <c r="B102" s="2">
        <v>66.400000000000006</v>
      </c>
    </row>
    <row r="103" spans="1:2" x14ac:dyDescent="0.3">
      <c r="A103" s="2">
        <v>1.55</v>
      </c>
      <c r="B103" s="2">
        <v>57</v>
      </c>
    </row>
    <row r="104" spans="1:2" x14ac:dyDescent="0.3">
      <c r="A104" s="2">
        <v>1.65</v>
      </c>
      <c r="B104" s="2">
        <v>58</v>
      </c>
    </row>
    <row r="105" spans="1:2" x14ac:dyDescent="0.3">
      <c r="A105" s="2">
        <v>1.56</v>
      </c>
      <c r="B105" s="2">
        <v>80</v>
      </c>
    </row>
    <row r="106" spans="1:2" x14ac:dyDescent="0.3">
      <c r="A106" s="2">
        <v>1.57</v>
      </c>
      <c r="B106" s="2">
        <v>55</v>
      </c>
    </row>
    <row r="107" spans="1:2" x14ac:dyDescent="0.3">
      <c r="A107" s="2">
        <v>1.88</v>
      </c>
      <c r="B107" s="2">
        <v>90</v>
      </c>
    </row>
    <row r="108" spans="1:2" x14ac:dyDescent="0.3">
      <c r="A108" s="2">
        <v>1.75</v>
      </c>
      <c r="B108" s="2">
        <v>95</v>
      </c>
    </row>
    <row r="109" spans="1:2" x14ac:dyDescent="0.3">
      <c r="A109" s="2">
        <v>1.65</v>
      </c>
      <c r="B109" s="2">
        <v>88</v>
      </c>
    </row>
    <row r="110" spans="1:2" x14ac:dyDescent="0.3">
      <c r="A110" s="2">
        <v>1.75</v>
      </c>
      <c r="B110" s="2">
        <v>75</v>
      </c>
    </row>
    <row r="111" spans="1:2" x14ac:dyDescent="0.3">
      <c r="A111" s="2">
        <v>1.58</v>
      </c>
      <c r="B111" s="2">
        <v>58</v>
      </c>
    </row>
    <row r="112" spans="1:2" x14ac:dyDescent="0.3">
      <c r="A112" s="2">
        <v>1.56</v>
      </c>
      <c r="B112" s="2">
        <v>51</v>
      </c>
    </row>
    <row r="113" spans="1:2" x14ac:dyDescent="0.3">
      <c r="A113" s="2">
        <v>1.5</v>
      </c>
      <c r="B113" s="2">
        <v>49</v>
      </c>
    </row>
    <row r="114" spans="1:2" x14ac:dyDescent="0.3">
      <c r="A114" s="2">
        <v>1.61</v>
      </c>
      <c r="B114" s="2">
        <v>62</v>
      </c>
    </row>
    <row r="115" spans="1:2" x14ac:dyDescent="0.3">
      <c r="A115" s="2">
        <v>1.75</v>
      </c>
      <c r="B115" s="2">
        <v>57</v>
      </c>
    </row>
    <row r="116" spans="1:2" x14ac:dyDescent="0.3">
      <c r="A116" s="2">
        <v>1.65</v>
      </c>
      <c r="B116" s="2">
        <v>86</v>
      </c>
    </row>
    <row r="117" spans="1:2" x14ac:dyDescent="0.3">
      <c r="A117" s="2">
        <v>1.7</v>
      </c>
      <c r="B117" s="2">
        <v>85</v>
      </c>
    </row>
    <row r="118" spans="1:2" x14ac:dyDescent="0.3">
      <c r="A118" s="2">
        <v>1.62</v>
      </c>
      <c r="B118" s="2">
        <v>53</v>
      </c>
    </row>
    <row r="119" spans="1:2" x14ac:dyDescent="0.3">
      <c r="A119" s="2">
        <v>1.63</v>
      </c>
      <c r="B119" s="2">
        <v>76</v>
      </c>
    </row>
    <row r="120" spans="1:2" x14ac:dyDescent="0.3">
      <c r="A120" s="2">
        <v>1.67</v>
      </c>
      <c r="B120" s="2">
        <v>75</v>
      </c>
    </row>
    <row r="121" spans="1:2" x14ac:dyDescent="0.3">
      <c r="A121" s="2">
        <v>1.87</v>
      </c>
      <c r="B121" s="2">
        <v>95</v>
      </c>
    </row>
    <row r="122" spans="1:2" x14ac:dyDescent="0.3">
      <c r="A122" s="2">
        <v>1.75</v>
      </c>
      <c r="B122" s="2">
        <v>50</v>
      </c>
    </row>
    <row r="123" spans="1:2" x14ac:dyDescent="0.3">
      <c r="A123" s="2">
        <v>1.66</v>
      </c>
      <c r="B123" s="2">
        <v>67</v>
      </c>
    </row>
    <row r="124" spans="1:2" x14ac:dyDescent="0.3">
      <c r="A124" s="2">
        <v>1.76</v>
      </c>
      <c r="B124" s="2">
        <v>90</v>
      </c>
    </row>
    <row r="125" spans="1:2" x14ac:dyDescent="0.3">
      <c r="A125" s="2">
        <v>1.75</v>
      </c>
      <c r="B125" s="2">
        <v>80</v>
      </c>
    </row>
    <row r="126" spans="1:2" x14ac:dyDescent="0.3">
      <c r="A126" s="2">
        <v>1.67</v>
      </c>
      <c r="B126" s="2">
        <v>68</v>
      </c>
    </row>
    <row r="127" spans="1:2" x14ac:dyDescent="0.3">
      <c r="A127" s="2">
        <v>1.65</v>
      </c>
      <c r="B127" s="2">
        <v>61</v>
      </c>
    </row>
    <row r="128" spans="1:2" x14ac:dyDescent="0.3">
      <c r="A128" s="2">
        <v>1.72</v>
      </c>
      <c r="B128" s="2">
        <v>70</v>
      </c>
    </row>
    <row r="129" spans="1:2" x14ac:dyDescent="0.3">
      <c r="A129" s="2">
        <v>1.7</v>
      </c>
      <c r="B129" s="2">
        <v>78</v>
      </c>
    </row>
    <row r="130" spans="1:2" x14ac:dyDescent="0.3">
      <c r="A130" s="2">
        <v>1.58</v>
      </c>
      <c r="B130" s="2">
        <v>53</v>
      </c>
    </row>
    <row r="131" spans="1:2" x14ac:dyDescent="0.3">
      <c r="A131" s="2">
        <v>1.62</v>
      </c>
      <c r="B131" s="2">
        <v>58</v>
      </c>
    </row>
    <row r="132" spans="1:2" x14ac:dyDescent="0.3">
      <c r="A132" s="2">
        <v>1.65</v>
      </c>
      <c r="B132" s="2">
        <v>56</v>
      </c>
    </row>
    <row r="133" spans="1:2" x14ac:dyDescent="0.3">
      <c r="A133" s="2">
        <v>1.65</v>
      </c>
      <c r="B133" s="2">
        <v>66</v>
      </c>
    </row>
    <row r="134" spans="1:2" x14ac:dyDescent="0.3">
      <c r="A134" s="2">
        <v>1.77</v>
      </c>
      <c r="B134" s="2">
        <v>109</v>
      </c>
    </row>
    <row r="135" spans="1:2" x14ac:dyDescent="0.3">
      <c r="A135" s="2">
        <v>1.7</v>
      </c>
      <c r="B135" s="2">
        <v>75</v>
      </c>
    </row>
    <row r="136" spans="1:2" x14ac:dyDescent="0.3">
      <c r="A136" s="2">
        <v>1.79</v>
      </c>
      <c r="B136" s="2">
        <v>72</v>
      </c>
    </row>
    <row r="137" spans="1:2" x14ac:dyDescent="0.3">
      <c r="A137" s="2">
        <v>1.6</v>
      </c>
      <c r="B137" s="2">
        <v>80</v>
      </c>
    </row>
    <row r="138" spans="1:2" x14ac:dyDescent="0.3">
      <c r="A138" s="2">
        <v>1.76</v>
      </c>
      <c r="B138" s="2">
        <v>75</v>
      </c>
    </row>
    <row r="139" spans="1:2" x14ac:dyDescent="0.3">
      <c r="A139" s="2">
        <v>1.7</v>
      </c>
      <c r="B139" s="2">
        <v>68</v>
      </c>
    </row>
    <row r="140" spans="1:2" x14ac:dyDescent="0.3">
      <c r="A140" s="2">
        <v>1.89</v>
      </c>
      <c r="B140" s="2">
        <v>65</v>
      </c>
    </row>
    <row r="141" spans="1:2" x14ac:dyDescent="0.3">
      <c r="A141" s="2">
        <v>1.87</v>
      </c>
      <c r="B141" s="2">
        <v>66</v>
      </c>
    </row>
    <row r="142" spans="1:2" x14ac:dyDescent="0.3">
      <c r="A142" s="2">
        <v>1.74</v>
      </c>
      <c r="B142" s="2">
        <v>93.5</v>
      </c>
    </row>
    <row r="143" spans="1:2" x14ac:dyDescent="0.3">
      <c r="A143" s="2">
        <v>1.68</v>
      </c>
      <c r="B143" s="2">
        <v>75</v>
      </c>
    </row>
    <row r="144" spans="1:2" x14ac:dyDescent="0.3">
      <c r="A144" s="2">
        <v>1.61</v>
      </c>
      <c r="B144" s="2">
        <v>67</v>
      </c>
    </row>
    <row r="145" spans="1:2" x14ac:dyDescent="0.3">
      <c r="A145" s="2">
        <v>1.62</v>
      </c>
      <c r="B145" s="2">
        <v>70</v>
      </c>
    </row>
    <row r="146" spans="1:2" x14ac:dyDescent="0.3">
      <c r="A146" s="2">
        <v>1.56</v>
      </c>
      <c r="B146" s="2">
        <v>51</v>
      </c>
    </row>
    <row r="147" spans="1:2" x14ac:dyDescent="0.3">
      <c r="A147" s="2">
        <v>1.63</v>
      </c>
      <c r="B147" s="2">
        <v>80</v>
      </c>
    </row>
    <row r="148" spans="1:2" x14ac:dyDescent="0.3">
      <c r="A148" s="2">
        <v>1.6</v>
      </c>
      <c r="B148" s="2">
        <v>61</v>
      </c>
    </row>
    <row r="149" spans="1:2" x14ac:dyDescent="0.3">
      <c r="A149" s="2">
        <v>1.67</v>
      </c>
      <c r="B149" s="2">
        <v>90</v>
      </c>
    </row>
    <row r="150" spans="1:2" x14ac:dyDescent="0.3">
      <c r="A150" s="2">
        <v>1.78</v>
      </c>
      <c r="B150" s="2">
        <v>78</v>
      </c>
    </row>
    <row r="151" spans="1:2" x14ac:dyDescent="0.3">
      <c r="A151" s="2">
        <v>1.62</v>
      </c>
      <c r="B151" s="2">
        <v>59</v>
      </c>
    </row>
    <row r="152" spans="1:2" x14ac:dyDescent="0.3">
      <c r="A152" s="2">
        <v>1.5</v>
      </c>
      <c r="B152" s="2">
        <v>60</v>
      </c>
    </row>
    <row r="153" spans="1:2" x14ac:dyDescent="0.3">
      <c r="A153" s="2">
        <v>1.69</v>
      </c>
      <c r="B153" s="2">
        <v>84</v>
      </c>
    </row>
    <row r="154" spans="1:2" x14ac:dyDescent="0.3">
      <c r="A154" s="2">
        <v>1.74</v>
      </c>
      <c r="B154" s="2">
        <v>94</v>
      </c>
    </row>
    <row r="155" spans="1:2" x14ac:dyDescent="0.3">
      <c r="A155" s="2">
        <v>1.68</v>
      </c>
      <c r="B155" s="2">
        <v>63</v>
      </c>
    </row>
    <row r="156" spans="1:2" x14ac:dyDescent="0.3">
      <c r="A156" s="2">
        <v>1.53</v>
      </c>
      <c r="B156" s="2">
        <v>45</v>
      </c>
    </row>
    <row r="157" spans="1:2" x14ac:dyDescent="0.3">
      <c r="A157" s="2">
        <v>1.67</v>
      </c>
      <c r="B157" s="2">
        <v>60</v>
      </c>
    </row>
    <row r="158" spans="1:2" x14ac:dyDescent="0.3">
      <c r="A158" s="2">
        <v>1.55</v>
      </c>
      <c r="B158" s="2">
        <v>62</v>
      </c>
    </row>
    <row r="159" spans="1:2" x14ac:dyDescent="0.3">
      <c r="A159" s="2">
        <v>1.64</v>
      </c>
      <c r="B159" s="2">
        <v>78</v>
      </c>
    </row>
    <row r="160" spans="1:2" x14ac:dyDescent="0.3">
      <c r="A160" s="2">
        <v>1.83</v>
      </c>
      <c r="B160" s="2">
        <v>72</v>
      </c>
    </row>
    <row r="161" spans="1:2" x14ac:dyDescent="0.3">
      <c r="A161" s="2">
        <v>1.65</v>
      </c>
      <c r="B161" s="2">
        <v>80</v>
      </c>
    </row>
    <row r="162" spans="1:2" x14ac:dyDescent="0.3">
      <c r="A162" s="2">
        <v>1.63</v>
      </c>
      <c r="B162" s="2">
        <v>60</v>
      </c>
    </row>
    <row r="163" spans="1:2" x14ac:dyDescent="0.3">
      <c r="A163" s="2">
        <v>1.89</v>
      </c>
      <c r="B163" s="2">
        <v>75</v>
      </c>
    </row>
    <row r="164" spans="1:2" x14ac:dyDescent="0.3">
      <c r="A164" s="2">
        <v>1.77</v>
      </c>
      <c r="B164" s="2">
        <v>85</v>
      </c>
    </row>
    <row r="165" spans="1:2" x14ac:dyDescent="0.3">
      <c r="A165" s="2">
        <v>1.92</v>
      </c>
      <c r="B165" s="2">
        <v>130</v>
      </c>
    </row>
    <row r="166" spans="1:2" x14ac:dyDescent="0.3">
      <c r="A166" s="2">
        <v>1.74</v>
      </c>
      <c r="B166" s="2">
        <v>72</v>
      </c>
    </row>
    <row r="167" spans="1:2" x14ac:dyDescent="0.3">
      <c r="A167" s="2">
        <v>1.65</v>
      </c>
      <c r="B167" s="2">
        <v>80</v>
      </c>
    </row>
    <row r="168" spans="1:2" x14ac:dyDescent="0.3">
      <c r="A168" s="2">
        <v>1.73</v>
      </c>
      <c r="B168" s="2">
        <v>79</v>
      </c>
    </row>
    <row r="169" spans="1:2" x14ac:dyDescent="0.3">
      <c r="A169" s="2">
        <v>1.63</v>
      </c>
      <c r="B169" s="2">
        <v>77</v>
      </c>
    </row>
    <row r="170" spans="1:2" x14ac:dyDescent="0.3">
      <c r="A170" s="2">
        <v>1.72</v>
      </c>
      <c r="B170" s="2">
        <v>82</v>
      </c>
    </row>
    <row r="171" spans="1:2" x14ac:dyDescent="0.3">
      <c r="A171" s="2">
        <v>1.6</v>
      </c>
      <c r="B171" s="2">
        <v>58</v>
      </c>
    </row>
    <row r="172" spans="1:2" x14ac:dyDescent="0.3">
      <c r="A172" s="2">
        <v>1.65</v>
      </c>
      <c r="B172" s="2">
        <v>59</v>
      </c>
    </row>
    <row r="173" spans="1:2" x14ac:dyDescent="0.3">
      <c r="A173" s="2">
        <v>1.74</v>
      </c>
      <c r="B173" s="2">
        <v>64</v>
      </c>
    </row>
    <row r="174" spans="1:2" x14ac:dyDescent="0.3">
      <c r="A174" s="2">
        <v>1.64</v>
      </c>
      <c r="B174" s="2">
        <v>59.8</v>
      </c>
    </row>
    <row r="175" spans="1:2" x14ac:dyDescent="0.3">
      <c r="A175" s="2">
        <v>1.57</v>
      </c>
      <c r="B175" s="2">
        <v>48</v>
      </c>
    </row>
    <row r="176" spans="1:2" x14ac:dyDescent="0.3">
      <c r="A176" s="2">
        <v>1.84</v>
      </c>
      <c r="B176" s="2">
        <v>84</v>
      </c>
    </row>
    <row r="177" spans="1:2" x14ac:dyDescent="0.3">
      <c r="A177" s="2">
        <v>1.91</v>
      </c>
      <c r="B177" s="2">
        <v>84</v>
      </c>
    </row>
    <row r="178" spans="1:2" x14ac:dyDescent="0.3">
      <c r="A178" s="2">
        <v>1.58</v>
      </c>
      <c r="B178" s="2">
        <v>48</v>
      </c>
    </row>
    <row r="179" spans="1:2" x14ac:dyDescent="0.3">
      <c r="A179" s="2">
        <v>1.68</v>
      </c>
      <c r="B179" s="2">
        <v>67</v>
      </c>
    </row>
    <row r="180" spans="1:2" x14ac:dyDescent="0.3">
      <c r="A180" s="2">
        <v>1.68</v>
      </c>
      <c r="B180" s="2">
        <v>52</v>
      </c>
    </row>
    <row r="181" spans="1:2" x14ac:dyDescent="0.3">
      <c r="A181" s="2">
        <v>1.48</v>
      </c>
      <c r="B181" s="2">
        <v>60</v>
      </c>
    </row>
    <row r="182" spans="1:2" x14ac:dyDescent="0.3">
      <c r="A182" s="2">
        <v>1.62</v>
      </c>
      <c r="B182" s="2">
        <v>68</v>
      </c>
    </row>
    <row r="183" spans="1:2" x14ac:dyDescent="0.3">
      <c r="A183" s="2">
        <v>1.78</v>
      </c>
      <c r="B183" s="2">
        <v>96</v>
      </c>
    </row>
    <row r="184" spans="1:2" x14ac:dyDescent="0.3">
      <c r="A184" s="2">
        <v>1.78</v>
      </c>
      <c r="B184" s="2">
        <v>98</v>
      </c>
    </row>
    <row r="185" spans="1:2" x14ac:dyDescent="0.3">
      <c r="A185" s="2">
        <v>1.78</v>
      </c>
      <c r="B185" s="2">
        <v>105</v>
      </c>
    </row>
    <row r="186" spans="1:2" x14ac:dyDescent="0.3">
      <c r="A186" s="2">
        <v>1.63</v>
      </c>
      <c r="B186" s="2">
        <v>62</v>
      </c>
    </row>
    <row r="187" spans="1:2" x14ac:dyDescent="0.3">
      <c r="A187" s="2">
        <v>1.6</v>
      </c>
      <c r="B187" s="2">
        <v>56</v>
      </c>
    </row>
    <row r="188" spans="1:2" x14ac:dyDescent="0.3">
      <c r="A188" s="2">
        <v>1.75</v>
      </c>
      <c r="B188" s="2">
        <v>80</v>
      </c>
    </row>
    <row r="189" spans="1:2" x14ac:dyDescent="0.3">
      <c r="A189" s="2">
        <v>1.83</v>
      </c>
      <c r="B189" s="2">
        <v>85</v>
      </c>
    </row>
    <row r="190" spans="1:2" x14ac:dyDescent="0.3">
      <c r="A190" s="2">
        <v>1.78</v>
      </c>
      <c r="B190" s="2">
        <v>68</v>
      </c>
    </row>
    <row r="191" spans="1:2" x14ac:dyDescent="0.3">
      <c r="A191" s="2">
        <v>1.6</v>
      </c>
      <c r="B191" s="2">
        <v>83</v>
      </c>
    </row>
    <row r="192" spans="1:2" x14ac:dyDescent="0.3">
      <c r="A192" s="2">
        <v>1.8</v>
      </c>
      <c r="B192" s="2">
        <v>85</v>
      </c>
    </row>
    <row r="193" spans="1:2" x14ac:dyDescent="0.3">
      <c r="A193" s="2">
        <v>1.75</v>
      </c>
      <c r="B193" s="2">
        <v>74</v>
      </c>
    </row>
    <row r="194" spans="1:2" x14ac:dyDescent="0.3">
      <c r="A194" s="2">
        <v>1.75</v>
      </c>
      <c r="B194" s="2">
        <v>118</v>
      </c>
    </row>
    <row r="195" spans="1:2" x14ac:dyDescent="0.3">
      <c r="A195" s="2">
        <v>1.59</v>
      </c>
      <c r="B195" s="2">
        <v>40</v>
      </c>
    </row>
    <row r="196" spans="1:2" x14ac:dyDescent="0.3">
      <c r="A196" s="2">
        <v>1.66</v>
      </c>
      <c r="B196" s="2">
        <v>60</v>
      </c>
    </row>
    <row r="197" spans="1:2" x14ac:dyDescent="0.3">
      <c r="A197" s="2">
        <v>1.63</v>
      </c>
      <c r="B197" s="2">
        <v>83</v>
      </c>
    </row>
    <row r="198" spans="1:2" x14ac:dyDescent="0.3">
      <c r="A198" s="2">
        <v>1.54</v>
      </c>
      <c r="B198" s="2">
        <v>80</v>
      </c>
    </row>
    <row r="199" spans="1:2" x14ac:dyDescent="0.3">
      <c r="A199" s="2">
        <v>1.56</v>
      </c>
      <c r="B199" s="2">
        <v>102</v>
      </c>
    </row>
    <row r="200" spans="1:2" x14ac:dyDescent="0.3">
      <c r="A200" s="2">
        <v>1.69</v>
      </c>
      <c r="B200" s="2">
        <v>90</v>
      </c>
    </row>
    <row r="201" spans="1:2" x14ac:dyDescent="0.3">
      <c r="A201" s="2">
        <v>1.83</v>
      </c>
      <c r="B201" s="2">
        <v>71</v>
      </c>
    </row>
    <row r="202" spans="1:2" x14ac:dyDescent="0.3">
      <c r="A202" s="2">
        <v>1.6</v>
      </c>
      <c r="B202" s="2">
        <v>78</v>
      </c>
    </row>
    <row r="203" spans="1:2" x14ac:dyDescent="0.3">
      <c r="A203" s="2">
        <v>1.75</v>
      </c>
      <c r="B203" s="2">
        <v>100</v>
      </c>
    </row>
    <row r="204" spans="1:2" x14ac:dyDescent="0.3">
      <c r="A204" s="2">
        <v>1.75</v>
      </c>
      <c r="B204" s="2">
        <v>73</v>
      </c>
    </row>
    <row r="205" spans="1:2" x14ac:dyDescent="0.3">
      <c r="A205" s="2">
        <v>1.69</v>
      </c>
      <c r="B205" s="2">
        <v>65</v>
      </c>
    </row>
    <row r="206" spans="1:2" x14ac:dyDescent="0.3">
      <c r="A206" s="2">
        <v>1.8</v>
      </c>
      <c r="B206" s="2">
        <v>114</v>
      </c>
    </row>
    <row r="207" spans="1:2" x14ac:dyDescent="0.3">
      <c r="A207" s="2">
        <v>1.63</v>
      </c>
      <c r="B207" s="2">
        <v>51</v>
      </c>
    </row>
    <row r="208" spans="1:2" x14ac:dyDescent="0.3">
      <c r="A208" s="2">
        <v>1.5</v>
      </c>
      <c r="B208" s="2">
        <v>63</v>
      </c>
    </row>
    <row r="209" spans="1:2" x14ac:dyDescent="0.3">
      <c r="A209" s="2">
        <v>1.8</v>
      </c>
      <c r="B209" s="2">
        <v>62</v>
      </c>
    </row>
    <row r="210" spans="1:2" x14ac:dyDescent="0.3">
      <c r="A210" s="2">
        <v>1.65</v>
      </c>
      <c r="B210" s="2">
        <v>53</v>
      </c>
    </row>
    <row r="211" spans="1:2" x14ac:dyDescent="0.3">
      <c r="A211" s="2">
        <v>1.68</v>
      </c>
      <c r="B211" s="2">
        <v>70</v>
      </c>
    </row>
    <row r="212" spans="1:2" x14ac:dyDescent="0.3">
      <c r="A212" s="2">
        <v>1.6</v>
      </c>
      <c r="B212" s="2">
        <v>63</v>
      </c>
    </row>
    <row r="213" spans="1:2" x14ac:dyDescent="0.3">
      <c r="A213" s="2">
        <v>1.71</v>
      </c>
      <c r="B213" s="2">
        <v>75</v>
      </c>
    </row>
    <row r="214" spans="1:2" x14ac:dyDescent="0.3">
      <c r="A214" s="2">
        <v>1.5</v>
      </c>
      <c r="B214" s="2">
        <v>42.3</v>
      </c>
    </row>
    <row r="215" spans="1:2" x14ac:dyDescent="0.3">
      <c r="A215" s="2">
        <v>1.6</v>
      </c>
      <c r="B215" s="2">
        <v>68</v>
      </c>
    </row>
    <row r="216" spans="1:2" x14ac:dyDescent="0.3">
      <c r="A216" s="2">
        <v>1.75</v>
      </c>
      <c r="B216" s="2">
        <v>78</v>
      </c>
    </row>
    <row r="217" spans="1:2" x14ac:dyDescent="0.3">
      <c r="A217" s="2">
        <v>1.72</v>
      </c>
      <c r="B217" s="2">
        <v>82</v>
      </c>
    </row>
    <row r="218" spans="1:2" x14ac:dyDescent="0.3">
      <c r="A218" s="2">
        <v>1.72</v>
      </c>
      <c r="B218" s="2">
        <v>66.5</v>
      </c>
    </row>
    <row r="219" spans="1:2" x14ac:dyDescent="0.3">
      <c r="A219" s="2">
        <v>1.61</v>
      </c>
      <c r="B219" s="2">
        <v>63</v>
      </c>
    </row>
    <row r="220" spans="1:2" x14ac:dyDescent="0.3">
      <c r="A220" s="2">
        <v>1.63</v>
      </c>
      <c r="B220" s="2">
        <v>82</v>
      </c>
    </row>
    <row r="221" spans="1:2" x14ac:dyDescent="0.3">
      <c r="A221" s="2">
        <v>1.83</v>
      </c>
      <c r="B221" s="2">
        <v>121</v>
      </c>
    </row>
    <row r="222" spans="1:2" x14ac:dyDescent="0.3">
      <c r="A222" s="2">
        <v>1.6</v>
      </c>
      <c r="B222" s="2">
        <v>50</v>
      </c>
    </row>
    <row r="223" spans="1:2" x14ac:dyDescent="0.3">
      <c r="A223" s="2">
        <v>1.62</v>
      </c>
      <c r="B223" s="2">
        <v>58</v>
      </c>
    </row>
    <row r="224" spans="1:2" x14ac:dyDescent="0.3">
      <c r="A224" s="2">
        <v>1.68</v>
      </c>
      <c r="B224" s="2">
        <v>80</v>
      </c>
    </row>
    <row r="225" spans="1:2" x14ac:dyDescent="0.3">
      <c r="A225" s="2">
        <v>1.75</v>
      </c>
      <c r="B225" s="2">
        <v>120</v>
      </c>
    </row>
    <row r="226" spans="1:2" x14ac:dyDescent="0.3">
      <c r="A226" s="2">
        <v>1.9</v>
      </c>
      <c r="B226" s="2">
        <v>91</v>
      </c>
    </row>
    <row r="227" spans="1:2" x14ac:dyDescent="0.3">
      <c r="A227" s="2">
        <v>1.63</v>
      </c>
      <c r="B227" s="2">
        <v>66</v>
      </c>
    </row>
    <row r="228" spans="1:2" x14ac:dyDescent="0.3">
      <c r="A228" s="2">
        <v>1.59</v>
      </c>
      <c r="B228" s="2">
        <v>50</v>
      </c>
    </row>
    <row r="229" spans="1:2" x14ac:dyDescent="0.3">
      <c r="A229" s="2">
        <v>1.68</v>
      </c>
      <c r="B229" s="2">
        <v>77</v>
      </c>
    </row>
    <row r="230" spans="1:2" x14ac:dyDescent="0.3">
      <c r="A230" s="2">
        <v>1.59</v>
      </c>
      <c r="B230" s="2">
        <v>49</v>
      </c>
    </row>
    <row r="231" spans="1:2" x14ac:dyDescent="0.3">
      <c r="A231" s="2">
        <v>1.69</v>
      </c>
      <c r="B231" s="2">
        <v>70</v>
      </c>
    </row>
    <row r="232" spans="1:2" x14ac:dyDescent="0.3">
      <c r="A232" s="2">
        <v>1.66</v>
      </c>
      <c r="B232" s="2">
        <v>59</v>
      </c>
    </row>
    <row r="233" spans="1:2" x14ac:dyDescent="0.3">
      <c r="A233" s="2">
        <v>1.64</v>
      </c>
      <c r="B233" s="2">
        <v>53</v>
      </c>
    </row>
    <row r="234" spans="1:2" x14ac:dyDescent="0.3">
      <c r="A234" s="2">
        <v>1.62</v>
      </c>
      <c r="B234" s="2">
        <v>53</v>
      </c>
    </row>
    <row r="235" spans="1:2" x14ac:dyDescent="0.3">
      <c r="A235" s="2">
        <v>1.7</v>
      </c>
      <c r="B235" s="2">
        <v>64</v>
      </c>
    </row>
    <row r="236" spans="1:2" x14ac:dyDescent="0.3">
      <c r="A236" s="2">
        <v>1.63</v>
      </c>
      <c r="B236" s="2">
        <v>65</v>
      </c>
    </row>
    <row r="237" spans="1:2" x14ac:dyDescent="0.3">
      <c r="A237" s="2">
        <v>1.6</v>
      </c>
      <c r="B237" s="2">
        <v>66</v>
      </c>
    </row>
    <row r="238" spans="1:2" x14ac:dyDescent="0.3">
      <c r="A238" s="2">
        <v>1.63</v>
      </c>
      <c r="B238" s="2">
        <v>64</v>
      </c>
    </row>
    <row r="239" spans="1:2" x14ac:dyDescent="0.3">
      <c r="A239" s="2">
        <v>1.85</v>
      </c>
      <c r="B239" s="2">
        <v>99</v>
      </c>
    </row>
    <row r="240" spans="1:2" x14ac:dyDescent="0.3">
      <c r="A240" s="2">
        <v>1.54</v>
      </c>
      <c r="B240" s="2">
        <v>49</v>
      </c>
    </row>
    <row r="241" spans="1:2" x14ac:dyDescent="0.3">
      <c r="A241" s="2">
        <v>1.64</v>
      </c>
      <c r="B241" s="2">
        <v>49</v>
      </c>
    </row>
    <row r="242" spans="1:2" x14ac:dyDescent="0.3">
      <c r="A242" s="2">
        <v>1.57</v>
      </c>
      <c r="B242" s="2">
        <v>60</v>
      </c>
    </row>
    <row r="243" spans="1:2" x14ac:dyDescent="0.3">
      <c r="A243" s="2">
        <v>1.62</v>
      </c>
      <c r="B243" s="2">
        <v>52</v>
      </c>
    </row>
    <row r="244" spans="1:2" x14ac:dyDescent="0.3">
      <c r="A244" s="2">
        <v>1.72</v>
      </c>
      <c r="B244" s="2">
        <v>72</v>
      </c>
    </row>
    <row r="245" spans="1:2" x14ac:dyDescent="0.3">
      <c r="A245" s="2">
        <v>1.76</v>
      </c>
      <c r="B245" s="2">
        <v>78</v>
      </c>
    </row>
    <row r="246" spans="1:2" x14ac:dyDescent="0.3">
      <c r="A246" s="2">
        <v>1.65</v>
      </c>
      <c r="B246" s="2">
        <v>75</v>
      </c>
    </row>
    <row r="247" spans="1:2" x14ac:dyDescent="0.3">
      <c r="A247" s="2">
        <v>1.67</v>
      </c>
      <c r="B247" s="2">
        <v>78</v>
      </c>
    </row>
    <row r="248" spans="1:2" x14ac:dyDescent="0.3">
      <c r="A248" s="2">
        <v>1.79</v>
      </c>
      <c r="B248" s="2">
        <v>90</v>
      </c>
    </row>
    <row r="249" spans="1:2" x14ac:dyDescent="0.3">
      <c r="A249" s="2">
        <v>1.59</v>
      </c>
      <c r="B249" s="2">
        <v>47</v>
      </c>
    </row>
    <row r="250" spans="1:2" x14ac:dyDescent="0.3">
      <c r="A250" s="2">
        <v>1.64</v>
      </c>
      <c r="B250" s="2">
        <v>56</v>
      </c>
    </row>
    <row r="251" spans="1:2" x14ac:dyDescent="0.3">
      <c r="A251" s="2">
        <v>1.78</v>
      </c>
      <c r="B251" s="2">
        <v>81</v>
      </c>
    </row>
    <row r="252" spans="1:2" x14ac:dyDescent="0.3">
      <c r="A252" s="2">
        <v>1.75</v>
      </c>
      <c r="B252" s="2">
        <v>85</v>
      </c>
    </row>
    <row r="253" spans="1:2" x14ac:dyDescent="0.3">
      <c r="A253" s="2">
        <v>1.85</v>
      </c>
      <c r="B253" s="2">
        <v>115</v>
      </c>
    </row>
    <row r="254" spans="1:2" x14ac:dyDescent="0.3">
      <c r="A254" s="2">
        <v>1.7</v>
      </c>
      <c r="B254" s="2">
        <v>80</v>
      </c>
    </row>
    <row r="255" spans="1:2" x14ac:dyDescent="0.3">
      <c r="A255" s="2">
        <v>1.67</v>
      </c>
      <c r="B255" s="2">
        <v>91</v>
      </c>
    </row>
    <row r="256" spans="1:2" x14ac:dyDescent="0.3">
      <c r="A256" s="2">
        <v>1.72</v>
      </c>
      <c r="B256" s="2">
        <v>75</v>
      </c>
    </row>
    <row r="257" spans="1:2" x14ac:dyDescent="0.3">
      <c r="A257" s="2">
        <v>1.7</v>
      </c>
      <c r="B257" s="2">
        <v>73</v>
      </c>
    </row>
    <row r="258" spans="1:2" x14ac:dyDescent="0.3">
      <c r="A258" s="2">
        <v>1.74</v>
      </c>
      <c r="B258" s="2">
        <v>70</v>
      </c>
    </row>
    <row r="259" spans="1:2" x14ac:dyDescent="0.3">
      <c r="A259" s="2">
        <v>1.74</v>
      </c>
      <c r="B259" s="2">
        <v>53</v>
      </c>
    </row>
    <row r="260" spans="1:2" x14ac:dyDescent="0.3">
      <c r="A260" s="2">
        <v>1.87</v>
      </c>
      <c r="B260" s="2">
        <v>67</v>
      </c>
    </row>
    <row r="261" spans="1:2" x14ac:dyDescent="0.3">
      <c r="A261" s="2">
        <v>1.7</v>
      </c>
      <c r="B261" s="2">
        <v>50</v>
      </c>
    </row>
    <row r="262" spans="1:2" x14ac:dyDescent="0.3">
      <c r="A262" s="2">
        <v>1.65</v>
      </c>
      <c r="B262" s="2">
        <v>50</v>
      </c>
    </row>
    <row r="263" spans="1:2" x14ac:dyDescent="0.3">
      <c r="A263" s="2">
        <v>1.7</v>
      </c>
      <c r="B263" s="2">
        <v>78</v>
      </c>
    </row>
    <row r="264" spans="1:2" x14ac:dyDescent="0.3">
      <c r="A264" s="2">
        <v>1.67</v>
      </c>
      <c r="B264" s="2">
        <v>60</v>
      </c>
    </row>
    <row r="265" spans="1:2" x14ac:dyDescent="0.3">
      <c r="A265" s="2">
        <v>1.72</v>
      </c>
      <c r="B265" s="2">
        <v>66</v>
      </c>
    </row>
    <row r="266" spans="1:2" x14ac:dyDescent="0.3">
      <c r="A266" s="2">
        <v>1.82</v>
      </c>
      <c r="B266" s="2">
        <v>107</v>
      </c>
    </row>
    <row r="267" spans="1:2" x14ac:dyDescent="0.3">
      <c r="A267" s="2">
        <v>1.5</v>
      </c>
      <c r="B267" s="2">
        <v>50</v>
      </c>
    </row>
    <row r="268" spans="1:2" x14ac:dyDescent="0.3">
      <c r="A268" s="2">
        <v>1.7</v>
      </c>
      <c r="B268" s="2">
        <v>60</v>
      </c>
    </row>
    <row r="269" spans="1:2" x14ac:dyDescent="0.3">
      <c r="A269" s="2">
        <v>1.71</v>
      </c>
      <c r="B269" s="2">
        <v>71</v>
      </c>
    </row>
    <row r="270" spans="1:2" x14ac:dyDescent="0.3">
      <c r="A270" s="2">
        <v>1.61</v>
      </c>
      <c r="B270" s="2">
        <v>61</v>
      </c>
    </row>
    <row r="271" spans="1:2" x14ac:dyDescent="0.3">
      <c r="A271" s="2">
        <v>1.5</v>
      </c>
      <c r="B271" s="2">
        <v>50</v>
      </c>
    </row>
    <row r="272" spans="1:2" x14ac:dyDescent="0.3">
      <c r="A272" s="2">
        <v>1.67</v>
      </c>
      <c r="B272" s="2">
        <v>50</v>
      </c>
    </row>
    <row r="273" spans="1:2" x14ac:dyDescent="0.3">
      <c r="A273" s="2">
        <v>1.82</v>
      </c>
      <c r="B273" s="2">
        <v>67</v>
      </c>
    </row>
    <row r="274" spans="1:2" x14ac:dyDescent="0.3">
      <c r="A274" s="2">
        <v>1.57</v>
      </c>
      <c r="B274" s="2">
        <v>57</v>
      </c>
    </row>
    <row r="275" spans="1:2" x14ac:dyDescent="0.3">
      <c r="A275" s="2">
        <v>1.79</v>
      </c>
      <c r="B275" s="2">
        <v>52</v>
      </c>
    </row>
    <row r="276" spans="1:2" x14ac:dyDescent="0.3">
      <c r="A276" s="2">
        <v>1.75</v>
      </c>
      <c r="B276" s="2">
        <v>62</v>
      </c>
    </row>
    <row r="277" spans="1:2" x14ac:dyDescent="0.3">
      <c r="A277" s="2">
        <v>1.7</v>
      </c>
      <c r="B277" s="2">
        <v>55</v>
      </c>
    </row>
    <row r="278" spans="1:2" x14ac:dyDescent="0.3">
      <c r="A278" s="2">
        <v>1.62</v>
      </c>
      <c r="B278" s="2">
        <v>55</v>
      </c>
    </row>
    <row r="279" spans="1:2" x14ac:dyDescent="0.3">
      <c r="A279" s="2">
        <v>1.69</v>
      </c>
      <c r="B279" s="2">
        <v>60</v>
      </c>
    </row>
    <row r="280" spans="1:2" x14ac:dyDescent="0.3">
      <c r="A280" s="2">
        <v>1.77</v>
      </c>
      <c r="B280" s="2">
        <v>70</v>
      </c>
    </row>
    <row r="281" spans="1:2" x14ac:dyDescent="0.3">
      <c r="A281" s="2">
        <v>1.79</v>
      </c>
      <c r="B281" s="2">
        <v>105</v>
      </c>
    </row>
    <row r="282" spans="1:2" x14ac:dyDescent="0.3">
      <c r="A282" s="2">
        <v>1.6</v>
      </c>
      <c r="B282" s="2">
        <v>61</v>
      </c>
    </row>
    <row r="283" spans="1:2" x14ac:dyDescent="0.3">
      <c r="A283" s="2">
        <v>1.6</v>
      </c>
      <c r="B283" s="2">
        <v>58</v>
      </c>
    </row>
    <row r="284" spans="1:2" x14ac:dyDescent="0.3">
      <c r="A284" s="2">
        <v>1.56</v>
      </c>
      <c r="B284" s="2">
        <v>51</v>
      </c>
    </row>
    <row r="285" spans="1:2" x14ac:dyDescent="0.3">
      <c r="A285" s="2">
        <v>1.88</v>
      </c>
      <c r="B285" s="2">
        <v>79</v>
      </c>
    </row>
    <row r="286" spans="1:2" x14ac:dyDescent="0.3">
      <c r="A286" s="2">
        <v>1.82</v>
      </c>
      <c r="B286" s="2">
        <v>71</v>
      </c>
    </row>
    <row r="287" spans="1:2" x14ac:dyDescent="0.3">
      <c r="A287" s="2">
        <v>1.8</v>
      </c>
      <c r="B287" s="2">
        <v>58</v>
      </c>
    </row>
    <row r="288" spans="1:2" x14ac:dyDescent="0.3">
      <c r="A288" s="2">
        <v>1.7</v>
      </c>
      <c r="B288" s="2">
        <v>65</v>
      </c>
    </row>
    <row r="289" spans="1:2" x14ac:dyDescent="0.3">
      <c r="A289" s="2">
        <v>1.82</v>
      </c>
      <c r="B289" s="2">
        <v>75</v>
      </c>
    </row>
    <row r="290" spans="1:2" x14ac:dyDescent="0.3">
      <c r="A290" s="2">
        <v>1.86</v>
      </c>
      <c r="B290" s="2">
        <v>110</v>
      </c>
    </row>
    <row r="291" spans="1:2" x14ac:dyDescent="0.3">
      <c r="A291" s="2">
        <v>1.66</v>
      </c>
      <c r="B291" s="2">
        <v>58</v>
      </c>
    </row>
    <row r="292" spans="1:2" x14ac:dyDescent="0.3">
      <c r="A292" s="2">
        <v>1.53</v>
      </c>
      <c r="B292" s="2">
        <v>53</v>
      </c>
    </row>
    <row r="293" spans="1:2" x14ac:dyDescent="0.3">
      <c r="A293" s="2">
        <v>1.74</v>
      </c>
      <c r="B293" s="2">
        <v>80</v>
      </c>
    </row>
    <row r="294" spans="1:2" x14ac:dyDescent="0.3">
      <c r="A294" s="2">
        <v>1.8</v>
      </c>
      <c r="B294" s="2">
        <v>80</v>
      </c>
    </row>
    <row r="295" spans="1:2" x14ac:dyDescent="0.3">
      <c r="A295" s="2">
        <v>1.7</v>
      </c>
      <c r="B295" s="2">
        <v>75</v>
      </c>
    </row>
    <row r="296" spans="1:2" x14ac:dyDescent="0.3">
      <c r="A296" s="2">
        <v>1.7</v>
      </c>
      <c r="B296" s="2">
        <v>70</v>
      </c>
    </row>
    <row r="297" spans="1:2" x14ac:dyDescent="0.3">
      <c r="A297" s="2">
        <v>1.72</v>
      </c>
      <c r="B297" s="2">
        <v>55</v>
      </c>
    </row>
    <row r="298" spans="1:2" x14ac:dyDescent="0.3">
      <c r="A298" s="2">
        <v>1.84</v>
      </c>
      <c r="B298" s="2">
        <v>45</v>
      </c>
    </row>
    <row r="299" spans="1:2" x14ac:dyDescent="0.3">
      <c r="A299" s="2">
        <v>1.57</v>
      </c>
      <c r="B299" s="2">
        <v>49</v>
      </c>
    </row>
    <row r="300" spans="1:2" x14ac:dyDescent="0.3">
      <c r="A300" s="2">
        <v>1.8</v>
      </c>
      <c r="B300" s="2">
        <v>85</v>
      </c>
    </row>
    <row r="301" spans="1:2" x14ac:dyDescent="0.3">
      <c r="A301" s="2">
        <v>1.75</v>
      </c>
      <c r="B301" s="2">
        <v>120</v>
      </c>
    </row>
    <row r="302" spans="1:2" x14ac:dyDescent="0.3">
      <c r="A302" s="2">
        <v>1.56</v>
      </c>
      <c r="B302" s="2">
        <v>60</v>
      </c>
    </row>
    <row r="303" spans="1:2" x14ac:dyDescent="0.3">
      <c r="A303" s="2">
        <v>1.59</v>
      </c>
      <c r="B303" s="2">
        <v>48</v>
      </c>
    </row>
    <row r="304" spans="1:2" x14ac:dyDescent="0.3">
      <c r="A304" s="2">
        <v>1.8</v>
      </c>
      <c r="B304" s="2">
        <v>75</v>
      </c>
    </row>
    <row r="305" spans="1:2" x14ac:dyDescent="0.3">
      <c r="A305" s="2">
        <v>1.79</v>
      </c>
      <c r="B305" s="2">
        <v>57</v>
      </c>
    </row>
    <row r="306" spans="1:2" x14ac:dyDescent="0.3">
      <c r="A306" s="2">
        <v>1.72</v>
      </c>
      <c r="B306" s="2">
        <v>62</v>
      </c>
    </row>
    <row r="307" spans="1:2" x14ac:dyDescent="0.3">
      <c r="A307" s="2">
        <v>1.6</v>
      </c>
      <c r="B307" s="2">
        <v>57</v>
      </c>
    </row>
    <row r="308" spans="1:2" x14ac:dyDescent="0.3">
      <c r="A308" s="2">
        <v>1.66</v>
      </c>
      <c r="B308" s="2">
        <v>56</v>
      </c>
    </row>
    <row r="309" spans="1:2" x14ac:dyDescent="0.3">
      <c r="A309" s="2">
        <v>1.65</v>
      </c>
      <c r="B309" s="2">
        <v>63</v>
      </c>
    </row>
    <row r="310" spans="1:2" x14ac:dyDescent="0.3">
      <c r="A310" s="2">
        <v>1.7</v>
      </c>
      <c r="B310" s="2">
        <v>72</v>
      </c>
    </row>
    <row r="311" spans="1:2" x14ac:dyDescent="0.3">
      <c r="A311" s="2">
        <v>1.75</v>
      </c>
      <c r="B311" s="2">
        <v>75</v>
      </c>
    </row>
    <row r="312" spans="1:2" x14ac:dyDescent="0.3">
      <c r="A312" s="2">
        <v>1.75</v>
      </c>
      <c r="B312" s="2">
        <v>70</v>
      </c>
    </row>
    <row r="313" spans="1:2" x14ac:dyDescent="0.3">
      <c r="A313" s="2">
        <v>1.56</v>
      </c>
      <c r="B313" s="2">
        <v>45</v>
      </c>
    </row>
    <row r="314" spans="1:2" x14ac:dyDescent="0.3">
      <c r="A314" s="2">
        <v>1.55</v>
      </c>
      <c r="B314" s="2">
        <v>63</v>
      </c>
    </row>
    <row r="315" spans="1:2" x14ac:dyDescent="0.3">
      <c r="A315" s="2">
        <v>1.67</v>
      </c>
      <c r="B315" s="2">
        <v>67</v>
      </c>
    </row>
    <row r="316" spans="1:2" x14ac:dyDescent="0.3">
      <c r="A316" s="2">
        <v>1.75</v>
      </c>
      <c r="B316" s="2">
        <v>75</v>
      </c>
    </row>
    <row r="317" spans="1:2" x14ac:dyDescent="0.3">
      <c r="A317" s="2">
        <v>1.75</v>
      </c>
      <c r="B317" s="2">
        <v>56</v>
      </c>
    </row>
    <row r="318" spans="1:2" x14ac:dyDescent="0.3">
      <c r="A318" s="2">
        <v>1.8</v>
      </c>
      <c r="B318" s="2">
        <v>72</v>
      </c>
    </row>
    <row r="319" spans="1:2" x14ac:dyDescent="0.3">
      <c r="A319" s="2">
        <v>1.65</v>
      </c>
      <c r="B319" s="2">
        <v>71</v>
      </c>
    </row>
    <row r="320" spans="1:2" x14ac:dyDescent="0.3">
      <c r="A320" s="2">
        <v>1.55</v>
      </c>
      <c r="B320" s="2">
        <v>58</v>
      </c>
    </row>
    <row r="321" spans="1:2" x14ac:dyDescent="0.3">
      <c r="A321" s="2">
        <v>1.7</v>
      </c>
      <c r="B321" s="2">
        <v>55.3</v>
      </c>
    </row>
    <row r="322" spans="1:2" x14ac:dyDescent="0.3">
      <c r="A322" s="2">
        <v>1.72</v>
      </c>
      <c r="B322" s="2">
        <v>76</v>
      </c>
    </row>
    <row r="323" spans="1:2" x14ac:dyDescent="0.3">
      <c r="A323" s="2">
        <v>1.74</v>
      </c>
      <c r="B323" s="2">
        <v>74</v>
      </c>
    </row>
    <row r="324" spans="1:2" x14ac:dyDescent="0.3">
      <c r="A324" s="2">
        <v>1.65</v>
      </c>
      <c r="B324" s="2">
        <v>82</v>
      </c>
    </row>
    <row r="325" spans="1:2" x14ac:dyDescent="0.3">
      <c r="A325" s="2">
        <v>1.8</v>
      </c>
      <c r="B325" s="2">
        <v>50</v>
      </c>
    </row>
    <row r="326" spans="1:2" x14ac:dyDescent="0.3">
      <c r="A326" s="2">
        <v>1.74</v>
      </c>
      <c r="B326" s="2">
        <v>56</v>
      </c>
    </row>
    <row r="327" spans="1:2" x14ac:dyDescent="0.3">
      <c r="A327" s="2">
        <v>1.85</v>
      </c>
      <c r="B327" s="2">
        <v>75</v>
      </c>
    </row>
    <row r="328" spans="1:2" x14ac:dyDescent="0.3">
      <c r="A328" s="2">
        <v>1.7</v>
      </c>
      <c r="B328" s="2">
        <v>56</v>
      </c>
    </row>
    <row r="329" spans="1:2" x14ac:dyDescent="0.3">
      <c r="A329" s="2">
        <v>1.45</v>
      </c>
      <c r="B329" s="2">
        <v>53</v>
      </c>
    </row>
    <row r="330" spans="1:2" x14ac:dyDescent="0.3">
      <c r="A330" s="2">
        <v>1.7</v>
      </c>
      <c r="B330" s="2">
        <v>50</v>
      </c>
    </row>
    <row r="331" spans="1:2" x14ac:dyDescent="0.3">
      <c r="A331" s="2">
        <v>1.7</v>
      </c>
      <c r="B331" s="2">
        <v>65</v>
      </c>
    </row>
    <row r="332" spans="1:2" x14ac:dyDescent="0.3">
      <c r="A332" s="2">
        <v>1.78</v>
      </c>
      <c r="B332" s="2">
        <v>64.400000000000006</v>
      </c>
    </row>
    <row r="333" spans="1:2" x14ac:dyDescent="0.3">
      <c r="A333" s="2">
        <v>1.6</v>
      </c>
      <c r="B333" s="2">
        <v>65</v>
      </c>
    </row>
    <row r="334" spans="1:2" x14ac:dyDescent="0.3">
      <c r="A334" s="2">
        <v>1.53</v>
      </c>
      <c r="B334" s="2">
        <v>42</v>
      </c>
    </row>
    <row r="335" spans="1:2" x14ac:dyDescent="0.3">
      <c r="A335" s="2">
        <v>1.8</v>
      </c>
      <c r="B335" s="2">
        <v>72</v>
      </c>
    </row>
    <row r="336" spans="1:2" x14ac:dyDescent="0.3">
      <c r="A336" s="2">
        <v>1.6</v>
      </c>
      <c r="B336" s="2">
        <v>50</v>
      </c>
    </row>
    <row r="337" spans="1:2" x14ac:dyDescent="0.3">
      <c r="A337" s="2">
        <v>1.74</v>
      </c>
      <c r="B337" s="2">
        <v>105</v>
      </c>
    </row>
    <row r="338" spans="1:2" x14ac:dyDescent="0.3">
      <c r="A338" s="2">
        <v>1.65</v>
      </c>
      <c r="B338" s="2">
        <v>66</v>
      </c>
    </row>
    <row r="339" spans="1:2" x14ac:dyDescent="0.3">
      <c r="A339" s="2">
        <v>1.87</v>
      </c>
      <c r="B339" s="2">
        <v>173</v>
      </c>
    </row>
    <row r="340" spans="1:2" x14ac:dyDescent="0.3">
      <c r="A340" s="2">
        <v>1.7</v>
      </c>
      <c r="B340" s="2">
        <v>55</v>
      </c>
    </row>
    <row r="341" spans="1:2" x14ac:dyDescent="0.3">
      <c r="A341" s="2">
        <v>1.54</v>
      </c>
      <c r="B341" s="2">
        <v>47</v>
      </c>
    </row>
    <row r="342" spans="1:2" x14ac:dyDescent="0.3">
      <c r="A342" s="2">
        <v>1.8</v>
      </c>
      <c r="B342" s="2">
        <v>97</v>
      </c>
    </row>
    <row r="343" spans="1:2" x14ac:dyDescent="0.3">
      <c r="A343" s="2">
        <v>1.82</v>
      </c>
      <c r="B343" s="2">
        <v>80</v>
      </c>
    </row>
    <row r="344" spans="1:2" x14ac:dyDescent="0.3">
      <c r="A344" s="2">
        <v>1.98</v>
      </c>
      <c r="B344" s="2">
        <v>125</v>
      </c>
    </row>
    <row r="345" spans="1:2" x14ac:dyDescent="0.3">
      <c r="A345" s="2">
        <v>1.75</v>
      </c>
      <c r="B345" s="2">
        <v>70</v>
      </c>
    </row>
    <row r="346" spans="1:2" x14ac:dyDescent="0.3">
      <c r="A346" s="2">
        <v>1.65</v>
      </c>
      <c r="B346" s="2">
        <v>60</v>
      </c>
    </row>
    <row r="347" spans="1:2" x14ac:dyDescent="0.3">
      <c r="A347" s="2">
        <v>1.6</v>
      </c>
      <c r="B347" s="2">
        <v>53</v>
      </c>
    </row>
    <row r="348" spans="1:2" x14ac:dyDescent="0.3">
      <c r="A348" s="2">
        <v>1.6</v>
      </c>
      <c r="B348" s="2">
        <v>51</v>
      </c>
    </row>
    <row r="349" spans="1:2" x14ac:dyDescent="0.3">
      <c r="A349" s="2">
        <v>1.6</v>
      </c>
      <c r="B349" s="2">
        <v>59</v>
      </c>
    </row>
    <row r="350" spans="1:2" x14ac:dyDescent="0.3">
      <c r="A350" s="2">
        <v>1.55</v>
      </c>
      <c r="B350" s="2">
        <v>62</v>
      </c>
    </row>
    <row r="351" spans="1:2" x14ac:dyDescent="0.3">
      <c r="A351" s="2">
        <v>1.9</v>
      </c>
      <c r="B351" s="2">
        <v>60</v>
      </c>
    </row>
    <row r="352" spans="1:2" x14ac:dyDescent="0.3">
      <c r="A352" s="2">
        <v>1.7</v>
      </c>
      <c r="B352" s="2">
        <v>56</v>
      </c>
    </row>
    <row r="353" spans="1:2" x14ac:dyDescent="0.3">
      <c r="A353" s="2">
        <v>1.75</v>
      </c>
      <c r="B353" s="2">
        <v>110</v>
      </c>
    </row>
    <row r="354" spans="1:2" x14ac:dyDescent="0.3">
      <c r="A354" s="2">
        <v>1.56</v>
      </c>
      <c r="B354" s="2">
        <v>48</v>
      </c>
    </row>
    <row r="355" spans="1:2" x14ac:dyDescent="0.3">
      <c r="A355" s="2">
        <v>1.87</v>
      </c>
      <c r="B355" s="2">
        <v>75</v>
      </c>
    </row>
    <row r="356" spans="1:2" x14ac:dyDescent="0.3">
      <c r="A356" s="2">
        <v>1.56</v>
      </c>
      <c r="B356" s="2">
        <v>80</v>
      </c>
    </row>
    <row r="357" spans="1:2" x14ac:dyDescent="0.3">
      <c r="A357" s="2">
        <v>1.65</v>
      </c>
      <c r="B357" s="2">
        <v>73</v>
      </c>
    </row>
    <row r="358" spans="1:2" x14ac:dyDescent="0.3">
      <c r="A358" s="2">
        <v>1.8</v>
      </c>
      <c r="B358" s="2">
        <v>80</v>
      </c>
    </row>
    <row r="359" spans="1:2" x14ac:dyDescent="0.3">
      <c r="A359" s="2">
        <v>1.84</v>
      </c>
      <c r="B359" s="2">
        <v>86</v>
      </c>
    </row>
    <row r="360" spans="1:2" x14ac:dyDescent="0.3">
      <c r="A360" s="2">
        <v>1.7</v>
      </c>
      <c r="B360" s="2">
        <v>68</v>
      </c>
    </row>
    <row r="361" spans="1:2" x14ac:dyDescent="0.3">
      <c r="A361" s="2">
        <v>1.72</v>
      </c>
      <c r="B361" s="2">
        <v>83</v>
      </c>
    </row>
    <row r="362" spans="1:2" x14ac:dyDescent="0.3">
      <c r="A362" s="2">
        <v>1.58</v>
      </c>
      <c r="B362" s="2">
        <v>63</v>
      </c>
    </row>
    <row r="363" spans="1:2" x14ac:dyDescent="0.3">
      <c r="A363" s="2">
        <v>1.68</v>
      </c>
      <c r="B363" s="2">
        <v>83</v>
      </c>
    </row>
    <row r="364" spans="1:2" x14ac:dyDescent="0.3">
      <c r="A364" s="2">
        <v>1.58</v>
      </c>
      <c r="B364" s="2">
        <v>74</v>
      </c>
    </row>
    <row r="365" spans="1:2" x14ac:dyDescent="0.3">
      <c r="A365" s="2">
        <v>1.8</v>
      </c>
      <c r="B365" s="2">
        <v>60</v>
      </c>
    </row>
    <row r="366" spans="1:2" x14ac:dyDescent="0.3">
      <c r="A366" s="2">
        <v>1.62</v>
      </c>
      <c r="B366" s="2">
        <v>69</v>
      </c>
    </row>
    <row r="367" spans="1:2" x14ac:dyDescent="0.3">
      <c r="A367" s="2">
        <v>1.62</v>
      </c>
      <c r="B367" s="2">
        <v>58</v>
      </c>
    </row>
    <row r="368" spans="1:2" x14ac:dyDescent="0.3">
      <c r="A368" s="2">
        <v>1.54</v>
      </c>
      <c r="B368" s="2">
        <v>56</v>
      </c>
    </row>
    <row r="369" spans="1:2" x14ac:dyDescent="0.3">
      <c r="A369" s="2">
        <v>1.76</v>
      </c>
      <c r="B369" s="2">
        <v>70</v>
      </c>
    </row>
    <row r="370" spans="1:2" x14ac:dyDescent="0.3">
      <c r="A370" s="2">
        <v>1.8</v>
      </c>
      <c r="B370" s="2">
        <v>92</v>
      </c>
    </row>
    <row r="371" spans="1:2" x14ac:dyDescent="0.3">
      <c r="A371" s="2">
        <v>1.58</v>
      </c>
      <c r="B371" s="2">
        <v>60</v>
      </c>
    </row>
    <row r="372" spans="1:2" x14ac:dyDescent="0.3">
      <c r="A372" s="2">
        <v>1.76</v>
      </c>
      <c r="B372" s="2">
        <v>68</v>
      </c>
    </row>
    <row r="373" spans="1:2" x14ac:dyDescent="0.3">
      <c r="A373" s="2">
        <v>1.73</v>
      </c>
      <c r="B373" s="2">
        <v>70</v>
      </c>
    </row>
    <row r="374" spans="1:2" x14ac:dyDescent="0.3">
      <c r="A374" s="2">
        <v>1.7</v>
      </c>
      <c r="B374" s="2">
        <v>70</v>
      </c>
    </row>
    <row r="375" spans="1:2" x14ac:dyDescent="0.3">
      <c r="A375" s="2">
        <v>1.7</v>
      </c>
      <c r="B375" s="2">
        <v>83</v>
      </c>
    </row>
    <row r="376" spans="1:2" x14ac:dyDescent="0.3">
      <c r="A376" s="2">
        <v>1.8</v>
      </c>
      <c r="B376" s="2">
        <v>75</v>
      </c>
    </row>
    <row r="377" spans="1:2" x14ac:dyDescent="0.3">
      <c r="A377" s="2">
        <v>1.6</v>
      </c>
      <c r="B377" s="2">
        <v>56</v>
      </c>
    </row>
    <row r="378" spans="1:2" x14ac:dyDescent="0.3">
      <c r="A378" s="2">
        <v>1.7</v>
      </c>
      <c r="B378" s="2">
        <v>98</v>
      </c>
    </row>
    <row r="379" spans="1:2" x14ac:dyDescent="0.3">
      <c r="A379" s="2">
        <v>1.6</v>
      </c>
      <c r="B379" s="2">
        <v>60</v>
      </c>
    </row>
    <row r="380" spans="1:2" x14ac:dyDescent="0.3">
      <c r="A380" s="2">
        <v>1.55</v>
      </c>
      <c r="B380" s="2">
        <v>45</v>
      </c>
    </row>
    <row r="381" spans="1:2" x14ac:dyDescent="0.3">
      <c r="A381" s="2">
        <v>1.59</v>
      </c>
      <c r="B381" s="2">
        <v>53</v>
      </c>
    </row>
    <row r="382" spans="1:2" x14ac:dyDescent="0.3">
      <c r="A382" s="2">
        <v>1.5</v>
      </c>
      <c r="B382" s="2">
        <v>75</v>
      </c>
    </row>
    <row r="383" spans="1:2" x14ac:dyDescent="0.3">
      <c r="A383" s="2">
        <v>1.78</v>
      </c>
      <c r="B383" s="2">
        <v>108</v>
      </c>
    </row>
    <row r="384" spans="1:2" x14ac:dyDescent="0.3">
      <c r="A384" s="2">
        <v>1.61</v>
      </c>
      <c r="B384" s="2">
        <v>65</v>
      </c>
    </row>
    <row r="385" spans="1:2" x14ac:dyDescent="0.3">
      <c r="A385" s="2">
        <v>1.71</v>
      </c>
      <c r="B385" s="2">
        <v>50</v>
      </c>
    </row>
    <row r="386" spans="1:2" x14ac:dyDescent="0.3">
      <c r="A386" s="2">
        <v>1.7</v>
      </c>
      <c r="B386" s="2">
        <v>50</v>
      </c>
    </row>
    <row r="387" spans="1:2" x14ac:dyDescent="0.3">
      <c r="A387" s="2">
        <v>1.76</v>
      </c>
      <c r="B387" s="2">
        <v>69.5</v>
      </c>
    </row>
    <row r="388" spans="1:2" x14ac:dyDescent="0.3">
      <c r="A388" s="2">
        <v>1.7</v>
      </c>
      <c r="B388" s="2">
        <v>78</v>
      </c>
    </row>
    <row r="389" spans="1:2" x14ac:dyDescent="0.3">
      <c r="A389" s="2">
        <v>1.53</v>
      </c>
      <c r="B389" s="2">
        <v>55</v>
      </c>
    </row>
    <row r="390" spans="1:2" x14ac:dyDescent="0.3">
      <c r="A390" s="2">
        <v>1.54</v>
      </c>
      <c r="B390" s="2">
        <v>39</v>
      </c>
    </row>
    <row r="391" spans="1:2" x14ac:dyDescent="0.3">
      <c r="A391" s="2">
        <v>1.55</v>
      </c>
      <c r="B391" s="2">
        <v>59</v>
      </c>
    </row>
    <row r="392" spans="1:2" x14ac:dyDescent="0.3">
      <c r="A392" s="2">
        <v>1.66</v>
      </c>
      <c r="B392" s="2">
        <v>60</v>
      </c>
    </row>
    <row r="393" spans="1:2" x14ac:dyDescent="0.3">
      <c r="A393" s="2">
        <v>1.85</v>
      </c>
      <c r="B393" s="2">
        <v>125</v>
      </c>
    </row>
    <row r="394" spans="1:2" x14ac:dyDescent="0.3">
      <c r="A394" s="2">
        <v>1.65</v>
      </c>
      <c r="B394" s="2">
        <v>60</v>
      </c>
    </row>
    <row r="395" spans="1:2" x14ac:dyDescent="0.3">
      <c r="A395" s="2">
        <v>1.65</v>
      </c>
      <c r="B395" s="2">
        <v>70</v>
      </c>
    </row>
    <row r="396" spans="1:2" x14ac:dyDescent="0.3">
      <c r="A396" s="2">
        <v>1.83</v>
      </c>
      <c r="B396" s="2">
        <v>82</v>
      </c>
    </row>
    <row r="397" spans="1:2" x14ac:dyDescent="0.3">
      <c r="A397" s="2">
        <v>1.83</v>
      </c>
      <c r="B397" s="2">
        <v>99</v>
      </c>
    </row>
    <row r="398" spans="1:2" x14ac:dyDescent="0.3">
      <c r="A398" s="2">
        <v>1.66</v>
      </c>
      <c r="B398" s="2">
        <v>112</v>
      </c>
    </row>
    <row r="399" spans="1:2" x14ac:dyDescent="0.3">
      <c r="A399" s="2">
        <v>1.78</v>
      </c>
      <c r="B399" s="2">
        <v>73</v>
      </c>
    </row>
    <row r="400" spans="1:2" x14ac:dyDescent="0.3">
      <c r="A400" s="2">
        <v>1.74</v>
      </c>
      <c r="B400" s="2">
        <v>86</v>
      </c>
    </row>
    <row r="401" spans="1:2" x14ac:dyDescent="0.3">
      <c r="A401" s="2">
        <v>1.76</v>
      </c>
      <c r="B401" s="2">
        <v>66.5</v>
      </c>
    </row>
    <row r="402" spans="1:2" x14ac:dyDescent="0.3">
      <c r="A402" s="2">
        <v>1.51</v>
      </c>
      <c r="B402" s="2">
        <v>59</v>
      </c>
    </row>
    <row r="403" spans="1:2" x14ac:dyDescent="0.3">
      <c r="A403" s="2">
        <v>1.81</v>
      </c>
      <c r="B403" s="2">
        <v>79</v>
      </c>
    </row>
    <row r="404" spans="1:2" x14ac:dyDescent="0.3">
      <c r="A404" s="2">
        <v>1.55</v>
      </c>
      <c r="B404" s="2">
        <v>55</v>
      </c>
    </row>
    <row r="405" spans="1:2" x14ac:dyDescent="0.3">
      <c r="A405" s="2">
        <v>1.83</v>
      </c>
      <c r="B405" s="2">
        <v>66</v>
      </c>
    </row>
    <row r="406" spans="1:2" x14ac:dyDescent="0.3">
      <c r="A406" s="2">
        <v>1.6</v>
      </c>
      <c r="B406" s="2">
        <v>65</v>
      </c>
    </row>
    <row r="407" spans="1:2" x14ac:dyDescent="0.3">
      <c r="A407" s="2">
        <v>1.85</v>
      </c>
      <c r="B407" s="2">
        <v>85</v>
      </c>
    </row>
    <row r="408" spans="1:2" x14ac:dyDescent="0.3">
      <c r="A408" s="2">
        <v>1.75</v>
      </c>
      <c r="B408" s="2">
        <v>85</v>
      </c>
    </row>
    <row r="409" spans="1:2" x14ac:dyDescent="0.3">
      <c r="A409" s="2">
        <v>1.83</v>
      </c>
      <c r="B409" s="2">
        <v>113</v>
      </c>
    </row>
    <row r="410" spans="1:2" x14ac:dyDescent="0.3">
      <c r="A410" s="2">
        <v>1.71</v>
      </c>
      <c r="B410" s="2">
        <v>72</v>
      </c>
    </row>
    <row r="411" spans="1:2" x14ac:dyDescent="0.3">
      <c r="A411" s="2">
        <v>1.84</v>
      </c>
      <c r="B411" s="2">
        <v>88</v>
      </c>
    </row>
    <row r="412" spans="1:2" x14ac:dyDescent="0.3">
      <c r="A412" s="2">
        <v>1.77</v>
      </c>
      <c r="B412" s="2">
        <v>87</v>
      </c>
    </row>
    <row r="413" spans="1:2" x14ac:dyDescent="0.3">
      <c r="A413" s="2">
        <v>1.7</v>
      </c>
      <c r="B413" s="2">
        <v>90</v>
      </c>
    </row>
    <row r="414" spans="1:2" x14ac:dyDescent="0.3">
      <c r="A414" s="2">
        <v>1.62</v>
      </c>
      <c r="B414" s="2">
        <v>89</v>
      </c>
    </row>
    <row r="415" spans="1:2" x14ac:dyDescent="0.3">
      <c r="A415" s="2">
        <v>1.85</v>
      </c>
      <c r="B415" s="2">
        <v>60</v>
      </c>
    </row>
    <row r="416" spans="1:2" x14ac:dyDescent="0.3">
      <c r="A416" s="2">
        <v>1.84</v>
      </c>
      <c r="B416" s="2">
        <v>60</v>
      </c>
    </row>
    <row r="417" spans="1:2" x14ac:dyDescent="0.3">
      <c r="A417" s="2">
        <v>1.75</v>
      </c>
      <c r="B417" s="2">
        <v>58</v>
      </c>
    </row>
    <row r="418" spans="1:2" x14ac:dyDescent="0.3">
      <c r="A418" s="2">
        <v>1.85</v>
      </c>
      <c r="B418" s="2">
        <v>93</v>
      </c>
    </row>
    <row r="419" spans="1:2" x14ac:dyDescent="0.3">
      <c r="A419" s="2">
        <v>1.74</v>
      </c>
      <c r="B419" s="2">
        <v>76</v>
      </c>
    </row>
    <row r="420" spans="1:2" x14ac:dyDescent="0.3">
      <c r="A420" s="2">
        <v>1.61</v>
      </c>
      <c r="B420" s="2">
        <v>53.8</v>
      </c>
    </row>
    <row r="421" spans="1:2" x14ac:dyDescent="0.3">
      <c r="A421" s="2">
        <v>1.75</v>
      </c>
      <c r="B421" s="2">
        <v>70</v>
      </c>
    </row>
    <row r="422" spans="1:2" x14ac:dyDescent="0.3">
      <c r="A422" s="2">
        <v>1.67</v>
      </c>
      <c r="B422" s="2">
        <v>60</v>
      </c>
    </row>
    <row r="423" spans="1:2" x14ac:dyDescent="0.3">
      <c r="A423" s="2">
        <v>1.7</v>
      </c>
      <c r="B423" s="2">
        <v>69</v>
      </c>
    </row>
    <row r="424" spans="1:2" x14ac:dyDescent="0.3">
      <c r="A424" s="2">
        <v>1.9</v>
      </c>
      <c r="B424" s="2">
        <v>80</v>
      </c>
    </row>
    <row r="425" spans="1:2" x14ac:dyDescent="0.3">
      <c r="A425" s="2">
        <v>1.65</v>
      </c>
      <c r="B425" s="2">
        <v>85</v>
      </c>
    </row>
    <row r="426" spans="1:2" x14ac:dyDescent="0.3">
      <c r="A426" s="2">
        <v>1.6</v>
      </c>
      <c r="B426" s="2">
        <v>55</v>
      </c>
    </row>
    <row r="427" spans="1:2" x14ac:dyDescent="0.3">
      <c r="A427" s="2">
        <v>1.8</v>
      </c>
      <c r="B427" s="2">
        <v>70</v>
      </c>
    </row>
    <row r="428" spans="1:2" x14ac:dyDescent="0.3">
      <c r="A428" s="2">
        <v>1.64</v>
      </c>
      <c r="B428" s="2">
        <v>59</v>
      </c>
    </row>
    <row r="429" spans="1:2" x14ac:dyDescent="0.3">
      <c r="A429" s="2">
        <v>1.89</v>
      </c>
      <c r="B429" s="2">
        <v>87</v>
      </c>
    </row>
    <row r="430" spans="1:2" x14ac:dyDescent="0.3">
      <c r="A430" s="2">
        <v>1.76</v>
      </c>
      <c r="B430" s="2">
        <v>80</v>
      </c>
    </row>
    <row r="431" spans="1:2" x14ac:dyDescent="0.3">
      <c r="A431" s="2">
        <v>1.56</v>
      </c>
      <c r="B431" s="2">
        <v>55</v>
      </c>
    </row>
    <row r="432" spans="1:2" x14ac:dyDescent="0.3">
      <c r="A432" s="2">
        <v>1.6</v>
      </c>
      <c r="B432" s="2">
        <v>56</v>
      </c>
    </row>
    <row r="433" spans="1:2" x14ac:dyDescent="0.3">
      <c r="A433" s="2">
        <v>1.67</v>
      </c>
      <c r="B433" s="2">
        <v>64</v>
      </c>
    </row>
    <row r="434" spans="1:2" x14ac:dyDescent="0.3">
      <c r="A434" s="2">
        <v>1.6</v>
      </c>
      <c r="B434" s="2">
        <v>60</v>
      </c>
    </row>
    <row r="435" spans="1:2" x14ac:dyDescent="0.3">
      <c r="A435" s="2">
        <v>1.55</v>
      </c>
      <c r="B435" s="2">
        <v>56</v>
      </c>
    </row>
    <row r="436" spans="1:2" x14ac:dyDescent="0.3">
      <c r="A436" s="2">
        <v>1.55</v>
      </c>
      <c r="B436" s="2">
        <v>50</v>
      </c>
    </row>
    <row r="437" spans="1:2" x14ac:dyDescent="0.3">
      <c r="A437" s="2">
        <v>1.72</v>
      </c>
      <c r="B437" s="2">
        <v>65</v>
      </c>
    </row>
    <row r="438" spans="1:2" x14ac:dyDescent="0.3">
      <c r="A438" s="2">
        <v>1.72</v>
      </c>
      <c r="B438" s="2">
        <v>53</v>
      </c>
    </row>
    <row r="439" spans="1:2" x14ac:dyDescent="0.3">
      <c r="A439" s="2">
        <v>1.7</v>
      </c>
      <c r="B439" s="2">
        <v>60</v>
      </c>
    </row>
    <row r="440" spans="1:2" x14ac:dyDescent="0.3">
      <c r="A440" s="2">
        <v>1.51</v>
      </c>
      <c r="B440" s="2">
        <v>45</v>
      </c>
    </row>
    <row r="441" spans="1:2" x14ac:dyDescent="0.3">
      <c r="A441" s="2">
        <v>1.83</v>
      </c>
      <c r="B441" s="2">
        <v>82</v>
      </c>
    </row>
    <row r="442" spans="1:2" x14ac:dyDescent="0.3">
      <c r="A442" s="2">
        <v>1.8</v>
      </c>
      <c r="B442" s="2">
        <v>87</v>
      </c>
    </row>
    <row r="443" spans="1:2" x14ac:dyDescent="0.3">
      <c r="A443" s="2">
        <v>1.6</v>
      </c>
      <c r="B443" s="2">
        <v>100.5</v>
      </c>
    </row>
    <row r="444" spans="1:2" x14ac:dyDescent="0.3">
      <c r="A444" s="2">
        <v>1.63</v>
      </c>
      <c r="B444" s="2">
        <v>63</v>
      </c>
    </row>
    <row r="445" spans="1:2" x14ac:dyDescent="0.3">
      <c r="A445" s="2">
        <v>1.71</v>
      </c>
      <c r="B445" s="2">
        <v>71</v>
      </c>
    </row>
    <row r="446" spans="1:2" x14ac:dyDescent="0.3">
      <c r="A446" s="2">
        <v>1.7</v>
      </c>
      <c r="B446" s="2">
        <v>65</v>
      </c>
    </row>
    <row r="447" spans="1:2" x14ac:dyDescent="0.3">
      <c r="A447" s="2">
        <v>1.75</v>
      </c>
      <c r="B447" s="2">
        <v>69</v>
      </c>
    </row>
    <row r="448" spans="1:2" x14ac:dyDescent="0.3">
      <c r="A448" s="2">
        <v>1.62</v>
      </c>
      <c r="B448" s="2">
        <v>50</v>
      </c>
    </row>
    <row r="449" spans="1:2" x14ac:dyDescent="0.3">
      <c r="A449" s="2">
        <v>1.68</v>
      </c>
      <c r="B449" s="2">
        <v>68</v>
      </c>
    </row>
    <row r="450" spans="1:2" x14ac:dyDescent="0.3">
      <c r="A450" s="2">
        <v>1.85</v>
      </c>
      <c r="B450" s="2">
        <v>66</v>
      </c>
    </row>
    <row r="451" spans="1:2" x14ac:dyDescent="0.3">
      <c r="A451" s="2">
        <v>1.59</v>
      </c>
      <c r="B451" s="2">
        <v>60</v>
      </c>
    </row>
    <row r="452" spans="1:2" x14ac:dyDescent="0.3">
      <c r="A452" s="2">
        <v>1.5</v>
      </c>
      <c r="B452" s="2">
        <v>45</v>
      </c>
    </row>
    <row r="453" spans="1:2" x14ac:dyDescent="0.3">
      <c r="A453" s="2">
        <v>1.69</v>
      </c>
      <c r="B453" s="2">
        <v>60</v>
      </c>
    </row>
    <row r="454" spans="1:2" x14ac:dyDescent="0.3">
      <c r="A454" s="2">
        <v>1.76</v>
      </c>
      <c r="B454" s="2">
        <v>79</v>
      </c>
    </row>
    <row r="455" spans="1:2" x14ac:dyDescent="0.3">
      <c r="A455" s="2">
        <v>1.71</v>
      </c>
      <c r="B455" s="2">
        <v>100</v>
      </c>
    </row>
    <row r="456" spans="1:2" x14ac:dyDescent="0.3">
      <c r="A456" s="2">
        <v>1.72</v>
      </c>
      <c r="B456" s="2">
        <v>88</v>
      </c>
    </row>
    <row r="457" spans="1:2" x14ac:dyDescent="0.3">
      <c r="A457" s="2">
        <v>1.8</v>
      </c>
      <c r="B457" s="2">
        <v>68</v>
      </c>
    </row>
    <row r="458" spans="1:2" x14ac:dyDescent="0.3">
      <c r="A458" s="2">
        <v>1.93</v>
      </c>
      <c r="B458" s="2">
        <v>86</v>
      </c>
    </row>
    <row r="459" spans="1:2" x14ac:dyDescent="0.3">
      <c r="A459" s="2">
        <v>1.6</v>
      </c>
      <c r="B459" s="2">
        <v>51</v>
      </c>
    </row>
    <row r="460" spans="1:2" x14ac:dyDescent="0.3">
      <c r="A460" s="2">
        <v>1.74</v>
      </c>
      <c r="B460" s="2">
        <v>75</v>
      </c>
    </row>
    <row r="461" spans="1:2" x14ac:dyDescent="0.3">
      <c r="A461" s="2">
        <v>1.62</v>
      </c>
      <c r="B461" s="2">
        <v>45</v>
      </c>
    </row>
    <row r="462" spans="1:2" x14ac:dyDescent="0.3">
      <c r="A462" s="2">
        <v>1.54</v>
      </c>
      <c r="B462" s="2">
        <v>42</v>
      </c>
    </row>
    <row r="463" spans="1:2" x14ac:dyDescent="0.3">
      <c r="A463" s="2">
        <v>1.56</v>
      </c>
      <c r="B463" s="2">
        <v>51.5</v>
      </c>
    </row>
    <row r="464" spans="1:2" x14ac:dyDescent="0.3">
      <c r="A464" s="2">
        <v>1.6</v>
      </c>
      <c r="B464" s="2">
        <v>83</v>
      </c>
    </row>
    <row r="465" spans="1:2" x14ac:dyDescent="0.3">
      <c r="A465" s="2">
        <v>1.54</v>
      </c>
      <c r="B465" s="2">
        <v>71</v>
      </c>
    </row>
    <row r="466" spans="1:2" x14ac:dyDescent="0.3">
      <c r="A466" s="2">
        <v>1.63</v>
      </c>
      <c r="B466" s="2">
        <v>51</v>
      </c>
    </row>
    <row r="467" spans="1:2" x14ac:dyDescent="0.3">
      <c r="A467" s="2">
        <v>1.78</v>
      </c>
      <c r="B467" s="2">
        <v>64</v>
      </c>
    </row>
    <row r="468" spans="1:2" x14ac:dyDescent="0.3">
      <c r="A468" s="2">
        <v>1.62</v>
      </c>
      <c r="B468" s="2">
        <v>68</v>
      </c>
    </row>
    <row r="469" spans="1:2" x14ac:dyDescent="0.3">
      <c r="A469" s="2">
        <v>1.71</v>
      </c>
      <c r="B469" s="2">
        <v>75</v>
      </c>
    </row>
    <row r="470" spans="1:2" x14ac:dyDescent="0.3">
      <c r="A470" s="2">
        <v>1.64</v>
      </c>
      <c r="B470" s="2">
        <v>56</v>
      </c>
    </row>
    <row r="471" spans="1:2" x14ac:dyDescent="0.3">
      <c r="A471" s="2">
        <v>1.69</v>
      </c>
      <c r="B471" s="2">
        <v>65</v>
      </c>
    </row>
    <row r="472" spans="1:2" x14ac:dyDescent="0.3">
      <c r="A472" s="2">
        <v>1.58</v>
      </c>
      <c r="B472" s="2">
        <v>50</v>
      </c>
    </row>
    <row r="473" spans="1:2" x14ac:dyDescent="0.3">
      <c r="A473" s="2">
        <v>1.57</v>
      </c>
      <c r="B473" s="2">
        <v>50</v>
      </c>
    </row>
    <row r="474" spans="1:2" x14ac:dyDescent="0.3">
      <c r="A474" s="2">
        <v>1.74</v>
      </c>
      <c r="B474" s="2">
        <v>64</v>
      </c>
    </row>
    <row r="475" spans="1:2" x14ac:dyDescent="0.3">
      <c r="A475" s="2">
        <v>1.58</v>
      </c>
      <c r="B475" s="2">
        <v>53.5</v>
      </c>
    </row>
    <row r="476" spans="1:2" x14ac:dyDescent="0.3">
      <c r="A476" s="2">
        <v>1.5</v>
      </c>
      <c r="B476" s="2">
        <v>58</v>
      </c>
    </row>
    <row r="477" spans="1:2" x14ac:dyDescent="0.3">
      <c r="A477" s="2">
        <v>1.65</v>
      </c>
      <c r="B477" s="2">
        <v>80</v>
      </c>
    </row>
    <row r="478" spans="1:2" x14ac:dyDescent="0.3">
      <c r="A478" s="2">
        <v>1.8</v>
      </c>
      <c r="B478" s="2">
        <v>73</v>
      </c>
    </row>
    <row r="479" spans="1:2" x14ac:dyDescent="0.3">
      <c r="A479" s="2">
        <v>1.75</v>
      </c>
      <c r="B479" s="2">
        <v>75</v>
      </c>
    </row>
    <row r="480" spans="1:2" x14ac:dyDescent="0.3">
      <c r="A480" s="2">
        <v>1.84</v>
      </c>
      <c r="B480" s="2">
        <v>104</v>
      </c>
    </row>
    <row r="481" spans="1:2" x14ac:dyDescent="0.3">
      <c r="A481" s="2">
        <v>1.88</v>
      </c>
      <c r="B481" s="2">
        <v>84</v>
      </c>
    </row>
    <row r="482" spans="1:2" x14ac:dyDescent="0.3">
      <c r="A482" s="2">
        <v>1.56</v>
      </c>
      <c r="B482" s="2">
        <v>50</v>
      </c>
    </row>
    <row r="483" spans="1:2" x14ac:dyDescent="0.3">
      <c r="A483" s="2">
        <v>1.75</v>
      </c>
      <c r="B483" s="2">
        <v>84</v>
      </c>
    </row>
    <row r="484" spans="1:2" x14ac:dyDescent="0.3">
      <c r="A484" s="2">
        <v>1.66</v>
      </c>
      <c r="B484" s="2">
        <v>68</v>
      </c>
    </row>
    <row r="485" spans="1:2" x14ac:dyDescent="0.3">
      <c r="A485" s="2">
        <v>1.7</v>
      </c>
      <c r="B485" s="2">
        <v>86</v>
      </c>
    </row>
    <row r="486" spans="1:2" x14ac:dyDescent="0.3">
      <c r="A486" s="2">
        <v>1.8</v>
      </c>
      <c r="B486" s="2">
        <v>65</v>
      </c>
    </row>
    <row r="487" spans="1:2" x14ac:dyDescent="0.3">
      <c r="A487" s="2">
        <v>1.67</v>
      </c>
      <c r="B487" s="2">
        <v>66</v>
      </c>
    </row>
    <row r="488" spans="1:2" x14ac:dyDescent="0.3">
      <c r="A488" s="2">
        <v>1.8</v>
      </c>
      <c r="B488" s="2">
        <v>60</v>
      </c>
    </row>
    <row r="489" spans="1:2" x14ac:dyDescent="0.3">
      <c r="A489" s="2">
        <v>1.56</v>
      </c>
      <c r="B489" s="2">
        <v>45</v>
      </c>
    </row>
    <row r="490" spans="1:2" x14ac:dyDescent="0.3">
      <c r="A490" s="2">
        <v>1.6863060000000001</v>
      </c>
      <c r="B490" s="2">
        <v>104.572712</v>
      </c>
    </row>
    <row r="491" spans="1:2" x14ac:dyDescent="0.3">
      <c r="A491" s="2">
        <v>1.6831240000000001</v>
      </c>
      <c r="B491" s="2">
        <v>126.67377999999999</v>
      </c>
    </row>
    <row r="492" spans="1:2" x14ac:dyDescent="0.3">
      <c r="A492" s="2">
        <v>1.6223970000000001</v>
      </c>
      <c r="B492" s="2">
        <v>110.79263</v>
      </c>
    </row>
    <row r="493" spans="1:2" x14ac:dyDescent="0.3">
      <c r="A493" s="2">
        <v>1.7556430000000001</v>
      </c>
      <c r="B493" s="2">
        <v>137.79688400000001</v>
      </c>
    </row>
    <row r="494" spans="1:2" x14ac:dyDescent="0.3">
      <c r="A494" s="2">
        <v>1.8434189999999999</v>
      </c>
      <c r="B494" s="2">
        <v>165.05726899999999</v>
      </c>
    </row>
    <row r="495" spans="1:2" x14ac:dyDescent="0.3">
      <c r="A495" s="2">
        <v>1.7456</v>
      </c>
      <c r="B495" s="2">
        <v>133.03441000000001</v>
      </c>
    </row>
    <row r="496" spans="1:2" x14ac:dyDescent="0.3">
      <c r="A496" s="2">
        <v>1.630927</v>
      </c>
      <c r="B496" s="2">
        <v>111.485516</v>
      </c>
    </row>
    <row r="497" spans="1:2" x14ac:dyDescent="0.3">
      <c r="A497" s="2">
        <v>1.6291910000000001</v>
      </c>
      <c r="B497" s="2">
        <v>104.826776</v>
      </c>
    </row>
    <row r="498" spans="1:2" x14ac:dyDescent="0.3">
      <c r="A498" s="2">
        <v>1.7706120000000001</v>
      </c>
      <c r="B498" s="2">
        <v>133.96334899999999</v>
      </c>
    </row>
    <row r="499" spans="1:2" x14ac:dyDescent="0.3">
      <c r="A499" s="2">
        <v>1.7437020000000001</v>
      </c>
      <c r="B499" s="2">
        <v>54.927529</v>
      </c>
    </row>
    <row r="500" spans="1:2" x14ac:dyDescent="0.3">
      <c r="A500" s="2">
        <v>1.7719149999999999</v>
      </c>
      <c r="B500" s="2">
        <v>55.695036000000002</v>
      </c>
    </row>
    <row r="501" spans="1:2" x14ac:dyDescent="0.3">
      <c r="A501" s="2">
        <v>1.75376</v>
      </c>
      <c r="B501" s="2">
        <v>55.879263000000002</v>
      </c>
    </row>
    <row r="502" spans="1:2" x14ac:dyDescent="0.3">
      <c r="A502" s="2">
        <v>1.675446</v>
      </c>
      <c r="B502" s="2">
        <v>51.154201</v>
      </c>
    </row>
    <row r="503" spans="1:2" x14ac:dyDescent="0.3">
      <c r="A503" s="2">
        <v>1.6662030000000001</v>
      </c>
      <c r="B503" s="2">
        <v>49.869790999999999</v>
      </c>
    </row>
    <row r="504" spans="1:2" x14ac:dyDescent="0.3">
      <c r="A504" s="2">
        <v>1.7114670000000001</v>
      </c>
      <c r="B504" s="2">
        <v>51.965521000000003</v>
      </c>
    </row>
    <row r="505" spans="1:2" x14ac:dyDescent="0.3">
      <c r="A505" s="2">
        <v>1.5980190000000001</v>
      </c>
      <c r="B505" s="2">
        <v>44.845655000000001</v>
      </c>
    </row>
    <row r="506" spans="1:2" x14ac:dyDescent="0.3">
      <c r="A506" s="2">
        <v>1.5961099999999999</v>
      </c>
      <c r="B506" s="2">
        <v>42.848033000000001</v>
      </c>
    </row>
    <row r="507" spans="1:2" x14ac:dyDescent="0.3">
      <c r="A507" s="2">
        <v>1.57206</v>
      </c>
      <c r="B507" s="2">
        <v>43.919834999999999</v>
      </c>
    </row>
    <row r="508" spans="1:2" x14ac:dyDescent="0.3">
      <c r="A508" s="2">
        <v>1.5869519999999999</v>
      </c>
      <c r="B508" s="2">
        <v>43.087508</v>
      </c>
    </row>
    <row r="509" spans="1:2" x14ac:dyDescent="0.3">
      <c r="A509" s="2">
        <v>1.5955900000000001</v>
      </c>
      <c r="B509" s="2">
        <v>44.581159</v>
      </c>
    </row>
    <row r="510" spans="1:2" x14ac:dyDescent="0.3">
      <c r="A510" s="2">
        <v>1.6</v>
      </c>
      <c r="B510" s="2">
        <v>45</v>
      </c>
    </row>
    <row r="511" spans="1:2" x14ac:dyDescent="0.3">
      <c r="A511" s="2">
        <v>1.6880250000000001</v>
      </c>
      <c r="B511" s="2">
        <v>45</v>
      </c>
    </row>
    <row r="512" spans="1:2" x14ac:dyDescent="0.3">
      <c r="A512" s="2">
        <v>1.556211</v>
      </c>
      <c r="B512" s="2">
        <v>42.339767000000002</v>
      </c>
    </row>
    <row r="513" spans="1:2" x14ac:dyDescent="0.3">
      <c r="A513" s="2">
        <v>1.5641989999999999</v>
      </c>
      <c r="B513" s="2">
        <v>42.096062000000003</v>
      </c>
    </row>
    <row r="514" spans="1:2" x14ac:dyDescent="0.3">
      <c r="A514" s="2">
        <v>1.56948</v>
      </c>
      <c r="B514" s="2">
        <v>41.324558000000003</v>
      </c>
    </row>
    <row r="515" spans="1:2" x14ac:dyDescent="0.3">
      <c r="A515" s="2">
        <v>1.52</v>
      </c>
      <c r="B515" s="2">
        <v>42</v>
      </c>
    </row>
    <row r="516" spans="1:2" x14ac:dyDescent="0.3">
      <c r="A516" s="2">
        <v>1.550648</v>
      </c>
      <c r="B516" s="2">
        <v>44.641795999999999</v>
      </c>
    </row>
    <row r="517" spans="1:2" x14ac:dyDescent="0.3">
      <c r="A517" s="2">
        <v>1.5209969999999999</v>
      </c>
      <c r="B517" s="2">
        <v>42</v>
      </c>
    </row>
    <row r="518" spans="1:2" x14ac:dyDescent="0.3">
      <c r="A518" s="2">
        <v>1.528011</v>
      </c>
      <c r="B518" s="2">
        <v>42</v>
      </c>
    </row>
    <row r="519" spans="1:2" x14ac:dyDescent="0.3">
      <c r="A519" s="2">
        <v>1.733263</v>
      </c>
      <c r="B519" s="2">
        <v>50.890363000000001</v>
      </c>
    </row>
    <row r="520" spans="1:2" x14ac:dyDescent="0.3">
      <c r="A520" s="2">
        <v>1.7225269999999999</v>
      </c>
      <c r="B520" s="2">
        <v>50.833029000000003</v>
      </c>
    </row>
    <row r="521" spans="1:2" x14ac:dyDescent="0.3">
      <c r="A521" s="2">
        <v>1.7348319999999999</v>
      </c>
      <c r="B521" s="2">
        <v>50</v>
      </c>
    </row>
    <row r="522" spans="1:2" x14ac:dyDescent="0.3">
      <c r="A522" s="2">
        <v>1.882779</v>
      </c>
      <c r="B522" s="2">
        <v>64.106108000000006</v>
      </c>
    </row>
    <row r="523" spans="1:2" x14ac:dyDescent="0.3">
      <c r="A523" s="2">
        <v>1.854592</v>
      </c>
      <c r="B523" s="2">
        <v>63.611108999999999</v>
      </c>
    </row>
    <row r="524" spans="1:2" x14ac:dyDescent="0.3">
      <c r="A524" s="2">
        <v>1.8356429999999999</v>
      </c>
      <c r="B524" s="2">
        <v>58.854416000000001</v>
      </c>
    </row>
    <row r="525" spans="1:2" x14ac:dyDescent="0.3">
      <c r="A525" s="2">
        <v>1.7555069999999999</v>
      </c>
      <c r="B525" s="2">
        <v>52</v>
      </c>
    </row>
    <row r="526" spans="1:2" x14ac:dyDescent="0.3">
      <c r="A526" s="2">
        <v>1.7126600000000001</v>
      </c>
      <c r="B526" s="2">
        <v>51.598593000000001</v>
      </c>
    </row>
    <row r="527" spans="1:2" x14ac:dyDescent="0.3">
      <c r="A527" s="2">
        <v>1.6942649999999999</v>
      </c>
      <c r="B527" s="2">
        <v>52</v>
      </c>
    </row>
    <row r="528" spans="1:2" x14ac:dyDescent="0.3">
      <c r="A528" s="2">
        <v>1.5868949999999999</v>
      </c>
      <c r="B528" s="2">
        <v>41.452385</v>
      </c>
    </row>
    <row r="529" spans="1:2" x14ac:dyDescent="0.3">
      <c r="A529" s="2">
        <v>1.579561</v>
      </c>
      <c r="B529" s="2">
        <v>41.890203999999997</v>
      </c>
    </row>
    <row r="530" spans="1:2" x14ac:dyDescent="0.3">
      <c r="A530" s="2">
        <v>1.564568</v>
      </c>
      <c r="B530" s="2">
        <v>41.397378000000003</v>
      </c>
    </row>
    <row r="531" spans="1:2" x14ac:dyDescent="0.3">
      <c r="A531" s="2">
        <v>1.6706350000000001</v>
      </c>
      <c r="B531" s="2">
        <v>49.742930999999999</v>
      </c>
    </row>
    <row r="532" spans="1:2" x14ac:dyDescent="0.3">
      <c r="A532" s="2">
        <v>1.688426</v>
      </c>
      <c r="B532" s="2">
        <v>49.660995</v>
      </c>
    </row>
    <row r="533" spans="1:2" x14ac:dyDescent="0.3">
      <c r="A533" s="2">
        <v>1.6608400000000001</v>
      </c>
      <c r="B533" s="2">
        <v>49.039794000000001</v>
      </c>
    </row>
    <row r="534" spans="1:2" x14ac:dyDescent="0.3">
      <c r="A534" s="2">
        <v>1.7101820000000001</v>
      </c>
      <c r="B534" s="2">
        <v>50.287967000000002</v>
      </c>
    </row>
    <row r="535" spans="1:2" x14ac:dyDescent="0.3">
      <c r="A535" s="2">
        <v>1.755978</v>
      </c>
      <c r="B535" s="2">
        <v>53.699561000000003</v>
      </c>
    </row>
    <row r="536" spans="1:2" x14ac:dyDescent="0.3">
      <c r="A536" s="2">
        <v>1.728834</v>
      </c>
      <c r="B536" s="2">
        <v>51.442292999999999</v>
      </c>
    </row>
    <row r="537" spans="1:2" x14ac:dyDescent="0.3">
      <c r="A537" s="2">
        <v>1.6620170000000001</v>
      </c>
      <c r="B537" s="2">
        <v>49.838965000000002</v>
      </c>
    </row>
    <row r="538" spans="1:2" x14ac:dyDescent="0.3">
      <c r="A538" s="2">
        <v>1.7</v>
      </c>
      <c r="B538" s="2">
        <v>50</v>
      </c>
    </row>
    <row r="539" spans="1:2" x14ac:dyDescent="0.3">
      <c r="A539" s="2">
        <v>1.661403</v>
      </c>
      <c r="B539" s="2">
        <v>49.932198999999997</v>
      </c>
    </row>
    <row r="540" spans="1:2" x14ac:dyDescent="0.3">
      <c r="A540" s="2">
        <v>1.6108629999999999</v>
      </c>
      <c r="B540" s="2">
        <v>49.516027000000001</v>
      </c>
    </row>
    <row r="541" spans="1:2" x14ac:dyDescent="0.3">
      <c r="A541" s="2">
        <v>1.6406879999999999</v>
      </c>
      <c r="B541" s="2">
        <v>46.655622000000001</v>
      </c>
    </row>
    <row r="542" spans="1:2" x14ac:dyDescent="0.3">
      <c r="A542" s="2">
        <v>1.6460300000000001</v>
      </c>
      <c r="B542" s="2">
        <v>49.839685000000003</v>
      </c>
    </row>
    <row r="543" spans="1:2" x14ac:dyDescent="0.3">
      <c r="A543" s="2">
        <v>1.710564</v>
      </c>
      <c r="B543" s="2">
        <v>51.588873999999997</v>
      </c>
    </row>
    <row r="544" spans="1:2" x14ac:dyDescent="0.3">
      <c r="A544" s="2">
        <v>1.7527550000000001</v>
      </c>
      <c r="B544" s="2">
        <v>50</v>
      </c>
    </row>
    <row r="545" spans="1:2" x14ac:dyDescent="0.3">
      <c r="A545" s="2">
        <v>1.6910069999999999</v>
      </c>
      <c r="B545" s="2">
        <v>52.629373999999999</v>
      </c>
    </row>
    <row r="546" spans="1:2" x14ac:dyDescent="0.3">
      <c r="A546" s="2">
        <v>1.753349</v>
      </c>
      <c r="B546" s="2">
        <v>51.457225999999999</v>
      </c>
    </row>
    <row r="547" spans="1:2" x14ac:dyDescent="0.3">
      <c r="A547" s="2">
        <v>1.7815430000000001</v>
      </c>
      <c r="B547" s="2">
        <v>50.869703999999999</v>
      </c>
    </row>
    <row r="548" spans="1:2" x14ac:dyDescent="0.3">
      <c r="A548" s="2">
        <v>1.7558229999999999</v>
      </c>
      <c r="B548" s="2">
        <v>52.331172000000002</v>
      </c>
    </row>
    <row r="549" spans="1:2" x14ac:dyDescent="0.3">
      <c r="A549" s="2">
        <v>1.8366690000000001</v>
      </c>
      <c r="B549" s="2">
        <v>58.943347000000003</v>
      </c>
    </row>
    <row r="550" spans="1:2" x14ac:dyDescent="0.3">
      <c r="A550" s="2">
        <v>1.7684930000000001</v>
      </c>
      <c r="B550" s="2">
        <v>57.790381000000004</v>
      </c>
    </row>
    <row r="551" spans="1:2" x14ac:dyDescent="0.3">
      <c r="A551" s="2">
        <v>1.7771079999999999</v>
      </c>
      <c r="B551" s="2">
        <v>57.145916999999997</v>
      </c>
    </row>
    <row r="552" spans="1:2" x14ac:dyDescent="0.3">
      <c r="A552" s="2">
        <v>1.6408240000000001</v>
      </c>
      <c r="B552" s="2">
        <v>43.365004999999996</v>
      </c>
    </row>
    <row r="553" spans="1:2" x14ac:dyDescent="0.3">
      <c r="A553" s="2">
        <v>1.584951</v>
      </c>
      <c r="B553" s="2">
        <v>44.411800999999997</v>
      </c>
    </row>
    <row r="554" spans="1:2" x14ac:dyDescent="0.3">
      <c r="A554" s="2">
        <v>1.818268</v>
      </c>
      <c r="B554" s="2">
        <v>47.124716999999997</v>
      </c>
    </row>
    <row r="555" spans="1:2" x14ac:dyDescent="0.3">
      <c r="A555" s="2">
        <v>1.7939259999999999</v>
      </c>
      <c r="B555" s="2">
        <v>59.682591000000002</v>
      </c>
    </row>
    <row r="556" spans="1:2" x14ac:dyDescent="0.3">
      <c r="A556" s="2">
        <v>1.8092509999999999</v>
      </c>
      <c r="B556" s="2">
        <v>58.968994000000002</v>
      </c>
    </row>
    <row r="557" spans="1:2" x14ac:dyDescent="0.3">
      <c r="A557" s="2">
        <v>1.7673350000000001</v>
      </c>
      <c r="B557" s="2">
        <v>55.700496999999999</v>
      </c>
    </row>
    <row r="558" spans="1:2" x14ac:dyDescent="0.3">
      <c r="A558" s="2">
        <v>1.699568</v>
      </c>
      <c r="B558" s="2">
        <v>54.987740000000002</v>
      </c>
    </row>
    <row r="559" spans="1:2" x14ac:dyDescent="0.3">
      <c r="A559" s="2">
        <v>1.759358</v>
      </c>
      <c r="B559" s="2">
        <v>55.010449999999999</v>
      </c>
    </row>
    <row r="560" spans="1:2" x14ac:dyDescent="0.3">
      <c r="A560" s="2">
        <v>1.7402949999999999</v>
      </c>
      <c r="B560" s="2">
        <v>54.166452999999997</v>
      </c>
    </row>
    <row r="561" spans="1:2" x14ac:dyDescent="0.3">
      <c r="A561" s="2">
        <v>1.7393540000000001</v>
      </c>
      <c r="B561" s="2">
        <v>49.649613000000002</v>
      </c>
    </row>
    <row r="562" spans="1:2" x14ac:dyDescent="0.3">
      <c r="A562" s="2">
        <v>1.6478109999999999</v>
      </c>
      <c r="B562" s="2">
        <v>49.603807000000003</v>
      </c>
    </row>
    <row r="563" spans="1:2" x14ac:dyDescent="0.3">
      <c r="A563" s="2">
        <v>1.768435</v>
      </c>
      <c r="B563" s="2">
        <v>49.597765000000003</v>
      </c>
    </row>
    <row r="564" spans="1:2" x14ac:dyDescent="0.3">
      <c r="A564" s="2">
        <v>1.7</v>
      </c>
      <c r="B564" s="2">
        <v>50</v>
      </c>
    </row>
    <row r="565" spans="1:2" x14ac:dyDescent="0.3">
      <c r="A565" s="2">
        <v>1.6994640000000001</v>
      </c>
      <c r="B565" s="2">
        <v>49.676045999999999</v>
      </c>
    </row>
    <row r="566" spans="1:2" x14ac:dyDescent="0.3">
      <c r="A566" s="2">
        <v>1.74379</v>
      </c>
      <c r="B566" s="2">
        <v>50</v>
      </c>
    </row>
    <row r="567" spans="1:2" x14ac:dyDescent="0.3">
      <c r="A567" s="2">
        <v>1.590317</v>
      </c>
      <c r="B567" s="2">
        <v>42.367615000000001</v>
      </c>
    </row>
    <row r="568" spans="1:2" x14ac:dyDescent="0.3">
      <c r="A568" s="2">
        <v>1.5271330000000001</v>
      </c>
      <c r="B568" s="2">
        <v>42</v>
      </c>
    </row>
    <row r="569" spans="1:2" x14ac:dyDescent="0.3">
      <c r="A569" s="2">
        <v>1.530875</v>
      </c>
      <c r="B569" s="2">
        <v>42</v>
      </c>
    </row>
    <row r="570" spans="1:2" x14ac:dyDescent="0.3">
      <c r="A570" s="2">
        <v>1.8482940000000001</v>
      </c>
      <c r="B570" s="2">
        <v>59.409018000000003</v>
      </c>
    </row>
    <row r="571" spans="1:2" x14ac:dyDescent="0.3">
      <c r="A571" s="2">
        <v>1.824414</v>
      </c>
      <c r="B571" s="2">
        <v>59.295172000000001</v>
      </c>
    </row>
    <row r="572" spans="1:2" x14ac:dyDescent="0.3">
      <c r="A572" s="2">
        <v>1.856633</v>
      </c>
      <c r="B572" s="2">
        <v>59.258372000000001</v>
      </c>
    </row>
    <row r="573" spans="1:2" x14ac:dyDescent="0.3">
      <c r="A573" s="2">
        <v>1.715597</v>
      </c>
      <c r="B573" s="2">
        <v>50</v>
      </c>
    </row>
    <row r="574" spans="1:2" x14ac:dyDescent="0.3">
      <c r="A574" s="2">
        <v>1.675054</v>
      </c>
      <c r="B574" s="2">
        <v>49.945233000000002</v>
      </c>
    </row>
    <row r="575" spans="1:2" x14ac:dyDescent="0.3">
      <c r="A575" s="2">
        <v>1.7176009999999999</v>
      </c>
      <c r="B575" s="2">
        <v>51.073917999999999</v>
      </c>
    </row>
    <row r="576" spans="1:2" x14ac:dyDescent="0.3">
      <c r="A576" s="2">
        <v>1.7107559999999999</v>
      </c>
      <c r="B576" s="2">
        <v>50</v>
      </c>
    </row>
    <row r="577" spans="1:2" x14ac:dyDescent="0.3">
      <c r="A577" s="2">
        <v>1.7</v>
      </c>
      <c r="B577" s="2">
        <v>50</v>
      </c>
    </row>
    <row r="578" spans="1:2" x14ac:dyDescent="0.3">
      <c r="A578" s="2">
        <v>1.7</v>
      </c>
      <c r="B578" s="2">
        <v>50</v>
      </c>
    </row>
    <row r="579" spans="1:2" x14ac:dyDescent="0.3">
      <c r="A579" s="2">
        <v>1.5738160000000001</v>
      </c>
      <c r="B579" s="2">
        <v>39.850136999999997</v>
      </c>
    </row>
    <row r="580" spans="1:2" x14ac:dyDescent="0.3">
      <c r="A580" s="2">
        <v>1.5308839999999999</v>
      </c>
      <c r="B580" s="2">
        <v>39.371523000000003</v>
      </c>
    </row>
    <row r="581" spans="1:2" x14ac:dyDescent="0.3">
      <c r="A581" s="2">
        <v>1.5297240000000001</v>
      </c>
      <c r="B581" s="2">
        <v>40.343463</v>
      </c>
    </row>
    <row r="582" spans="1:2" x14ac:dyDescent="0.3">
      <c r="A582" s="2">
        <v>1.767563</v>
      </c>
      <c r="B582" s="2">
        <v>56.307018999999997</v>
      </c>
    </row>
    <row r="583" spans="1:2" x14ac:dyDescent="0.3">
      <c r="A583" s="2">
        <v>1.883364</v>
      </c>
      <c r="B583" s="2">
        <v>60</v>
      </c>
    </row>
    <row r="584" spans="1:2" x14ac:dyDescent="0.3">
      <c r="A584" s="2">
        <v>1.8246549999999999</v>
      </c>
      <c r="B584" s="2">
        <v>58.621349000000002</v>
      </c>
    </row>
    <row r="585" spans="1:2" x14ac:dyDescent="0.3">
      <c r="A585" s="2">
        <v>1.8401380000000001</v>
      </c>
      <c r="B585" s="2">
        <v>60</v>
      </c>
    </row>
    <row r="586" spans="1:2" x14ac:dyDescent="0.3">
      <c r="A586" s="2">
        <v>1.8195570000000001</v>
      </c>
      <c r="B586" s="2">
        <v>58.325122</v>
      </c>
    </row>
    <row r="587" spans="1:2" x14ac:dyDescent="0.3">
      <c r="A587" s="2">
        <v>1.798645</v>
      </c>
      <c r="B587" s="2">
        <v>59.612717000000004</v>
      </c>
    </row>
    <row r="588" spans="1:2" x14ac:dyDescent="0.3">
      <c r="A588" s="2">
        <v>1.7108000000000001</v>
      </c>
      <c r="B588" s="2">
        <v>50.925379999999997</v>
      </c>
    </row>
    <row r="589" spans="1:2" x14ac:dyDescent="0.3">
      <c r="A589" s="2">
        <v>1.7065300000000001</v>
      </c>
      <c r="B589" s="2">
        <v>51.121749000000001</v>
      </c>
    </row>
    <row r="590" spans="1:2" x14ac:dyDescent="0.3">
      <c r="A590" s="2">
        <v>1.716691</v>
      </c>
      <c r="B590" s="2">
        <v>51.149282999999997</v>
      </c>
    </row>
    <row r="591" spans="1:2" x14ac:dyDescent="0.3">
      <c r="A591" s="2">
        <v>1.555431</v>
      </c>
      <c r="B591" s="2">
        <v>44.188766999999999</v>
      </c>
    </row>
    <row r="592" spans="1:2" x14ac:dyDescent="0.3">
      <c r="A592" s="2">
        <v>1.603923</v>
      </c>
      <c r="B592" s="2">
        <v>45</v>
      </c>
    </row>
    <row r="593" spans="1:2" x14ac:dyDescent="0.3">
      <c r="A593" s="2">
        <v>1.602082</v>
      </c>
      <c r="B593" s="2">
        <v>45</v>
      </c>
    </row>
    <row r="594" spans="1:2" x14ac:dyDescent="0.3">
      <c r="A594" s="2">
        <v>1.5377700000000001</v>
      </c>
      <c r="B594" s="2">
        <v>42</v>
      </c>
    </row>
    <row r="595" spans="1:2" x14ac:dyDescent="0.3">
      <c r="A595" s="2">
        <v>1.5383979999999999</v>
      </c>
      <c r="B595" s="2">
        <v>42</v>
      </c>
    </row>
    <row r="596" spans="1:2" x14ac:dyDescent="0.3">
      <c r="A596" s="2">
        <v>1.5208619999999999</v>
      </c>
      <c r="B596" s="2">
        <v>42</v>
      </c>
    </row>
    <row r="597" spans="1:2" x14ac:dyDescent="0.3">
      <c r="A597" s="2">
        <v>1.7178260000000001</v>
      </c>
      <c r="B597" s="2">
        <v>51.732500000000002</v>
      </c>
    </row>
    <row r="598" spans="1:2" x14ac:dyDescent="0.3">
      <c r="A598" s="2">
        <v>1.7533890000000001</v>
      </c>
      <c r="B598" s="2">
        <v>54.121924999999997</v>
      </c>
    </row>
    <row r="599" spans="1:2" x14ac:dyDescent="0.3">
      <c r="A599" s="2">
        <v>1.7016500000000001</v>
      </c>
      <c r="B599" s="2">
        <v>50.157707000000002</v>
      </c>
    </row>
    <row r="600" spans="1:2" x14ac:dyDescent="0.3">
      <c r="A600" s="2">
        <v>1.75336</v>
      </c>
      <c r="B600" s="2">
        <v>54.997374000000001</v>
      </c>
    </row>
    <row r="601" spans="1:2" x14ac:dyDescent="0.3">
      <c r="A601" s="2">
        <v>1.672007</v>
      </c>
      <c r="B601" s="2">
        <v>49.980967999999997</v>
      </c>
    </row>
    <row r="602" spans="1:2" x14ac:dyDescent="0.3">
      <c r="A602" s="2">
        <v>1.593847</v>
      </c>
      <c r="B602" s="2">
        <v>44.050251000000003</v>
      </c>
    </row>
    <row r="603" spans="1:2" x14ac:dyDescent="0.3">
      <c r="A603" s="2">
        <v>1.5847850000000001</v>
      </c>
      <c r="B603" s="2">
        <v>44.376637000000002</v>
      </c>
    </row>
    <row r="604" spans="1:2" x14ac:dyDescent="0.3">
      <c r="A604" s="2">
        <v>1.6002639999999999</v>
      </c>
      <c r="B604" s="2">
        <v>45</v>
      </c>
    </row>
    <row r="605" spans="1:2" x14ac:dyDescent="0.3">
      <c r="A605" s="2">
        <v>1.5493110000000001</v>
      </c>
      <c r="B605" s="2">
        <v>41.557468</v>
      </c>
    </row>
    <row r="606" spans="1:2" x14ac:dyDescent="0.3">
      <c r="A606" s="2">
        <v>1.5343850000000001</v>
      </c>
      <c r="B606" s="2">
        <v>41.965249999999997</v>
      </c>
    </row>
    <row r="607" spans="1:2" x14ac:dyDescent="0.3">
      <c r="A607" s="2">
        <v>1.7255480000000001</v>
      </c>
      <c r="B607" s="2">
        <v>49.815598999999999</v>
      </c>
    </row>
    <row r="608" spans="1:2" x14ac:dyDescent="0.3">
      <c r="A608" s="2">
        <v>1.8689309999999999</v>
      </c>
      <c r="B608" s="2">
        <v>63.199725999999998</v>
      </c>
    </row>
    <row r="609" spans="1:2" x14ac:dyDescent="0.3">
      <c r="A609" s="2">
        <v>1.686936</v>
      </c>
      <c r="B609" s="2">
        <v>51.256059</v>
      </c>
    </row>
    <row r="610" spans="1:2" x14ac:dyDescent="0.3">
      <c r="A610" s="2">
        <v>1.5898289999999999</v>
      </c>
      <c r="B610" s="2">
        <v>40.202773000000001</v>
      </c>
    </row>
    <row r="611" spans="1:2" x14ac:dyDescent="0.3">
      <c r="A611" s="2">
        <v>1.6532089999999999</v>
      </c>
      <c r="B611" s="2">
        <v>49.026214000000003</v>
      </c>
    </row>
    <row r="612" spans="1:2" x14ac:dyDescent="0.3">
      <c r="A612" s="2">
        <v>1.740108</v>
      </c>
      <c r="B612" s="2">
        <v>53.657269999999997</v>
      </c>
    </row>
    <row r="613" spans="1:2" x14ac:dyDescent="0.3">
      <c r="A613" s="2">
        <v>1.7</v>
      </c>
      <c r="B613" s="2">
        <v>50</v>
      </c>
    </row>
    <row r="614" spans="1:2" x14ac:dyDescent="0.3">
      <c r="A614" s="2">
        <v>1.689141</v>
      </c>
      <c r="B614" s="2">
        <v>50</v>
      </c>
    </row>
    <row r="615" spans="1:2" x14ac:dyDescent="0.3">
      <c r="A615" s="2">
        <v>1.691206</v>
      </c>
      <c r="B615" s="2">
        <v>50</v>
      </c>
    </row>
    <row r="616" spans="1:2" x14ac:dyDescent="0.3">
      <c r="A616" s="2">
        <v>1.788459</v>
      </c>
      <c r="B616" s="2">
        <v>51.552594999999997</v>
      </c>
    </row>
    <row r="617" spans="1:2" x14ac:dyDescent="0.3">
      <c r="A617" s="2">
        <v>1.8112379999999999</v>
      </c>
      <c r="B617" s="2">
        <v>58.830710000000003</v>
      </c>
    </row>
    <row r="618" spans="1:2" x14ac:dyDescent="0.3">
      <c r="A618" s="2">
        <v>1.830068</v>
      </c>
      <c r="B618" s="2">
        <v>43.534531000000001</v>
      </c>
    </row>
    <row r="619" spans="1:2" x14ac:dyDescent="0.3">
      <c r="A619" s="2">
        <v>1.782756</v>
      </c>
      <c r="B619" s="2">
        <v>56.029418</v>
      </c>
    </row>
    <row r="620" spans="1:2" x14ac:dyDescent="0.3">
      <c r="A620" s="2">
        <v>1.7516910000000001</v>
      </c>
      <c r="B620" s="2">
        <v>55.967655000000001</v>
      </c>
    </row>
    <row r="621" spans="1:2" x14ac:dyDescent="0.3">
      <c r="A621" s="2">
        <v>1.7865599999999999</v>
      </c>
      <c r="B621" s="2">
        <v>50</v>
      </c>
    </row>
    <row r="622" spans="1:2" x14ac:dyDescent="0.3">
      <c r="A622" s="2">
        <v>1.71367</v>
      </c>
      <c r="B622" s="2">
        <v>50</v>
      </c>
    </row>
    <row r="623" spans="1:2" x14ac:dyDescent="0.3">
      <c r="A623" s="2">
        <v>1.540375</v>
      </c>
      <c r="B623" s="2">
        <v>42.006281999999999</v>
      </c>
    </row>
    <row r="624" spans="1:2" x14ac:dyDescent="0.3">
      <c r="A624" s="2">
        <v>1.8967339999999999</v>
      </c>
      <c r="B624" s="2">
        <v>59.895052</v>
      </c>
    </row>
    <row r="625" spans="1:2" x14ac:dyDescent="0.3">
      <c r="A625" s="2">
        <v>1.710129</v>
      </c>
      <c r="B625" s="2">
        <v>50.079991</v>
      </c>
    </row>
    <row r="626" spans="1:2" x14ac:dyDescent="0.3">
      <c r="A626" s="2">
        <v>1.7041930000000001</v>
      </c>
      <c r="B626" s="2">
        <v>50.631889000000001</v>
      </c>
    </row>
    <row r="627" spans="1:2" x14ac:dyDescent="0.3">
      <c r="A627" s="2">
        <v>1.556611</v>
      </c>
      <c r="B627" s="2">
        <v>39.695295000000002</v>
      </c>
    </row>
    <row r="628" spans="1:2" x14ac:dyDescent="0.3">
      <c r="A628" s="2">
        <v>1.845399</v>
      </c>
      <c r="B628" s="2">
        <v>60</v>
      </c>
    </row>
    <row r="629" spans="1:2" x14ac:dyDescent="0.3">
      <c r="A629" s="2">
        <v>1.8346370000000001</v>
      </c>
      <c r="B629" s="2">
        <v>59.990861000000002</v>
      </c>
    </row>
    <row r="630" spans="1:2" x14ac:dyDescent="0.3">
      <c r="A630" s="2">
        <v>1.721854</v>
      </c>
      <c r="B630" s="2">
        <v>52.514302000000001</v>
      </c>
    </row>
    <row r="631" spans="1:2" x14ac:dyDescent="0.3">
      <c r="A631" s="2">
        <v>1.605521</v>
      </c>
      <c r="B631" s="2">
        <v>44.661461000000003</v>
      </c>
    </row>
    <row r="632" spans="1:2" x14ac:dyDescent="0.3">
      <c r="A632" s="2">
        <v>1.5302659999999999</v>
      </c>
      <c r="B632" s="2">
        <v>42</v>
      </c>
    </row>
    <row r="633" spans="1:2" x14ac:dyDescent="0.3">
      <c r="A633" s="2">
        <v>1.71889</v>
      </c>
      <c r="B633" s="2">
        <v>52.058335</v>
      </c>
    </row>
    <row r="634" spans="1:2" x14ac:dyDescent="0.3">
      <c r="A634" s="2">
        <v>1.756338</v>
      </c>
      <c r="B634" s="2">
        <v>54.982340000000001</v>
      </c>
    </row>
    <row r="635" spans="1:2" x14ac:dyDescent="0.3">
      <c r="A635" s="2">
        <v>1.770324</v>
      </c>
      <c r="B635" s="2">
        <v>55.695253000000001</v>
      </c>
    </row>
    <row r="636" spans="1:2" x14ac:dyDescent="0.3">
      <c r="A636" s="2">
        <v>1.767479</v>
      </c>
      <c r="B636" s="2">
        <v>56.265959000000002</v>
      </c>
    </row>
    <row r="637" spans="1:2" x14ac:dyDescent="0.3">
      <c r="A637" s="2">
        <v>1.704223</v>
      </c>
      <c r="B637" s="2">
        <v>51.437984999999998</v>
      </c>
    </row>
    <row r="638" spans="1:2" x14ac:dyDescent="0.3">
      <c r="A638" s="2">
        <v>1.6678519999999999</v>
      </c>
      <c r="B638" s="2">
        <v>49.803921000000003</v>
      </c>
    </row>
    <row r="639" spans="1:2" x14ac:dyDescent="0.3">
      <c r="A639" s="2">
        <v>1.722461</v>
      </c>
      <c r="B639" s="2">
        <v>51.881262999999997</v>
      </c>
    </row>
    <row r="640" spans="1:2" x14ac:dyDescent="0.3">
      <c r="A640" s="2">
        <v>1.5880460000000001</v>
      </c>
      <c r="B640" s="2">
        <v>44.236066999999998</v>
      </c>
    </row>
    <row r="641" spans="1:2" x14ac:dyDescent="0.3">
      <c r="A641" s="2">
        <v>1.5986119999999999</v>
      </c>
      <c r="B641" s="2">
        <v>42.993937000000003</v>
      </c>
    </row>
    <row r="642" spans="1:2" x14ac:dyDescent="0.3">
      <c r="A642" s="2">
        <v>1.592379</v>
      </c>
      <c r="B642" s="2">
        <v>44.009450000000001</v>
      </c>
    </row>
    <row r="643" spans="1:2" x14ac:dyDescent="0.3">
      <c r="A643" s="2">
        <v>1.5557780000000001</v>
      </c>
      <c r="B643" s="2">
        <v>42.360100000000003</v>
      </c>
    </row>
    <row r="644" spans="1:2" x14ac:dyDescent="0.3">
      <c r="A644" s="2">
        <v>1.5964659999999999</v>
      </c>
      <c r="B644" s="2">
        <v>44.594588000000002</v>
      </c>
    </row>
    <row r="645" spans="1:2" x14ac:dyDescent="0.3">
      <c r="A645" s="2">
        <v>1.598393</v>
      </c>
      <c r="B645" s="2">
        <v>44.918255000000002</v>
      </c>
    </row>
    <row r="646" spans="1:2" x14ac:dyDescent="0.3">
      <c r="A646" s="2">
        <v>1.633316</v>
      </c>
      <c r="B646" s="2">
        <v>45</v>
      </c>
    </row>
    <row r="647" spans="1:2" x14ac:dyDescent="0.3">
      <c r="A647" s="2">
        <v>1.5595669999999999</v>
      </c>
      <c r="B647" s="2">
        <v>42.126170000000002</v>
      </c>
    </row>
    <row r="648" spans="1:2" x14ac:dyDescent="0.3">
      <c r="A648" s="2">
        <v>1.546551</v>
      </c>
      <c r="B648" s="2">
        <v>42.069991999999999</v>
      </c>
    </row>
    <row r="649" spans="1:2" x14ac:dyDescent="0.3">
      <c r="A649" s="2">
        <v>1.5665009999999999</v>
      </c>
      <c r="B649" s="2">
        <v>41.706282999999999</v>
      </c>
    </row>
    <row r="650" spans="1:2" x14ac:dyDescent="0.3">
      <c r="A650" s="2">
        <v>1.599486</v>
      </c>
      <c r="B650" s="2">
        <v>44.810751000000003</v>
      </c>
    </row>
    <row r="651" spans="1:2" x14ac:dyDescent="0.3">
      <c r="A651" s="2">
        <v>1.559186</v>
      </c>
      <c r="B651" s="2">
        <v>41.952804999999998</v>
      </c>
    </row>
    <row r="652" spans="1:2" x14ac:dyDescent="0.3">
      <c r="A652" s="2">
        <v>1.5234259999999999</v>
      </c>
      <c r="B652" s="2">
        <v>42</v>
      </c>
    </row>
    <row r="653" spans="1:2" x14ac:dyDescent="0.3">
      <c r="A653" s="2">
        <v>1.689441</v>
      </c>
      <c r="B653" s="2">
        <v>51.107925000000002</v>
      </c>
    </row>
    <row r="654" spans="1:2" x14ac:dyDescent="0.3">
      <c r="A654" s="2">
        <v>1.7374529999999999</v>
      </c>
      <c r="B654" s="2">
        <v>50.479039</v>
      </c>
    </row>
    <row r="655" spans="1:2" x14ac:dyDescent="0.3">
      <c r="A655" s="2">
        <v>1.7320960000000001</v>
      </c>
      <c r="B655" s="2">
        <v>50</v>
      </c>
    </row>
    <row r="656" spans="1:2" x14ac:dyDescent="0.3">
      <c r="A656" s="2">
        <v>1.8690979999999999</v>
      </c>
      <c r="B656" s="2">
        <v>61.411141000000001</v>
      </c>
    </row>
    <row r="657" spans="1:2" x14ac:dyDescent="0.3">
      <c r="A657" s="2">
        <v>1.8511230000000001</v>
      </c>
      <c r="B657" s="2">
        <v>61.264785000000003</v>
      </c>
    </row>
    <row r="658" spans="1:2" x14ac:dyDescent="0.3">
      <c r="A658" s="2">
        <v>1.787264</v>
      </c>
      <c r="B658" s="2">
        <v>58.585146000000002</v>
      </c>
    </row>
    <row r="659" spans="1:2" x14ac:dyDescent="0.3">
      <c r="A659" s="2">
        <v>1.787787</v>
      </c>
      <c r="B659" s="2">
        <v>52</v>
      </c>
    </row>
    <row r="660" spans="1:2" x14ac:dyDescent="0.3">
      <c r="A660" s="2">
        <v>1.712515</v>
      </c>
      <c r="B660" s="2">
        <v>51.710723000000002</v>
      </c>
    </row>
    <row r="661" spans="1:2" x14ac:dyDescent="0.3">
      <c r="A661" s="2">
        <v>1.698914</v>
      </c>
      <c r="B661" s="2">
        <v>51.692272000000003</v>
      </c>
    </row>
    <row r="662" spans="1:2" x14ac:dyDescent="0.3">
      <c r="A662" s="2">
        <v>1.533609</v>
      </c>
      <c r="B662" s="2">
        <v>41.669345999999997</v>
      </c>
    </row>
    <row r="663" spans="1:2" x14ac:dyDescent="0.3">
      <c r="A663" s="2">
        <v>1.5679810000000001</v>
      </c>
      <c r="B663" s="2">
        <v>41.934367999999999</v>
      </c>
    </row>
    <row r="664" spans="1:2" x14ac:dyDescent="0.3">
      <c r="A664" s="2">
        <v>1.5442629999999999</v>
      </c>
      <c r="B664" s="2">
        <v>41.535046999999999</v>
      </c>
    </row>
    <row r="665" spans="1:2" x14ac:dyDescent="0.3">
      <c r="A665" s="2">
        <v>1.670552</v>
      </c>
      <c r="B665" s="2">
        <v>49.804245000000002</v>
      </c>
    </row>
    <row r="666" spans="1:2" x14ac:dyDescent="0.3">
      <c r="A666" s="2">
        <v>1.6763459999999999</v>
      </c>
      <c r="B666" s="2">
        <v>49.105024999999998</v>
      </c>
    </row>
    <row r="667" spans="1:2" x14ac:dyDescent="0.3">
      <c r="A667" s="2">
        <v>1.6674040000000001</v>
      </c>
      <c r="B667" s="2">
        <v>49.125954999999998</v>
      </c>
    </row>
    <row r="668" spans="1:2" x14ac:dyDescent="0.3">
      <c r="A668" s="2">
        <v>1.70011</v>
      </c>
      <c r="B668" s="2">
        <v>50.173425000000002</v>
      </c>
    </row>
    <row r="669" spans="1:2" x14ac:dyDescent="0.3">
      <c r="A669" s="2">
        <v>1.7563299999999999</v>
      </c>
      <c r="B669" s="2">
        <v>54.567343000000001</v>
      </c>
    </row>
    <row r="670" spans="1:2" x14ac:dyDescent="0.3">
      <c r="A670" s="2">
        <v>1.703584</v>
      </c>
      <c r="B670" s="2">
        <v>51.607090999999997</v>
      </c>
    </row>
    <row r="671" spans="1:2" x14ac:dyDescent="0.3">
      <c r="A671" s="2">
        <v>1.6907270000000001</v>
      </c>
      <c r="B671" s="2">
        <v>49.895716</v>
      </c>
    </row>
    <row r="672" spans="1:2" x14ac:dyDescent="0.3">
      <c r="A672" s="2">
        <v>1.7135640000000001</v>
      </c>
      <c r="B672" s="2">
        <v>50</v>
      </c>
    </row>
    <row r="673" spans="1:2" x14ac:dyDescent="0.3">
      <c r="A673" s="2">
        <v>1.67231</v>
      </c>
      <c r="B673" s="2">
        <v>49.713943999999998</v>
      </c>
    </row>
    <row r="674" spans="1:2" x14ac:dyDescent="0.3">
      <c r="A674" s="2">
        <v>1.6604460000000001</v>
      </c>
      <c r="B674" s="2">
        <v>49.558304</v>
      </c>
    </row>
    <row r="675" spans="1:2" x14ac:dyDescent="0.3">
      <c r="A675" s="2">
        <v>1.630379</v>
      </c>
      <c r="B675" s="2">
        <v>46.062953999999998</v>
      </c>
    </row>
    <row r="676" spans="1:2" x14ac:dyDescent="0.3">
      <c r="A676" s="2">
        <v>1.655413</v>
      </c>
      <c r="B676" s="2">
        <v>50.424661</v>
      </c>
    </row>
    <row r="677" spans="1:2" x14ac:dyDescent="0.3">
      <c r="A677" s="2">
        <v>1.7328619999999999</v>
      </c>
      <c r="B677" s="2">
        <v>51.216462999999997</v>
      </c>
    </row>
    <row r="678" spans="1:2" x14ac:dyDescent="0.3">
      <c r="A678" s="2">
        <v>1.7440199999999999</v>
      </c>
      <c r="B678" s="2">
        <v>50</v>
      </c>
    </row>
    <row r="679" spans="1:2" x14ac:dyDescent="0.3">
      <c r="A679" s="2">
        <v>1.7579579999999999</v>
      </c>
      <c r="B679" s="2">
        <v>52.094320000000003</v>
      </c>
    </row>
    <row r="680" spans="1:2" x14ac:dyDescent="0.3">
      <c r="A680" s="2">
        <v>1.7867580000000001</v>
      </c>
      <c r="B680" s="2">
        <v>51.524444000000003</v>
      </c>
    </row>
    <row r="681" spans="1:2" x14ac:dyDescent="0.3">
      <c r="A681" s="2">
        <v>1.767058</v>
      </c>
      <c r="B681" s="2">
        <v>51.132809000000002</v>
      </c>
    </row>
    <row r="682" spans="1:2" x14ac:dyDescent="0.3">
      <c r="A682" s="2">
        <v>1.6994370000000001</v>
      </c>
      <c r="B682" s="2">
        <v>52.086570000000002</v>
      </c>
    </row>
    <row r="683" spans="1:2" x14ac:dyDescent="0.3">
      <c r="A683" s="2">
        <v>1.82525</v>
      </c>
      <c r="B683" s="2">
        <v>58.913578999999999</v>
      </c>
    </row>
    <row r="684" spans="1:2" x14ac:dyDescent="0.3">
      <c r="A684" s="2">
        <v>1.793315</v>
      </c>
      <c r="B684" s="2">
        <v>58.195149999999998</v>
      </c>
    </row>
    <row r="685" spans="1:2" x14ac:dyDescent="0.3">
      <c r="A685" s="2">
        <v>1.7769889999999999</v>
      </c>
      <c r="B685" s="2">
        <v>57.275945999999998</v>
      </c>
    </row>
    <row r="686" spans="1:2" x14ac:dyDescent="0.3">
      <c r="A686" s="2">
        <v>1.6094949999999999</v>
      </c>
      <c r="B686" s="2">
        <v>42.656562999999998</v>
      </c>
    </row>
    <row r="687" spans="1:2" x14ac:dyDescent="0.3">
      <c r="A687" s="2">
        <v>1.7779290000000001</v>
      </c>
      <c r="B687" s="2">
        <v>44.762022999999999</v>
      </c>
    </row>
    <row r="688" spans="1:2" x14ac:dyDescent="0.3">
      <c r="A688" s="2">
        <v>1.7109479999999999</v>
      </c>
      <c r="B688" s="2">
        <v>45.248626999999999</v>
      </c>
    </row>
    <row r="689" spans="1:2" x14ac:dyDescent="0.3">
      <c r="A689" s="2">
        <v>1.8541620000000001</v>
      </c>
      <c r="B689" s="2">
        <v>59.881315999999998</v>
      </c>
    </row>
    <row r="690" spans="1:2" x14ac:dyDescent="0.3">
      <c r="A690" s="2">
        <v>1.8215140000000001</v>
      </c>
      <c r="B690" s="2">
        <v>59.605027999999997</v>
      </c>
    </row>
    <row r="691" spans="1:2" x14ac:dyDescent="0.3">
      <c r="A691" s="2">
        <v>1.762073</v>
      </c>
      <c r="B691" s="2">
        <v>55.511074999999998</v>
      </c>
    </row>
    <row r="692" spans="1:2" x14ac:dyDescent="0.3">
      <c r="A692" s="2">
        <v>1.732307</v>
      </c>
      <c r="B692" s="2">
        <v>54.835576000000003</v>
      </c>
    </row>
    <row r="693" spans="1:2" x14ac:dyDescent="0.3">
      <c r="A693" s="2">
        <v>1.759933</v>
      </c>
      <c r="B693" s="2">
        <v>55.003416999999999</v>
      </c>
    </row>
    <row r="694" spans="1:2" x14ac:dyDescent="0.3">
      <c r="A694" s="2">
        <v>1.741377</v>
      </c>
      <c r="B694" s="2">
        <v>54.877110999999999</v>
      </c>
    </row>
    <row r="695" spans="1:2" x14ac:dyDescent="0.3">
      <c r="A695" s="2">
        <v>1.731195</v>
      </c>
      <c r="B695" s="2">
        <v>49.650897000000001</v>
      </c>
    </row>
    <row r="696" spans="1:2" x14ac:dyDescent="0.3">
      <c r="A696" s="2">
        <v>1.74823</v>
      </c>
      <c r="B696" s="2">
        <v>49.928446999999998</v>
      </c>
    </row>
    <row r="697" spans="1:2" x14ac:dyDescent="0.3">
      <c r="A697" s="2">
        <v>1.7568649999999999</v>
      </c>
      <c r="B697" s="2">
        <v>49.699672</v>
      </c>
    </row>
    <row r="698" spans="1:2" x14ac:dyDescent="0.3">
      <c r="A698" s="2">
        <v>1.7013780000000001</v>
      </c>
      <c r="B698" s="2">
        <v>50.088467999999999</v>
      </c>
    </row>
    <row r="699" spans="1:2" x14ac:dyDescent="0.3">
      <c r="A699" s="2">
        <v>1.699956</v>
      </c>
      <c r="B699" s="2">
        <v>49.982970000000002</v>
      </c>
    </row>
    <row r="700" spans="1:2" x14ac:dyDescent="0.3">
      <c r="A700" s="2">
        <v>1.723328</v>
      </c>
      <c r="B700" s="2">
        <v>50</v>
      </c>
    </row>
    <row r="701" spans="1:2" x14ac:dyDescent="0.3">
      <c r="A701" s="2">
        <v>1.5858859999999999</v>
      </c>
      <c r="B701" s="2">
        <v>42.541794000000003</v>
      </c>
    </row>
    <row r="702" spans="1:2" x14ac:dyDescent="0.3">
      <c r="A702" s="2">
        <v>1.524926</v>
      </c>
      <c r="B702" s="2">
        <v>42</v>
      </c>
    </row>
    <row r="703" spans="1:2" x14ac:dyDescent="0.3">
      <c r="A703" s="2">
        <v>1.5233699999999999</v>
      </c>
      <c r="B703" s="2">
        <v>42</v>
      </c>
    </row>
    <row r="704" spans="1:2" x14ac:dyDescent="0.3">
      <c r="A704" s="2">
        <v>1.844749</v>
      </c>
      <c r="B704" s="2">
        <v>59.313524999999998</v>
      </c>
    </row>
    <row r="705" spans="1:2" x14ac:dyDescent="0.3">
      <c r="A705" s="2">
        <v>1.8533249999999999</v>
      </c>
      <c r="B705" s="2">
        <v>59.619484999999997</v>
      </c>
    </row>
    <row r="706" spans="1:2" x14ac:dyDescent="0.3">
      <c r="A706" s="2">
        <v>1.854706</v>
      </c>
      <c r="B706" s="2">
        <v>59.209449999999997</v>
      </c>
    </row>
    <row r="707" spans="1:2" x14ac:dyDescent="0.3">
      <c r="A707" s="2">
        <v>1.7206399999999999</v>
      </c>
      <c r="B707" s="2">
        <v>50</v>
      </c>
    </row>
    <row r="708" spans="1:2" x14ac:dyDescent="0.3">
      <c r="A708" s="2">
        <v>1.704167</v>
      </c>
      <c r="B708" s="2">
        <v>50.165754</v>
      </c>
    </row>
    <row r="709" spans="1:2" x14ac:dyDescent="0.3">
      <c r="A709" s="2">
        <v>1.71746</v>
      </c>
      <c r="B709" s="2">
        <v>51.491956999999999</v>
      </c>
    </row>
    <row r="710" spans="1:2" x14ac:dyDescent="0.3">
      <c r="A710" s="2">
        <v>1.7084060000000001</v>
      </c>
      <c r="B710" s="2">
        <v>50</v>
      </c>
    </row>
    <row r="711" spans="1:2" x14ac:dyDescent="0.3">
      <c r="A711" s="2">
        <v>1.7634650000000001</v>
      </c>
      <c r="B711" s="2">
        <v>50.279052999999998</v>
      </c>
    </row>
    <row r="712" spans="1:2" x14ac:dyDescent="0.3">
      <c r="A712" s="2">
        <v>1.7</v>
      </c>
      <c r="B712" s="2">
        <v>50</v>
      </c>
    </row>
    <row r="713" spans="1:2" x14ac:dyDescent="0.3">
      <c r="A713" s="2">
        <v>1.574017</v>
      </c>
      <c r="B713" s="2">
        <v>41.220174999999998</v>
      </c>
    </row>
    <row r="714" spans="1:2" x14ac:dyDescent="0.3">
      <c r="A714" s="2">
        <v>1.537739</v>
      </c>
      <c r="B714" s="2">
        <v>39.101804999999999</v>
      </c>
    </row>
    <row r="715" spans="1:2" x14ac:dyDescent="0.3">
      <c r="A715" s="2">
        <v>1.5342229999999999</v>
      </c>
      <c r="B715" s="2">
        <v>41.268597</v>
      </c>
    </row>
    <row r="716" spans="1:2" x14ac:dyDescent="0.3">
      <c r="A716" s="2">
        <v>1.76033</v>
      </c>
      <c r="B716" s="2">
        <v>55.370699999999999</v>
      </c>
    </row>
    <row r="717" spans="1:2" x14ac:dyDescent="0.3">
      <c r="A717" s="2">
        <v>1.841879</v>
      </c>
      <c r="B717" s="2">
        <v>60</v>
      </c>
    </row>
    <row r="718" spans="1:2" x14ac:dyDescent="0.3">
      <c r="A718" s="2">
        <v>1.856406</v>
      </c>
      <c r="B718" s="2">
        <v>58.673963000000001</v>
      </c>
    </row>
    <row r="719" spans="1:2" x14ac:dyDescent="0.3">
      <c r="A719" s="2">
        <v>1.829142</v>
      </c>
      <c r="B719" s="2">
        <v>59.933014999999997</v>
      </c>
    </row>
    <row r="720" spans="1:2" x14ac:dyDescent="0.3">
      <c r="A720" s="2">
        <v>1.822084</v>
      </c>
      <c r="B720" s="2">
        <v>58.443049000000002</v>
      </c>
    </row>
    <row r="721" spans="1:2" x14ac:dyDescent="0.3">
      <c r="A721" s="2">
        <v>1.80671</v>
      </c>
      <c r="B721" s="2">
        <v>59.243506000000004</v>
      </c>
    </row>
    <row r="722" spans="1:2" x14ac:dyDescent="0.3">
      <c r="A722" s="2">
        <v>1.7072590000000001</v>
      </c>
      <c r="B722" s="2">
        <v>50.664459000000001</v>
      </c>
    </row>
    <row r="723" spans="1:2" x14ac:dyDescent="0.3">
      <c r="A723" s="2">
        <v>1.708107</v>
      </c>
      <c r="B723" s="2">
        <v>51.314658999999999</v>
      </c>
    </row>
    <row r="724" spans="1:2" x14ac:dyDescent="0.3">
      <c r="A724" s="2">
        <v>1.739344</v>
      </c>
      <c r="B724" s="2">
        <v>50.951444000000002</v>
      </c>
    </row>
    <row r="725" spans="1:2" x14ac:dyDescent="0.3">
      <c r="A725" s="2">
        <v>1.573987</v>
      </c>
      <c r="B725" s="2">
        <v>44.316254000000001</v>
      </c>
    </row>
    <row r="726" spans="1:2" x14ac:dyDescent="0.3">
      <c r="A726" s="2">
        <v>1.5809200000000001</v>
      </c>
      <c r="B726" s="2">
        <v>44.753943</v>
      </c>
    </row>
    <row r="727" spans="1:2" x14ac:dyDescent="0.3">
      <c r="A727" s="2">
        <v>1.6034349999999999</v>
      </c>
      <c r="B727" s="2">
        <v>45</v>
      </c>
    </row>
    <row r="728" spans="1:2" x14ac:dyDescent="0.3">
      <c r="A728" s="2">
        <v>1.53535</v>
      </c>
      <c r="B728" s="2">
        <v>42</v>
      </c>
    </row>
    <row r="729" spans="1:2" x14ac:dyDescent="0.3">
      <c r="A729" s="2">
        <v>1.5316099999999999</v>
      </c>
      <c r="B729" s="2">
        <v>42</v>
      </c>
    </row>
    <row r="730" spans="1:2" x14ac:dyDescent="0.3">
      <c r="A730" s="2">
        <v>1.5256909999999999</v>
      </c>
      <c r="B730" s="2">
        <v>42</v>
      </c>
    </row>
    <row r="731" spans="1:2" x14ac:dyDescent="0.3">
      <c r="A731" s="2">
        <v>1.719827</v>
      </c>
      <c r="B731" s="2">
        <v>52.289828</v>
      </c>
    </row>
    <row r="732" spans="1:2" x14ac:dyDescent="0.3">
      <c r="A732" s="2">
        <v>1.7225470000000001</v>
      </c>
      <c r="B732" s="2">
        <v>53.783977</v>
      </c>
    </row>
    <row r="733" spans="1:2" x14ac:dyDescent="0.3">
      <c r="A733" s="2">
        <v>1.738702</v>
      </c>
      <c r="B733" s="2">
        <v>50.248677000000001</v>
      </c>
    </row>
    <row r="734" spans="1:2" x14ac:dyDescent="0.3">
      <c r="A734" s="2">
        <v>1.816298</v>
      </c>
      <c r="B734" s="2">
        <v>86.963764999999995</v>
      </c>
    </row>
    <row r="735" spans="1:2" x14ac:dyDescent="0.3">
      <c r="A735" s="2">
        <v>1.638085</v>
      </c>
      <c r="B735" s="2">
        <v>70</v>
      </c>
    </row>
    <row r="736" spans="1:2" x14ac:dyDescent="0.3">
      <c r="A736" s="2">
        <v>1.8136779999999999</v>
      </c>
      <c r="B736" s="2">
        <v>85.637788999999998</v>
      </c>
    </row>
    <row r="737" spans="1:2" x14ac:dyDescent="0.3">
      <c r="A737" s="2">
        <v>1.697228</v>
      </c>
      <c r="B737" s="2">
        <v>75.577100000000002</v>
      </c>
    </row>
    <row r="738" spans="1:2" x14ac:dyDescent="0.3">
      <c r="A738" s="2">
        <v>1.617469</v>
      </c>
      <c r="B738" s="2">
        <v>68.869791000000006</v>
      </c>
    </row>
    <row r="739" spans="1:2" x14ac:dyDescent="0.3">
      <c r="A739" s="2">
        <v>1.8555429999999999</v>
      </c>
      <c r="B739" s="2">
        <v>88.965520999999995</v>
      </c>
    </row>
    <row r="740" spans="1:2" x14ac:dyDescent="0.3">
      <c r="A740" s="2">
        <v>1.721854</v>
      </c>
      <c r="B740" s="2">
        <v>82.919584</v>
      </c>
    </row>
    <row r="741" spans="1:2" x14ac:dyDescent="0.3">
      <c r="A741" s="2">
        <v>1.855353</v>
      </c>
      <c r="B741" s="2">
        <v>86.413387999999998</v>
      </c>
    </row>
    <row r="742" spans="1:2" x14ac:dyDescent="0.3">
      <c r="A742" s="2">
        <v>1.6963360000000001</v>
      </c>
      <c r="B742" s="2">
        <v>75</v>
      </c>
    </row>
    <row r="743" spans="1:2" x14ac:dyDescent="0.3">
      <c r="A743" s="2">
        <v>1.7516309999999999</v>
      </c>
      <c r="B743" s="2">
        <v>80</v>
      </c>
    </row>
    <row r="744" spans="1:2" x14ac:dyDescent="0.3">
      <c r="A744" s="2">
        <v>1.6983459999999999</v>
      </c>
      <c r="B744" s="2">
        <v>75</v>
      </c>
    </row>
    <row r="745" spans="1:2" x14ac:dyDescent="0.3">
      <c r="A745" s="2">
        <v>1.642971</v>
      </c>
      <c r="B745" s="2">
        <v>74.803156999999999</v>
      </c>
    </row>
    <row r="746" spans="1:2" x14ac:dyDescent="0.3">
      <c r="A746" s="2">
        <v>1.6136680000000001</v>
      </c>
      <c r="B746" s="2">
        <v>68.126954999999995</v>
      </c>
    </row>
    <row r="747" spans="1:2" x14ac:dyDescent="0.3">
      <c r="A747" s="2">
        <v>1.6054040000000001</v>
      </c>
      <c r="B747" s="2">
        <v>68.226511000000002</v>
      </c>
    </row>
    <row r="748" spans="1:2" x14ac:dyDescent="0.3">
      <c r="A748" s="2">
        <v>1.5298339999999999</v>
      </c>
      <c r="B748" s="2">
        <v>62.903937999999997</v>
      </c>
    </row>
    <row r="749" spans="1:2" x14ac:dyDescent="0.3">
      <c r="A749" s="2">
        <v>1.55</v>
      </c>
      <c r="B749" s="2">
        <v>62.337721000000002</v>
      </c>
    </row>
    <row r="750" spans="1:2" x14ac:dyDescent="0.3">
      <c r="A750" s="2">
        <v>1.7312609999999999</v>
      </c>
      <c r="B750" s="2">
        <v>78.175706000000005</v>
      </c>
    </row>
    <row r="751" spans="1:2" x14ac:dyDescent="0.3">
      <c r="A751" s="2">
        <v>1.629194</v>
      </c>
      <c r="B751" s="2">
        <v>70</v>
      </c>
    </row>
    <row r="752" spans="1:2" x14ac:dyDescent="0.3">
      <c r="A752" s="2">
        <v>1.633491</v>
      </c>
      <c r="B752" s="2">
        <v>68.803693999999993</v>
      </c>
    </row>
    <row r="753" spans="1:2" x14ac:dyDescent="0.3">
      <c r="A753" s="2">
        <v>1.752391</v>
      </c>
      <c r="B753" s="2">
        <v>79.109637000000006</v>
      </c>
    </row>
    <row r="754" spans="1:2" x14ac:dyDescent="0.3">
      <c r="A754" s="2">
        <v>1.8182259999999999</v>
      </c>
      <c r="B754" s="2">
        <v>85.833028999999996</v>
      </c>
    </row>
    <row r="755" spans="1:2" x14ac:dyDescent="0.3">
      <c r="A755" s="2">
        <v>1.8091010000000001</v>
      </c>
      <c r="B755" s="2">
        <v>85</v>
      </c>
    </row>
    <row r="756" spans="1:2" x14ac:dyDescent="0.3">
      <c r="A756" s="2">
        <v>1.709484</v>
      </c>
      <c r="B756" s="2">
        <v>75</v>
      </c>
    </row>
    <row r="757" spans="1:2" x14ac:dyDescent="0.3">
      <c r="A757" s="2">
        <v>1.6070819999999999</v>
      </c>
      <c r="B757" s="2">
        <v>67.722222000000002</v>
      </c>
    </row>
    <row r="758" spans="1:2" x14ac:dyDescent="0.3">
      <c r="A758" s="2">
        <v>1.718939</v>
      </c>
      <c r="B758" s="2">
        <v>75.951471999999995</v>
      </c>
    </row>
    <row r="759" spans="1:2" x14ac:dyDescent="0.3">
      <c r="A759" s="2">
        <v>1.8313569999999999</v>
      </c>
      <c r="B759" s="2">
        <v>89.652557000000002</v>
      </c>
    </row>
    <row r="760" spans="1:2" x14ac:dyDescent="0.3">
      <c r="A760" s="2">
        <v>1.6</v>
      </c>
      <c r="B760" s="2">
        <v>66.401407000000006</v>
      </c>
    </row>
    <row r="761" spans="1:2" x14ac:dyDescent="0.3">
      <c r="A761" s="2">
        <v>1.754813</v>
      </c>
      <c r="B761" s="2">
        <v>77.929203999999999</v>
      </c>
    </row>
    <row r="762" spans="1:2" x14ac:dyDescent="0.3">
      <c r="A762" s="2">
        <v>1.7784469999999999</v>
      </c>
      <c r="B762" s="2">
        <v>80.273807000000005</v>
      </c>
    </row>
    <row r="763" spans="1:2" x14ac:dyDescent="0.3">
      <c r="A763" s="2">
        <v>1.7095610000000001</v>
      </c>
      <c r="B763" s="2">
        <v>75</v>
      </c>
    </row>
    <row r="764" spans="1:2" x14ac:dyDescent="0.3">
      <c r="A764" s="2">
        <v>1.6745680000000001</v>
      </c>
      <c r="B764" s="2">
        <v>71.602621999999997</v>
      </c>
    </row>
    <row r="765" spans="1:2" x14ac:dyDescent="0.3">
      <c r="A765" s="2">
        <v>1.755317</v>
      </c>
      <c r="B765" s="2">
        <v>82.228793999999994</v>
      </c>
    </row>
    <row r="766" spans="1:2" x14ac:dyDescent="0.3">
      <c r="A766" s="2">
        <v>1.7080709999999999</v>
      </c>
      <c r="B766" s="2">
        <v>75</v>
      </c>
    </row>
    <row r="767" spans="1:2" x14ac:dyDescent="0.3">
      <c r="A767" s="2">
        <v>1.8069470000000001</v>
      </c>
      <c r="B767" s="2">
        <v>85.079588999999999</v>
      </c>
    </row>
    <row r="768" spans="1:2" x14ac:dyDescent="0.3">
      <c r="A768" s="2">
        <v>1.5996969999999999</v>
      </c>
      <c r="B768" s="2">
        <v>64.808021999999994</v>
      </c>
    </row>
    <row r="769" spans="1:2" x14ac:dyDescent="0.3">
      <c r="A769" s="2">
        <v>1.721903</v>
      </c>
      <c r="B769" s="2">
        <v>72.748902999999999</v>
      </c>
    </row>
    <row r="770" spans="1:2" x14ac:dyDescent="0.3">
      <c r="A770" s="2">
        <v>1.712556</v>
      </c>
      <c r="B770" s="2">
        <v>75.480763999999994</v>
      </c>
    </row>
    <row r="771" spans="1:2" x14ac:dyDescent="0.3">
      <c r="A771" s="2">
        <v>1.551288</v>
      </c>
      <c r="B771" s="2">
        <v>54.93242</v>
      </c>
    </row>
    <row r="772" spans="1:2" x14ac:dyDescent="0.3">
      <c r="A772" s="2">
        <v>1.603842</v>
      </c>
      <c r="B772" s="2">
        <v>65</v>
      </c>
    </row>
    <row r="773" spans="1:2" x14ac:dyDescent="0.3">
      <c r="A773" s="2">
        <v>1.588597</v>
      </c>
      <c r="B773" s="2">
        <v>62.339002999999998</v>
      </c>
    </row>
    <row r="774" spans="1:2" x14ac:dyDescent="0.3">
      <c r="A774" s="2">
        <v>1.6734819999999999</v>
      </c>
      <c r="B774" s="2">
        <v>73.193589000000003</v>
      </c>
    </row>
    <row r="775" spans="1:2" x14ac:dyDescent="0.3">
      <c r="A775" s="2">
        <v>1.8586240000000001</v>
      </c>
      <c r="B775" s="2">
        <v>88.675503000000006</v>
      </c>
    </row>
    <row r="776" spans="1:2" x14ac:dyDescent="0.3">
      <c r="A776" s="2">
        <v>1.5938939999999999</v>
      </c>
      <c r="B776" s="2">
        <v>63.320628999999997</v>
      </c>
    </row>
    <row r="777" spans="1:2" x14ac:dyDescent="0.3">
      <c r="A777" s="2">
        <v>1.62</v>
      </c>
      <c r="B777" s="2">
        <v>69.529624999999996</v>
      </c>
    </row>
    <row r="778" spans="1:2" x14ac:dyDescent="0.3">
      <c r="A778" s="2">
        <v>1.616366</v>
      </c>
      <c r="B778" s="2">
        <v>67.183127999999996</v>
      </c>
    </row>
    <row r="779" spans="1:2" x14ac:dyDescent="0.3">
      <c r="A779" s="2">
        <v>1.6373960000000001</v>
      </c>
      <c r="B779" s="2">
        <v>70</v>
      </c>
    </row>
    <row r="780" spans="1:2" x14ac:dyDescent="0.3">
      <c r="A780" s="2">
        <v>1.5507230000000001</v>
      </c>
      <c r="B780" s="2">
        <v>60.628321</v>
      </c>
    </row>
    <row r="781" spans="1:2" x14ac:dyDescent="0.3">
      <c r="A781" s="2">
        <v>1.6</v>
      </c>
      <c r="B781" s="2">
        <v>65</v>
      </c>
    </row>
    <row r="782" spans="1:2" x14ac:dyDescent="0.3">
      <c r="A782" s="2">
        <v>1.820471</v>
      </c>
      <c r="B782" s="2">
        <v>87.668828000000005</v>
      </c>
    </row>
    <row r="783" spans="1:2" x14ac:dyDescent="0.3">
      <c r="A783" s="2">
        <v>1.6574960000000001</v>
      </c>
      <c r="B783" s="2">
        <v>73.641632999999999</v>
      </c>
    </row>
    <row r="784" spans="1:2" x14ac:dyDescent="0.3">
      <c r="A784" s="2">
        <v>1.7521230000000001</v>
      </c>
      <c r="B784" s="2">
        <v>80</v>
      </c>
    </row>
    <row r="785" spans="1:2" x14ac:dyDescent="0.3">
      <c r="A785" s="2">
        <v>1.8572310000000001</v>
      </c>
      <c r="B785" s="2">
        <v>88.138777000000005</v>
      </c>
    </row>
    <row r="786" spans="1:2" x14ac:dyDescent="0.3">
      <c r="A786" s="2">
        <v>1.76</v>
      </c>
      <c r="B786" s="2">
        <v>79.544998000000007</v>
      </c>
    </row>
    <row r="787" spans="1:2" x14ac:dyDescent="0.3">
      <c r="A787" s="2">
        <v>1.644682</v>
      </c>
      <c r="B787" s="2">
        <v>68.392133000000001</v>
      </c>
    </row>
    <row r="788" spans="1:2" x14ac:dyDescent="0.3">
      <c r="A788" s="2">
        <v>1.7371650000000001</v>
      </c>
      <c r="B788" s="2">
        <v>76.699774000000005</v>
      </c>
    </row>
    <row r="789" spans="1:2" x14ac:dyDescent="0.3">
      <c r="A789" s="2">
        <v>1.5078530000000001</v>
      </c>
      <c r="B789" s="2">
        <v>64.259378999999996</v>
      </c>
    </row>
    <row r="790" spans="1:2" x14ac:dyDescent="0.3">
      <c r="A790" s="2">
        <v>1.81006</v>
      </c>
      <c r="B790" s="2">
        <v>87.286783</v>
      </c>
    </row>
    <row r="791" spans="1:2" x14ac:dyDescent="0.3">
      <c r="A791" s="2">
        <v>1.80179</v>
      </c>
      <c r="B791" s="2">
        <v>86.981201999999996</v>
      </c>
    </row>
    <row r="792" spans="1:2" x14ac:dyDescent="0.3">
      <c r="A792" s="2">
        <v>1.625891</v>
      </c>
      <c r="B792" s="2">
        <v>70</v>
      </c>
    </row>
    <row r="793" spans="1:2" x14ac:dyDescent="0.3">
      <c r="A793" s="2">
        <v>1.6403700000000001</v>
      </c>
      <c r="B793" s="2">
        <v>70</v>
      </c>
    </row>
    <row r="794" spans="1:2" x14ac:dyDescent="0.3">
      <c r="A794" s="2">
        <v>1.7910470000000001</v>
      </c>
      <c r="B794" s="2">
        <v>83.263120000000001</v>
      </c>
    </row>
    <row r="795" spans="1:2" x14ac:dyDescent="0.3">
      <c r="A795" s="2">
        <v>1.679306</v>
      </c>
      <c r="B795" s="2">
        <v>75</v>
      </c>
    </row>
    <row r="796" spans="1:2" x14ac:dyDescent="0.3">
      <c r="A796" s="2">
        <v>1.6151450000000001</v>
      </c>
      <c r="B796" s="2">
        <v>68.653346999999997</v>
      </c>
    </row>
    <row r="797" spans="1:2" x14ac:dyDescent="0.3">
      <c r="A797" s="2">
        <v>1.6164670000000001</v>
      </c>
      <c r="B797" s="2">
        <v>68.771850000000001</v>
      </c>
    </row>
    <row r="798" spans="1:2" x14ac:dyDescent="0.3">
      <c r="A798" s="2">
        <v>1.816783</v>
      </c>
      <c r="B798" s="2">
        <v>86.522799000000006</v>
      </c>
    </row>
    <row r="799" spans="1:2" x14ac:dyDescent="0.3">
      <c r="A799" s="2">
        <v>1.8124720000000001</v>
      </c>
      <c r="B799" s="2">
        <v>86.748294999999999</v>
      </c>
    </row>
    <row r="800" spans="1:2" x14ac:dyDescent="0.3">
      <c r="A800" s="2">
        <v>1.7682310000000001</v>
      </c>
      <c r="B800" s="2">
        <v>75.629310000000004</v>
      </c>
    </row>
    <row r="801" spans="1:2" x14ac:dyDescent="0.3">
      <c r="A801" s="2">
        <v>1.8709309999999999</v>
      </c>
      <c r="B801" s="2">
        <v>89.251638999999997</v>
      </c>
    </row>
    <row r="802" spans="1:2" x14ac:dyDescent="0.3">
      <c r="A802" s="2">
        <v>1.863685</v>
      </c>
      <c r="B802" s="2">
        <v>89.558853999999997</v>
      </c>
    </row>
    <row r="803" spans="1:2" x14ac:dyDescent="0.3">
      <c r="A803" s="2">
        <v>1.6702269999999999</v>
      </c>
      <c r="B803" s="2">
        <v>75</v>
      </c>
    </row>
    <row r="804" spans="1:2" x14ac:dyDescent="0.3">
      <c r="A804" s="2">
        <v>1.7172879999999999</v>
      </c>
      <c r="B804" s="2">
        <v>75.948164000000006</v>
      </c>
    </row>
    <row r="805" spans="1:2" x14ac:dyDescent="0.3">
      <c r="A805" s="2">
        <v>1.750359</v>
      </c>
      <c r="B805" s="2">
        <v>79.828725000000006</v>
      </c>
    </row>
    <row r="806" spans="1:2" x14ac:dyDescent="0.3">
      <c r="A806" s="2">
        <v>1.707557</v>
      </c>
      <c r="B806" s="2">
        <v>75.306702000000001</v>
      </c>
    </row>
    <row r="807" spans="1:2" x14ac:dyDescent="0.3">
      <c r="A807" s="2">
        <v>1.6724460000000001</v>
      </c>
      <c r="B807" s="2">
        <v>74.812707000000003</v>
      </c>
    </row>
    <row r="808" spans="1:2" x14ac:dyDescent="0.3">
      <c r="A808" s="2">
        <v>1.6759790000000001</v>
      </c>
      <c r="B808" s="2">
        <v>74.959746999999993</v>
      </c>
    </row>
    <row r="809" spans="1:2" x14ac:dyDescent="0.3">
      <c r="A809" s="2">
        <v>1.6112390000000001</v>
      </c>
      <c r="B809" s="2">
        <v>67.939653000000007</v>
      </c>
    </row>
    <row r="810" spans="1:2" x14ac:dyDescent="0.3">
      <c r="A810" s="2">
        <v>1.611356</v>
      </c>
      <c r="B810" s="2">
        <v>68.066090000000003</v>
      </c>
    </row>
    <row r="811" spans="1:2" x14ac:dyDescent="0.3">
      <c r="A811" s="2">
        <v>1.5089079999999999</v>
      </c>
      <c r="B811" s="2">
        <v>63.183846000000003</v>
      </c>
    </row>
    <row r="812" spans="1:2" x14ac:dyDescent="0.3">
      <c r="A812" s="2">
        <v>1.5611090000000001</v>
      </c>
      <c r="B812" s="2">
        <v>62.871794000000001</v>
      </c>
    </row>
    <row r="813" spans="1:2" x14ac:dyDescent="0.3">
      <c r="A813" s="2">
        <v>1.5547280000000001</v>
      </c>
      <c r="B813" s="2">
        <v>63.011645000000001</v>
      </c>
    </row>
    <row r="814" spans="1:2" x14ac:dyDescent="0.3">
      <c r="A814" s="2">
        <v>1.7301820000000001</v>
      </c>
      <c r="B814" s="2">
        <v>78.55444</v>
      </c>
    </row>
    <row r="815" spans="1:2" x14ac:dyDescent="0.3">
      <c r="A815" s="2">
        <v>1.743841</v>
      </c>
      <c r="B815" s="2">
        <v>78.880359999999996</v>
      </c>
    </row>
    <row r="816" spans="1:2" x14ac:dyDescent="0.3">
      <c r="A816" s="2">
        <v>1.642506</v>
      </c>
      <c r="B816" s="2">
        <v>69.906707999999995</v>
      </c>
    </row>
    <row r="817" spans="1:2" x14ac:dyDescent="0.3">
      <c r="A817" s="2">
        <v>1.6930799999999999</v>
      </c>
      <c r="B817" s="2">
        <v>71.927379000000002</v>
      </c>
    </row>
    <row r="818" spans="1:2" x14ac:dyDescent="0.3">
      <c r="A818" s="2">
        <v>1.7521150000000001</v>
      </c>
      <c r="B818" s="2">
        <v>79.414603</v>
      </c>
    </row>
    <row r="819" spans="1:2" x14ac:dyDescent="0.3">
      <c r="A819" s="2">
        <v>1.7450330000000001</v>
      </c>
      <c r="B819" s="2">
        <v>80</v>
      </c>
    </row>
    <row r="820" spans="1:2" x14ac:dyDescent="0.3">
      <c r="A820" s="2">
        <v>1.820643</v>
      </c>
      <c r="B820" s="2">
        <v>85</v>
      </c>
    </row>
    <row r="821" spans="1:2" x14ac:dyDescent="0.3">
      <c r="A821" s="2">
        <v>1.8073300000000001</v>
      </c>
      <c r="B821" s="2">
        <v>85.073801000000003</v>
      </c>
    </row>
    <row r="822" spans="1:2" x14ac:dyDescent="0.3">
      <c r="A822" s="2">
        <v>1.8</v>
      </c>
      <c r="B822" s="2">
        <v>85</v>
      </c>
    </row>
    <row r="823" spans="1:2" x14ac:dyDescent="0.3">
      <c r="A823" s="2">
        <v>1.814255</v>
      </c>
      <c r="B823" s="2">
        <v>85.255630999999994</v>
      </c>
    </row>
    <row r="824" spans="1:2" x14ac:dyDescent="0.3">
      <c r="A824" s="2">
        <v>1.7001809999999999</v>
      </c>
      <c r="B824" s="2">
        <v>75.057176999999996</v>
      </c>
    </row>
    <row r="825" spans="1:2" x14ac:dyDescent="0.3">
      <c r="A825" s="2">
        <v>1.604697</v>
      </c>
      <c r="B825" s="2">
        <v>68.016471999999993</v>
      </c>
    </row>
    <row r="826" spans="1:2" x14ac:dyDescent="0.3">
      <c r="A826" s="2">
        <v>1.611</v>
      </c>
      <c r="B826" s="2">
        <v>68.107866000000001</v>
      </c>
    </row>
    <row r="827" spans="1:2" x14ac:dyDescent="0.3">
      <c r="A827" s="2">
        <v>1.754497</v>
      </c>
      <c r="B827" s="2">
        <v>77.956920999999994</v>
      </c>
    </row>
    <row r="828" spans="1:2" x14ac:dyDescent="0.3">
      <c r="A828" s="2">
        <v>1.7529440000000001</v>
      </c>
      <c r="B828" s="2">
        <v>77.965531999999996</v>
      </c>
    </row>
    <row r="829" spans="1:2" x14ac:dyDescent="0.3">
      <c r="A829" s="2">
        <v>1.8599270000000001</v>
      </c>
      <c r="B829" s="2">
        <v>87.105828000000002</v>
      </c>
    </row>
    <row r="830" spans="1:2" x14ac:dyDescent="0.3">
      <c r="A830" s="2">
        <v>1.8960729999999999</v>
      </c>
      <c r="B830" s="2">
        <v>90.524460000000005</v>
      </c>
    </row>
    <row r="831" spans="1:2" x14ac:dyDescent="0.3">
      <c r="A831" s="2">
        <v>1.6053139999999999</v>
      </c>
      <c r="B831" s="2">
        <v>66.621645999999998</v>
      </c>
    </row>
    <row r="832" spans="1:2" x14ac:dyDescent="0.3">
      <c r="A832" s="2">
        <v>1.7586280000000001</v>
      </c>
      <c r="B832" s="2">
        <v>78.370039000000006</v>
      </c>
    </row>
    <row r="833" spans="1:2" x14ac:dyDescent="0.3">
      <c r="A833" s="2">
        <v>1.7554270000000001</v>
      </c>
      <c r="B833" s="2">
        <v>78.300083999999998</v>
      </c>
    </row>
    <row r="834" spans="1:2" x14ac:dyDescent="0.3">
      <c r="A834" s="2">
        <v>1.779882</v>
      </c>
      <c r="B834" s="2">
        <v>80.091886000000002</v>
      </c>
    </row>
    <row r="835" spans="1:2" x14ac:dyDescent="0.3">
      <c r="A835" s="2">
        <v>1.7120610000000001</v>
      </c>
      <c r="B835" s="2">
        <v>75</v>
      </c>
    </row>
    <row r="836" spans="1:2" x14ac:dyDescent="0.3">
      <c r="A836" s="2">
        <v>1.6760139999999999</v>
      </c>
      <c r="B836" s="2">
        <v>75</v>
      </c>
    </row>
    <row r="837" spans="1:2" x14ac:dyDescent="0.3">
      <c r="A837" s="2">
        <v>1.7</v>
      </c>
      <c r="B837" s="2">
        <v>74.244004000000004</v>
      </c>
    </row>
    <row r="838" spans="1:2" x14ac:dyDescent="0.3">
      <c r="A838" s="2">
        <v>1.7658739999999999</v>
      </c>
      <c r="B838" s="2">
        <v>82.045045000000002</v>
      </c>
    </row>
    <row r="839" spans="1:2" x14ac:dyDescent="0.3">
      <c r="A839" s="2">
        <v>1.7459499999999999</v>
      </c>
      <c r="B839" s="2">
        <v>80.018570999999994</v>
      </c>
    </row>
    <row r="840" spans="1:2" x14ac:dyDescent="0.3">
      <c r="A840" s="2">
        <v>1.690196</v>
      </c>
      <c r="B840" s="2">
        <v>75</v>
      </c>
    </row>
    <row r="841" spans="1:2" x14ac:dyDescent="0.3">
      <c r="A841" s="2">
        <v>1.81748</v>
      </c>
      <c r="B841" s="2">
        <v>85</v>
      </c>
    </row>
    <row r="842" spans="1:2" x14ac:dyDescent="0.3">
      <c r="A842" s="2">
        <v>1.580964</v>
      </c>
      <c r="B842" s="2">
        <v>65.363940999999997</v>
      </c>
    </row>
    <row r="843" spans="1:2" x14ac:dyDescent="0.3">
      <c r="A843" s="2">
        <v>1.6520840000000001</v>
      </c>
      <c r="B843" s="2">
        <v>73.575980999999999</v>
      </c>
    </row>
    <row r="844" spans="1:2" x14ac:dyDescent="0.3">
      <c r="A844" s="2">
        <v>1.6455109999999999</v>
      </c>
      <c r="B844" s="2">
        <v>69.168977999999996</v>
      </c>
    </row>
    <row r="845" spans="1:2" x14ac:dyDescent="0.3">
      <c r="A845" s="2">
        <v>1.7079679999999999</v>
      </c>
      <c r="B845" s="2">
        <v>75.383716000000007</v>
      </c>
    </row>
    <row r="846" spans="1:2" x14ac:dyDescent="0.3">
      <c r="A846" s="2">
        <v>1.4563459999999999</v>
      </c>
      <c r="B846" s="2">
        <v>55.523480999999997</v>
      </c>
    </row>
    <row r="847" spans="1:2" x14ac:dyDescent="0.3">
      <c r="A847" s="2">
        <v>1.498561</v>
      </c>
      <c r="B847" s="2">
        <v>55.376511999999998</v>
      </c>
    </row>
    <row r="848" spans="1:2" x14ac:dyDescent="0.3">
      <c r="A848" s="2">
        <v>1.6035010000000001</v>
      </c>
      <c r="B848" s="2">
        <v>65</v>
      </c>
    </row>
    <row r="849" spans="1:2" x14ac:dyDescent="0.3">
      <c r="A849" s="2">
        <v>1.5580449999999999</v>
      </c>
      <c r="B849" s="2">
        <v>63.597633000000002</v>
      </c>
    </row>
    <row r="850" spans="1:2" x14ac:dyDescent="0.3">
      <c r="A850" s="2">
        <v>1.55</v>
      </c>
      <c r="B850" s="2">
        <v>62.877347</v>
      </c>
    </row>
    <row r="851" spans="1:2" x14ac:dyDescent="0.3">
      <c r="A851" s="2">
        <v>1.6475139999999999</v>
      </c>
      <c r="B851" s="2">
        <v>73.916920000000005</v>
      </c>
    </row>
    <row r="852" spans="1:2" x14ac:dyDescent="0.3">
      <c r="A852" s="2">
        <v>1.8557790000000001</v>
      </c>
      <c r="B852" s="2">
        <v>86.098523</v>
      </c>
    </row>
    <row r="853" spans="1:2" x14ac:dyDescent="0.3">
      <c r="A853" s="2">
        <v>1.8532230000000001</v>
      </c>
      <c r="B853" s="2">
        <v>87.083265999999995</v>
      </c>
    </row>
    <row r="854" spans="1:2" x14ac:dyDescent="0.3">
      <c r="A854" s="2">
        <v>1.570811</v>
      </c>
      <c r="B854" s="2">
        <v>62.211571999999997</v>
      </c>
    </row>
    <row r="855" spans="1:2" x14ac:dyDescent="0.3">
      <c r="A855" s="2">
        <v>1.617124</v>
      </c>
      <c r="B855" s="2">
        <v>67.913561000000001</v>
      </c>
    </row>
    <row r="856" spans="1:2" x14ac:dyDescent="0.3">
      <c r="A856" s="2">
        <v>1.644053</v>
      </c>
      <c r="B856" s="2">
        <v>67.439588999999998</v>
      </c>
    </row>
    <row r="857" spans="1:2" x14ac:dyDescent="0.3">
      <c r="A857" s="2">
        <v>1.608914</v>
      </c>
      <c r="B857" s="2">
        <v>65</v>
      </c>
    </row>
    <row r="858" spans="1:2" x14ac:dyDescent="0.3">
      <c r="A858" s="2">
        <v>1.6479710000000001</v>
      </c>
      <c r="B858" s="2">
        <v>68.818893000000003</v>
      </c>
    </row>
    <row r="859" spans="1:2" x14ac:dyDescent="0.3">
      <c r="A859" s="2">
        <v>1.6248309999999999</v>
      </c>
      <c r="B859" s="2">
        <v>69.975606999999997</v>
      </c>
    </row>
    <row r="860" spans="1:2" x14ac:dyDescent="0.3">
      <c r="A860" s="2">
        <v>1.508267</v>
      </c>
      <c r="B860" s="2">
        <v>61.104030000000002</v>
      </c>
    </row>
    <row r="861" spans="1:2" x14ac:dyDescent="0.3">
      <c r="A861" s="2">
        <v>1.5189170000000001</v>
      </c>
      <c r="B861" s="2">
        <v>60.267426999999998</v>
      </c>
    </row>
    <row r="862" spans="1:2" x14ac:dyDescent="0.3">
      <c r="A862" s="2">
        <v>1.6</v>
      </c>
      <c r="B862" s="2">
        <v>65</v>
      </c>
    </row>
    <row r="863" spans="1:2" x14ac:dyDescent="0.3">
      <c r="A863" s="2">
        <v>1.8387910000000001</v>
      </c>
      <c r="B863" s="2">
        <v>87.857849999999999</v>
      </c>
    </row>
    <row r="864" spans="1:2" x14ac:dyDescent="0.3">
      <c r="A864" s="2">
        <v>1.7303789999999999</v>
      </c>
      <c r="B864" s="2">
        <v>75.920518999999999</v>
      </c>
    </row>
    <row r="865" spans="1:2" x14ac:dyDescent="0.3">
      <c r="A865" s="2">
        <v>1.759117</v>
      </c>
      <c r="B865" s="2">
        <v>80</v>
      </c>
    </row>
    <row r="866" spans="1:2" x14ac:dyDescent="0.3">
      <c r="A866" s="2">
        <v>1.7552540000000001</v>
      </c>
      <c r="B866" s="2">
        <v>80</v>
      </c>
    </row>
    <row r="867" spans="1:2" x14ac:dyDescent="0.3">
      <c r="A867" s="2">
        <v>1.8040989999999999</v>
      </c>
      <c r="B867" s="2">
        <v>85.196279000000004</v>
      </c>
    </row>
    <row r="868" spans="1:2" x14ac:dyDescent="0.3">
      <c r="A868" s="2">
        <v>1.8135669999999999</v>
      </c>
      <c r="B868" s="2">
        <v>86.144903999999997</v>
      </c>
    </row>
    <row r="869" spans="1:2" x14ac:dyDescent="0.3">
      <c r="A869" s="2">
        <v>1.7565500000000001</v>
      </c>
      <c r="B869" s="2">
        <v>78.721695999999994</v>
      </c>
    </row>
    <row r="870" spans="1:2" x14ac:dyDescent="0.3">
      <c r="A870" s="2">
        <v>1.7567740000000001</v>
      </c>
      <c r="B870" s="2">
        <v>79.989789000000002</v>
      </c>
    </row>
    <row r="871" spans="1:2" x14ac:dyDescent="0.3">
      <c r="A871" s="2">
        <v>1.62</v>
      </c>
      <c r="B871" s="2">
        <v>69.389899999999997</v>
      </c>
    </row>
    <row r="872" spans="1:2" x14ac:dyDescent="0.3">
      <c r="A872" s="2">
        <v>1.7095849999999999</v>
      </c>
      <c r="B872" s="2">
        <v>75</v>
      </c>
    </row>
    <row r="873" spans="1:2" x14ac:dyDescent="0.3">
      <c r="A873" s="2">
        <v>1.5356179999999999</v>
      </c>
      <c r="B873" s="2">
        <v>57.259124</v>
      </c>
    </row>
    <row r="874" spans="1:2" x14ac:dyDescent="0.3">
      <c r="A874" s="2">
        <v>1.818848</v>
      </c>
      <c r="B874" s="2">
        <v>87.032398000000001</v>
      </c>
    </row>
    <row r="875" spans="1:2" x14ac:dyDescent="0.3">
      <c r="A875" s="2">
        <v>1.8176410000000001</v>
      </c>
      <c r="B875" s="2">
        <v>87.107316999999995</v>
      </c>
    </row>
    <row r="876" spans="1:2" x14ac:dyDescent="0.3">
      <c r="A876" s="2">
        <v>1.636592</v>
      </c>
      <c r="B876" s="2">
        <v>70</v>
      </c>
    </row>
    <row r="877" spans="1:2" x14ac:dyDescent="0.3">
      <c r="A877" s="2">
        <v>1.6214120000000001</v>
      </c>
      <c r="B877" s="2">
        <v>70</v>
      </c>
    </row>
    <row r="878" spans="1:2" x14ac:dyDescent="0.3">
      <c r="A878" s="2">
        <v>1.8028709999999999</v>
      </c>
      <c r="B878" s="2">
        <v>85.770013000000006</v>
      </c>
    </row>
    <row r="879" spans="1:2" x14ac:dyDescent="0.3">
      <c r="A879" s="2">
        <v>1.6962010000000001</v>
      </c>
      <c r="B879" s="2">
        <v>75.399191000000002</v>
      </c>
    </row>
    <row r="880" spans="1:2" x14ac:dyDescent="0.3">
      <c r="A880" s="2">
        <v>1.6946330000000001</v>
      </c>
      <c r="B880" s="2">
        <v>75.052199999999999</v>
      </c>
    </row>
    <row r="881" spans="1:2" x14ac:dyDescent="0.3">
      <c r="A881" s="2">
        <v>1.6181479999999999</v>
      </c>
      <c r="B881" s="2">
        <v>68.981403</v>
      </c>
    </row>
    <row r="882" spans="1:2" x14ac:dyDescent="0.3">
      <c r="A882" s="2">
        <v>1.856811</v>
      </c>
      <c r="B882" s="2">
        <v>88.633616000000004</v>
      </c>
    </row>
    <row r="883" spans="1:2" x14ac:dyDescent="0.3">
      <c r="A883" s="2">
        <v>1.738321</v>
      </c>
      <c r="B883" s="2">
        <v>86.934845999999993</v>
      </c>
    </row>
    <row r="884" spans="1:2" x14ac:dyDescent="0.3">
      <c r="A884" s="2">
        <v>1.739293</v>
      </c>
      <c r="B884" s="2">
        <v>80.914382000000003</v>
      </c>
    </row>
    <row r="885" spans="1:2" x14ac:dyDescent="0.3">
      <c r="A885" s="2">
        <v>1.8075380000000001</v>
      </c>
      <c r="B885" s="2">
        <v>85.316125</v>
      </c>
    </row>
    <row r="886" spans="1:2" x14ac:dyDescent="0.3">
      <c r="A886" s="2">
        <v>1.8494250000000001</v>
      </c>
      <c r="B886" s="2">
        <v>85.228116</v>
      </c>
    </row>
    <row r="887" spans="1:2" x14ac:dyDescent="0.3">
      <c r="A887" s="2">
        <v>1.7124729999999999</v>
      </c>
      <c r="B887" s="2">
        <v>75</v>
      </c>
    </row>
    <row r="888" spans="1:2" x14ac:dyDescent="0.3">
      <c r="A888" s="2">
        <v>1.753471</v>
      </c>
      <c r="B888" s="2">
        <v>80</v>
      </c>
    </row>
    <row r="889" spans="1:2" x14ac:dyDescent="0.3">
      <c r="A889" s="2">
        <v>1.7174320000000001</v>
      </c>
      <c r="B889" s="2">
        <v>75.371244000000004</v>
      </c>
    </row>
    <row r="890" spans="1:2" x14ac:dyDescent="0.3">
      <c r="A890" s="2">
        <v>1.677573</v>
      </c>
      <c r="B890" s="2">
        <v>75</v>
      </c>
    </row>
    <row r="891" spans="1:2" x14ac:dyDescent="0.3">
      <c r="A891" s="2">
        <v>1.6797249999999999</v>
      </c>
      <c r="B891" s="2">
        <v>74.885221999999999</v>
      </c>
    </row>
    <row r="892" spans="1:2" x14ac:dyDescent="0.3">
      <c r="A892" s="2">
        <v>1.6009139999999999</v>
      </c>
      <c r="B892" s="2">
        <v>68.058902000000003</v>
      </c>
    </row>
    <row r="893" spans="1:2" x14ac:dyDescent="0.3">
      <c r="A893" s="2">
        <v>1.6177490000000001</v>
      </c>
      <c r="B893" s="2">
        <v>68.908135999999999</v>
      </c>
    </row>
    <row r="894" spans="1:2" x14ac:dyDescent="0.3">
      <c r="A894" s="2">
        <v>1.610209</v>
      </c>
      <c r="B894" s="2">
        <v>68.865008000000003</v>
      </c>
    </row>
    <row r="895" spans="1:2" x14ac:dyDescent="0.3">
      <c r="A895" s="2">
        <v>1.6125560000000001</v>
      </c>
      <c r="B895" s="2">
        <v>69.463458000000003</v>
      </c>
    </row>
    <row r="896" spans="1:2" x14ac:dyDescent="0.3">
      <c r="A896" s="2">
        <v>1.5481780000000001</v>
      </c>
      <c r="B896" s="2">
        <v>62.341437999999997</v>
      </c>
    </row>
    <row r="897" spans="1:2" x14ac:dyDescent="0.3">
      <c r="A897" s="2">
        <v>1.568441</v>
      </c>
      <c r="B897" s="2">
        <v>62.855072999999997</v>
      </c>
    </row>
    <row r="898" spans="1:2" x14ac:dyDescent="0.3">
      <c r="A898" s="2">
        <v>1.532322</v>
      </c>
      <c r="B898" s="2">
        <v>62.417228000000001</v>
      </c>
    </row>
    <row r="899" spans="1:2" x14ac:dyDescent="0.3">
      <c r="A899" s="2">
        <v>1.730199</v>
      </c>
      <c r="B899" s="2">
        <v>78.997062</v>
      </c>
    </row>
    <row r="900" spans="1:2" x14ac:dyDescent="0.3">
      <c r="A900" s="2">
        <v>1.730167</v>
      </c>
      <c r="B900" s="2">
        <v>78.429311999999996</v>
      </c>
    </row>
    <row r="901" spans="1:2" x14ac:dyDescent="0.3">
      <c r="A901" s="2">
        <v>1.6273960000000001</v>
      </c>
      <c r="B901" s="2">
        <v>70</v>
      </c>
    </row>
    <row r="902" spans="1:2" x14ac:dyDescent="0.3">
      <c r="A902" s="2">
        <v>1.638744</v>
      </c>
      <c r="B902" s="2">
        <v>69.242354000000006</v>
      </c>
    </row>
    <row r="903" spans="1:2" x14ac:dyDescent="0.3">
      <c r="A903" s="2">
        <v>1.680858</v>
      </c>
      <c r="B903" s="2">
        <v>71.813379999999995</v>
      </c>
    </row>
    <row r="904" spans="1:2" x14ac:dyDescent="0.3">
      <c r="A904" s="2">
        <v>1.758372</v>
      </c>
      <c r="B904" s="2">
        <v>79.469513000000006</v>
      </c>
    </row>
    <row r="905" spans="1:2" x14ac:dyDescent="0.3">
      <c r="A905" s="2">
        <v>1.822573</v>
      </c>
      <c r="B905" s="2">
        <v>85.084363999999994</v>
      </c>
    </row>
    <row r="906" spans="1:2" x14ac:dyDescent="0.3">
      <c r="A906" s="2">
        <v>1.8154090000000001</v>
      </c>
      <c r="B906" s="2">
        <v>85.302145999999993</v>
      </c>
    </row>
    <row r="907" spans="1:2" x14ac:dyDescent="0.3">
      <c r="A907" s="2">
        <v>1.6980489999999999</v>
      </c>
      <c r="B907" s="2">
        <v>75</v>
      </c>
    </row>
    <row r="908" spans="1:2" x14ac:dyDescent="0.3">
      <c r="A908" s="2">
        <v>1.6068100000000001</v>
      </c>
      <c r="B908" s="2">
        <v>67.773914000000005</v>
      </c>
    </row>
    <row r="909" spans="1:2" x14ac:dyDescent="0.3">
      <c r="A909" s="2">
        <v>1.6103270000000001</v>
      </c>
      <c r="B909" s="2">
        <v>67.999778000000006</v>
      </c>
    </row>
    <row r="910" spans="1:2" x14ac:dyDescent="0.3">
      <c r="A910" s="2">
        <v>1.710415</v>
      </c>
      <c r="B910" s="2">
        <v>75.142858000000004</v>
      </c>
    </row>
    <row r="911" spans="1:2" x14ac:dyDescent="0.3">
      <c r="A911" s="2">
        <v>1.716289</v>
      </c>
      <c r="B911" s="2">
        <v>75.688433000000003</v>
      </c>
    </row>
    <row r="912" spans="1:2" x14ac:dyDescent="0.3">
      <c r="A912" s="2">
        <v>1.8347150000000001</v>
      </c>
      <c r="B912" s="2">
        <v>89.429198999999997</v>
      </c>
    </row>
    <row r="913" spans="1:2" x14ac:dyDescent="0.3">
      <c r="A913" s="2">
        <v>1.6118220000000001</v>
      </c>
      <c r="B913" s="2">
        <v>67.140366999999998</v>
      </c>
    </row>
    <row r="914" spans="1:2" x14ac:dyDescent="0.3">
      <c r="A914" s="2">
        <v>1.6</v>
      </c>
      <c r="B914" s="2">
        <v>66.126964000000001</v>
      </c>
    </row>
    <row r="915" spans="1:2" x14ac:dyDescent="0.3">
      <c r="A915" s="2">
        <v>1.7535780000000001</v>
      </c>
      <c r="B915" s="2">
        <v>77.979169999999996</v>
      </c>
    </row>
    <row r="916" spans="1:2" x14ac:dyDescent="0.3">
      <c r="A916" s="2">
        <v>1.742364</v>
      </c>
      <c r="B916" s="2">
        <v>78.664618000000004</v>
      </c>
    </row>
    <row r="917" spans="1:2" x14ac:dyDescent="0.3">
      <c r="A917" s="2">
        <v>1.7756259999999999</v>
      </c>
      <c r="B917" s="2">
        <v>80.113493000000005</v>
      </c>
    </row>
    <row r="918" spans="1:2" x14ac:dyDescent="0.3">
      <c r="A918" s="2">
        <v>1.714253</v>
      </c>
      <c r="B918" s="2">
        <v>75</v>
      </c>
    </row>
    <row r="919" spans="1:2" x14ac:dyDescent="0.3">
      <c r="A919" s="2">
        <v>1.6936279999999999</v>
      </c>
      <c r="B919" s="2">
        <v>75</v>
      </c>
    </row>
    <row r="920" spans="1:2" x14ac:dyDescent="0.3">
      <c r="A920" s="2">
        <v>1.6591720000000001</v>
      </c>
      <c r="B920" s="2">
        <v>71.170000999999999</v>
      </c>
    </row>
    <row r="921" spans="1:2" x14ac:dyDescent="0.3">
      <c r="A921" s="2">
        <v>1.7763469999999999</v>
      </c>
      <c r="B921" s="2">
        <v>82.329047000000003</v>
      </c>
    </row>
    <row r="922" spans="1:2" x14ac:dyDescent="0.3">
      <c r="A922" s="2">
        <v>1.767806</v>
      </c>
      <c r="B922" s="2">
        <v>82.694688999999997</v>
      </c>
    </row>
    <row r="923" spans="1:2" x14ac:dyDescent="0.3">
      <c r="A923" s="2">
        <v>1.7025159999999999</v>
      </c>
      <c r="B923" s="2">
        <v>75</v>
      </c>
    </row>
    <row r="924" spans="1:2" x14ac:dyDescent="0.3">
      <c r="A924" s="2">
        <v>1.814182</v>
      </c>
      <c r="B924" s="2">
        <v>85.301029</v>
      </c>
    </row>
    <row r="925" spans="1:2" x14ac:dyDescent="0.3">
      <c r="A925" s="2">
        <v>1.5999399999999999</v>
      </c>
      <c r="B925" s="2">
        <v>65.423941999999997</v>
      </c>
    </row>
    <row r="926" spans="1:2" x14ac:dyDescent="0.3">
      <c r="A926" s="2">
        <v>1.666023</v>
      </c>
      <c r="B926" s="2">
        <v>72.906186000000005</v>
      </c>
    </row>
    <row r="927" spans="1:2" x14ac:dyDescent="0.3">
      <c r="A927" s="2">
        <v>1.701584</v>
      </c>
      <c r="B927" s="2">
        <v>75.093569000000002</v>
      </c>
    </row>
    <row r="928" spans="1:2" x14ac:dyDescent="0.3">
      <c r="A928" s="2">
        <v>1.7133430000000001</v>
      </c>
      <c r="B928" s="2">
        <v>75.828119000000001</v>
      </c>
    </row>
    <row r="929" spans="1:2" x14ac:dyDescent="0.3">
      <c r="A929" s="2">
        <v>1.489409</v>
      </c>
      <c r="B929" s="2">
        <v>53.620604</v>
      </c>
    </row>
    <row r="930" spans="1:2" x14ac:dyDescent="0.3">
      <c r="A930" s="2">
        <v>1.5180670000000001</v>
      </c>
      <c r="B930" s="2">
        <v>55.822119000000001</v>
      </c>
    </row>
    <row r="931" spans="1:2" x14ac:dyDescent="0.3">
      <c r="A931" s="2">
        <v>1.616533</v>
      </c>
      <c r="B931" s="2">
        <v>65.062944999999999</v>
      </c>
    </row>
    <row r="932" spans="1:2" x14ac:dyDescent="0.3">
      <c r="A932" s="2">
        <v>1.5896159999999999</v>
      </c>
      <c r="B932" s="2">
        <v>65.127324000000002</v>
      </c>
    </row>
    <row r="933" spans="1:2" x14ac:dyDescent="0.3">
      <c r="A933" s="2">
        <v>1.6756120000000001</v>
      </c>
      <c r="B933" s="2">
        <v>73.501232999999999</v>
      </c>
    </row>
    <row r="934" spans="1:2" x14ac:dyDescent="0.3">
      <c r="A934" s="2">
        <v>1.874061</v>
      </c>
      <c r="B934" s="2">
        <v>89.754301999999996</v>
      </c>
    </row>
    <row r="935" spans="1:2" x14ac:dyDescent="0.3">
      <c r="A935" s="2">
        <v>1.580765</v>
      </c>
      <c r="B935" s="2">
        <v>62.631382000000002</v>
      </c>
    </row>
    <row r="936" spans="1:2" x14ac:dyDescent="0.3">
      <c r="A936" s="2">
        <v>1.62</v>
      </c>
      <c r="B936" s="2">
        <v>69.575315000000003</v>
      </c>
    </row>
    <row r="937" spans="1:2" x14ac:dyDescent="0.3">
      <c r="A937" s="2">
        <v>1.6139209999999999</v>
      </c>
      <c r="B937" s="2">
        <v>66.738769000000005</v>
      </c>
    </row>
    <row r="938" spans="1:2" x14ac:dyDescent="0.3">
      <c r="A938" s="2">
        <v>1.6186830000000001</v>
      </c>
      <c r="B938" s="2">
        <v>67.193584999999999</v>
      </c>
    </row>
    <row r="939" spans="1:2" x14ac:dyDescent="0.3">
      <c r="A939" s="2">
        <v>1.637537</v>
      </c>
      <c r="B939" s="2">
        <v>70</v>
      </c>
    </row>
    <row r="940" spans="1:2" x14ac:dyDescent="0.3">
      <c r="A940" s="2">
        <v>1.566524</v>
      </c>
      <c r="B940" s="2">
        <v>61.616</v>
      </c>
    </row>
    <row r="941" spans="1:2" x14ac:dyDescent="0.3">
      <c r="A941" s="2">
        <v>1.5423279999999999</v>
      </c>
      <c r="B941" s="2">
        <v>63.856192999999998</v>
      </c>
    </row>
    <row r="942" spans="1:2" x14ac:dyDescent="0.3">
      <c r="A942" s="2">
        <v>1.6</v>
      </c>
      <c r="B942" s="2">
        <v>65</v>
      </c>
    </row>
    <row r="943" spans="1:2" x14ac:dyDescent="0.3">
      <c r="A943" s="2">
        <v>1.6001840000000001</v>
      </c>
      <c r="B943" s="2">
        <v>65</v>
      </c>
    </row>
    <row r="944" spans="1:2" x14ac:dyDescent="0.3">
      <c r="A944" s="2">
        <v>1.7736559999999999</v>
      </c>
      <c r="B944" s="2">
        <v>87.070233999999999</v>
      </c>
    </row>
    <row r="945" spans="1:2" x14ac:dyDescent="0.3">
      <c r="A945" s="2">
        <v>1.64602</v>
      </c>
      <c r="B945" s="2">
        <v>74.147442999999996</v>
      </c>
    </row>
    <row r="946" spans="1:2" x14ac:dyDescent="0.3">
      <c r="A946" s="2">
        <v>1.65015</v>
      </c>
      <c r="B946" s="2">
        <v>73.810727999999997</v>
      </c>
    </row>
    <row r="947" spans="1:2" x14ac:dyDescent="0.3">
      <c r="A947" s="2">
        <v>1.7510289999999999</v>
      </c>
      <c r="B947" s="2">
        <v>80</v>
      </c>
    </row>
    <row r="948" spans="1:2" x14ac:dyDescent="0.3">
      <c r="A948" s="2">
        <v>1.838266</v>
      </c>
      <c r="B948" s="2">
        <v>89.496904999999998</v>
      </c>
    </row>
    <row r="949" spans="1:2" x14ac:dyDescent="0.3">
      <c r="A949" s="2">
        <v>1.824449</v>
      </c>
      <c r="B949" s="2">
        <v>87.656029000000004</v>
      </c>
    </row>
    <row r="950" spans="1:2" x14ac:dyDescent="0.3">
      <c r="A950" s="2">
        <v>1.76</v>
      </c>
      <c r="B950" s="2">
        <v>79.349221</v>
      </c>
    </row>
    <row r="951" spans="1:2" x14ac:dyDescent="0.3">
      <c r="A951" s="2">
        <v>1.622241</v>
      </c>
      <c r="B951" s="2">
        <v>68.250248999999997</v>
      </c>
    </row>
    <row r="952" spans="1:2" x14ac:dyDescent="0.3">
      <c r="A952" s="2">
        <v>1.7299960000000001</v>
      </c>
      <c r="B952" s="2">
        <v>75.816863999999995</v>
      </c>
    </row>
    <row r="953" spans="1:2" x14ac:dyDescent="0.3">
      <c r="A953" s="2">
        <v>1.725233</v>
      </c>
      <c r="B953" s="2">
        <v>75.970712000000006</v>
      </c>
    </row>
    <row r="954" spans="1:2" x14ac:dyDescent="0.3">
      <c r="A954" s="2">
        <v>1.541039</v>
      </c>
      <c r="B954" s="2">
        <v>64.726947999999993</v>
      </c>
    </row>
    <row r="955" spans="1:2" x14ac:dyDescent="0.3">
      <c r="A955" s="2">
        <v>1.773766</v>
      </c>
      <c r="B955" s="2">
        <v>89.282820000000001</v>
      </c>
    </row>
    <row r="956" spans="1:2" x14ac:dyDescent="0.3">
      <c r="A956" s="2">
        <v>1.7546299999999999</v>
      </c>
      <c r="B956" s="2">
        <v>89.068226999999993</v>
      </c>
    </row>
    <row r="957" spans="1:2" x14ac:dyDescent="0.3">
      <c r="A957" s="2">
        <v>1.6743269999999999</v>
      </c>
      <c r="B957" s="2">
        <v>80</v>
      </c>
    </row>
    <row r="958" spans="1:2" x14ac:dyDescent="0.3">
      <c r="A958" s="2">
        <v>1.72</v>
      </c>
      <c r="B958" s="2">
        <v>80.555875</v>
      </c>
    </row>
    <row r="959" spans="1:2" x14ac:dyDescent="0.3">
      <c r="A959" s="2">
        <v>1.913241</v>
      </c>
      <c r="B959" s="2">
        <v>101.48205400000001</v>
      </c>
    </row>
    <row r="960" spans="1:2" x14ac:dyDescent="0.3">
      <c r="A960" s="2">
        <v>1.737984</v>
      </c>
      <c r="B960" s="2">
        <v>82.523112999999995</v>
      </c>
    </row>
    <row r="961" spans="1:2" x14ac:dyDescent="0.3">
      <c r="A961" s="2">
        <v>1.7036880000000001</v>
      </c>
      <c r="B961" s="2">
        <v>82.207977999999997</v>
      </c>
    </row>
    <row r="962" spans="1:2" x14ac:dyDescent="0.3">
      <c r="A962" s="2">
        <v>1.7163079999999999</v>
      </c>
      <c r="B962" s="2">
        <v>80</v>
      </c>
    </row>
    <row r="963" spans="1:2" x14ac:dyDescent="0.3">
      <c r="A963" s="2">
        <v>1.65</v>
      </c>
      <c r="B963" s="2">
        <v>80</v>
      </c>
    </row>
    <row r="964" spans="1:2" x14ac:dyDescent="0.3">
      <c r="A964" s="2">
        <v>1.57856</v>
      </c>
      <c r="B964" s="2">
        <v>65.522744000000003</v>
      </c>
    </row>
    <row r="965" spans="1:2" x14ac:dyDescent="0.3">
      <c r="A965" s="2">
        <v>1.7808459999999999</v>
      </c>
      <c r="B965" s="2">
        <v>85.687751000000006</v>
      </c>
    </row>
    <row r="966" spans="1:2" x14ac:dyDescent="0.3">
      <c r="A966" s="2">
        <v>1.8231679999999999</v>
      </c>
      <c r="B966" s="2">
        <v>91.630257</v>
      </c>
    </row>
    <row r="967" spans="1:2" x14ac:dyDescent="0.3">
      <c r="A967" s="2">
        <v>1.525234</v>
      </c>
      <c r="B967" s="2">
        <v>65.220248999999995</v>
      </c>
    </row>
    <row r="968" spans="1:2" x14ac:dyDescent="0.3">
      <c r="A968" s="2">
        <v>1.4816819999999999</v>
      </c>
      <c r="B968" s="2">
        <v>61.373868000000002</v>
      </c>
    </row>
    <row r="969" spans="1:2" x14ac:dyDescent="0.3">
      <c r="A969" s="2">
        <v>1.768578</v>
      </c>
      <c r="B969" s="2">
        <v>87.803310999999994</v>
      </c>
    </row>
    <row r="970" spans="1:2" x14ac:dyDescent="0.3">
      <c r="A970" s="2">
        <v>1.5698780000000001</v>
      </c>
      <c r="B970" s="2">
        <v>69.743323000000004</v>
      </c>
    </row>
    <row r="971" spans="1:2" x14ac:dyDescent="0.3">
      <c r="A971" s="2">
        <v>1.5681879999999999</v>
      </c>
      <c r="B971" s="2">
        <v>67.904022999999995</v>
      </c>
    </row>
    <row r="972" spans="1:2" x14ac:dyDescent="0.3">
      <c r="A972" s="2">
        <v>1.792527</v>
      </c>
      <c r="B972" s="2">
        <v>89.994415000000004</v>
      </c>
    </row>
    <row r="973" spans="1:2" x14ac:dyDescent="0.3">
      <c r="A973" s="2">
        <v>1.7953110000000001</v>
      </c>
      <c r="B973" s="2">
        <v>89.868784000000005</v>
      </c>
    </row>
    <row r="974" spans="1:2" x14ac:dyDescent="0.3">
      <c r="A974" s="2">
        <v>1.7000379999999999</v>
      </c>
      <c r="B974" s="2">
        <v>80</v>
      </c>
    </row>
    <row r="975" spans="1:2" x14ac:dyDescent="0.3">
      <c r="A975" s="2">
        <v>1.668649</v>
      </c>
      <c r="B975" s="2">
        <v>80.458342999999999</v>
      </c>
    </row>
    <row r="976" spans="1:2" x14ac:dyDescent="0.3">
      <c r="A976" s="2">
        <v>1.7</v>
      </c>
      <c r="B976" s="2">
        <v>84.687554000000006</v>
      </c>
    </row>
    <row r="977" spans="1:2" x14ac:dyDescent="0.3">
      <c r="A977" s="2">
        <v>1.7138249999999999</v>
      </c>
      <c r="B977" s="2">
        <v>83.952967999999998</v>
      </c>
    </row>
    <row r="978" spans="1:2" x14ac:dyDescent="0.3">
      <c r="A978" s="2">
        <v>1.7</v>
      </c>
      <c r="B978" s="2">
        <v>78.055967999999993</v>
      </c>
    </row>
    <row r="979" spans="1:2" x14ac:dyDescent="0.3">
      <c r="A979" s="2">
        <v>1.8353809999999999</v>
      </c>
      <c r="B979" s="2">
        <v>91.059595000000002</v>
      </c>
    </row>
    <row r="980" spans="1:2" x14ac:dyDescent="0.3">
      <c r="A980" s="2">
        <v>1.7</v>
      </c>
      <c r="B980" s="2">
        <v>80.761409</v>
      </c>
    </row>
    <row r="981" spans="1:2" x14ac:dyDescent="0.3">
      <c r="A981" s="2">
        <v>1.7</v>
      </c>
      <c r="B981" s="2">
        <v>78</v>
      </c>
    </row>
    <row r="982" spans="1:2" x14ac:dyDescent="0.3">
      <c r="A982" s="2">
        <v>1.7</v>
      </c>
      <c r="B982" s="2">
        <v>83.199033999999997</v>
      </c>
    </row>
    <row r="983" spans="1:2" x14ac:dyDescent="0.3">
      <c r="A983" s="2">
        <v>1.659877</v>
      </c>
      <c r="B983" s="2">
        <v>77.272651999999994</v>
      </c>
    </row>
    <row r="984" spans="1:2" x14ac:dyDescent="0.3">
      <c r="A984" s="2">
        <v>1.836943</v>
      </c>
      <c r="B984" s="2">
        <v>96.192661999999999</v>
      </c>
    </row>
    <row r="985" spans="1:2" x14ac:dyDescent="0.3">
      <c r="A985" s="2">
        <v>1.8196140000000001</v>
      </c>
      <c r="B985" s="2">
        <v>93.086419000000006</v>
      </c>
    </row>
    <row r="986" spans="1:2" x14ac:dyDescent="0.3">
      <c r="A986" s="2">
        <v>1.7177750000000001</v>
      </c>
      <c r="B986" s="2">
        <v>85.312639000000004</v>
      </c>
    </row>
    <row r="987" spans="1:2" x14ac:dyDescent="0.3">
      <c r="A987" s="2">
        <v>1.7918670000000001</v>
      </c>
      <c r="B987" s="2">
        <v>90</v>
      </c>
    </row>
    <row r="988" spans="1:2" x14ac:dyDescent="0.3">
      <c r="A988" s="2">
        <v>1.7</v>
      </c>
      <c r="B988" s="2">
        <v>80.749656999999999</v>
      </c>
    </row>
    <row r="989" spans="1:2" x14ac:dyDescent="0.3">
      <c r="A989" s="2">
        <v>1.6810799999999999</v>
      </c>
      <c r="B989" s="2">
        <v>83.568034999999995</v>
      </c>
    </row>
    <row r="990" spans="1:2" x14ac:dyDescent="0.3">
      <c r="A990" s="2">
        <v>1.6607559999999999</v>
      </c>
      <c r="B990" s="2">
        <v>78.574786000000003</v>
      </c>
    </row>
    <row r="991" spans="1:2" x14ac:dyDescent="0.3">
      <c r="A991" s="2">
        <v>1.769269</v>
      </c>
      <c r="B991" s="2">
        <v>80.491338999999996</v>
      </c>
    </row>
    <row r="992" spans="1:2" x14ac:dyDescent="0.3">
      <c r="A992" s="2">
        <v>1.765188</v>
      </c>
      <c r="B992" s="2">
        <v>85</v>
      </c>
    </row>
    <row r="993" spans="1:2" x14ac:dyDescent="0.3">
      <c r="A993" s="2">
        <v>1.65</v>
      </c>
      <c r="B993" s="2">
        <v>80</v>
      </c>
    </row>
    <row r="994" spans="1:2" x14ac:dyDescent="0.3">
      <c r="A994" s="2">
        <v>1.654757</v>
      </c>
      <c r="B994" s="2">
        <v>80</v>
      </c>
    </row>
    <row r="995" spans="1:2" x14ac:dyDescent="0.3">
      <c r="A995" s="2">
        <v>1.6477679999999999</v>
      </c>
      <c r="B995" s="2">
        <v>79.165306000000001</v>
      </c>
    </row>
    <row r="996" spans="1:2" x14ac:dyDescent="0.3">
      <c r="A996" s="2">
        <v>1.691303</v>
      </c>
      <c r="B996" s="2">
        <v>80.539000000000001</v>
      </c>
    </row>
    <row r="997" spans="1:2" x14ac:dyDescent="0.3">
      <c r="A997" s="2">
        <v>1.532897</v>
      </c>
      <c r="B997" s="2">
        <v>65.031879000000004</v>
      </c>
    </row>
    <row r="998" spans="1:2" x14ac:dyDescent="0.3">
      <c r="A998" s="2">
        <v>1.565288</v>
      </c>
      <c r="B998" s="2">
        <v>64.848626999999993</v>
      </c>
    </row>
    <row r="999" spans="1:2" x14ac:dyDescent="0.3">
      <c r="A999" s="2">
        <v>1.5</v>
      </c>
      <c r="B999" s="2">
        <v>63.652329999999999</v>
      </c>
    </row>
    <row r="1000" spans="1:2" x14ac:dyDescent="0.3">
      <c r="A1000" s="2">
        <v>1.5071060000000001</v>
      </c>
      <c r="B1000" s="2">
        <v>64.814109000000002</v>
      </c>
    </row>
    <row r="1001" spans="1:2" x14ac:dyDescent="0.3">
      <c r="A1001" s="2">
        <v>1.7007399999999999</v>
      </c>
      <c r="B1001" s="2">
        <v>81.322969999999998</v>
      </c>
    </row>
    <row r="1002" spans="1:2" x14ac:dyDescent="0.3">
      <c r="A1002" s="2">
        <v>1.7151179999999999</v>
      </c>
      <c r="B1002" s="2">
        <v>81.650778000000003</v>
      </c>
    </row>
    <row r="1003" spans="1:2" x14ac:dyDescent="0.3">
      <c r="A1003" s="2">
        <v>1.696423</v>
      </c>
      <c r="B1003" s="2">
        <v>78.967918999999995</v>
      </c>
    </row>
    <row r="1004" spans="1:2" x14ac:dyDescent="0.3">
      <c r="A1004" s="2">
        <v>1.6530879999999999</v>
      </c>
      <c r="B1004" s="2">
        <v>80</v>
      </c>
    </row>
    <row r="1005" spans="1:2" x14ac:dyDescent="0.3">
      <c r="A1005" s="2">
        <v>1.6818420000000001</v>
      </c>
      <c r="B1005" s="2">
        <v>77.426464999999993</v>
      </c>
    </row>
    <row r="1006" spans="1:2" x14ac:dyDescent="0.3">
      <c r="A1006" s="2">
        <v>1.6522019999999999</v>
      </c>
      <c r="B1006" s="2">
        <v>77.133219999999994</v>
      </c>
    </row>
    <row r="1007" spans="1:2" x14ac:dyDescent="0.3">
      <c r="A1007" s="2">
        <v>1.8486830000000001</v>
      </c>
      <c r="B1007" s="2">
        <v>99</v>
      </c>
    </row>
    <row r="1008" spans="1:2" x14ac:dyDescent="0.3">
      <c r="A1008" s="2">
        <v>1.8356779999999999</v>
      </c>
      <c r="B1008" s="2">
        <v>96.018510000000006</v>
      </c>
    </row>
    <row r="1009" spans="1:2" x14ac:dyDescent="0.3">
      <c r="A1009" s="2">
        <v>1.5600290000000001</v>
      </c>
      <c r="B1009" s="2">
        <v>71.728069000000005</v>
      </c>
    </row>
    <row r="1010" spans="1:2" x14ac:dyDescent="0.3">
      <c r="A1010" s="2">
        <v>1.621048</v>
      </c>
      <c r="B1010" s="2">
        <v>72.105856000000003</v>
      </c>
    </row>
    <row r="1011" spans="1:2" x14ac:dyDescent="0.3">
      <c r="A1011" s="2">
        <v>1.6994739999999999</v>
      </c>
      <c r="B1011" s="2">
        <v>78</v>
      </c>
    </row>
    <row r="1012" spans="1:2" x14ac:dyDescent="0.3">
      <c r="A1012" s="2">
        <v>1.745528</v>
      </c>
      <c r="B1012" s="2">
        <v>82.130728000000005</v>
      </c>
    </row>
    <row r="1013" spans="1:2" x14ac:dyDescent="0.3">
      <c r="A1013" s="2">
        <v>1.7203790000000001</v>
      </c>
      <c r="B1013" s="2">
        <v>85</v>
      </c>
    </row>
    <row r="1014" spans="1:2" x14ac:dyDescent="0.3">
      <c r="A1014" s="2">
        <v>1.7587870000000001</v>
      </c>
      <c r="B1014" s="2">
        <v>85.050557999999995</v>
      </c>
    </row>
    <row r="1015" spans="1:2" x14ac:dyDescent="0.3">
      <c r="A1015" s="2">
        <v>1.7049080000000001</v>
      </c>
      <c r="B1015" s="2">
        <v>81.384224000000003</v>
      </c>
    </row>
    <row r="1016" spans="1:2" x14ac:dyDescent="0.3">
      <c r="A1016" s="2">
        <v>1.691322</v>
      </c>
      <c r="B1016" s="2">
        <v>77.561601999999993</v>
      </c>
    </row>
    <row r="1017" spans="1:2" x14ac:dyDescent="0.3">
      <c r="A1017" s="2">
        <v>1.7862899999999999</v>
      </c>
      <c r="B1017" s="2">
        <v>95.277392000000006</v>
      </c>
    </row>
    <row r="1018" spans="1:2" x14ac:dyDescent="0.3">
      <c r="A1018" s="2">
        <v>1.7056169999999999</v>
      </c>
      <c r="B1018" s="2">
        <v>83.016968000000006</v>
      </c>
    </row>
    <row r="1019" spans="1:2" x14ac:dyDescent="0.3">
      <c r="A1019" s="2">
        <v>1.733439</v>
      </c>
      <c r="B1019" s="2">
        <v>84.753829999999994</v>
      </c>
    </row>
    <row r="1020" spans="1:2" x14ac:dyDescent="0.3">
      <c r="A1020" s="2">
        <v>1.701397</v>
      </c>
      <c r="B1020" s="2">
        <v>83</v>
      </c>
    </row>
    <row r="1021" spans="1:2" x14ac:dyDescent="0.3">
      <c r="A1021" s="2">
        <v>1.6252359999999999</v>
      </c>
      <c r="B1021" s="2">
        <v>74.433362000000002</v>
      </c>
    </row>
    <row r="1022" spans="1:2" x14ac:dyDescent="0.3">
      <c r="A1022" s="2">
        <v>1.545196</v>
      </c>
      <c r="B1022" s="2">
        <v>72.467861999999997</v>
      </c>
    </row>
    <row r="1023" spans="1:2" x14ac:dyDescent="0.3">
      <c r="A1023" s="2">
        <v>1.843172</v>
      </c>
      <c r="B1023" s="2">
        <v>92.695509999999999</v>
      </c>
    </row>
    <row r="1024" spans="1:2" x14ac:dyDescent="0.3">
      <c r="A1024" s="2">
        <v>1.705813</v>
      </c>
      <c r="B1024" s="2">
        <v>82.011961999999997</v>
      </c>
    </row>
    <row r="1025" spans="1:2" x14ac:dyDescent="0.3">
      <c r="A1025" s="2">
        <v>1.7041409999999999</v>
      </c>
      <c r="B1025" s="2">
        <v>78.790936000000002</v>
      </c>
    </row>
    <row r="1026" spans="1:2" x14ac:dyDescent="0.3">
      <c r="A1026" s="2">
        <v>1.7060820000000001</v>
      </c>
      <c r="B1026" s="2">
        <v>78.073527999999996</v>
      </c>
    </row>
    <row r="1027" spans="1:2" x14ac:dyDescent="0.3">
      <c r="A1027" s="2">
        <v>1.842943</v>
      </c>
      <c r="B1027" s="2">
        <v>93.798055000000005</v>
      </c>
    </row>
    <row r="1028" spans="1:2" x14ac:dyDescent="0.3">
      <c r="A1028" s="2">
        <v>1.880992</v>
      </c>
      <c r="B1028" s="2">
        <v>99.623778000000001</v>
      </c>
    </row>
    <row r="1029" spans="1:2" x14ac:dyDescent="0.3">
      <c r="A1029" s="2">
        <v>1.726774</v>
      </c>
      <c r="B1029" s="2">
        <v>82.853748999999993</v>
      </c>
    </row>
    <row r="1030" spans="1:2" x14ac:dyDescent="0.3">
      <c r="A1030" s="2">
        <v>1.7319599999999999</v>
      </c>
      <c r="B1030" s="2">
        <v>84.315607999999997</v>
      </c>
    </row>
    <row r="1031" spans="1:2" x14ac:dyDescent="0.3">
      <c r="A1031" s="2">
        <v>1.7512779999999999</v>
      </c>
      <c r="B1031" s="2">
        <v>86.963628</v>
      </c>
    </row>
    <row r="1032" spans="1:2" x14ac:dyDescent="0.3">
      <c r="A1032" s="2">
        <v>1.780448</v>
      </c>
      <c r="B1032" s="2">
        <v>88.431954000000005</v>
      </c>
    </row>
    <row r="1033" spans="1:2" x14ac:dyDescent="0.3">
      <c r="A1033" s="2">
        <v>1.85</v>
      </c>
      <c r="B1033" s="2">
        <v>97.920349999999999</v>
      </c>
    </row>
    <row r="1034" spans="1:2" x14ac:dyDescent="0.3">
      <c r="A1034" s="2">
        <v>1.7852410000000001</v>
      </c>
      <c r="B1034" s="2">
        <v>88.037480000000002</v>
      </c>
    </row>
    <row r="1035" spans="1:2" x14ac:dyDescent="0.3">
      <c r="A1035" s="2">
        <v>1.718845</v>
      </c>
      <c r="B1035" s="2">
        <v>86.319886999999994</v>
      </c>
    </row>
    <row r="1036" spans="1:2" x14ac:dyDescent="0.3">
      <c r="A1036" s="2">
        <v>1.5302480000000001</v>
      </c>
      <c r="B1036" s="2">
        <v>68.850970000000004</v>
      </c>
    </row>
    <row r="1037" spans="1:2" x14ac:dyDescent="0.3">
      <c r="A1037" s="2">
        <v>1.664927</v>
      </c>
      <c r="B1037" s="2">
        <v>80.386077999999998</v>
      </c>
    </row>
    <row r="1038" spans="1:2" x14ac:dyDescent="0.3">
      <c r="A1038" s="2">
        <v>1.673333</v>
      </c>
      <c r="B1038" s="2">
        <v>77.205685000000003</v>
      </c>
    </row>
    <row r="1039" spans="1:2" x14ac:dyDescent="0.3">
      <c r="A1039" s="2">
        <v>1.725587</v>
      </c>
      <c r="B1039" s="2">
        <v>82.480214000000004</v>
      </c>
    </row>
    <row r="1040" spans="1:2" x14ac:dyDescent="0.3">
      <c r="A1040" s="2">
        <v>1.7338750000000001</v>
      </c>
      <c r="B1040" s="2">
        <v>86.94538</v>
      </c>
    </row>
    <row r="1041" spans="1:2" x14ac:dyDescent="0.3">
      <c r="A1041" s="2">
        <v>1.675953</v>
      </c>
      <c r="B1041" s="2">
        <v>79.668319999999994</v>
      </c>
    </row>
    <row r="1042" spans="1:2" x14ac:dyDescent="0.3">
      <c r="A1042" s="2">
        <v>1.786238</v>
      </c>
      <c r="B1042" s="2">
        <v>89.802492000000001</v>
      </c>
    </row>
    <row r="1043" spans="1:2" x14ac:dyDescent="0.3">
      <c r="A1043" s="2">
        <v>1.718534</v>
      </c>
      <c r="B1043" s="2">
        <v>80</v>
      </c>
    </row>
    <row r="1044" spans="1:2" x14ac:dyDescent="0.3">
      <c r="A1044" s="2">
        <v>1.919543</v>
      </c>
      <c r="B1044" s="2">
        <v>101.544589</v>
      </c>
    </row>
    <row r="1045" spans="1:2" x14ac:dyDescent="0.3">
      <c r="A1045" s="2">
        <v>1.707613</v>
      </c>
      <c r="B1045" s="2">
        <v>82.586893000000003</v>
      </c>
    </row>
    <row r="1046" spans="1:2" x14ac:dyDescent="0.3">
      <c r="A1046" s="2">
        <v>1.658393</v>
      </c>
      <c r="B1046" s="2">
        <v>80</v>
      </c>
    </row>
    <row r="1047" spans="1:2" x14ac:dyDescent="0.3">
      <c r="A1047" s="2">
        <v>1.5368189999999999</v>
      </c>
      <c r="B1047" s="2">
        <v>65.912688000000003</v>
      </c>
    </row>
    <row r="1048" spans="1:2" x14ac:dyDescent="0.3">
      <c r="A1048" s="2">
        <v>1.8054589999999999</v>
      </c>
      <c r="B1048" s="2">
        <v>90.138679999999994</v>
      </c>
    </row>
    <row r="1049" spans="1:2" x14ac:dyDescent="0.3">
      <c r="A1049" s="2">
        <v>1.5210079999999999</v>
      </c>
      <c r="B1049" s="2">
        <v>67.083121000000006</v>
      </c>
    </row>
    <row r="1050" spans="1:2" x14ac:dyDescent="0.3">
      <c r="A1050" s="2">
        <v>1.7447330000000001</v>
      </c>
      <c r="B1050" s="2">
        <v>87.279889999999995</v>
      </c>
    </row>
    <row r="1051" spans="1:2" x14ac:dyDescent="0.3">
      <c r="A1051" s="2">
        <v>1.529223</v>
      </c>
      <c r="B1051" s="2">
        <v>65.140407999999994</v>
      </c>
    </row>
    <row r="1052" spans="1:2" x14ac:dyDescent="0.3">
      <c r="A1052" s="2">
        <v>1.799742</v>
      </c>
      <c r="B1052" s="2">
        <v>89.981679999999997</v>
      </c>
    </row>
    <row r="1053" spans="1:2" x14ac:dyDescent="0.3">
      <c r="A1053" s="2">
        <v>1.681314</v>
      </c>
      <c r="B1053" s="2">
        <v>80.037201999999994</v>
      </c>
    </row>
    <row r="1054" spans="1:2" x14ac:dyDescent="0.3">
      <c r="A1054" s="2">
        <v>1.706912</v>
      </c>
      <c r="B1054" s="2">
        <v>85.743727000000007</v>
      </c>
    </row>
    <row r="1055" spans="1:2" x14ac:dyDescent="0.3">
      <c r="A1055" s="2">
        <v>1.6635089999999999</v>
      </c>
      <c r="B1055" s="2">
        <v>80</v>
      </c>
    </row>
    <row r="1056" spans="1:2" x14ac:dyDescent="0.3">
      <c r="A1056" s="2">
        <v>1.752265</v>
      </c>
      <c r="B1056" s="2">
        <v>88.096062000000003</v>
      </c>
    </row>
    <row r="1057" spans="1:2" x14ac:dyDescent="0.3">
      <c r="A1057" s="2">
        <v>1.7353430000000001</v>
      </c>
      <c r="B1057" s="2">
        <v>83.337721000000002</v>
      </c>
    </row>
    <row r="1058" spans="1:2" x14ac:dyDescent="0.3">
      <c r="A1058" s="2">
        <v>1.7</v>
      </c>
      <c r="B1058" s="2">
        <v>78</v>
      </c>
    </row>
    <row r="1059" spans="1:2" x14ac:dyDescent="0.3">
      <c r="A1059" s="2">
        <v>1.7</v>
      </c>
      <c r="B1059" s="2">
        <v>83.414072000000004</v>
      </c>
    </row>
    <row r="1060" spans="1:2" x14ac:dyDescent="0.3">
      <c r="A1060" s="2">
        <v>1.633794</v>
      </c>
      <c r="B1060" s="2">
        <v>77.858531999999997</v>
      </c>
    </row>
    <row r="1061" spans="1:2" x14ac:dyDescent="0.3">
      <c r="A1061" s="2">
        <v>1.856759</v>
      </c>
      <c r="B1061" s="2">
        <v>95.887056000000001</v>
      </c>
    </row>
    <row r="1062" spans="1:2" x14ac:dyDescent="0.3">
      <c r="A1062" s="2">
        <v>1.77433</v>
      </c>
      <c r="B1062" s="2">
        <v>90</v>
      </c>
    </row>
    <row r="1063" spans="1:2" x14ac:dyDescent="0.3">
      <c r="A1063" s="2">
        <v>1.7</v>
      </c>
      <c r="B1063" s="2">
        <v>78</v>
      </c>
    </row>
    <row r="1064" spans="1:2" x14ac:dyDescent="0.3">
      <c r="A1064" s="2">
        <v>1.719509</v>
      </c>
      <c r="B1064" s="2">
        <v>84.416515000000004</v>
      </c>
    </row>
    <row r="1065" spans="1:2" x14ac:dyDescent="0.3">
      <c r="A1065" s="2">
        <v>1.658202</v>
      </c>
      <c r="B1065" s="2">
        <v>78</v>
      </c>
    </row>
    <row r="1066" spans="1:2" x14ac:dyDescent="0.3">
      <c r="A1066" s="2">
        <v>1.6572210000000001</v>
      </c>
      <c r="B1066" s="2">
        <v>80.993212999999997</v>
      </c>
    </row>
    <row r="1067" spans="1:2" x14ac:dyDescent="0.3">
      <c r="A1067" s="2">
        <v>1.7133480000000001</v>
      </c>
      <c r="B1067" s="2">
        <v>84.722222000000002</v>
      </c>
    </row>
    <row r="1068" spans="1:2" x14ac:dyDescent="0.3">
      <c r="A1068" s="2">
        <v>1.6771780000000001</v>
      </c>
      <c r="B1068" s="2">
        <v>80.379575000000003</v>
      </c>
    </row>
    <row r="1069" spans="1:2" x14ac:dyDescent="0.3">
      <c r="A1069" s="2">
        <v>1.67805</v>
      </c>
      <c r="B1069" s="2">
        <v>77.224574000000004</v>
      </c>
    </row>
    <row r="1070" spans="1:2" x14ac:dyDescent="0.3">
      <c r="A1070" s="2">
        <v>1.717722</v>
      </c>
      <c r="B1070" s="2">
        <v>81.929910000000007</v>
      </c>
    </row>
    <row r="1071" spans="1:2" x14ac:dyDescent="0.3">
      <c r="A1071" s="2">
        <v>1.4864839999999999</v>
      </c>
      <c r="B1071" s="2">
        <v>60.117992999999998</v>
      </c>
    </row>
    <row r="1072" spans="1:2" x14ac:dyDescent="0.3">
      <c r="A1072" s="2">
        <v>1.503379</v>
      </c>
      <c r="B1072" s="2">
        <v>64.342459000000005</v>
      </c>
    </row>
    <row r="1073" spans="1:2" x14ac:dyDescent="0.3">
      <c r="A1073" s="2">
        <v>1.7189810000000001</v>
      </c>
      <c r="B1073" s="2">
        <v>81.66995</v>
      </c>
    </row>
    <row r="1074" spans="1:2" x14ac:dyDescent="0.3">
      <c r="A1074" s="2">
        <v>1.6883539999999999</v>
      </c>
      <c r="B1074" s="2">
        <v>79.278896000000003</v>
      </c>
    </row>
    <row r="1075" spans="1:2" x14ac:dyDescent="0.3">
      <c r="A1075" s="2">
        <v>1.665807</v>
      </c>
      <c r="B1075" s="2">
        <v>77.098973000000001</v>
      </c>
    </row>
    <row r="1076" spans="1:2" x14ac:dyDescent="0.3">
      <c r="A1076" s="2">
        <v>1.838441</v>
      </c>
      <c r="B1076" s="2">
        <v>97.029248999999993</v>
      </c>
    </row>
    <row r="1077" spans="1:2" x14ac:dyDescent="0.3">
      <c r="A1077" s="2">
        <v>1.6534310000000001</v>
      </c>
      <c r="B1077" s="2">
        <v>75.090439000000003</v>
      </c>
    </row>
    <row r="1078" spans="1:2" x14ac:dyDescent="0.3">
      <c r="A1078" s="2">
        <v>1.6998180000000001</v>
      </c>
      <c r="B1078" s="2">
        <v>78</v>
      </c>
    </row>
    <row r="1079" spans="1:2" x14ac:dyDescent="0.3">
      <c r="A1079" s="2">
        <v>1.718097</v>
      </c>
      <c r="B1079" s="2">
        <v>88.600877999999994</v>
      </c>
    </row>
    <row r="1080" spans="1:2" x14ac:dyDescent="0.3">
      <c r="A1080" s="2">
        <v>1.7313890000000001</v>
      </c>
      <c r="B1080" s="2">
        <v>84.064875000000001</v>
      </c>
    </row>
    <row r="1081" spans="1:2" x14ac:dyDescent="0.3">
      <c r="A1081" s="2">
        <v>1.699667</v>
      </c>
      <c r="B1081" s="2">
        <v>79.677930000000003</v>
      </c>
    </row>
    <row r="1082" spans="1:2" x14ac:dyDescent="0.3">
      <c r="A1082" s="2">
        <v>1.698626</v>
      </c>
      <c r="B1082" s="2">
        <v>78.637307000000007</v>
      </c>
    </row>
    <row r="1083" spans="1:2" x14ac:dyDescent="0.3">
      <c r="A1083" s="2">
        <v>1.8237650000000001</v>
      </c>
      <c r="B1083" s="2">
        <v>96.945262</v>
      </c>
    </row>
    <row r="1084" spans="1:2" x14ac:dyDescent="0.3">
      <c r="A1084" s="2">
        <v>1.708742</v>
      </c>
      <c r="B1084" s="2">
        <v>83.001642000000004</v>
      </c>
    </row>
    <row r="1085" spans="1:2" x14ac:dyDescent="0.3">
      <c r="A1085" s="2">
        <v>1.6674690000000001</v>
      </c>
      <c r="B1085" s="2">
        <v>80.993373000000005</v>
      </c>
    </row>
    <row r="1086" spans="1:2" x14ac:dyDescent="0.3">
      <c r="A1086" s="2">
        <v>1.588147</v>
      </c>
      <c r="B1086" s="2">
        <v>73.939267999999998</v>
      </c>
    </row>
    <row r="1087" spans="1:2" x14ac:dyDescent="0.3">
      <c r="A1087" s="2">
        <v>1.835024</v>
      </c>
      <c r="B1087" s="2">
        <v>92.368358999999998</v>
      </c>
    </row>
    <row r="1088" spans="1:2" x14ac:dyDescent="0.3">
      <c r="A1088" s="2">
        <v>1.7088000000000001</v>
      </c>
      <c r="B1088" s="2">
        <v>83.520112999999995</v>
      </c>
    </row>
    <row r="1089" spans="1:2" x14ac:dyDescent="0.3">
      <c r="A1089" s="2">
        <v>1.6809909999999999</v>
      </c>
      <c r="B1089" s="2">
        <v>79.752915999999999</v>
      </c>
    </row>
    <row r="1090" spans="1:2" x14ac:dyDescent="0.3">
      <c r="A1090" s="2">
        <v>1.8352710000000001</v>
      </c>
      <c r="B1090" s="2">
        <v>97.588260000000005</v>
      </c>
    </row>
    <row r="1091" spans="1:2" x14ac:dyDescent="0.3">
      <c r="A1091" s="2">
        <v>1.7428189999999999</v>
      </c>
      <c r="B1091" s="2">
        <v>86.565147999999994</v>
      </c>
    </row>
    <row r="1092" spans="1:2" x14ac:dyDescent="0.3">
      <c r="A1092" s="2">
        <v>1.7411920000000001</v>
      </c>
      <c r="B1092" s="2">
        <v>84.773348999999996</v>
      </c>
    </row>
    <row r="1093" spans="1:2" x14ac:dyDescent="0.3">
      <c r="A1093" s="2">
        <v>1.7597210000000001</v>
      </c>
      <c r="B1093" s="2">
        <v>86.080500000000001</v>
      </c>
    </row>
    <row r="1094" spans="1:2" x14ac:dyDescent="0.3">
      <c r="A1094" s="2">
        <v>1.810616</v>
      </c>
      <c r="B1094" s="2">
        <v>92.860253999999998</v>
      </c>
    </row>
    <row r="1095" spans="1:2" x14ac:dyDescent="0.3">
      <c r="A1095" s="2">
        <v>1.763101</v>
      </c>
      <c r="B1095" s="2">
        <v>88.532032000000001</v>
      </c>
    </row>
    <row r="1096" spans="1:2" x14ac:dyDescent="0.3">
      <c r="A1096" s="2">
        <v>1.5433380000000001</v>
      </c>
      <c r="B1096" s="2">
        <v>71.799982</v>
      </c>
    </row>
    <row r="1097" spans="1:2" x14ac:dyDescent="0.3">
      <c r="A1097" s="2">
        <v>1.6518120000000001</v>
      </c>
      <c r="B1097" s="2">
        <v>79.437921000000003</v>
      </c>
    </row>
    <row r="1098" spans="1:2" x14ac:dyDescent="0.3">
      <c r="A1098" s="2">
        <v>1.7324919999999999</v>
      </c>
      <c r="B1098" s="2">
        <v>84.557796999999994</v>
      </c>
    </row>
    <row r="1099" spans="1:2" x14ac:dyDescent="0.3">
      <c r="A1099" s="2">
        <v>1.7063489999999999</v>
      </c>
      <c r="B1099" s="2">
        <v>85.720787999999999</v>
      </c>
    </row>
    <row r="1100" spans="1:2" x14ac:dyDescent="0.3">
      <c r="A1100" s="2">
        <v>1.7806789999999999</v>
      </c>
      <c r="B1100" s="2">
        <v>89.667406</v>
      </c>
    </row>
    <row r="1101" spans="1:2" x14ac:dyDescent="0.3">
      <c r="A1101" s="2">
        <v>1.7586869999999999</v>
      </c>
      <c r="B1101" s="2">
        <v>89.673648</v>
      </c>
    </row>
    <row r="1102" spans="1:2" x14ac:dyDescent="0.3">
      <c r="A1102" s="2">
        <v>1.7045729999999999</v>
      </c>
      <c r="B1102" s="2">
        <v>80</v>
      </c>
    </row>
    <row r="1103" spans="1:2" x14ac:dyDescent="0.3">
      <c r="A1103" s="2">
        <v>1.716545</v>
      </c>
      <c r="B1103" s="2">
        <v>80.005808999999999</v>
      </c>
    </row>
    <row r="1104" spans="1:2" x14ac:dyDescent="0.3">
      <c r="A1104" s="2">
        <v>1.903832</v>
      </c>
      <c r="B1104" s="2">
        <v>99.812443000000002</v>
      </c>
    </row>
    <row r="1105" spans="1:2" x14ac:dyDescent="0.3">
      <c r="A1105" s="2">
        <v>1.7425379999999999</v>
      </c>
      <c r="B1105" s="2">
        <v>83.390983000000006</v>
      </c>
    </row>
    <row r="1106" spans="1:2" x14ac:dyDescent="0.3">
      <c r="A1106" s="2">
        <v>1.7477389999999999</v>
      </c>
      <c r="B1106" s="2">
        <v>83.314156999999994</v>
      </c>
    </row>
    <row r="1107" spans="1:2" x14ac:dyDescent="0.3">
      <c r="A1107" s="2">
        <v>1.7170369999999999</v>
      </c>
      <c r="B1107" s="2">
        <v>80</v>
      </c>
    </row>
    <row r="1108" spans="1:2" x14ac:dyDescent="0.3">
      <c r="A1108" s="2">
        <v>1.65</v>
      </c>
      <c r="B1108" s="2">
        <v>80</v>
      </c>
    </row>
    <row r="1109" spans="1:2" x14ac:dyDescent="0.3">
      <c r="A1109" s="2">
        <v>1.5779209999999999</v>
      </c>
      <c r="B1109" s="2">
        <v>65.293178999999995</v>
      </c>
    </row>
    <row r="1110" spans="1:2" x14ac:dyDescent="0.3">
      <c r="A1110" s="2">
        <v>1.7460549999999999</v>
      </c>
      <c r="B1110" s="2">
        <v>83.282231999999993</v>
      </c>
    </row>
    <row r="1111" spans="1:2" x14ac:dyDescent="0.3">
      <c r="A1111" s="2">
        <v>1.841151</v>
      </c>
      <c r="B1111" s="2">
        <v>91.798102999999998</v>
      </c>
    </row>
    <row r="1112" spans="1:2" x14ac:dyDescent="0.3">
      <c r="A1112" s="2">
        <v>1.517998</v>
      </c>
      <c r="B1112" s="2">
        <v>64.696247999999997</v>
      </c>
    </row>
    <row r="1113" spans="1:2" x14ac:dyDescent="0.3">
      <c r="A1113" s="2">
        <v>1.483284</v>
      </c>
      <c r="B1113" s="2">
        <v>62.894283000000001</v>
      </c>
    </row>
    <row r="1114" spans="1:2" x14ac:dyDescent="0.3">
      <c r="A1114" s="2">
        <v>1.758972</v>
      </c>
      <c r="B1114" s="2">
        <v>87.861430999999996</v>
      </c>
    </row>
    <row r="1115" spans="1:2" x14ac:dyDescent="0.3">
      <c r="A1115" s="2">
        <v>1.5624340000000001</v>
      </c>
      <c r="B1115" s="2">
        <v>70.442774999999997</v>
      </c>
    </row>
    <row r="1116" spans="1:2" x14ac:dyDescent="0.3">
      <c r="A1116" s="2">
        <v>1.5470660000000001</v>
      </c>
      <c r="B1116" s="2">
        <v>67.473281999999998</v>
      </c>
    </row>
    <row r="1117" spans="1:2" x14ac:dyDescent="0.3">
      <c r="A1117" s="2">
        <v>1.792435</v>
      </c>
      <c r="B1117" s="2">
        <v>89.998728999999997</v>
      </c>
    </row>
    <row r="1118" spans="1:2" x14ac:dyDescent="0.3">
      <c r="A1118" s="2">
        <v>1.7845549999999999</v>
      </c>
      <c r="B1118" s="2">
        <v>89.836691999999999</v>
      </c>
    </row>
    <row r="1119" spans="1:2" x14ac:dyDescent="0.3">
      <c r="A1119" s="2">
        <v>1.7002159999999999</v>
      </c>
      <c r="B1119" s="2">
        <v>80.473586999999995</v>
      </c>
    </row>
    <row r="1120" spans="1:2" x14ac:dyDescent="0.3">
      <c r="A1120" s="2">
        <v>1.6721010000000001</v>
      </c>
      <c r="B1120" s="2">
        <v>80.939733000000004</v>
      </c>
    </row>
    <row r="1121" spans="1:2" x14ac:dyDescent="0.3">
      <c r="A1121" s="2">
        <v>1.7</v>
      </c>
      <c r="B1121" s="2">
        <v>84.849349000000004</v>
      </c>
    </row>
    <row r="1122" spans="1:2" x14ac:dyDescent="0.3">
      <c r="A1122" s="2">
        <v>1.7213480000000001</v>
      </c>
      <c r="B1122" s="2">
        <v>83.986714000000006</v>
      </c>
    </row>
    <row r="1123" spans="1:2" x14ac:dyDescent="0.3">
      <c r="A1123" s="2">
        <v>1.7</v>
      </c>
      <c r="B1123" s="2">
        <v>78.008387999999997</v>
      </c>
    </row>
    <row r="1124" spans="1:2" x14ac:dyDescent="0.3">
      <c r="A1124" s="2">
        <v>1.803129</v>
      </c>
      <c r="B1124" s="2">
        <v>91.052215000000004</v>
      </c>
    </row>
    <row r="1125" spans="1:2" x14ac:dyDescent="0.3">
      <c r="A1125" s="2">
        <v>1.7000200000000001</v>
      </c>
      <c r="B1125" s="2">
        <v>80.420434</v>
      </c>
    </row>
    <row r="1126" spans="1:2" x14ac:dyDescent="0.3">
      <c r="A1126" s="2">
        <v>1.7</v>
      </c>
      <c r="B1126" s="2">
        <v>78.041337999999996</v>
      </c>
    </row>
    <row r="1127" spans="1:2" x14ac:dyDescent="0.3">
      <c r="A1127" s="2">
        <v>1.7135990000000001</v>
      </c>
      <c r="B1127" s="2">
        <v>83.285753</v>
      </c>
    </row>
    <row r="1128" spans="1:2" x14ac:dyDescent="0.3">
      <c r="A1128" s="2">
        <v>1.662728</v>
      </c>
      <c r="B1128" s="2">
        <v>77.473203999999996</v>
      </c>
    </row>
    <row r="1129" spans="1:2" x14ac:dyDescent="0.3">
      <c r="A1129" s="2">
        <v>1.837399</v>
      </c>
      <c r="B1129" s="2">
        <v>95.952027000000001</v>
      </c>
    </row>
    <row r="1130" spans="1:2" x14ac:dyDescent="0.3">
      <c r="A1130" s="2">
        <v>1.80827</v>
      </c>
      <c r="B1130" s="2">
        <v>91.363292999999999</v>
      </c>
    </row>
    <row r="1131" spans="1:2" x14ac:dyDescent="0.3">
      <c r="A1131" s="2">
        <v>1.7145079999999999</v>
      </c>
      <c r="B1131" s="2">
        <v>85.137112999999999</v>
      </c>
    </row>
    <row r="1132" spans="1:2" x14ac:dyDescent="0.3">
      <c r="A1132" s="2">
        <v>1.7934509999999999</v>
      </c>
      <c r="B1132" s="2">
        <v>89.909259000000006</v>
      </c>
    </row>
    <row r="1133" spans="1:2" x14ac:dyDescent="0.3">
      <c r="A1133" s="2">
        <v>1.700499</v>
      </c>
      <c r="B1133" s="2">
        <v>81.108598999999998</v>
      </c>
    </row>
    <row r="1134" spans="1:2" x14ac:dyDescent="0.3">
      <c r="A1134" s="2">
        <v>1.6949970000000001</v>
      </c>
      <c r="B1134" s="2">
        <v>84.451423000000005</v>
      </c>
    </row>
    <row r="1135" spans="1:2" x14ac:dyDescent="0.3">
      <c r="A1135" s="2">
        <v>1.6889110000000001</v>
      </c>
      <c r="B1135" s="2">
        <v>78.434492000000006</v>
      </c>
    </row>
    <row r="1136" spans="1:2" x14ac:dyDescent="0.3">
      <c r="A1136" s="2">
        <v>1.673394</v>
      </c>
      <c r="B1136" s="2">
        <v>80.400306</v>
      </c>
    </row>
    <row r="1137" spans="1:2" x14ac:dyDescent="0.3">
      <c r="A1137" s="2">
        <v>1.7694989999999999</v>
      </c>
      <c r="B1137" s="2">
        <v>85</v>
      </c>
    </row>
    <row r="1138" spans="1:2" x14ac:dyDescent="0.3">
      <c r="A1138" s="2">
        <v>1.65</v>
      </c>
      <c r="B1138" s="2">
        <v>80</v>
      </c>
    </row>
    <row r="1139" spans="1:2" x14ac:dyDescent="0.3">
      <c r="A1139" s="2">
        <v>1.662669</v>
      </c>
      <c r="B1139" s="2">
        <v>79.863545999999999</v>
      </c>
    </row>
    <row r="1140" spans="1:2" x14ac:dyDescent="0.3">
      <c r="A1140" s="2">
        <v>1.6786099999999999</v>
      </c>
      <c r="B1140" s="2">
        <v>79.849252000000007</v>
      </c>
    </row>
    <row r="1141" spans="1:2" x14ac:dyDescent="0.3">
      <c r="A1141" s="2">
        <v>1.694423</v>
      </c>
      <c r="B1141" s="2">
        <v>80.311273</v>
      </c>
    </row>
    <row r="1142" spans="1:2" x14ac:dyDescent="0.3">
      <c r="A1142" s="2">
        <v>1.5054369999999999</v>
      </c>
      <c r="B1142" s="2">
        <v>63.892071000000001</v>
      </c>
    </row>
    <row r="1143" spans="1:2" x14ac:dyDescent="0.3">
      <c r="A1143" s="2">
        <v>1.505387</v>
      </c>
      <c r="B1143" s="2">
        <v>63.715218999999998</v>
      </c>
    </row>
    <row r="1144" spans="1:2" x14ac:dyDescent="0.3">
      <c r="A1144" s="2">
        <v>1.491441</v>
      </c>
      <c r="B1144" s="2">
        <v>62.269911999999998</v>
      </c>
    </row>
    <row r="1145" spans="1:2" x14ac:dyDescent="0.3">
      <c r="A1145" s="2">
        <v>1.5094080000000001</v>
      </c>
      <c r="B1145" s="2">
        <v>64.852952999999999</v>
      </c>
    </row>
    <row r="1146" spans="1:2" x14ac:dyDescent="0.3">
      <c r="A1146" s="2">
        <v>1.6850449999999999</v>
      </c>
      <c r="B1146" s="2">
        <v>81.022119000000004</v>
      </c>
    </row>
    <row r="1147" spans="1:2" x14ac:dyDescent="0.3">
      <c r="A1147" s="2">
        <v>1.7230719999999999</v>
      </c>
      <c r="B1147" s="2">
        <v>82.338464000000002</v>
      </c>
    </row>
    <row r="1148" spans="1:2" x14ac:dyDescent="0.3">
      <c r="A1148" s="2">
        <v>1.6969540000000001</v>
      </c>
      <c r="B1148" s="2">
        <v>78.156035000000003</v>
      </c>
    </row>
    <row r="1149" spans="1:2" x14ac:dyDescent="0.3">
      <c r="A1149" s="2">
        <v>1.6760949999999999</v>
      </c>
      <c r="B1149" s="2">
        <v>79.079738000000006</v>
      </c>
    </row>
    <row r="1150" spans="1:2" x14ac:dyDescent="0.3">
      <c r="A1150" s="2">
        <v>1.6810210000000001</v>
      </c>
      <c r="B1150" s="2">
        <v>77.392178999999999</v>
      </c>
    </row>
    <row r="1151" spans="1:2" x14ac:dyDescent="0.3">
      <c r="A1151" s="2">
        <v>1.654067</v>
      </c>
      <c r="B1151" s="2">
        <v>79.697277999999997</v>
      </c>
    </row>
    <row r="1152" spans="1:2" x14ac:dyDescent="0.3">
      <c r="A1152" s="2">
        <v>1.840708</v>
      </c>
      <c r="B1152" s="2">
        <v>98.259422999999998</v>
      </c>
    </row>
    <row r="1153" spans="1:2" x14ac:dyDescent="0.3">
      <c r="A1153" s="2">
        <v>1.8360069999999999</v>
      </c>
      <c r="B1153" s="2">
        <v>97.416416999999996</v>
      </c>
    </row>
    <row r="1154" spans="1:2" x14ac:dyDescent="0.3">
      <c r="A1154" s="2">
        <v>1.556789</v>
      </c>
      <c r="B1154" s="2">
        <v>71.788180999999994</v>
      </c>
    </row>
    <row r="1155" spans="1:2" x14ac:dyDescent="0.3">
      <c r="A1155" s="2">
        <v>1.5891</v>
      </c>
      <c r="B1155" s="2">
        <v>72.713611</v>
      </c>
    </row>
    <row r="1156" spans="1:2" x14ac:dyDescent="0.3">
      <c r="A1156" s="2">
        <v>1.7006270000000001</v>
      </c>
      <c r="B1156" s="2">
        <v>78.048207000000005</v>
      </c>
    </row>
    <row r="1157" spans="1:2" x14ac:dyDescent="0.3">
      <c r="A1157" s="2">
        <v>1.743935</v>
      </c>
      <c r="B1157" s="2">
        <v>84.729196999999999</v>
      </c>
    </row>
    <row r="1158" spans="1:2" x14ac:dyDescent="0.3">
      <c r="A1158" s="2">
        <v>1.7426539999999999</v>
      </c>
      <c r="B1158" s="2">
        <v>85</v>
      </c>
    </row>
    <row r="1159" spans="1:2" x14ac:dyDescent="0.3">
      <c r="A1159" s="2">
        <v>1.7544409999999999</v>
      </c>
      <c r="B1159" s="2">
        <v>85.002883999999995</v>
      </c>
    </row>
    <row r="1160" spans="1:2" x14ac:dyDescent="0.3">
      <c r="A1160" s="2">
        <v>1.7193419999999999</v>
      </c>
      <c r="B1160" s="2">
        <v>80.790813</v>
      </c>
    </row>
    <row r="1161" spans="1:2" x14ac:dyDescent="0.3">
      <c r="A1161" s="2">
        <v>1.682253</v>
      </c>
      <c r="B1161" s="2">
        <v>77.431678000000005</v>
      </c>
    </row>
    <row r="1162" spans="1:2" x14ac:dyDescent="0.3">
      <c r="A1162" s="2">
        <v>1.7999019999999999</v>
      </c>
      <c r="B1162" s="2">
        <v>95.419668000000001</v>
      </c>
    </row>
    <row r="1163" spans="1:2" x14ac:dyDescent="0.3">
      <c r="A1163" s="2">
        <v>1.7094279999999999</v>
      </c>
      <c r="B1163" s="2">
        <v>83.014032999999998</v>
      </c>
    </row>
    <row r="1164" spans="1:2" x14ac:dyDescent="0.3">
      <c r="A1164" s="2">
        <v>1.752456</v>
      </c>
      <c r="B1164" s="2">
        <v>84.783755999999997</v>
      </c>
    </row>
    <row r="1165" spans="1:2" x14ac:dyDescent="0.3">
      <c r="A1165" s="2">
        <v>1.6859470000000001</v>
      </c>
      <c r="B1165" s="2">
        <v>83.325800000000001</v>
      </c>
    </row>
    <row r="1166" spans="1:2" x14ac:dyDescent="0.3">
      <c r="A1166" s="2">
        <v>1.5999989999999999</v>
      </c>
      <c r="B1166" s="2">
        <v>73.513873000000004</v>
      </c>
    </row>
    <row r="1167" spans="1:2" x14ac:dyDescent="0.3">
      <c r="A1167" s="2">
        <v>1.5500529999999999</v>
      </c>
      <c r="B1167" s="2">
        <v>72.951800000000006</v>
      </c>
    </row>
    <row r="1168" spans="1:2" x14ac:dyDescent="0.3">
      <c r="A1168" s="2">
        <v>1.8280920000000001</v>
      </c>
      <c r="B1168" s="2">
        <v>91.495717999999997</v>
      </c>
    </row>
    <row r="1169" spans="1:2" x14ac:dyDescent="0.3">
      <c r="A1169" s="2">
        <v>1.7133799999999999</v>
      </c>
      <c r="B1169" s="2">
        <v>82.085549</v>
      </c>
    </row>
    <row r="1170" spans="1:2" x14ac:dyDescent="0.3">
      <c r="A1170" s="2">
        <v>1.6807639999999999</v>
      </c>
      <c r="B1170" s="2">
        <v>79.621463000000006</v>
      </c>
    </row>
    <row r="1171" spans="1:2" x14ac:dyDescent="0.3">
      <c r="A1171" s="2">
        <v>1.705584</v>
      </c>
      <c r="B1171" s="2">
        <v>78.025625000000005</v>
      </c>
    </row>
    <row r="1172" spans="1:2" x14ac:dyDescent="0.3">
      <c r="A1172" s="2">
        <v>1.841852</v>
      </c>
      <c r="B1172" s="2">
        <v>93.614245999999994</v>
      </c>
    </row>
    <row r="1173" spans="1:2" x14ac:dyDescent="0.3">
      <c r="A1173" s="2">
        <v>1.834986</v>
      </c>
      <c r="B1173" s="2">
        <v>99.083477999999999</v>
      </c>
    </row>
    <row r="1174" spans="1:2" x14ac:dyDescent="0.3">
      <c r="A1174" s="2">
        <v>1.724839</v>
      </c>
      <c r="B1174" s="2">
        <v>82.276349999999994</v>
      </c>
    </row>
    <row r="1175" spans="1:2" x14ac:dyDescent="0.3">
      <c r="A1175" s="2">
        <v>1.685127</v>
      </c>
      <c r="B1175" s="2">
        <v>83.986895000000004</v>
      </c>
    </row>
    <row r="1176" spans="1:2" x14ac:dyDescent="0.3">
      <c r="A1176" s="2">
        <v>1.750097</v>
      </c>
      <c r="B1176" s="2">
        <v>86.372140999999999</v>
      </c>
    </row>
    <row r="1177" spans="1:2" x14ac:dyDescent="0.3">
      <c r="A1177" s="2">
        <v>1.7579610000000001</v>
      </c>
      <c r="B1177" s="2">
        <v>87.906019000000001</v>
      </c>
    </row>
    <row r="1178" spans="1:2" x14ac:dyDescent="0.3">
      <c r="A1178" s="2">
        <v>1.848965</v>
      </c>
      <c r="B1178" s="2">
        <v>98.912261000000001</v>
      </c>
    </row>
    <row r="1179" spans="1:2" x14ac:dyDescent="0.3">
      <c r="A1179" s="2">
        <v>1.789193</v>
      </c>
      <c r="B1179" s="2">
        <v>89.393589000000006</v>
      </c>
    </row>
    <row r="1180" spans="1:2" x14ac:dyDescent="0.3">
      <c r="A1180" s="2">
        <v>1.716677</v>
      </c>
      <c r="B1180" s="2">
        <v>85.261339000000007</v>
      </c>
    </row>
    <row r="1181" spans="1:2" x14ac:dyDescent="0.3">
      <c r="A1181" s="2">
        <v>1.550122</v>
      </c>
      <c r="B1181" s="2">
        <v>69.936072999999993</v>
      </c>
    </row>
    <row r="1182" spans="1:2" x14ac:dyDescent="0.3">
      <c r="A1182" s="2">
        <v>1.663178</v>
      </c>
      <c r="B1182" s="2">
        <v>80.135166999999996</v>
      </c>
    </row>
    <row r="1183" spans="1:2" x14ac:dyDescent="0.3">
      <c r="A1183" s="2">
        <v>1.6792990000000001</v>
      </c>
      <c r="B1183" s="2">
        <v>77.355417000000003</v>
      </c>
    </row>
    <row r="1184" spans="1:2" x14ac:dyDescent="0.3">
      <c r="A1184" s="2">
        <v>1.729177</v>
      </c>
      <c r="B1184" s="2">
        <v>82.527240000000006</v>
      </c>
    </row>
    <row r="1185" spans="1:2" x14ac:dyDescent="0.3">
      <c r="A1185" s="2">
        <v>1.7191529999999999</v>
      </c>
      <c r="B1185" s="2">
        <v>86.464843000000002</v>
      </c>
    </row>
    <row r="1186" spans="1:2" x14ac:dyDescent="0.3">
      <c r="A1186" s="2">
        <v>1.6873260000000001</v>
      </c>
      <c r="B1186" s="2">
        <v>80.413996999999995</v>
      </c>
    </row>
    <row r="1187" spans="1:2" x14ac:dyDescent="0.3">
      <c r="A1187" s="2">
        <v>1.7724489999999999</v>
      </c>
      <c r="B1187" s="2">
        <v>105</v>
      </c>
    </row>
    <row r="1188" spans="1:2" x14ac:dyDescent="0.3">
      <c r="A1188" s="2">
        <v>1.8371170000000001</v>
      </c>
      <c r="B1188" s="2">
        <v>105.712219</v>
      </c>
    </row>
    <row r="1189" spans="1:2" x14ac:dyDescent="0.3">
      <c r="A1189" s="2">
        <v>1.7843770000000001</v>
      </c>
      <c r="B1189" s="2">
        <v>102.872505</v>
      </c>
    </row>
    <row r="1190" spans="1:2" x14ac:dyDescent="0.3">
      <c r="A1190" s="2">
        <v>1.7925070000000001</v>
      </c>
      <c r="B1190" s="2">
        <v>101.78009900000001</v>
      </c>
    </row>
    <row r="1191" spans="1:2" x14ac:dyDescent="0.3">
      <c r="A1191" s="2">
        <v>1.5565789999999999</v>
      </c>
      <c r="B1191" s="2">
        <v>78.233340999999996</v>
      </c>
    </row>
    <row r="1192" spans="1:2" x14ac:dyDescent="0.3">
      <c r="A1192" s="2">
        <v>1.585547</v>
      </c>
      <c r="B1192" s="2">
        <v>80.351263000000003</v>
      </c>
    </row>
    <row r="1193" spans="1:2" x14ac:dyDescent="0.3">
      <c r="A1193" s="2">
        <v>1.569234</v>
      </c>
      <c r="B1193" s="2">
        <v>81.827287999999996</v>
      </c>
    </row>
    <row r="1194" spans="1:2" x14ac:dyDescent="0.3">
      <c r="A1194" s="2">
        <v>1.5839430000000001</v>
      </c>
      <c r="B1194" s="2">
        <v>81.936397999999997</v>
      </c>
    </row>
    <row r="1195" spans="1:2" x14ac:dyDescent="0.3">
      <c r="A1195" s="2">
        <v>1.6212329999999999</v>
      </c>
      <c r="B1195" s="2">
        <v>82</v>
      </c>
    </row>
    <row r="1196" spans="1:2" x14ac:dyDescent="0.3">
      <c r="A1196" s="2">
        <v>1.6084000000000001</v>
      </c>
      <c r="B1196" s="2">
        <v>82.603983999999997</v>
      </c>
    </row>
    <row r="1197" spans="1:2" x14ac:dyDescent="0.3">
      <c r="A1197" s="2">
        <v>1.733439</v>
      </c>
      <c r="B1197" s="2">
        <v>97.911865000000006</v>
      </c>
    </row>
    <row r="1198" spans="1:2" x14ac:dyDescent="0.3">
      <c r="A1198" s="2">
        <v>1.65</v>
      </c>
      <c r="B1198" s="2">
        <v>88.472358999999997</v>
      </c>
    </row>
    <row r="1199" spans="1:2" x14ac:dyDescent="0.3">
      <c r="A1199" s="2">
        <v>1.6500520000000001</v>
      </c>
      <c r="B1199" s="2">
        <v>87.272552000000005</v>
      </c>
    </row>
    <row r="1200" spans="1:2" x14ac:dyDescent="0.3">
      <c r="A1200" s="2">
        <v>1.644161</v>
      </c>
      <c r="B1200" s="2">
        <v>84.340406000000002</v>
      </c>
    </row>
    <row r="1201" spans="1:2" x14ac:dyDescent="0.3">
      <c r="A1201" s="2">
        <v>1.559499</v>
      </c>
      <c r="B1201" s="2">
        <v>77.268129999999999</v>
      </c>
    </row>
    <row r="1202" spans="1:2" x14ac:dyDescent="0.3">
      <c r="A1202" s="2">
        <v>1.734237</v>
      </c>
      <c r="B1202" s="2">
        <v>95</v>
      </c>
    </row>
    <row r="1203" spans="1:2" x14ac:dyDescent="0.3">
      <c r="A1203" s="2">
        <v>1.7758149999999999</v>
      </c>
      <c r="B1203" s="2">
        <v>97.813023000000001</v>
      </c>
    </row>
    <row r="1204" spans="1:2" x14ac:dyDescent="0.3">
      <c r="A1204" s="2">
        <v>1.6404259999999999</v>
      </c>
      <c r="B1204" s="2">
        <v>87.344155999999998</v>
      </c>
    </row>
    <row r="1205" spans="1:2" x14ac:dyDescent="0.3">
      <c r="A1205" s="2">
        <v>1.65</v>
      </c>
      <c r="B1205" s="2">
        <v>82.13682</v>
      </c>
    </row>
    <row r="1206" spans="1:2" x14ac:dyDescent="0.3">
      <c r="A1206" s="2">
        <v>1.7533209999999999</v>
      </c>
      <c r="B1206" s="2">
        <v>107.99881499999999</v>
      </c>
    </row>
    <row r="1207" spans="1:2" x14ac:dyDescent="0.3">
      <c r="A1207" s="2">
        <v>1.553026</v>
      </c>
      <c r="B1207" s="2">
        <v>77.745180000000005</v>
      </c>
    </row>
    <row r="1208" spans="1:2" x14ac:dyDescent="0.3">
      <c r="A1208" s="2">
        <v>1.7065250000000001</v>
      </c>
      <c r="B1208" s="2">
        <v>90.500055000000003</v>
      </c>
    </row>
    <row r="1209" spans="1:2" x14ac:dyDescent="0.3">
      <c r="A1209" s="2">
        <v>1.560648</v>
      </c>
      <c r="B1209" s="2">
        <v>80</v>
      </c>
    </row>
    <row r="1210" spans="1:2" x14ac:dyDescent="0.3">
      <c r="A1210" s="2">
        <v>1.673352</v>
      </c>
      <c r="B1210" s="2">
        <v>90</v>
      </c>
    </row>
    <row r="1211" spans="1:2" x14ac:dyDescent="0.3">
      <c r="A1211" s="2">
        <v>1.6603239999999999</v>
      </c>
      <c r="B1211" s="2">
        <v>94.189166999999998</v>
      </c>
    </row>
    <row r="1212" spans="1:2" x14ac:dyDescent="0.3">
      <c r="A1212" s="2">
        <v>1.7863180000000001</v>
      </c>
      <c r="B1212" s="2">
        <v>98.447310999999999</v>
      </c>
    </row>
    <row r="1213" spans="1:2" x14ac:dyDescent="0.3">
      <c r="A1213" s="2">
        <v>1.7576909999999999</v>
      </c>
      <c r="B1213" s="2">
        <v>95.361795000000001</v>
      </c>
    </row>
    <row r="1214" spans="1:2" x14ac:dyDescent="0.3">
      <c r="A1214" s="2">
        <v>1.7121630000000001</v>
      </c>
      <c r="B1214" s="2">
        <v>98.699971000000005</v>
      </c>
    </row>
    <row r="1215" spans="1:2" x14ac:dyDescent="0.3">
      <c r="A1215" s="2">
        <v>1.78</v>
      </c>
      <c r="B1215" s="2">
        <v>100.84763</v>
      </c>
    </row>
    <row r="1216" spans="1:2" x14ac:dyDescent="0.3">
      <c r="A1216" s="2">
        <v>1.6</v>
      </c>
      <c r="B1216" s="2">
        <v>82.040317999999999</v>
      </c>
    </row>
    <row r="1217" spans="1:2" x14ac:dyDescent="0.3">
      <c r="A1217" s="2">
        <v>1.6108199999999999</v>
      </c>
      <c r="B1217" s="2">
        <v>82.532994000000002</v>
      </c>
    </row>
    <row r="1218" spans="1:2" x14ac:dyDescent="0.3">
      <c r="A1218" s="2">
        <v>1.6651990000000001</v>
      </c>
      <c r="B1218" s="2">
        <v>83.151150000000001</v>
      </c>
    </row>
    <row r="1219" spans="1:2" x14ac:dyDescent="0.3">
      <c r="A1219" s="2">
        <v>1.542122</v>
      </c>
      <c r="B1219" s="2">
        <v>80</v>
      </c>
    </row>
    <row r="1220" spans="1:2" x14ac:dyDescent="0.3">
      <c r="A1220" s="2">
        <v>1.5078670000000001</v>
      </c>
      <c r="B1220" s="2">
        <v>79.589579999999998</v>
      </c>
    </row>
    <row r="1221" spans="1:2" x14ac:dyDescent="0.3">
      <c r="A1221" s="2">
        <v>1.660955</v>
      </c>
      <c r="B1221" s="2">
        <v>90</v>
      </c>
    </row>
    <row r="1222" spans="1:2" x14ac:dyDescent="0.3">
      <c r="A1222" s="2">
        <v>1.5531269999999999</v>
      </c>
      <c r="B1222" s="2">
        <v>78</v>
      </c>
    </row>
    <row r="1223" spans="1:2" x14ac:dyDescent="0.3">
      <c r="A1223" s="2">
        <v>1.781952</v>
      </c>
      <c r="B1223" s="2">
        <v>102.910613</v>
      </c>
    </row>
    <row r="1224" spans="1:2" x14ac:dyDescent="0.3">
      <c r="A1224" s="2">
        <v>1.75</v>
      </c>
      <c r="B1224" s="2">
        <v>96.940254999999993</v>
      </c>
    </row>
    <row r="1225" spans="1:2" x14ac:dyDescent="0.3">
      <c r="A1225" s="2">
        <v>1.6158539999999999</v>
      </c>
      <c r="B1225" s="2">
        <v>80.615324999999999</v>
      </c>
    </row>
    <row r="1226" spans="1:2" x14ac:dyDescent="0.3">
      <c r="A1226" s="2">
        <v>1.7933779999999999</v>
      </c>
      <c r="B1226" s="2">
        <v>105.65503699999999</v>
      </c>
    </row>
    <row r="1227" spans="1:2" x14ac:dyDescent="0.3">
      <c r="A1227" s="2">
        <v>1.8547800000000001</v>
      </c>
      <c r="B1227" s="2">
        <v>114.77484</v>
      </c>
    </row>
    <row r="1228" spans="1:2" x14ac:dyDescent="0.3">
      <c r="A1228" s="2">
        <v>1.6856329999999999</v>
      </c>
      <c r="B1228" s="2">
        <v>90.032670999999993</v>
      </c>
    </row>
    <row r="1229" spans="1:2" x14ac:dyDescent="0.3">
      <c r="A1229" s="2">
        <v>1.7063429999999999</v>
      </c>
      <c r="B1229" s="2">
        <v>93.348843000000002</v>
      </c>
    </row>
    <row r="1230" spans="1:2" x14ac:dyDescent="0.3">
      <c r="A1230" s="2">
        <v>1.791415</v>
      </c>
      <c r="B1230" s="2">
        <v>105.13807300000001</v>
      </c>
    </row>
    <row r="1231" spans="1:2" x14ac:dyDescent="0.3">
      <c r="A1231" s="2">
        <v>1.7537160000000001</v>
      </c>
      <c r="B1231" s="2">
        <v>106.49141</v>
      </c>
    </row>
    <row r="1232" spans="1:2" x14ac:dyDescent="0.3">
      <c r="A1232" s="2">
        <v>1.7805029999999999</v>
      </c>
      <c r="B1232" s="2">
        <v>103.189532</v>
      </c>
    </row>
    <row r="1233" spans="1:2" x14ac:dyDescent="0.3">
      <c r="A1233" s="2">
        <v>1.8198669999999999</v>
      </c>
      <c r="B1233" s="2">
        <v>106.03846799999999</v>
      </c>
    </row>
    <row r="1234" spans="1:2" x14ac:dyDescent="0.3">
      <c r="A1234" s="2">
        <v>1.791174</v>
      </c>
      <c r="B1234" s="2">
        <v>108.9606</v>
      </c>
    </row>
    <row r="1235" spans="1:2" x14ac:dyDescent="0.3">
      <c r="A1235" s="2">
        <v>1.8209299999999999</v>
      </c>
      <c r="B1235" s="2">
        <v>108.74200500000001</v>
      </c>
    </row>
    <row r="1236" spans="1:2" x14ac:dyDescent="0.3">
      <c r="A1236" s="2">
        <v>1.627812</v>
      </c>
      <c r="B1236" s="2">
        <v>82</v>
      </c>
    </row>
    <row r="1237" spans="1:2" x14ac:dyDescent="0.3">
      <c r="A1237" s="2">
        <v>1.632118</v>
      </c>
      <c r="B1237" s="2">
        <v>82</v>
      </c>
    </row>
    <row r="1238" spans="1:2" x14ac:dyDescent="0.3">
      <c r="A1238" s="2">
        <v>1.7735939999999999</v>
      </c>
      <c r="B1238" s="2">
        <v>105.000789</v>
      </c>
    </row>
    <row r="1239" spans="1:2" x14ac:dyDescent="0.3">
      <c r="A1239" s="2">
        <v>1.9304159999999999</v>
      </c>
      <c r="B1239" s="2">
        <v>118.560509</v>
      </c>
    </row>
    <row r="1240" spans="1:2" x14ac:dyDescent="0.3">
      <c r="A1240" s="2">
        <v>1.947406</v>
      </c>
      <c r="B1240" s="2">
        <v>116.89310500000001</v>
      </c>
    </row>
    <row r="1241" spans="1:2" x14ac:dyDescent="0.3">
      <c r="A1241" s="2">
        <v>1.610867</v>
      </c>
      <c r="B1241" s="2">
        <v>80</v>
      </c>
    </row>
    <row r="1242" spans="1:2" x14ac:dyDescent="0.3">
      <c r="A1242" s="2">
        <v>1.5132019999999999</v>
      </c>
      <c r="B1242" s="2">
        <v>75.410646999999997</v>
      </c>
    </row>
    <row r="1243" spans="1:2" x14ac:dyDescent="0.3">
      <c r="A1243" s="2">
        <v>1.7384649999999999</v>
      </c>
      <c r="B1243" s="2">
        <v>97.185473999999999</v>
      </c>
    </row>
    <row r="1244" spans="1:2" x14ac:dyDescent="0.3">
      <c r="A1244" s="2">
        <v>1.5679149999999999</v>
      </c>
      <c r="B1244" s="2">
        <v>76.129784000000001</v>
      </c>
    </row>
    <row r="1245" spans="1:2" x14ac:dyDescent="0.3">
      <c r="A1245" s="2">
        <v>1.5875459999999999</v>
      </c>
      <c r="B1245" s="2">
        <v>76.126112000000006</v>
      </c>
    </row>
    <row r="1246" spans="1:2" x14ac:dyDescent="0.3">
      <c r="A1246" s="2">
        <v>1.8203849999999999</v>
      </c>
      <c r="B1246" s="2">
        <v>108.395005</v>
      </c>
    </row>
    <row r="1247" spans="1:2" x14ac:dyDescent="0.3">
      <c r="A1247" s="2">
        <v>1.7922389999999999</v>
      </c>
      <c r="B1247" s="2">
        <v>108.244379</v>
      </c>
    </row>
    <row r="1248" spans="1:2" x14ac:dyDescent="0.3">
      <c r="A1248" s="2">
        <v>1.82697</v>
      </c>
      <c r="B1248" s="2">
        <v>108.751502</v>
      </c>
    </row>
    <row r="1249" spans="1:2" x14ac:dyDescent="0.3">
      <c r="A1249" s="2">
        <v>1.670058</v>
      </c>
      <c r="B1249" s="2">
        <v>86.242678999999995</v>
      </c>
    </row>
    <row r="1250" spans="1:2" x14ac:dyDescent="0.3">
      <c r="A1250" s="2">
        <v>1.639383</v>
      </c>
      <c r="B1250" s="2">
        <v>91.267087000000004</v>
      </c>
    </row>
    <row r="1251" spans="1:2" x14ac:dyDescent="0.3">
      <c r="A1251" s="2">
        <v>1.6829160000000001</v>
      </c>
      <c r="B1251" s="2">
        <v>89.991670999999997</v>
      </c>
    </row>
    <row r="1252" spans="1:2" x14ac:dyDescent="0.3">
      <c r="A1252" s="2">
        <v>1.609321</v>
      </c>
      <c r="B1252" s="2">
        <v>84.493155999999999</v>
      </c>
    </row>
    <row r="1253" spans="1:2" x14ac:dyDescent="0.3">
      <c r="A1253" s="2">
        <v>1.690437</v>
      </c>
      <c r="B1253" s="2">
        <v>96.366776999999999</v>
      </c>
    </row>
    <row r="1254" spans="1:2" x14ac:dyDescent="0.3">
      <c r="A1254" s="2">
        <v>1.700164</v>
      </c>
      <c r="B1254" s="2">
        <v>99.204695000000001</v>
      </c>
    </row>
    <row r="1255" spans="1:2" x14ac:dyDescent="0.3">
      <c r="A1255" s="2">
        <v>1.6007400000000001</v>
      </c>
      <c r="B1255" s="2">
        <v>82.249831</v>
      </c>
    </row>
    <row r="1256" spans="1:2" x14ac:dyDescent="0.3">
      <c r="A1256" s="2">
        <v>1.8018479999999999</v>
      </c>
      <c r="B1256" s="2">
        <v>104.74191399999999</v>
      </c>
    </row>
    <row r="1257" spans="1:2" x14ac:dyDescent="0.3">
      <c r="A1257" s="2">
        <v>1.844751</v>
      </c>
      <c r="B1257" s="2">
        <v>105.025808</v>
      </c>
    </row>
    <row r="1258" spans="1:2" x14ac:dyDescent="0.3">
      <c r="A1258" s="2">
        <v>1.8116019999999999</v>
      </c>
      <c r="B1258" s="2">
        <v>106.042142</v>
      </c>
    </row>
    <row r="1259" spans="1:2" x14ac:dyDescent="0.3">
      <c r="A1259" s="2">
        <v>1.7875209999999999</v>
      </c>
      <c r="B1259" s="2">
        <v>100.62455300000001</v>
      </c>
    </row>
    <row r="1260" spans="1:2" x14ac:dyDescent="0.3">
      <c r="A1260" s="2">
        <v>1.7891090000000001</v>
      </c>
      <c r="B1260" s="2">
        <v>100.06626799999999</v>
      </c>
    </row>
    <row r="1261" spans="1:2" x14ac:dyDescent="0.3">
      <c r="A1261" s="2">
        <v>1.5333639999999999</v>
      </c>
      <c r="B1261" s="2">
        <v>78.030383</v>
      </c>
    </row>
    <row r="1262" spans="1:2" x14ac:dyDescent="0.3">
      <c r="A1262" s="2">
        <v>1.5808580000000001</v>
      </c>
      <c r="B1262" s="2">
        <v>79.713492000000002</v>
      </c>
    </row>
    <row r="1263" spans="1:2" x14ac:dyDescent="0.3">
      <c r="A1263" s="2">
        <v>1.64639</v>
      </c>
      <c r="B1263" s="2">
        <v>86.639860999999996</v>
      </c>
    </row>
    <row r="1264" spans="1:2" x14ac:dyDescent="0.3">
      <c r="A1264" s="2">
        <v>1.643786</v>
      </c>
      <c r="B1264" s="2">
        <v>81.978742999999994</v>
      </c>
    </row>
    <row r="1265" spans="1:2" x14ac:dyDescent="0.3">
      <c r="A1265" s="2">
        <v>1.634342</v>
      </c>
      <c r="B1265" s="2">
        <v>82.414477000000005</v>
      </c>
    </row>
    <row r="1266" spans="1:2" x14ac:dyDescent="0.3">
      <c r="A1266" s="2">
        <v>1.6048929999999999</v>
      </c>
      <c r="B1266" s="2">
        <v>82</v>
      </c>
    </row>
    <row r="1267" spans="1:2" x14ac:dyDescent="0.3">
      <c r="A1267" s="2">
        <v>1.6549609999999999</v>
      </c>
      <c r="B1267" s="2">
        <v>94.790578999999994</v>
      </c>
    </row>
    <row r="1268" spans="1:2" x14ac:dyDescent="0.3">
      <c r="A1268" s="2">
        <v>1.701986</v>
      </c>
      <c r="B1268" s="2">
        <v>95</v>
      </c>
    </row>
    <row r="1269" spans="1:2" x14ac:dyDescent="0.3">
      <c r="A1269" s="2">
        <v>1.65</v>
      </c>
      <c r="B1269" s="2">
        <v>89.139208999999994</v>
      </c>
    </row>
    <row r="1270" spans="1:2" x14ac:dyDescent="0.3">
      <c r="A1270" s="2">
        <v>1.6579950000000001</v>
      </c>
      <c r="B1270" s="2">
        <v>90</v>
      </c>
    </row>
    <row r="1271" spans="1:2" x14ac:dyDescent="0.3">
      <c r="A1271" s="2">
        <v>1.6346879999999999</v>
      </c>
      <c r="B1271" s="2">
        <v>82.628</v>
      </c>
    </row>
    <row r="1272" spans="1:2" x14ac:dyDescent="0.3">
      <c r="A1272" s="2">
        <v>1.6281680000000001</v>
      </c>
      <c r="B1272" s="2">
        <v>84.497979999999998</v>
      </c>
    </row>
    <row r="1273" spans="1:2" x14ac:dyDescent="0.3">
      <c r="A1273" s="2">
        <v>1.5578080000000001</v>
      </c>
      <c r="B1273" s="2">
        <v>79.661693</v>
      </c>
    </row>
    <row r="1274" spans="1:2" x14ac:dyDescent="0.3">
      <c r="A1274" s="2">
        <v>1.5601989999999999</v>
      </c>
      <c r="B1274" s="2">
        <v>80</v>
      </c>
    </row>
    <row r="1275" spans="1:2" x14ac:dyDescent="0.3">
      <c r="A1275" s="2">
        <v>1.7503839999999999</v>
      </c>
      <c r="B1275" s="2">
        <v>95.324281999999997</v>
      </c>
    </row>
    <row r="1276" spans="1:2" x14ac:dyDescent="0.3">
      <c r="A1276" s="2">
        <v>1.7530809999999999</v>
      </c>
      <c r="B1276" s="2">
        <v>95.269088999999994</v>
      </c>
    </row>
    <row r="1277" spans="1:2" x14ac:dyDescent="0.3">
      <c r="A1277" s="2">
        <v>1.65</v>
      </c>
      <c r="B1277" s="2">
        <v>88.126543999999996</v>
      </c>
    </row>
    <row r="1278" spans="1:2" x14ac:dyDescent="0.3">
      <c r="A1278" s="2">
        <v>1.650012</v>
      </c>
      <c r="B1278" s="2">
        <v>87.676153999999997</v>
      </c>
    </row>
    <row r="1279" spans="1:2" x14ac:dyDescent="0.3">
      <c r="A1279" s="2">
        <v>1.65</v>
      </c>
      <c r="B1279" s="2">
        <v>85.583484999999996</v>
      </c>
    </row>
    <row r="1280" spans="1:2" x14ac:dyDescent="0.3">
      <c r="A1280" s="2">
        <v>1.6348320000000001</v>
      </c>
      <c r="B1280" s="2">
        <v>85.803809000000001</v>
      </c>
    </row>
    <row r="1281" spans="1:2" x14ac:dyDescent="0.3">
      <c r="A1281" s="2">
        <v>1.7701260000000001</v>
      </c>
      <c r="B1281" s="2">
        <v>108.602715</v>
      </c>
    </row>
    <row r="1282" spans="1:2" x14ac:dyDescent="0.3">
      <c r="A1282" s="2">
        <v>1.758189</v>
      </c>
      <c r="B1282" s="2">
        <v>108.72189299999999</v>
      </c>
    </row>
    <row r="1283" spans="1:2" x14ac:dyDescent="0.3">
      <c r="A1283" s="2">
        <v>1.5951649999999999</v>
      </c>
      <c r="B1283" s="2">
        <v>77.354743999999997</v>
      </c>
    </row>
    <row r="1284" spans="1:2" x14ac:dyDescent="0.3">
      <c r="A1284" s="2">
        <v>1.5677559999999999</v>
      </c>
      <c r="B1284" s="2">
        <v>79.493626000000006</v>
      </c>
    </row>
    <row r="1285" spans="1:2" x14ac:dyDescent="0.3">
      <c r="A1285" s="2">
        <v>1.702825</v>
      </c>
      <c r="B1285" s="2">
        <v>93.638317999999998</v>
      </c>
    </row>
    <row r="1286" spans="1:2" x14ac:dyDescent="0.3">
      <c r="A1286" s="2">
        <v>1.7356590000000001</v>
      </c>
      <c r="B1286" s="2">
        <v>93.429204999999996</v>
      </c>
    </row>
    <row r="1287" spans="1:2" x14ac:dyDescent="0.3">
      <c r="A1287" s="2">
        <v>1.6290100000000001</v>
      </c>
      <c r="B1287" s="2">
        <v>80</v>
      </c>
    </row>
    <row r="1288" spans="1:2" x14ac:dyDescent="0.3">
      <c r="A1288" s="2">
        <v>1.6153850000000001</v>
      </c>
      <c r="B1288" s="2">
        <v>80</v>
      </c>
    </row>
    <row r="1289" spans="1:2" x14ac:dyDescent="0.3">
      <c r="A1289" s="2">
        <v>1.671705</v>
      </c>
      <c r="B1289" s="2">
        <v>90</v>
      </c>
    </row>
    <row r="1290" spans="1:2" x14ac:dyDescent="0.3">
      <c r="A1290" s="2">
        <v>1.6765950000000001</v>
      </c>
      <c r="B1290" s="2">
        <v>89.993812000000005</v>
      </c>
    </row>
    <row r="1291" spans="1:2" x14ac:dyDescent="0.3">
      <c r="A1291" s="2">
        <v>1.6999979999999999</v>
      </c>
      <c r="B1291" s="2">
        <v>95.564428000000007</v>
      </c>
    </row>
    <row r="1292" spans="1:2" x14ac:dyDescent="0.3">
      <c r="A1292" s="2">
        <v>1.722785</v>
      </c>
      <c r="B1292" s="2">
        <v>94.094183999999998</v>
      </c>
    </row>
    <row r="1293" spans="1:2" x14ac:dyDescent="0.3">
      <c r="A1293" s="2">
        <v>1.6706669999999999</v>
      </c>
      <c r="B1293" s="2">
        <v>90.575934000000004</v>
      </c>
    </row>
    <row r="1294" spans="1:2" x14ac:dyDescent="0.3">
      <c r="A1294" s="2">
        <v>1.789992</v>
      </c>
      <c r="B1294" s="2">
        <v>98.021766</v>
      </c>
    </row>
    <row r="1295" spans="1:2" x14ac:dyDescent="0.3">
      <c r="A1295" s="2">
        <v>1.768834</v>
      </c>
      <c r="B1295" s="2">
        <v>97.449742999999998</v>
      </c>
    </row>
    <row r="1296" spans="1:2" x14ac:dyDescent="0.3">
      <c r="A1296" s="2">
        <v>1.7610079999999999</v>
      </c>
      <c r="B1296" s="2">
        <v>97.829344000000006</v>
      </c>
    </row>
    <row r="1297" spans="1:2" x14ac:dyDescent="0.3">
      <c r="A1297" s="2">
        <v>1.78</v>
      </c>
      <c r="B1297" s="2">
        <v>102.26595500000001</v>
      </c>
    </row>
    <row r="1298" spans="1:2" x14ac:dyDescent="0.3">
      <c r="A1298" s="2">
        <v>1.8102149999999999</v>
      </c>
      <c r="B1298" s="2">
        <v>105.25435400000001</v>
      </c>
    </row>
    <row r="1299" spans="1:2" x14ac:dyDescent="0.3">
      <c r="A1299" s="2">
        <v>1.6084689999999999</v>
      </c>
      <c r="B1299" s="2">
        <v>82.954796000000002</v>
      </c>
    </row>
    <row r="1300" spans="1:2" x14ac:dyDescent="0.3">
      <c r="A1300" s="2">
        <v>1.6303570000000001</v>
      </c>
      <c r="B1300" s="2">
        <v>83.101100000000002</v>
      </c>
    </row>
    <row r="1301" spans="1:2" x14ac:dyDescent="0.3">
      <c r="A1301" s="2">
        <v>1.62826</v>
      </c>
      <c r="B1301" s="2">
        <v>82.967937000000006</v>
      </c>
    </row>
    <row r="1302" spans="1:2" x14ac:dyDescent="0.3">
      <c r="A1302" s="2">
        <v>1.6056619999999999</v>
      </c>
      <c r="B1302" s="2">
        <v>82.470375000000004</v>
      </c>
    </row>
    <row r="1303" spans="1:2" x14ac:dyDescent="0.3">
      <c r="A1303" s="2">
        <v>1.5679730000000001</v>
      </c>
      <c r="B1303" s="2">
        <v>81.056850999999995</v>
      </c>
    </row>
    <row r="1304" spans="1:2" x14ac:dyDescent="0.3">
      <c r="A1304" s="2">
        <v>1.548403</v>
      </c>
      <c r="B1304" s="2">
        <v>80</v>
      </c>
    </row>
    <row r="1305" spans="1:2" x14ac:dyDescent="0.3">
      <c r="A1305" s="2">
        <v>1.6818550000000001</v>
      </c>
      <c r="B1305" s="2">
        <v>90</v>
      </c>
    </row>
    <row r="1306" spans="1:2" x14ac:dyDescent="0.3">
      <c r="A1306" s="2">
        <v>1.688436</v>
      </c>
      <c r="B1306" s="2">
        <v>90</v>
      </c>
    </row>
    <row r="1307" spans="1:2" x14ac:dyDescent="0.3">
      <c r="A1307" s="2">
        <v>1.577115</v>
      </c>
      <c r="B1307" s="2">
        <v>78</v>
      </c>
    </row>
    <row r="1308" spans="1:2" x14ac:dyDescent="0.3">
      <c r="A1308" s="2">
        <v>1.586751</v>
      </c>
      <c r="B1308" s="2">
        <v>79.109029000000007</v>
      </c>
    </row>
    <row r="1309" spans="1:2" x14ac:dyDescent="0.3">
      <c r="A1309" s="2">
        <v>1.7106159999999999</v>
      </c>
      <c r="B1309" s="2">
        <v>99.860253999999998</v>
      </c>
    </row>
    <row r="1310" spans="1:2" x14ac:dyDescent="0.3">
      <c r="A1310" s="2">
        <v>1.721384</v>
      </c>
      <c r="B1310" s="2">
        <v>99.430611999999996</v>
      </c>
    </row>
    <row r="1311" spans="1:2" x14ac:dyDescent="0.3">
      <c r="A1311" s="2">
        <v>1.6243669999999999</v>
      </c>
      <c r="B1311" s="2">
        <v>82</v>
      </c>
    </row>
    <row r="1312" spans="1:2" x14ac:dyDescent="0.3">
      <c r="A1312" s="2">
        <v>1.622787</v>
      </c>
      <c r="B1312" s="2">
        <v>82</v>
      </c>
    </row>
    <row r="1313" spans="1:2" x14ac:dyDescent="0.3">
      <c r="A1313" s="2">
        <v>1.8554330000000001</v>
      </c>
      <c r="B1313" s="2">
        <v>112.875283</v>
      </c>
    </row>
    <row r="1314" spans="1:2" x14ac:dyDescent="0.3">
      <c r="A1314" s="2">
        <v>1.8563149999999999</v>
      </c>
      <c r="B1314" s="2">
        <v>118.183797</v>
      </c>
    </row>
    <row r="1315" spans="1:2" x14ac:dyDescent="0.3">
      <c r="A1315" s="2">
        <v>1.681719</v>
      </c>
      <c r="B1315" s="2">
        <v>90.671870999999996</v>
      </c>
    </row>
    <row r="1316" spans="1:2" x14ac:dyDescent="0.3">
      <c r="A1316" s="2">
        <v>1.7228840000000001</v>
      </c>
      <c r="B1316" s="2">
        <v>92.949253999999996</v>
      </c>
    </row>
    <row r="1317" spans="1:2" x14ac:dyDescent="0.3">
      <c r="A1317" s="2">
        <v>1.7994060000000001</v>
      </c>
      <c r="B1317" s="2">
        <v>106.528811</v>
      </c>
    </row>
    <row r="1318" spans="1:2" x14ac:dyDescent="0.3">
      <c r="A1318" s="2">
        <v>1.8198749999999999</v>
      </c>
      <c r="B1318" s="2">
        <v>106.04851600000001</v>
      </c>
    </row>
    <row r="1319" spans="1:2" x14ac:dyDescent="0.3">
      <c r="A1319" s="2">
        <v>1.7901720000000001</v>
      </c>
      <c r="B1319" s="2">
        <v>105.04219399999999</v>
      </c>
    </row>
    <row r="1320" spans="1:2" x14ac:dyDescent="0.3">
      <c r="A1320" s="2">
        <v>1.783782</v>
      </c>
      <c r="B1320" s="2">
        <v>105.000276</v>
      </c>
    </row>
    <row r="1321" spans="1:2" x14ac:dyDescent="0.3">
      <c r="A1321" s="2">
        <v>1.783906</v>
      </c>
      <c r="B1321" s="2">
        <v>109.20761400000001</v>
      </c>
    </row>
    <row r="1322" spans="1:2" x14ac:dyDescent="0.3">
      <c r="A1322" s="2">
        <v>1.8442179999999999</v>
      </c>
      <c r="B1322" s="2">
        <v>109.19552899999999</v>
      </c>
    </row>
    <row r="1323" spans="1:2" x14ac:dyDescent="0.3">
      <c r="A1323" s="2">
        <v>1.6316619999999999</v>
      </c>
      <c r="B1323" s="2">
        <v>82</v>
      </c>
    </row>
    <row r="1324" spans="1:2" x14ac:dyDescent="0.3">
      <c r="A1324" s="2">
        <v>1.649553</v>
      </c>
      <c r="B1324" s="2">
        <v>82.323954000000001</v>
      </c>
    </row>
    <row r="1325" spans="1:2" x14ac:dyDescent="0.3">
      <c r="A1325" s="2">
        <v>1.7547109999999999</v>
      </c>
      <c r="B1325" s="2">
        <v>105.00070599999999</v>
      </c>
    </row>
    <row r="1326" spans="1:2" x14ac:dyDescent="0.3">
      <c r="A1326" s="2">
        <v>1.7625150000000001</v>
      </c>
      <c r="B1326" s="2">
        <v>105.000097</v>
      </c>
    </row>
    <row r="1327" spans="1:2" x14ac:dyDescent="0.3">
      <c r="A1327" s="2">
        <v>1.942725</v>
      </c>
      <c r="B1327" s="2">
        <v>121.657979</v>
      </c>
    </row>
    <row r="1328" spans="1:2" x14ac:dyDescent="0.3">
      <c r="A1328" s="2">
        <v>1.9756629999999999</v>
      </c>
      <c r="B1328" s="2">
        <v>120.702935</v>
      </c>
    </row>
    <row r="1329" spans="1:2" x14ac:dyDescent="0.3">
      <c r="A1329" s="2">
        <v>1.586301</v>
      </c>
      <c r="B1329" s="2">
        <v>80</v>
      </c>
    </row>
    <row r="1330" spans="1:2" x14ac:dyDescent="0.3">
      <c r="A1330" s="2">
        <v>1.5984480000000001</v>
      </c>
      <c r="B1330" s="2">
        <v>80</v>
      </c>
    </row>
    <row r="1331" spans="1:2" x14ac:dyDescent="0.3">
      <c r="A1331" s="2">
        <v>1.703098</v>
      </c>
      <c r="B1331" s="2">
        <v>98.296650999999997</v>
      </c>
    </row>
    <row r="1332" spans="1:2" x14ac:dyDescent="0.3">
      <c r="A1332" s="2">
        <v>1.706996</v>
      </c>
      <c r="B1332" s="2">
        <v>99.544696000000002</v>
      </c>
    </row>
    <row r="1333" spans="1:2" x14ac:dyDescent="0.3">
      <c r="A1333" s="2">
        <v>1.5264720000000001</v>
      </c>
      <c r="B1333" s="2">
        <v>75.150345000000002</v>
      </c>
    </row>
    <row r="1334" spans="1:2" x14ac:dyDescent="0.3">
      <c r="A1334" s="2">
        <v>1.5019929999999999</v>
      </c>
      <c r="B1334" s="2">
        <v>76.642944</v>
      </c>
    </row>
    <row r="1335" spans="1:2" x14ac:dyDescent="0.3">
      <c r="A1335" s="2">
        <v>1.784402</v>
      </c>
      <c r="B1335" s="2">
        <v>108.41311899999999</v>
      </c>
    </row>
    <row r="1336" spans="1:2" x14ac:dyDescent="0.3">
      <c r="A1336" s="2">
        <v>1.7926869999999999</v>
      </c>
      <c r="B1336" s="2">
        <v>108.20454700000001</v>
      </c>
    </row>
    <row r="1337" spans="1:2" x14ac:dyDescent="0.3">
      <c r="A1337" s="2">
        <v>1.814052</v>
      </c>
      <c r="B1337" s="2">
        <v>109.41162199999999</v>
      </c>
    </row>
    <row r="1338" spans="1:2" x14ac:dyDescent="0.3">
      <c r="A1338" s="2">
        <v>1.7894209999999999</v>
      </c>
      <c r="B1338" s="2">
        <v>109.599453</v>
      </c>
    </row>
    <row r="1339" spans="1:2" x14ac:dyDescent="0.3">
      <c r="A1339" s="2">
        <v>1.686904</v>
      </c>
      <c r="B1339" s="2">
        <v>90.004046000000002</v>
      </c>
    </row>
    <row r="1340" spans="1:2" x14ac:dyDescent="0.3">
      <c r="A1340" s="2">
        <v>1.7032590000000001</v>
      </c>
      <c r="B1340" s="2">
        <v>91.499683000000005</v>
      </c>
    </row>
    <row r="1341" spans="1:2" x14ac:dyDescent="0.3">
      <c r="A1341" s="2">
        <v>1.6657979999999999</v>
      </c>
      <c r="B1341" s="2">
        <v>89.738596000000001</v>
      </c>
    </row>
    <row r="1342" spans="1:2" x14ac:dyDescent="0.3">
      <c r="A1342" s="2">
        <v>1.6667099999999999</v>
      </c>
      <c r="B1342" s="2">
        <v>89.048151000000004</v>
      </c>
    </row>
    <row r="1343" spans="1:2" x14ac:dyDescent="0.3">
      <c r="A1343" s="2">
        <v>1.65</v>
      </c>
      <c r="B1343" s="2">
        <v>84.210534999999993</v>
      </c>
    </row>
    <row r="1344" spans="1:2" x14ac:dyDescent="0.3">
      <c r="A1344" s="2">
        <v>1.6494390000000001</v>
      </c>
      <c r="B1344" s="2">
        <v>84.897738000000004</v>
      </c>
    </row>
    <row r="1345" spans="1:2" x14ac:dyDescent="0.3">
      <c r="A1345" s="2">
        <v>1.702002</v>
      </c>
      <c r="B1345" s="2">
        <v>97.971598</v>
      </c>
    </row>
    <row r="1346" spans="1:2" x14ac:dyDescent="0.3">
      <c r="A1346" s="2">
        <v>1.6938200000000001</v>
      </c>
      <c r="B1346" s="2">
        <v>99.530970999999994</v>
      </c>
    </row>
    <row r="1347" spans="1:2" x14ac:dyDescent="0.3">
      <c r="A1347" s="2">
        <v>1.6229990000000001</v>
      </c>
      <c r="B1347" s="2">
        <v>82.403075999999999</v>
      </c>
    </row>
    <row r="1348" spans="1:2" x14ac:dyDescent="0.3">
      <c r="A1348" s="2">
        <v>1.633675</v>
      </c>
      <c r="B1348" s="2">
        <v>82.459576999999996</v>
      </c>
    </row>
    <row r="1349" spans="1:2" x14ac:dyDescent="0.3">
      <c r="A1349" s="2">
        <v>1.8366690000000001</v>
      </c>
      <c r="B1349" s="2">
        <v>105.257543</v>
      </c>
    </row>
    <row r="1350" spans="1:2" x14ac:dyDescent="0.3">
      <c r="A1350" s="2">
        <v>1.798354</v>
      </c>
      <c r="B1350" s="2">
        <v>103.70541799999999</v>
      </c>
    </row>
    <row r="1351" spans="1:2" x14ac:dyDescent="0.3">
      <c r="A1351" s="2">
        <v>1.8244320000000001</v>
      </c>
      <c r="B1351" s="2">
        <v>105.131956</v>
      </c>
    </row>
    <row r="1352" spans="1:2" x14ac:dyDescent="0.3">
      <c r="A1352" s="2">
        <v>1.830384</v>
      </c>
      <c r="B1352" s="2">
        <v>105.479313</v>
      </c>
    </row>
    <row r="1353" spans="1:2" x14ac:dyDescent="0.3">
      <c r="A1353" s="2">
        <v>1.829907</v>
      </c>
      <c r="B1353" s="2">
        <v>105.436173</v>
      </c>
    </row>
    <row r="1354" spans="1:2" x14ac:dyDescent="0.3">
      <c r="A1354" s="2">
        <v>1.823755</v>
      </c>
      <c r="B1354" s="2">
        <v>105.800158</v>
      </c>
    </row>
    <row r="1355" spans="1:2" x14ac:dyDescent="0.3">
      <c r="A1355" s="2">
        <v>1.8348420000000001</v>
      </c>
      <c r="B1355" s="2">
        <v>105.19936</v>
      </c>
    </row>
    <row r="1356" spans="1:2" x14ac:dyDescent="0.3">
      <c r="A1356" s="2">
        <v>1.783901</v>
      </c>
      <c r="B1356" s="2">
        <v>103.771371</v>
      </c>
    </row>
    <row r="1357" spans="1:2" x14ac:dyDescent="0.3">
      <c r="A1357" s="2">
        <v>1.7820670000000001</v>
      </c>
      <c r="B1357" s="2">
        <v>103.586342</v>
      </c>
    </row>
    <row r="1358" spans="1:2" x14ac:dyDescent="0.3">
      <c r="A1358" s="2">
        <v>1.7810319999999999</v>
      </c>
      <c r="B1358" s="2">
        <v>96.303854999999999</v>
      </c>
    </row>
    <row r="1359" spans="1:2" x14ac:dyDescent="0.3">
      <c r="A1359" s="2">
        <v>1.5579430000000001</v>
      </c>
      <c r="B1359" s="2">
        <v>77.647716000000003</v>
      </c>
    </row>
    <row r="1360" spans="1:2" x14ac:dyDescent="0.3">
      <c r="A1360" s="2">
        <v>1.5602579999999999</v>
      </c>
      <c r="B1360" s="2">
        <v>78.435903999999994</v>
      </c>
    </row>
    <row r="1361" spans="1:2" x14ac:dyDescent="0.3">
      <c r="A1361" s="2">
        <v>1.5965860000000001</v>
      </c>
      <c r="B1361" s="2">
        <v>80.726195000000004</v>
      </c>
    </row>
    <row r="1362" spans="1:2" x14ac:dyDescent="0.3">
      <c r="A1362" s="2">
        <v>1.62093</v>
      </c>
      <c r="B1362" s="2">
        <v>81.718232</v>
      </c>
    </row>
    <row r="1363" spans="1:2" x14ac:dyDescent="0.3">
      <c r="A1363" s="2">
        <v>1.5714170000000001</v>
      </c>
      <c r="B1363" s="2">
        <v>81.918808999999996</v>
      </c>
    </row>
    <row r="1364" spans="1:2" x14ac:dyDescent="0.3">
      <c r="A1364" s="2">
        <v>1.584322</v>
      </c>
      <c r="B1364" s="2">
        <v>80.986496000000002</v>
      </c>
    </row>
    <row r="1365" spans="1:2" x14ac:dyDescent="0.3">
      <c r="A1365" s="2">
        <v>1.5825229999999999</v>
      </c>
      <c r="B1365" s="2">
        <v>81.919454000000002</v>
      </c>
    </row>
    <row r="1366" spans="1:2" x14ac:dyDescent="0.3">
      <c r="A1366" s="2">
        <v>1.5727910000000001</v>
      </c>
      <c r="B1366" s="2">
        <v>80.086523999999997</v>
      </c>
    </row>
    <row r="1367" spans="1:2" x14ac:dyDescent="0.3">
      <c r="A1367" s="2">
        <v>1.6279079999999999</v>
      </c>
      <c r="B1367" s="2">
        <v>82</v>
      </c>
    </row>
    <row r="1368" spans="1:2" x14ac:dyDescent="0.3">
      <c r="A1368" s="2">
        <v>1.620938</v>
      </c>
      <c r="B1368" s="2">
        <v>82.283185000000003</v>
      </c>
    </row>
    <row r="1369" spans="1:2" x14ac:dyDescent="0.3">
      <c r="A1369" s="2">
        <v>1.613119</v>
      </c>
      <c r="B1369" s="2">
        <v>82.636161999999999</v>
      </c>
    </row>
    <row r="1370" spans="1:2" x14ac:dyDescent="0.3">
      <c r="A1370" s="2">
        <v>1.62686</v>
      </c>
      <c r="B1370" s="2">
        <v>82.410189000000003</v>
      </c>
    </row>
    <row r="1371" spans="1:2" x14ac:dyDescent="0.3">
      <c r="A1371" s="2">
        <v>1.728183</v>
      </c>
      <c r="B1371" s="2">
        <v>97.959898999999993</v>
      </c>
    </row>
    <row r="1372" spans="1:2" x14ac:dyDescent="0.3">
      <c r="A1372" s="2">
        <v>1.732694</v>
      </c>
      <c r="B1372" s="2">
        <v>98.441130000000001</v>
      </c>
    </row>
    <row r="1373" spans="1:2" x14ac:dyDescent="0.3">
      <c r="A1373" s="2">
        <v>1.65</v>
      </c>
      <c r="B1373" s="2">
        <v>88.129436999999996</v>
      </c>
    </row>
    <row r="1374" spans="1:2" x14ac:dyDescent="0.3">
      <c r="A1374" s="2">
        <v>1.65</v>
      </c>
      <c r="B1374" s="2">
        <v>88.026943000000003</v>
      </c>
    </row>
    <row r="1375" spans="1:2" x14ac:dyDescent="0.3">
      <c r="A1375" s="2">
        <v>1.66913</v>
      </c>
      <c r="B1375" s="2">
        <v>86.002735999999999</v>
      </c>
    </row>
    <row r="1376" spans="1:2" x14ac:dyDescent="0.3">
      <c r="A1376" s="2">
        <v>1.669136</v>
      </c>
      <c r="B1376" s="2">
        <v>85.568385000000006</v>
      </c>
    </row>
    <row r="1377" spans="1:2" x14ac:dyDescent="0.3">
      <c r="A1377" s="2">
        <v>1.6110580000000001</v>
      </c>
      <c r="B1377" s="2">
        <v>84.191125</v>
      </c>
    </row>
    <row r="1378" spans="1:2" x14ac:dyDescent="0.3">
      <c r="A1378" s="2">
        <v>1.6497360000000001</v>
      </c>
      <c r="B1378" s="2">
        <v>84.134711999999993</v>
      </c>
    </row>
    <row r="1379" spans="1:2" x14ac:dyDescent="0.3">
      <c r="A1379" s="2">
        <v>1.532643</v>
      </c>
      <c r="B1379" s="2">
        <v>77.550344999999993</v>
      </c>
    </row>
    <row r="1380" spans="1:2" x14ac:dyDescent="0.3">
      <c r="A1380" s="2">
        <v>1.5242929999999999</v>
      </c>
      <c r="B1380" s="2">
        <v>76.202760999999995</v>
      </c>
    </row>
    <row r="1381" spans="1:2" x14ac:dyDescent="0.3">
      <c r="A1381" s="2">
        <v>1.7016340000000001</v>
      </c>
      <c r="B1381" s="2">
        <v>95</v>
      </c>
    </row>
    <row r="1382" spans="1:2" x14ac:dyDescent="0.3">
      <c r="A1382" s="2">
        <v>1.723921</v>
      </c>
      <c r="B1382" s="2">
        <v>94.743892000000002</v>
      </c>
    </row>
    <row r="1383" spans="1:2" x14ac:dyDescent="0.3">
      <c r="A1383" s="2">
        <v>1.7694840000000001</v>
      </c>
      <c r="B1383" s="2">
        <v>96.078462000000002</v>
      </c>
    </row>
    <row r="1384" spans="1:2" x14ac:dyDescent="0.3">
      <c r="A1384" s="2">
        <v>1.7774160000000001</v>
      </c>
      <c r="B1384" s="2">
        <v>97.842405999999997</v>
      </c>
    </row>
    <row r="1385" spans="1:2" x14ac:dyDescent="0.3">
      <c r="A1385" s="2">
        <v>1.64456</v>
      </c>
      <c r="B1385" s="2">
        <v>88.119139000000004</v>
      </c>
    </row>
    <row r="1386" spans="1:2" x14ac:dyDescent="0.3">
      <c r="A1386" s="2">
        <v>1.641149</v>
      </c>
      <c r="B1386" s="2">
        <v>88.079177000000001</v>
      </c>
    </row>
    <row r="1387" spans="1:2" x14ac:dyDescent="0.3">
      <c r="A1387" s="2">
        <v>1.642892</v>
      </c>
      <c r="B1387" s="2">
        <v>82.144405000000006</v>
      </c>
    </row>
    <row r="1388" spans="1:2" x14ac:dyDescent="0.3">
      <c r="A1388" s="2">
        <v>1.65</v>
      </c>
      <c r="B1388" s="2">
        <v>82.01831</v>
      </c>
    </row>
    <row r="1389" spans="1:2" x14ac:dyDescent="0.3">
      <c r="A1389" s="2">
        <v>1.7772509999999999</v>
      </c>
      <c r="B1389" s="2">
        <v>106.452367</v>
      </c>
    </row>
    <row r="1390" spans="1:2" x14ac:dyDescent="0.3">
      <c r="A1390" s="2">
        <v>1.8146960000000001</v>
      </c>
      <c r="B1390" s="2">
        <v>107.55963</v>
      </c>
    </row>
    <row r="1391" spans="1:2" x14ac:dyDescent="0.3">
      <c r="A1391" s="2">
        <v>1.559005</v>
      </c>
      <c r="B1391" s="2">
        <v>77.601483000000002</v>
      </c>
    </row>
    <row r="1392" spans="1:2" x14ac:dyDescent="0.3">
      <c r="A1392" s="2">
        <v>1.556028</v>
      </c>
      <c r="B1392" s="2">
        <v>77.684229000000002</v>
      </c>
    </row>
    <row r="1393" spans="1:2" x14ac:dyDescent="0.3">
      <c r="A1393" s="2">
        <v>1.653751</v>
      </c>
      <c r="B1393" s="2">
        <v>91.204752999999997</v>
      </c>
    </row>
    <row r="1394" spans="1:2" x14ac:dyDescent="0.3">
      <c r="A1394" s="2">
        <v>1.6801710000000001</v>
      </c>
      <c r="B1394" s="2">
        <v>91.068054000000004</v>
      </c>
    </row>
    <row r="1395" spans="1:2" x14ac:dyDescent="0.3">
      <c r="A1395" s="2">
        <v>1.552648</v>
      </c>
      <c r="B1395" s="2">
        <v>80</v>
      </c>
    </row>
    <row r="1396" spans="1:2" x14ac:dyDescent="0.3">
      <c r="A1396" s="2">
        <v>1.5602149999999999</v>
      </c>
      <c r="B1396" s="2">
        <v>80</v>
      </c>
    </row>
    <row r="1397" spans="1:2" x14ac:dyDescent="0.3">
      <c r="A1397" s="2">
        <v>1.6729590000000001</v>
      </c>
      <c r="B1397" s="2">
        <v>90</v>
      </c>
    </row>
    <row r="1398" spans="1:2" x14ac:dyDescent="0.3">
      <c r="A1398" s="2">
        <v>1.6800580000000001</v>
      </c>
      <c r="B1398" s="2">
        <v>89.994350999999995</v>
      </c>
    </row>
    <row r="1399" spans="1:2" x14ac:dyDescent="0.3">
      <c r="A1399" s="2">
        <v>1.664752</v>
      </c>
      <c r="B1399" s="2">
        <v>94.256546999999998</v>
      </c>
    </row>
    <row r="1400" spans="1:2" x14ac:dyDescent="0.3">
      <c r="A1400" s="2">
        <v>1.668553</v>
      </c>
      <c r="B1400" s="2">
        <v>94.454393999999994</v>
      </c>
    </row>
    <row r="1401" spans="1:2" x14ac:dyDescent="0.3">
      <c r="A1401" s="2">
        <v>1.7852859999999999</v>
      </c>
      <c r="B1401" s="2">
        <v>100.431625</v>
      </c>
    </row>
    <row r="1402" spans="1:2" x14ac:dyDescent="0.3">
      <c r="A1402" s="2">
        <v>1.7807249999999999</v>
      </c>
      <c r="B1402" s="2">
        <v>98.790166999999997</v>
      </c>
    </row>
    <row r="1403" spans="1:2" x14ac:dyDescent="0.3">
      <c r="A1403" s="2">
        <v>1.7510460000000001</v>
      </c>
      <c r="B1403" s="2">
        <v>95.285898000000003</v>
      </c>
    </row>
    <row r="1404" spans="1:2" x14ac:dyDescent="0.3">
      <c r="A1404" s="2">
        <v>1.7513650000000001</v>
      </c>
      <c r="B1404" s="2">
        <v>95.290429000000003</v>
      </c>
    </row>
    <row r="1405" spans="1:2" x14ac:dyDescent="0.3">
      <c r="A1405" s="2">
        <v>1.7172620000000001</v>
      </c>
      <c r="B1405" s="2">
        <v>98.579155999999998</v>
      </c>
    </row>
    <row r="1406" spans="1:2" x14ac:dyDescent="0.3">
      <c r="A1406" s="2">
        <v>1.741393</v>
      </c>
      <c r="B1406" s="2">
        <v>98.182497999999995</v>
      </c>
    </row>
    <row r="1407" spans="1:2" x14ac:dyDescent="0.3">
      <c r="A1407" s="2">
        <v>1.7921</v>
      </c>
      <c r="B1407" s="2">
        <v>101.285765</v>
      </c>
    </row>
    <row r="1408" spans="1:2" x14ac:dyDescent="0.3">
      <c r="A1408" s="2">
        <v>1.785957</v>
      </c>
      <c r="B1408" s="2">
        <v>99.199286999999998</v>
      </c>
    </row>
    <row r="1409" spans="1:2" x14ac:dyDescent="0.3">
      <c r="A1409" s="2">
        <v>1.6090679999999999</v>
      </c>
      <c r="B1409" s="2">
        <v>83.785312000000005</v>
      </c>
    </row>
    <row r="1410" spans="1:2" x14ac:dyDescent="0.3">
      <c r="A1410" s="2">
        <v>1.603963</v>
      </c>
      <c r="B1410" s="2">
        <v>82.012636999999998</v>
      </c>
    </row>
    <row r="1411" spans="1:2" x14ac:dyDescent="0.3">
      <c r="A1411" s="2">
        <v>1.6054949999999999</v>
      </c>
      <c r="B1411" s="2">
        <v>82.528575000000004</v>
      </c>
    </row>
    <row r="1412" spans="1:2" x14ac:dyDescent="0.3">
      <c r="A1412" s="2">
        <v>1.6071820000000001</v>
      </c>
      <c r="B1412" s="2">
        <v>82.368441000000004</v>
      </c>
    </row>
    <row r="1413" spans="1:2" x14ac:dyDescent="0.3">
      <c r="A1413" s="2">
        <v>1.6617150000000001</v>
      </c>
      <c r="B1413" s="2">
        <v>82.595793</v>
      </c>
    </row>
    <row r="1414" spans="1:2" x14ac:dyDescent="0.3">
      <c r="A1414" s="2">
        <v>1.655742</v>
      </c>
      <c r="B1414" s="2">
        <v>82.463759999999994</v>
      </c>
    </row>
    <row r="1415" spans="1:2" x14ac:dyDescent="0.3">
      <c r="A1415" s="2">
        <v>1.5492570000000001</v>
      </c>
      <c r="B1415" s="2">
        <v>80</v>
      </c>
    </row>
    <row r="1416" spans="1:2" x14ac:dyDescent="0.3">
      <c r="A1416" s="2">
        <v>1.5497479999999999</v>
      </c>
      <c r="B1416" s="2">
        <v>80</v>
      </c>
    </row>
    <row r="1417" spans="1:2" x14ac:dyDescent="0.3">
      <c r="A1417" s="2">
        <v>1.5290600000000001</v>
      </c>
      <c r="B1417" s="2">
        <v>79.760921999999994</v>
      </c>
    </row>
    <row r="1418" spans="1:2" x14ac:dyDescent="0.3">
      <c r="A1418" s="2">
        <v>1.5172479999999999</v>
      </c>
      <c r="B1418" s="2">
        <v>79.843221</v>
      </c>
    </row>
    <row r="1419" spans="1:2" x14ac:dyDescent="0.3">
      <c r="A1419" s="2">
        <v>1.6573100000000001</v>
      </c>
      <c r="B1419" s="2">
        <v>90</v>
      </c>
    </row>
    <row r="1420" spans="1:2" x14ac:dyDescent="0.3">
      <c r="A1420" s="2">
        <v>1.673287</v>
      </c>
      <c r="B1420" s="2">
        <v>90</v>
      </c>
    </row>
    <row r="1421" spans="1:2" x14ac:dyDescent="0.3">
      <c r="A1421" s="2">
        <v>1.5815269999999999</v>
      </c>
      <c r="B1421" s="2">
        <v>78.089574999999996</v>
      </c>
    </row>
    <row r="1422" spans="1:2" x14ac:dyDescent="0.3">
      <c r="A1422" s="2">
        <v>1.562724</v>
      </c>
      <c r="B1422" s="2">
        <v>80.535697999999996</v>
      </c>
    </row>
    <row r="1423" spans="1:2" x14ac:dyDescent="0.3">
      <c r="A1423" s="2">
        <v>1.7812509999999999</v>
      </c>
      <c r="B1423" s="2">
        <v>102.950929</v>
      </c>
    </row>
    <row r="1424" spans="1:2" x14ac:dyDescent="0.3">
      <c r="A1424" s="2">
        <v>1.7755840000000001</v>
      </c>
      <c r="B1424" s="2">
        <v>103.605896</v>
      </c>
    </row>
    <row r="1425" spans="1:2" x14ac:dyDescent="0.3">
      <c r="A1425" s="2">
        <v>1.746645</v>
      </c>
      <c r="B1425" s="2">
        <v>96.875501999999997</v>
      </c>
    </row>
    <row r="1426" spans="1:2" x14ac:dyDescent="0.3">
      <c r="A1426" s="2">
        <v>1.7413529999999999</v>
      </c>
      <c r="B1426" s="2">
        <v>96.738014000000007</v>
      </c>
    </row>
    <row r="1427" spans="1:2" x14ac:dyDescent="0.3">
      <c r="A1427" s="2">
        <v>1.571812</v>
      </c>
      <c r="B1427" s="2">
        <v>78.997166000000007</v>
      </c>
    </row>
    <row r="1428" spans="1:2" x14ac:dyDescent="0.3">
      <c r="A1428" s="2">
        <v>1.589027</v>
      </c>
      <c r="B1428" s="2">
        <v>80.553066999999999</v>
      </c>
    </row>
    <row r="1429" spans="1:2" x14ac:dyDescent="0.3">
      <c r="A1429" s="2">
        <v>1.803245</v>
      </c>
      <c r="B1429" s="2">
        <v>105.686091</v>
      </c>
    </row>
    <row r="1430" spans="1:2" x14ac:dyDescent="0.3">
      <c r="A1430" s="2">
        <v>1.792646</v>
      </c>
      <c r="B1430" s="2">
        <v>105.61914299999999</v>
      </c>
    </row>
    <row r="1431" spans="1:2" x14ac:dyDescent="0.3">
      <c r="A1431" s="2">
        <v>1.87199</v>
      </c>
      <c r="B1431" s="2">
        <v>115.627554</v>
      </c>
    </row>
    <row r="1432" spans="1:2" x14ac:dyDescent="0.3">
      <c r="A1432" s="2">
        <v>1.859056</v>
      </c>
      <c r="B1432" s="2">
        <v>111.23518799999999</v>
      </c>
    </row>
    <row r="1433" spans="1:2" x14ac:dyDescent="0.3">
      <c r="A1433" s="2">
        <v>1.692242</v>
      </c>
      <c r="B1433" s="2">
        <v>90.019501000000005</v>
      </c>
    </row>
    <row r="1434" spans="1:2" x14ac:dyDescent="0.3">
      <c r="A1434" s="2">
        <v>1.6830000000000001</v>
      </c>
      <c r="B1434" s="2">
        <v>90.924207999999993</v>
      </c>
    </row>
    <row r="1435" spans="1:2" x14ac:dyDescent="0.3">
      <c r="A1435" s="2">
        <v>1.738397</v>
      </c>
      <c r="B1435" s="2">
        <v>93.890681999999998</v>
      </c>
    </row>
    <row r="1436" spans="1:2" x14ac:dyDescent="0.3">
      <c r="A1436" s="2">
        <v>1.6949689999999999</v>
      </c>
      <c r="B1436" s="2">
        <v>92.508122</v>
      </c>
    </row>
    <row r="1437" spans="1:2" x14ac:dyDescent="0.3">
      <c r="A1437" s="2">
        <v>1.7857179999999999</v>
      </c>
      <c r="B1437" s="2">
        <v>105.05568599999999</v>
      </c>
    </row>
    <row r="1438" spans="1:2" x14ac:dyDescent="0.3">
      <c r="A1438" s="2">
        <v>1.7424999999999999</v>
      </c>
      <c r="B1438" s="2">
        <v>105.028665</v>
      </c>
    </row>
    <row r="1439" spans="1:2" x14ac:dyDescent="0.3">
      <c r="A1439" s="2">
        <v>1.803132</v>
      </c>
      <c r="B1439" s="2">
        <v>106.32956900000001</v>
      </c>
    </row>
    <row r="1440" spans="1:2" x14ac:dyDescent="0.3">
      <c r="A1440" s="2">
        <v>1.7746440000000001</v>
      </c>
      <c r="B1440" s="2">
        <v>105.966894</v>
      </c>
    </row>
    <row r="1441" spans="1:2" x14ac:dyDescent="0.3">
      <c r="A1441" s="2">
        <v>1.7822690000000001</v>
      </c>
      <c r="B1441" s="2">
        <v>104.97002999999999</v>
      </c>
    </row>
    <row r="1442" spans="1:2" x14ac:dyDescent="0.3">
      <c r="A1442" s="2">
        <v>1.780791</v>
      </c>
      <c r="B1442" s="2">
        <v>102.921218</v>
      </c>
    </row>
    <row r="1443" spans="1:2" x14ac:dyDescent="0.3">
      <c r="A1443" s="2">
        <v>1.790151</v>
      </c>
      <c r="B1443" s="2">
        <v>106.32068599999999</v>
      </c>
    </row>
    <row r="1444" spans="1:2" x14ac:dyDescent="0.3">
      <c r="A1444" s="2">
        <v>1.818641</v>
      </c>
      <c r="B1444" s="2">
        <v>105.49697500000001</v>
      </c>
    </row>
    <row r="1445" spans="1:2" x14ac:dyDescent="0.3">
      <c r="A1445" s="2">
        <v>1.806827</v>
      </c>
      <c r="B1445" s="2">
        <v>108.82939500000001</v>
      </c>
    </row>
    <row r="1446" spans="1:2" x14ac:dyDescent="0.3">
      <c r="A1446" s="2">
        <v>1.8111889999999999</v>
      </c>
      <c r="B1446" s="2">
        <v>108.80096399999999</v>
      </c>
    </row>
    <row r="1447" spans="1:2" x14ac:dyDescent="0.3">
      <c r="A1447" s="2">
        <v>1.8117380000000001</v>
      </c>
      <c r="B1447" s="2">
        <v>108.897324</v>
      </c>
    </row>
    <row r="1448" spans="1:2" x14ac:dyDescent="0.3">
      <c r="A1448" s="2">
        <v>1.799779</v>
      </c>
      <c r="B1448" s="2">
        <v>108.934574</v>
      </c>
    </row>
    <row r="1449" spans="1:2" x14ac:dyDescent="0.3">
      <c r="A1449" s="2">
        <v>1.6326050000000001</v>
      </c>
      <c r="B1449" s="2">
        <v>82</v>
      </c>
    </row>
    <row r="1450" spans="1:2" x14ac:dyDescent="0.3">
      <c r="A1450" s="2">
        <v>1.6233770000000001</v>
      </c>
      <c r="B1450" s="2">
        <v>82.851318000000006</v>
      </c>
    </row>
    <row r="1451" spans="1:2" x14ac:dyDescent="0.3">
      <c r="A1451" s="2">
        <v>1.6186860000000001</v>
      </c>
      <c r="B1451" s="2">
        <v>81.281577999999996</v>
      </c>
    </row>
    <row r="1452" spans="1:2" x14ac:dyDescent="0.3">
      <c r="A1452" s="2">
        <v>1.616085</v>
      </c>
      <c r="B1452" s="2">
        <v>82.582954000000001</v>
      </c>
    </row>
    <row r="1453" spans="1:2" x14ac:dyDescent="0.3">
      <c r="A1453" s="2">
        <v>1.769328</v>
      </c>
      <c r="B1453" s="2">
        <v>105.000576</v>
      </c>
    </row>
    <row r="1454" spans="1:2" x14ac:dyDescent="0.3">
      <c r="A1454" s="2">
        <v>1.807029</v>
      </c>
      <c r="B1454" s="2">
        <v>105.696358</v>
      </c>
    </row>
    <row r="1455" spans="1:2" x14ac:dyDescent="0.3">
      <c r="A1455" s="2">
        <v>1.882533</v>
      </c>
      <c r="B1455" s="2">
        <v>117.46851599999999</v>
      </c>
    </row>
    <row r="1456" spans="1:2" x14ac:dyDescent="0.3">
      <c r="A1456" s="2">
        <v>1.8791439999999999</v>
      </c>
      <c r="B1456" s="2">
        <v>112.932984</v>
      </c>
    </row>
    <row r="1457" spans="1:2" x14ac:dyDescent="0.3">
      <c r="A1457" s="2">
        <v>1.931263</v>
      </c>
      <c r="B1457" s="2">
        <v>118.20313</v>
      </c>
    </row>
    <row r="1458" spans="1:2" x14ac:dyDescent="0.3">
      <c r="A1458" s="2">
        <v>1.8613580000000001</v>
      </c>
      <c r="B1458" s="2">
        <v>115.39792</v>
      </c>
    </row>
    <row r="1459" spans="1:2" x14ac:dyDescent="0.3">
      <c r="A1459" s="2">
        <v>1.5671310000000001</v>
      </c>
      <c r="B1459" s="2">
        <v>80</v>
      </c>
    </row>
    <row r="1460" spans="1:2" x14ac:dyDescent="0.3">
      <c r="A1460" s="2">
        <v>1.565366</v>
      </c>
      <c r="B1460" s="2">
        <v>80</v>
      </c>
    </row>
    <row r="1461" spans="1:2" x14ac:dyDescent="0.3">
      <c r="A1461" s="2">
        <v>1.5160070000000001</v>
      </c>
      <c r="B1461" s="2">
        <v>77.033049000000005</v>
      </c>
    </row>
    <row r="1462" spans="1:2" x14ac:dyDescent="0.3">
      <c r="A1462" s="2">
        <v>1.549812</v>
      </c>
      <c r="B1462" s="2">
        <v>76.082516999999996</v>
      </c>
    </row>
    <row r="1463" spans="1:2" x14ac:dyDescent="0.3">
      <c r="A1463" s="2">
        <v>1.714143</v>
      </c>
      <c r="B1463" s="2">
        <v>96.568814000000003</v>
      </c>
    </row>
    <row r="1464" spans="1:2" x14ac:dyDescent="0.3">
      <c r="A1464" s="2">
        <v>1.7231909999999999</v>
      </c>
      <c r="B1464" s="2">
        <v>97.350365999999994</v>
      </c>
    </row>
    <row r="1465" spans="1:2" x14ac:dyDescent="0.3">
      <c r="A1465" s="2">
        <v>1.562889</v>
      </c>
      <c r="B1465" s="2">
        <v>76.659490000000005</v>
      </c>
    </row>
    <row r="1466" spans="1:2" x14ac:dyDescent="0.3">
      <c r="A1466" s="2">
        <v>1.5026090000000001</v>
      </c>
      <c r="B1466" s="2">
        <v>75.279605000000004</v>
      </c>
    </row>
    <row r="1467" spans="1:2" x14ac:dyDescent="0.3">
      <c r="A1467" s="2">
        <v>1.544937</v>
      </c>
      <c r="B1467" s="2">
        <v>77.053948000000005</v>
      </c>
    </row>
    <row r="1468" spans="1:2" x14ac:dyDescent="0.3">
      <c r="A1468" s="2">
        <v>1.5923160000000001</v>
      </c>
      <c r="B1468" s="2">
        <v>77.00103</v>
      </c>
    </row>
    <row r="1469" spans="1:2" x14ac:dyDescent="0.3">
      <c r="A1469" s="2">
        <v>1.787733</v>
      </c>
      <c r="B1469" s="2">
        <v>108.019211</v>
      </c>
    </row>
    <row r="1470" spans="1:2" x14ac:dyDescent="0.3">
      <c r="A1470" s="2">
        <v>1.7827219999999999</v>
      </c>
      <c r="B1470" s="2">
        <v>108.044313</v>
      </c>
    </row>
    <row r="1471" spans="1:2" x14ac:dyDescent="0.3">
      <c r="A1471" s="2">
        <v>1.797523</v>
      </c>
      <c r="B1471" s="2">
        <v>108.316462</v>
      </c>
    </row>
    <row r="1472" spans="1:2" x14ac:dyDescent="0.3">
      <c r="A1472" s="2">
        <v>1.8035270000000001</v>
      </c>
      <c r="B1472" s="2">
        <v>108.25104399999999</v>
      </c>
    </row>
    <row r="1473" spans="1:2" x14ac:dyDescent="0.3">
      <c r="A1473" s="2">
        <v>1.8012239999999999</v>
      </c>
      <c r="B1473" s="2">
        <v>108.15619</v>
      </c>
    </row>
    <row r="1474" spans="1:2" x14ac:dyDescent="0.3">
      <c r="A1474" s="2">
        <v>1.8292390000000001</v>
      </c>
      <c r="B1474" s="2">
        <v>107.10818999999999</v>
      </c>
    </row>
    <row r="1475" spans="1:2" x14ac:dyDescent="0.3">
      <c r="A1475" s="2">
        <v>1.6929129999999999</v>
      </c>
      <c r="B1475" s="2">
        <v>89.938890000000001</v>
      </c>
    </row>
    <row r="1476" spans="1:2" x14ac:dyDescent="0.3">
      <c r="A1476" s="2">
        <v>1.668555</v>
      </c>
      <c r="B1476" s="2">
        <v>85.607466000000002</v>
      </c>
    </row>
    <row r="1477" spans="1:2" x14ac:dyDescent="0.3">
      <c r="A1477" s="2">
        <v>1.652971</v>
      </c>
      <c r="B1477" s="2">
        <v>93.310283999999996</v>
      </c>
    </row>
    <row r="1478" spans="1:2" x14ac:dyDescent="0.3">
      <c r="A1478" s="2">
        <v>1.6612769999999999</v>
      </c>
      <c r="B1478" s="2">
        <v>90.744964999999993</v>
      </c>
    </row>
    <row r="1479" spans="1:2" x14ac:dyDescent="0.3">
      <c r="A1479" s="2">
        <v>1.6417839999999999</v>
      </c>
      <c r="B1479" s="2">
        <v>89.424947000000003</v>
      </c>
    </row>
    <row r="1480" spans="1:2" x14ac:dyDescent="0.3">
      <c r="A1480" s="2">
        <v>1.673767</v>
      </c>
      <c r="B1480" s="2">
        <v>89.995034000000004</v>
      </c>
    </row>
    <row r="1481" spans="1:2" x14ac:dyDescent="0.3">
      <c r="A1481" s="2">
        <v>1.617192</v>
      </c>
      <c r="B1481" s="2">
        <v>83.121810999999994</v>
      </c>
    </row>
    <row r="1482" spans="1:2" x14ac:dyDescent="0.3">
      <c r="A1482" s="2">
        <v>1.6021289999999999</v>
      </c>
      <c r="B1482" s="2">
        <v>82.412665000000004</v>
      </c>
    </row>
    <row r="1483" spans="1:2" x14ac:dyDescent="0.3">
      <c r="A1483" s="2">
        <v>1.7014130000000001</v>
      </c>
      <c r="B1483" s="2">
        <v>96.710735</v>
      </c>
    </row>
    <row r="1484" spans="1:2" x14ac:dyDescent="0.3">
      <c r="A1484" s="2">
        <v>1.7097309999999999</v>
      </c>
      <c r="B1484" s="2">
        <v>95.032177000000004</v>
      </c>
    </row>
    <row r="1485" spans="1:2" x14ac:dyDescent="0.3">
      <c r="A1485" s="2">
        <v>1.6988289999999999</v>
      </c>
      <c r="B1485" s="2">
        <v>98.572753000000006</v>
      </c>
    </row>
    <row r="1486" spans="1:2" x14ac:dyDescent="0.3">
      <c r="A1486" s="2">
        <v>1.7053039999999999</v>
      </c>
      <c r="B1486" s="2">
        <v>99.873716000000002</v>
      </c>
    </row>
    <row r="1487" spans="1:2" x14ac:dyDescent="0.3">
      <c r="A1487" s="2">
        <v>1.6129100000000001</v>
      </c>
      <c r="B1487" s="2">
        <v>82.193404999999998</v>
      </c>
    </row>
    <row r="1488" spans="1:2" x14ac:dyDescent="0.3">
      <c r="A1488" s="2">
        <v>1.605469</v>
      </c>
      <c r="B1488" s="2">
        <v>82.039000000000001</v>
      </c>
    </row>
    <row r="1489" spans="1:2" x14ac:dyDescent="0.3">
      <c r="A1489" s="2">
        <v>1.80416</v>
      </c>
      <c r="B1489" s="2">
        <v>104.40682</v>
      </c>
    </row>
    <row r="1490" spans="1:2" x14ac:dyDescent="0.3">
      <c r="A1490" s="2">
        <v>1.7850619999999999</v>
      </c>
      <c r="B1490" s="2">
        <v>104.187314</v>
      </c>
    </row>
    <row r="1491" spans="1:2" x14ac:dyDescent="0.3">
      <c r="A1491" s="2">
        <v>1.7559260000000001</v>
      </c>
      <c r="B1491" s="2">
        <v>112.289883</v>
      </c>
    </row>
    <row r="1492" spans="1:2" x14ac:dyDescent="0.3">
      <c r="A1492" s="2">
        <v>1.7878019999999999</v>
      </c>
      <c r="B1492" s="2">
        <v>115.127662</v>
      </c>
    </row>
    <row r="1493" spans="1:2" x14ac:dyDescent="0.3">
      <c r="A1493" s="2">
        <v>1.704877</v>
      </c>
      <c r="B1493" s="2">
        <v>107.94747</v>
      </c>
    </row>
    <row r="1494" spans="1:2" x14ac:dyDescent="0.3">
      <c r="A1494" s="2">
        <v>1.6953469999999999</v>
      </c>
      <c r="B1494" s="2">
        <v>102.810704</v>
      </c>
    </row>
    <row r="1495" spans="1:2" x14ac:dyDescent="0.3">
      <c r="A1495" s="2">
        <v>1.9086080000000001</v>
      </c>
      <c r="B1495" s="2">
        <v>128.82812200000001</v>
      </c>
    </row>
    <row r="1496" spans="1:2" x14ac:dyDescent="0.3">
      <c r="A1496" s="2">
        <v>1.819296</v>
      </c>
      <c r="B1496" s="2">
        <v>122.137917</v>
      </c>
    </row>
    <row r="1497" spans="1:2" x14ac:dyDescent="0.3">
      <c r="A1497" s="2">
        <v>1.7732589999999999</v>
      </c>
      <c r="B1497" s="2">
        <v>118.15434500000001</v>
      </c>
    </row>
    <row r="1498" spans="1:2" x14ac:dyDescent="0.3">
      <c r="A1498" s="2">
        <v>1.7746470000000001</v>
      </c>
      <c r="B1498" s="2">
        <v>120.151967</v>
      </c>
    </row>
    <row r="1499" spans="1:2" x14ac:dyDescent="0.3">
      <c r="A1499" s="2">
        <v>1.7736639999999999</v>
      </c>
      <c r="B1499" s="2">
        <v>116.160329</v>
      </c>
    </row>
    <row r="1500" spans="1:2" x14ac:dyDescent="0.3">
      <c r="A1500" s="2">
        <v>1.7934760000000001</v>
      </c>
      <c r="B1500" s="2">
        <v>112.725005</v>
      </c>
    </row>
    <row r="1501" spans="1:2" x14ac:dyDescent="0.3">
      <c r="A1501" s="2">
        <v>1.82559</v>
      </c>
      <c r="B1501" s="2">
        <v>120.86038600000001</v>
      </c>
    </row>
    <row r="1502" spans="1:2" x14ac:dyDescent="0.3">
      <c r="A1502" s="2">
        <v>1.885543</v>
      </c>
      <c r="B1502" s="2">
        <v>121.253083</v>
      </c>
    </row>
    <row r="1503" spans="1:2" x14ac:dyDescent="0.3">
      <c r="A1503" s="2">
        <v>1.75</v>
      </c>
      <c r="B1503" s="2">
        <v>120</v>
      </c>
    </row>
    <row r="1504" spans="1:2" x14ac:dyDescent="0.3">
      <c r="A1504" s="2">
        <v>1.8740699999999999</v>
      </c>
      <c r="B1504" s="2">
        <v>128.86744400000001</v>
      </c>
    </row>
    <row r="1505" spans="1:2" x14ac:dyDescent="0.3">
      <c r="A1505" s="2">
        <v>1.7559670000000001</v>
      </c>
      <c r="B1505" s="2">
        <v>112.256165</v>
      </c>
    </row>
    <row r="1506" spans="1:2" x14ac:dyDescent="0.3">
      <c r="A1506" s="2">
        <v>1.757069</v>
      </c>
      <c r="B1506" s="2">
        <v>117.298233</v>
      </c>
    </row>
    <row r="1507" spans="1:2" x14ac:dyDescent="0.3">
      <c r="A1507" s="2">
        <v>1.75</v>
      </c>
      <c r="B1507" s="2">
        <v>116.594351</v>
      </c>
    </row>
    <row r="1508" spans="1:2" x14ac:dyDescent="0.3">
      <c r="A1508" s="2">
        <v>1.7040280000000001</v>
      </c>
      <c r="B1508" s="2">
        <v>101.63431300000001</v>
      </c>
    </row>
    <row r="1509" spans="1:2" x14ac:dyDescent="0.3">
      <c r="A1509" s="2">
        <v>1.849003</v>
      </c>
      <c r="B1509" s="2">
        <v>121.414744</v>
      </c>
    </row>
    <row r="1510" spans="1:2" x14ac:dyDescent="0.3">
      <c r="A1510" s="2">
        <v>1.8419890000000001</v>
      </c>
      <c r="B1510" s="2">
        <v>122.02495399999999</v>
      </c>
    </row>
    <row r="1511" spans="1:2" x14ac:dyDescent="0.3">
      <c r="A1511" s="2">
        <v>1.613491</v>
      </c>
      <c r="B1511" s="2">
        <v>98.490765999999994</v>
      </c>
    </row>
    <row r="1512" spans="1:2" x14ac:dyDescent="0.3">
      <c r="A1512" s="2">
        <v>1.647821</v>
      </c>
      <c r="B1512" s="2">
        <v>106.509947</v>
      </c>
    </row>
    <row r="1513" spans="1:2" x14ac:dyDescent="0.3">
      <c r="A1513" s="2">
        <v>1.75834</v>
      </c>
      <c r="B1513" s="2">
        <v>112.010504</v>
      </c>
    </row>
    <row r="1514" spans="1:2" x14ac:dyDescent="0.3">
      <c r="A1514" s="2">
        <v>1.7583979999999999</v>
      </c>
      <c r="B1514" s="2">
        <v>112.089022</v>
      </c>
    </row>
    <row r="1515" spans="1:2" x14ac:dyDescent="0.3">
      <c r="A1515" s="2">
        <v>1.670774</v>
      </c>
      <c r="B1515" s="2">
        <v>101.626189</v>
      </c>
    </row>
    <row r="1516" spans="1:2" x14ac:dyDescent="0.3">
      <c r="A1516" s="2">
        <v>1.6655850000000001</v>
      </c>
      <c r="B1516" s="2">
        <v>98.661760000000001</v>
      </c>
    </row>
    <row r="1517" spans="1:2" x14ac:dyDescent="0.3">
      <c r="A1517" s="2">
        <v>1.9141859999999999</v>
      </c>
      <c r="B1517" s="2">
        <v>129.852531</v>
      </c>
    </row>
    <row r="1518" spans="1:2" x14ac:dyDescent="0.3">
      <c r="A1518" s="2">
        <v>1.8995880000000001</v>
      </c>
      <c r="B1518" s="2">
        <v>124.269251</v>
      </c>
    </row>
    <row r="1519" spans="1:2" x14ac:dyDescent="0.3">
      <c r="A1519" s="2">
        <v>1.75</v>
      </c>
      <c r="B1519" s="2">
        <v>118.102897</v>
      </c>
    </row>
    <row r="1520" spans="1:2" x14ac:dyDescent="0.3">
      <c r="A1520" s="2">
        <v>1.75</v>
      </c>
      <c r="B1520" s="2">
        <v>119.434645</v>
      </c>
    </row>
    <row r="1521" spans="1:2" x14ac:dyDescent="0.3">
      <c r="A1521" s="2">
        <v>1.7736639999999999</v>
      </c>
      <c r="B1521" s="2">
        <v>116.160329</v>
      </c>
    </row>
    <row r="1522" spans="1:2" x14ac:dyDescent="0.3">
      <c r="A1522" s="2">
        <v>1.7929980000000001</v>
      </c>
      <c r="B1522" s="2">
        <v>116.102615</v>
      </c>
    </row>
    <row r="1523" spans="1:2" x14ac:dyDescent="0.3">
      <c r="A1523" s="2">
        <v>1.82559</v>
      </c>
      <c r="B1523" s="2">
        <v>120.86038600000001</v>
      </c>
    </row>
    <row r="1524" spans="1:2" x14ac:dyDescent="0.3">
      <c r="A1524" s="2">
        <v>1.8272790000000001</v>
      </c>
      <c r="B1524" s="2">
        <v>120.99607399999999</v>
      </c>
    </row>
    <row r="1525" spans="1:2" x14ac:dyDescent="0.3">
      <c r="A1525" s="2">
        <v>1.7754160000000001</v>
      </c>
      <c r="B1525" s="2">
        <v>121.204668</v>
      </c>
    </row>
    <row r="1526" spans="1:2" x14ac:dyDescent="0.3">
      <c r="A1526" s="2">
        <v>1.766975</v>
      </c>
      <c r="B1526" s="2">
        <v>118.363376</v>
      </c>
    </row>
    <row r="1527" spans="1:2" x14ac:dyDescent="0.3">
      <c r="A1527" s="2">
        <v>1.7542180000000001</v>
      </c>
      <c r="B1527" s="2">
        <v>117.384745</v>
      </c>
    </row>
    <row r="1528" spans="1:2" x14ac:dyDescent="0.3">
      <c r="A1528" s="2">
        <v>1.754996</v>
      </c>
      <c r="B1528" s="2">
        <v>119.087557</v>
      </c>
    </row>
    <row r="1529" spans="1:2" x14ac:dyDescent="0.3">
      <c r="A1529" s="2">
        <v>1.748103</v>
      </c>
      <c r="B1529" s="2">
        <v>108.30811199999999</v>
      </c>
    </row>
    <row r="1530" spans="1:2" x14ac:dyDescent="0.3">
      <c r="A1530" s="2">
        <v>1.73325</v>
      </c>
      <c r="B1530" s="2">
        <v>103.669116</v>
      </c>
    </row>
    <row r="1531" spans="1:2" x14ac:dyDescent="0.3">
      <c r="A1531" s="2">
        <v>1.84995</v>
      </c>
      <c r="B1531" s="2">
        <v>121.786485</v>
      </c>
    </row>
    <row r="1532" spans="1:2" x14ac:dyDescent="0.3">
      <c r="A1532" s="2">
        <v>1.8496010000000001</v>
      </c>
      <c r="B1532" s="2">
        <v>122.33342500000001</v>
      </c>
    </row>
    <row r="1533" spans="1:2" x14ac:dyDescent="0.3">
      <c r="A1533" s="2">
        <v>1.606066</v>
      </c>
      <c r="B1533" s="2">
        <v>99.961731</v>
      </c>
    </row>
    <row r="1534" spans="1:2" x14ac:dyDescent="0.3">
      <c r="A1534" s="2">
        <v>1.611434</v>
      </c>
      <c r="B1534" s="2">
        <v>103.175516</v>
      </c>
    </row>
    <row r="1535" spans="1:2" x14ac:dyDescent="0.3">
      <c r="A1535" s="2">
        <v>1.7628870000000001</v>
      </c>
      <c r="B1535" s="2">
        <v>113.90197999999999</v>
      </c>
    </row>
    <row r="1536" spans="1:2" x14ac:dyDescent="0.3">
      <c r="A1536" s="2">
        <v>1.755938</v>
      </c>
      <c r="B1536" s="2">
        <v>112.287678</v>
      </c>
    </row>
    <row r="1537" spans="1:2" x14ac:dyDescent="0.3">
      <c r="A1537" s="2">
        <v>1.7870520000000001</v>
      </c>
      <c r="B1537" s="2">
        <v>115.428276</v>
      </c>
    </row>
    <row r="1538" spans="1:2" x14ac:dyDescent="0.3">
      <c r="A1538" s="2">
        <v>1.765258</v>
      </c>
      <c r="B1538" s="2">
        <v>114.330023</v>
      </c>
    </row>
    <row r="1539" spans="1:2" x14ac:dyDescent="0.3">
      <c r="A1539" s="2">
        <v>1.7262789999999999</v>
      </c>
      <c r="B1539" s="2">
        <v>110.71471099999999</v>
      </c>
    </row>
    <row r="1540" spans="1:2" x14ac:dyDescent="0.3">
      <c r="A1540" s="2">
        <v>1.735851</v>
      </c>
      <c r="B1540" s="2">
        <v>109.88933400000001</v>
      </c>
    </row>
    <row r="1541" spans="1:2" x14ac:dyDescent="0.3">
      <c r="A1541" s="2">
        <v>1.6997930000000001</v>
      </c>
      <c r="B1541" s="2">
        <v>103.841672</v>
      </c>
    </row>
    <row r="1542" spans="1:2" x14ac:dyDescent="0.3">
      <c r="A1542" s="2">
        <v>1.7032020000000001</v>
      </c>
      <c r="B1542" s="2">
        <v>103.03440000000001</v>
      </c>
    </row>
    <row r="1543" spans="1:2" x14ac:dyDescent="0.3">
      <c r="A1543" s="2">
        <v>1.9068210000000001</v>
      </c>
      <c r="B1543" s="2">
        <v>128.85667699999999</v>
      </c>
    </row>
    <row r="1544" spans="1:2" x14ac:dyDescent="0.3">
      <c r="A1544" s="2">
        <v>1.910987</v>
      </c>
      <c r="B1544" s="2">
        <v>129.935666</v>
      </c>
    </row>
    <row r="1545" spans="1:2" x14ac:dyDescent="0.3">
      <c r="A1545" s="2">
        <v>1.784049</v>
      </c>
      <c r="B1545" s="2">
        <v>120.644178</v>
      </c>
    </row>
    <row r="1546" spans="1:2" x14ac:dyDescent="0.3">
      <c r="A1546" s="2">
        <v>1.783914</v>
      </c>
      <c r="B1546" s="2">
        <v>120.549592</v>
      </c>
    </row>
    <row r="1547" spans="1:2" x14ac:dyDescent="0.3">
      <c r="A1547" s="2">
        <v>1.863883</v>
      </c>
      <c r="B1547" s="2">
        <v>120.202596</v>
      </c>
    </row>
    <row r="1548" spans="1:2" x14ac:dyDescent="0.3">
      <c r="A1548" s="2">
        <v>1.8122590000000001</v>
      </c>
      <c r="B1548" s="2">
        <v>118.277657</v>
      </c>
    </row>
    <row r="1549" spans="1:2" x14ac:dyDescent="0.3">
      <c r="A1549" s="2">
        <v>1.7501500000000001</v>
      </c>
      <c r="B1549" s="2">
        <v>118.206565</v>
      </c>
    </row>
    <row r="1550" spans="1:2" x14ac:dyDescent="0.3">
      <c r="A1550" s="2">
        <v>1.815347</v>
      </c>
      <c r="B1550" s="2">
        <v>120.39975800000001</v>
      </c>
    </row>
    <row r="1551" spans="1:2" x14ac:dyDescent="0.3">
      <c r="A1551" s="2">
        <v>1.767077</v>
      </c>
      <c r="B1551" s="2">
        <v>114.133149</v>
      </c>
    </row>
    <row r="1552" spans="1:2" x14ac:dyDescent="0.3">
      <c r="A1552" s="2">
        <v>1.7624610000000001</v>
      </c>
      <c r="B1552" s="2">
        <v>115.531622</v>
      </c>
    </row>
    <row r="1553" spans="1:2" x14ac:dyDescent="0.3">
      <c r="A1553" s="2">
        <v>1.7790490000000001</v>
      </c>
      <c r="B1553" s="2">
        <v>112.438508</v>
      </c>
    </row>
    <row r="1554" spans="1:2" x14ac:dyDescent="0.3">
      <c r="A1554" s="2">
        <v>1.7807310000000001</v>
      </c>
      <c r="B1554" s="2">
        <v>112.957922</v>
      </c>
    </row>
    <row r="1555" spans="1:2" x14ac:dyDescent="0.3">
      <c r="A1555" s="2">
        <v>1.872517</v>
      </c>
      <c r="B1555" s="2">
        <v>120.898397</v>
      </c>
    </row>
    <row r="1556" spans="1:2" x14ac:dyDescent="0.3">
      <c r="A1556" s="2">
        <v>1.8012239999999999</v>
      </c>
      <c r="B1556" s="2">
        <v>119.050381</v>
      </c>
    </row>
    <row r="1557" spans="1:2" x14ac:dyDescent="0.3">
      <c r="A1557" s="2">
        <v>1.876898</v>
      </c>
      <c r="B1557" s="2">
        <v>121.277832</v>
      </c>
    </row>
    <row r="1558" spans="1:2" x14ac:dyDescent="0.3">
      <c r="A1558" s="2">
        <v>1.7755799999999999</v>
      </c>
      <c r="B1558" s="2">
        <v>120.58941900000001</v>
      </c>
    </row>
    <row r="1559" spans="1:2" x14ac:dyDescent="0.3">
      <c r="A1559" s="2">
        <v>1.76569</v>
      </c>
      <c r="B1559" s="2">
        <v>120.08294100000001</v>
      </c>
    </row>
    <row r="1560" spans="1:2" x14ac:dyDescent="0.3">
      <c r="A1560" s="2">
        <v>1.7597719999999999</v>
      </c>
      <c r="B1560" s="2">
        <v>118.382361</v>
      </c>
    </row>
    <row r="1561" spans="1:2" x14ac:dyDescent="0.3">
      <c r="A1561" s="2">
        <v>1.823545</v>
      </c>
      <c r="B1561" s="2">
        <v>126.460936</v>
      </c>
    </row>
    <row r="1562" spans="1:2" x14ac:dyDescent="0.3">
      <c r="A1562" s="2">
        <v>1.8689229999999999</v>
      </c>
      <c r="B1562" s="2">
        <v>125.06426399999999</v>
      </c>
    </row>
    <row r="1563" spans="1:2" x14ac:dyDescent="0.3">
      <c r="A1563" s="2">
        <v>1.7715099999999999</v>
      </c>
      <c r="B1563" s="2">
        <v>113.20712399999999</v>
      </c>
    </row>
    <row r="1564" spans="1:2" x14ac:dyDescent="0.3">
      <c r="A1564" s="2">
        <v>1.7721899999999999</v>
      </c>
      <c r="B1564" s="2">
        <v>114.097656</v>
      </c>
    </row>
    <row r="1565" spans="1:2" x14ac:dyDescent="0.3">
      <c r="A1565" s="2">
        <v>1.8582650000000001</v>
      </c>
      <c r="B1565" s="2">
        <v>117.57456999999999</v>
      </c>
    </row>
    <row r="1566" spans="1:2" x14ac:dyDescent="0.3">
      <c r="A1566" s="2">
        <v>1.8305959999999999</v>
      </c>
      <c r="B1566" s="2">
        <v>118.424156</v>
      </c>
    </row>
    <row r="1567" spans="1:2" x14ac:dyDescent="0.3">
      <c r="A1567" s="2">
        <v>1.765836</v>
      </c>
      <c r="B1567" s="2">
        <v>118.53324600000001</v>
      </c>
    </row>
    <row r="1568" spans="1:2" x14ac:dyDescent="0.3">
      <c r="A1568" s="2">
        <v>1.770278</v>
      </c>
      <c r="B1568" s="2">
        <v>117.29188000000001</v>
      </c>
    </row>
    <row r="1569" spans="1:2" x14ac:dyDescent="0.3">
      <c r="A1569" s="2">
        <v>1.6734910000000001</v>
      </c>
      <c r="B1569" s="2">
        <v>103.706181</v>
      </c>
    </row>
    <row r="1570" spans="1:2" x14ac:dyDescent="0.3">
      <c r="A1570" s="2">
        <v>1.703346</v>
      </c>
      <c r="B1570" s="2">
        <v>102.686239</v>
      </c>
    </row>
    <row r="1571" spans="1:2" x14ac:dyDescent="0.3">
      <c r="A1571" s="2">
        <v>1.8429059999999999</v>
      </c>
      <c r="B1571" s="2">
        <v>121.142535</v>
      </c>
    </row>
    <row r="1572" spans="1:2" x14ac:dyDescent="0.3">
      <c r="A1572" s="2">
        <v>1.779547</v>
      </c>
      <c r="B1572" s="2">
        <v>118.74003500000001</v>
      </c>
    </row>
    <row r="1573" spans="1:2" x14ac:dyDescent="0.3">
      <c r="A1573" s="2">
        <v>1.8733679999999999</v>
      </c>
      <c r="B1573" s="2">
        <v>121.82962000000001</v>
      </c>
    </row>
    <row r="1574" spans="1:2" x14ac:dyDescent="0.3">
      <c r="A1574" s="2">
        <v>1.7559020000000001</v>
      </c>
      <c r="B1574" s="2">
        <v>120.02116100000001</v>
      </c>
    </row>
    <row r="1575" spans="1:2" x14ac:dyDescent="0.3">
      <c r="A1575" s="2">
        <v>1.6176550000000001</v>
      </c>
      <c r="B1575" s="2">
        <v>100.941357</v>
      </c>
    </row>
    <row r="1576" spans="1:2" x14ac:dyDescent="0.3">
      <c r="A1576" s="2">
        <v>1.644517</v>
      </c>
      <c r="B1576" s="2">
        <v>100.004418</v>
      </c>
    </row>
    <row r="1577" spans="1:2" x14ac:dyDescent="0.3">
      <c r="A1577" s="2">
        <v>1.701284</v>
      </c>
      <c r="B1577" s="2">
        <v>104.578255</v>
      </c>
    </row>
    <row r="1578" spans="1:2" x14ac:dyDescent="0.3">
      <c r="A1578" s="2">
        <v>1.6589100000000001</v>
      </c>
      <c r="B1578" s="2">
        <v>104.548794</v>
      </c>
    </row>
    <row r="1579" spans="1:2" x14ac:dyDescent="0.3">
      <c r="A1579" s="2">
        <v>1.7593240000000001</v>
      </c>
      <c r="B1579" s="2">
        <v>112.000381</v>
      </c>
    </row>
    <row r="1580" spans="1:2" x14ac:dyDescent="0.3">
      <c r="A1580" s="2">
        <v>1.7583819999999999</v>
      </c>
      <c r="B1580" s="2">
        <v>112.10074</v>
      </c>
    </row>
    <row r="1581" spans="1:2" x14ac:dyDescent="0.3">
      <c r="A1581" s="2">
        <v>1.6222970000000001</v>
      </c>
      <c r="B1581" s="2">
        <v>99.982540999999998</v>
      </c>
    </row>
    <row r="1582" spans="1:2" x14ac:dyDescent="0.3">
      <c r="A1582" s="2">
        <v>1.623278</v>
      </c>
      <c r="B1582" s="2">
        <v>97.582959000000002</v>
      </c>
    </row>
    <row r="1583" spans="1:2" x14ac:dyDescent="0.3">
      <c r="A1583" s="2">
        <v>1.9188590000000001</v>
      </c>
      <c r="B1583" s="2">
        <v>129.991623</v>
      </c>
    </row>
    <row r="1584" spans="1:2" x14ac:dyDescent="0.3">
      <c r="A1584" s="2">
        <v>1.913252</v>
      </c>
      <c r="B1584" s="2">
        <v>129.23221599999999</v>
      </c>
    </row>
    <row r="1585" spans="1:2" x14ac:dyDescent="0.3">
      <c r="A1585" s="2">
        <v>1.75</v>
      </c>
      <c r="B1585" s="2">
        <v>118.07380999999999</v>
      </c>
    </row>
    <row r="1586" spans="1:2" x14ac:dyDescent="0.3">
      <c r="A1586" s="2">
        <v>1.75</v>
      </c>
      <c r="B1586" s="2">
        <v>119.02910300000001</v>
      </c>
    </row>
    <row r="1587" spans="1:2" x14ac:dyDescent="0.3">
      <c r="A1587" s="2">
        <v>1.784994</v>
      </c>
      <c r="B1587" s="2">
        <v>113.714521</v>
      </c>
    </row>
    <row r="1588" spans="1:2" x14ac:dyDescent="0.3">
      <c r="A1588" s="2">
        <v>1.7925329999999999</v>
      </c>
      <c r="B1588" s="2">
        <v>116.157766</v>
      </c>
    </row>
    <row r="1589" spans="1:2" x14ac:dyDescent="0.3">
      <c r="A1589" s="2">
        <v>1.8297570000000001</v>
      </c>
      <c r="B1589" s="2">
        <v>120.980508</v>
      </c>
    </row>
    <row r="1590" spans="1:2" x14ac:dyDescent="0.3">
      <c r="A1590" s="2">
        <v>1.7964150000000001</v>
      </c>
      <c r="B1590" s="2">
        <v>120.988454</v>
      </c>
    </row>
    <row r="1591" spans="1:2" x14ac:dyDescent="0.3">
      <c r="A1591" s="2">
        <v>1.75</v>
      </c>
      <c r="B1591" s="2">
        <v>120</v>
      </c>
    </row>
    <row r="1592" spans="1:2" x14ac:dyDescent="0.3">
      <c r="A1592" s="2">
        <v>1.762389</v>
      </c>
      <c r="B1592" s="2">
        <v>118.548733</v>
      </c>
    </row>
    <row r="1593" spans="1:2" x14ac:dyDescent="0.3">
      <c r="A1593" s="2">
        <v>1.825718</v>
      </c>
      <c r="B1593" s="2">
        <v>121.236915</v>
      </c>
    </row>
    <row r="1594" spans="1:2" x14ac:dyDescent="0.3">
      <c r="A1594" s="2">
        <v>1.839699</v>
      </c>
      <c r="B1594" s="2">
        <v>120.431551</v>
      </c>
    </row>
    <row r="1595" spans="1:2" x14ac:dyDescent="0.3">
      <c r="A1595" s="2">
        <v>1.7494050000000001</v>
      </c>
      <c r="B1595" s="2">
        <v>109.908779</v>
      </c>
    </row>
    <row r="1596" spans="1:2" x14ac:dyDescent="0.3">
      <c r="A1596" s="2">
        <v>1.75</v>
      </c>
      <c r="B1596" s="2">
        <v>115.806977</v>
      </c>
    </row>
    <row r="1597" spans="1:2" x14ac:dyDescent="0.3">
      <c r="A1597" s="2">
        <v>1.849998</v>
      </c>
      <c r="B1597" s="2">
        <v>122.119682</v>
      </c>
    </row>
    <row r="1598" spans="1:2" x14ac:dyDescent="0.3">
      <c r="A1598" s="2">
        <v>1.84998</v>
      </c>
      <c r="B1598" s="2">
        <v>122.609911</v>
      </c>
    </row>
    <row r="1599" spans="1:2" x14ac:dyDescent="0.3">
      <c r="A1599" s="2">
        <v>1.607939</v>
      </c>
      <c r="B1599" s="2">
        <v>100.618239</v>
      </c>
    </row>
    <row r="1600" spans="1:2" x14ac:dyDescent="0.3">
      <c r="A1600" s="2">
        <v>1.603226</v>
      </c>
      <c r="B1600" s="2">
        <v>99.605526999999995</v>
      </c>
    </row>
    <row r="1601" spans="1:2" x14ac:dyDescent="0.3">
      <c r="A1601" s="2">
        <v>1.7706630000000001</v>
      </c>
      <c r="B1601" s="2">
        <v>112.471118</v>
      </c>
    </row>
    <row r="1602" spans="1:2" x14ac:dyDescent="0.3">
      <c r="A1602" s="2">
        <v>1.758038</v>
      </c>
      <c r="B1602" s="2">
        <v>112.395309</v>
      </c>
    </row>
    <row r="1603" spans="1:2" x14ac:dyDescent="0.3">
      <c r="A1603" s="2">
        <v>1.7869969999999999</v>
      </c>
      <c r="B1603" s="2">
        <v>115.025361</v>
      </c>
    </row>
    <row r="1604" spans="1:2" x14ac:dyDescent="0.3">
      <c r="A1604" s="2">
        <v>1.7718370000000001</v>
      </c>
      <c r="B1604" s="2">
        <v>114.90609499999999</v>
      </c>
    </row>
    <row r="1605" spans="1:2" x14ac:dyDescent="0.3">
      <c r="A1605" s="2">
        <v>1.722396</v>
      </c>
      <c r="B1605" s="2">
        <v>109.349025</v>
      </c>
    </row>
    <row r="1606" spans="1:2" x14ac:dyDescent="0.3">
      <c r="A1606" s="2">
        <v>1.701387</v>
      </c>
      <c r="B1606" s="2">
        <v>107.025415</v>
      </c>
    </row>
    <row r="1607" spans="1:2" x14ac:dyDescent="0.3">
      <c r="A1607" s="2">
        <v>1.6974210000000001</v>
      </c>
      <c r="B1607" s="2">
        <v>103.017623</v>
      </c>
    </row>
    <row r="1608" spans="1:2" x14ac:dyDescent="0.3">
      <c r="A1608" s="2">
        <v>1.6963649999999999</v>
      </c>
      <c r="B1608" s="2">
        <v>102.815983</v>
      </c>
    </row>
    <row r="1609" spans="1:2" x14ac:dyDescent="0.3">
      <c r="A1609" s="2">
        <v>1.909198</v>
      </c>
      <c r="B1609" s="2">
        <v>129.67913100000001</v>
      </c>
    </row>
    <row r="1610" spans="1:2" x14ac:dyDescent="0.3">
      <c r="A1610" s="2">
        <v>1.9091050000000001</v>
      </c>
      <c r="B1610" s="2">
        <v>129.874864</v>
      </c>
    </row>
    <row r="1611" spans="1:2" x14ac:dyDescent="0.3">
      <c r="A1611" s="2">
        <v>1.8013680000000001</v>
      </c>
      <c r="B1611" s="2">
        <v>121.094257</v>
      </c>
    </row>
    <row r="1612" spans="1:2" x14ac:dyDescent="0.3">
      <c r="A1612" s="2">
        <v>1.8602920000000001</v>
      </c>
      <c r="B1612" s="2">
        <v>123.721352</v>
      </c>
    </row>
    <row r="1613" spans="1:2" x14ac:dyDescent="0.3">
      <c r="A1613" s="2">
        <v>1.8195349999999999</v>
      </c>
      <c r="B1613" s="2">
        <v>118.332689</v>
      </c>
    </row>
    <row r="1614" spans="1:2" x14ac:dyDescent="0.3">
      <c r="A1614" s="2">
        <v>1.793174</v>
      </c>
      <c r="B1614" s="2">
        <v>118.165082</v>
      </c>
    </row>
    <row r="1615" spans="1:2" x14ac:dyDescent="0.3">
      <c r="A1615" s="2">
        <v>1.7501500000000001</v>
      </c>
      <c r="B1615" s="2">
        <v>118.29958499999999</v>
      </c>
    </row>
    <row r="1616" spans="1:2" x14ac:dyDescent="0.3">
      <c r="A1616" s="2">
        <v>1.754956</v>
      </c>
      <c r="B1616" s="2">
        <v>120.098812</v>
      </c>
    </row>
    <row r="1617" spans="1:2" x14ac:dyDescent="0.3">
      <c r="A1617" s="2">
        <v>1.773115</v>
      </c>
      <c r="B1617" s="2">
        <v>115.089316</v>
      </c>
    </row>
    <row r="1618" spans="1:2" x14ac:dyDescent="0.3">
      <c r="A1618" s="2">
        <v>1.7727310000000001</v>
      </c>
      <c r="B1618" s="2">
        <v>115.82816699999999</v>
      </c>
    </row>
    <row r="1619" spans="1:2" x14ac:dyDescent="0.3">
      <c r="A1619" s="2">
        <v>1.787933</v>
      </c>
      <c r="B1619" s="2">
        <v>112.536367</v>
      </c>
    </row>
    <row r="1620" spans="1:2" x14ac:dyDescent="0.3">
      <c r="A1620" s="2">
        <v>1.785277</v>
      </c>
      <c r="B1620" s="2">
        <v>112.740797</v>
      </c>
    </row>
    <row r="1621" spans="1:2" x14ac:dyDescent="0.3">
      <c r="A1621" s="2">
        <v>1.817572</v>
      </c>
      <c r="B1621" s="2">
        <v>120.8158</v>
      </c>
    </row>
    <row r="1622" spans="1:2" x14ac:dyDescent="0.3">
      <c r="A1622" s="2">
        <v>1.8434200000000001</v>
      </c>
      <c r="B1622" s="2">
        <v>120.420406</v>
      </c>
    </row>
    <row r="1623" spans="1:2" x14ac:dyDescent="0.3">
      <c r="A1623" s="2">
        <v>1.874519</v>
      </c>
      <c r="B1623" s="2">
        <v>121.244969</v>
      </c>
    </row>
    <row r="1624" spans="1:2" x14ac:dyDescent="0.3">
      <c r="A1624" s="2">
        <v>1.796332</v>
      </c>
      <c r="B1624" s="2">
        <v>120.901591</v>
      </c>
    </row>
    <row r="1625" spans="1:2" x14ac:dyDescent="0.3">
      <c r="A1625" s="2">
        <v>1.756221</v>
      </c>
      <c r="B1625" s="2">
        <v>119.11712199999999</v>
      </c>
    </row>
    <row r="1626" spans="1:2" x14ac:dyDescent="0.3">
      <c r="A1626" s="2">
        <v>1.7571319999999999</v>
      </c>
      <c r="B1626" s="2">
        <v>118.565568</v>
      </c>
    </row>
    <row r="1627" spans="1:2" x14ac:dyDescent="0.3">
      <c r="A1627" s="2">
        <v>1.8891039999999999</v>
      </c>
      <c r="B1627" s="2">
        <v>129.15734599999999</v>
      </c>
    </row>
    <row r="1628" spans="1:2" x14ac:dyDescent="0.3">
      <c r="A1628" s="2">
        <v>1.8693230000000001</v>
      </c>
      <c r="B1628" s="2">
        <v>127.507411</v>
      </c>
    </row>
    <row r="1629" spans="1:2" x14ac:dyDescent="0.3">
      <c r="A1629" s="2">
        <v>1.7571540000000001</v>
      </c>
      <c r="B1629" s="2">
        <v>112.200812</v>
      </c>
    </row>
    <row r="1630" spans="1:2" x14ac:dyDescent="0.3">
      <c r="A1630" s="2">
        <v>1.7644839999999999</v>
      </c>
      <c r="B1630" s="2">
        <v>113.23434899999999</v>
      </c>
    </row>
    <row r="1631" spans="1:2" x14ac:dyDescent="0.3">
      <c r="A1631" s="2">
        <v>1.774775</v>
      </c>
      <c r="B1631" s="2">
        <v>117.398976</v>
      </c>
    </row>
    <row r="1632" spans="1:2" x14ac:dyDescent="0.3">
      <c r="A1632" s="2">
        <v>1.769933</v>
      </c>
      <c r="B1632" s="2">
        <v>117.70870499999999</v>
      </c>
    </row>
    <row r="1633" spans="1:2" x14ac:dyDescent="0.3">
      <c r="A1633" s="2">
        <v>1.760175</v>
      </c>
      <c r="B1633" s="2">
        <v>117.65104599999999</v>
      </c>
    </row>
    <row r="1634" spans="1:2" x14ac:dyDescent="0.3">
      <c r="A1634" s="2">
        <v>1.763029</v>
      </c>
      <c r="B1634" s="2">
        <v>116.974504</v>
      </c>
    </row>
    <row r="1635" spans="1:2" x14ac:dyDescent="0.3">
      <c r="A1635" s="2">
        <v>1.6795150000000001</v>
      </c>
      <c r="B1635" s="2">
        <v>102.87280199999999</v>
      </c>
    </row>
    <row r="1636" spans="1:2" x14ac:dyDescent="0.3">
      <c r="A1636" s="2">
        <v>1.699354</v>
      </c>
      <c r="B1636" s="2">
        <v>100.176866</v>
      </c>
    </row>
    <row r="1637" spans="1:2" x14ac:dyDescent="0.3">
      <c r="A1637" s="2">
        <v>1.849307</v>
      </c>
      <c r="B1637" s="2">
        <v>121.65872899999999</v>
      </c>
    </row>
    <row r="1638" spans="1:2" x14ac:dyDescent="0.3">
      <c r="A1638" s="2">
        <v>1.86741</v>
      </c>
      <c r="B1638" s="2">
        <v>121.68431099999999</v>
      </c>
    </row>
    <row r="1639" spans="1:2" x14ac:dyDescent="0.3">
      <c r="A1639" s="2">
        <v>1.86714</v>
      </c>
      <c r="B1639" s="2">
        <v>121.835883</v>
      </c>
    </row>
    <row r="1640" spans="1:2" x14ac:dyDescent="0.3">
      <c r="A1640" s="2">
        <v>1.8485529999999999</v>
      </c>
      <c r="B1640" s="2">
        <v>121.421121</v>
      </c>
    </row>
    <row r="1641" spans="1:2" x14ac:dyDescent="0.3">
      <c r="A1641" s="2">
        <v>1.61981</v>
      </c>
      <c r="B1641" s="2">
        <v>98.543019999999999</v>
      </c>
    </row>
    <row r="1642" spans="1:2" x14ac:dyDescent="0.3">
      <c r="A1642" s="2">
        <v>1.647807</v>
      </c>
      <c r="B1642" s="2">
        <v>99.592224999999999</v>
      </c>
    </row>
    <row r="1643" spans="1:2" x14ac:dyDescent="0.3">
      <c r="A1643" s="2">
        <v>1.6191279999999999</v>
      </c>
      <c r="B1643" s="2">
        <v>104.30371100000001</v>
      </c>
    </row>
    <row r="1644" spans="1:2" x14ac:dyDescent="0.3">
      <c r="A1644" s="2">
        <v>1.6418699999999999</v>
      </c>
      <c r="B1644" s="2">
        <v>104.270062</v>
      </c>
    </row>
    <row r="1645" spans="1:2" x14ac:dyDescent="0.3">
      <c r="A1645" s="2">
        <v>1.7873790000000001</v>
      </c>
      <c r="B1645" s="2">
        <v>112.173731</v>
      </c>
    </row>
    <row r="1646" spans="1:2" x14ac:dyDescent="0.3">
      <c r="A1646" s="2">
        <v>1.7583549999999999</v>
      </c>
      <c r="B1646" s="2">
        <v>112.00710100000001</v>
      </c>
    </row>
    <row r="1647" spans="1:2" x14ac:dyDescent="0.3">
      <c r="A1647" s="2">
        <v>1.76414</v>
      </c>
      <c r="B1647" s="2">
        <v>113.089716</v>
      </c>
    </row>
    <row r="1648" spans="1:2" x14ac:dyDescent="0.3">
      <c r="A1648" s="2">
        <v>1.7671859999999999</v>
      </c>
      <c r="B1648" s="2">
        <v>112.226032</v>
      </c>
    </row>
    <row r="1649" spans="1:2" x14ac:dyDescent="0.3">
      <c r="A1649" s="2">
        <v>1.6778200000000001</v>
      </c>
      <c r="B1649" s="2">
        <v>102.022057</v>
      </c>
    </row>
    <row r="1650" spans="1:2" x14ac:dyDescent="0.3">
      <c r="A1650" s="2">
        <v>1.6684779999999999</v>
      </c>
      <c r="B1650" s="2">
        <v>100.543983</v>
      </c>
    </row>
    <row r="1651" spans="1:2" x14ac:dyDescent="0.3">
      <c r="A1651" s="2">
        <v>1.685462</v>
      </c>
      <c r="B1651" s="2">
        <v>99.540121999999997</v>
      </c>
    </row>
    <row r="1652" spans="1:2" x14ac:dyDescent="0.3">
      <c r="A1652" s="2">
        <v>1.694642</v>
      </c>
      <c r="B1652" s="2">
        <v>99.709328999999997</v>
      </c>
    </row>
    <row r="1653" spans="1:2" x14ac:dyDescent="0.3">
      <c r="A1653" s="2">
        <v>1.886109</v>
      </c>
      <c r="B1653" s="2">
        <v>129.34947099999999</v>
      </c>
    </row>
    <row r="1654" spans="1:2" x14ac:dyDescent="0.3">
      <c r="A1654" s="2">
        <v>1.915</v>
      </c>
      <c r="B1654" s="2">
        <v>129.96642800000001</v>
      </c>
    </row>
    <row r="1655" spans="1:2" x14ac:dyDescent="0.3">
      <c r="A1655" s="2">
        <v>1.8419080000000001</v>
      </c>
      <c r="B1655" s="2">
        <v>124.070717</v>
      </c>
    </row>
    <row r="1656" spans="1:2" x14ac:dyDescent="0.3">
      <c r="A1656" s="2">
        <v>1.8681270000000001</v>
      </c>
      <c r="B1656" s="2">
        <v>123.172214</v>
      </c>
    </row>
    <row r="1657" spans="1:2" x14ac:dyDescent="0.3">
      <c r="A1657" s="2">
        <v>1.7516879999999999</v>
      </c>
      <c r="B1657" s="2">
        <v>119.205308</v>
      </c>
    </row>
    <row r="1658" spans="1:2" x14ac:dyDescent="0.3">
      <c r="A1658" s="2">
        <v>1.755333</v>
      </c>
      <c r="B1658" s="2">
        <v>118.237782</v>
      </c>
    </row>
    <row r="1659" spans="1:2" x14ac:dyDescent="0.3">
      <c r="A1659" s="2">
        <v>1.7542169999999999</v>
      </c>
      <c r="B1659" s="2">
        <v>117.8972</v>
      </c>
    </row>
    <row r="1660" spans="1:2" x14ac:dyDescent="0.3">
      <c r="A1660" s="2">
        <v>1.76071</v>
      </c>
      <c r="B1660" s="2">
        <v>118.66833200000001</v>
      </c>
    </row>
    <row r="1661" spans="1:2" x14ac:dyDescent="0.3">
      <c r="A1661" s="2">
        <v>1.755938</v>
      </c>
      <c r="B1661" s="2">
        <v>116.31196199999999</v>
      </c>
    </row>
    <row r="1662" spans="1:2" x14ac:dyDescent="0.3">
      <c r="A1662" s="2">
        <v>1.765137</v>
      </c>
      <c r="B1662" s="2">
        <v>116.669906</v>
      </c>
    </row>
    <row r="1663" spans="1:2" x14ac:dyDescent="0.3">
      <c r="A1663" s="2">
        <v>1.7882389999999999</v>
      </c>
      <c r="B1663" s="2">
        <v>115.382519</v>
      </c>
    </row>
    <row r="1664" spans="1:2" x14ac:dyDescent="0.3">
      <c r="A1664" s="2">
        <v>1.7671209999999999</v>
      </c>
      <c r="B1664" s="2">
        <v>116.164351</v>
      </c>
    </row>
    <row r="1665" spans="1:2" x14ac:dyDescent="0.3">
      <c r="A1665" s="2">
        <v>1.840039</v>
      </c>
      <c r="B1665" s="2">
        <v>120.975489</v>
      </c>
    </row>
    <row r="1666" spans="1:2" x14ac:dyDescent="0.3">
      <c r="A1666" s="2">
        <v>1.8249010000000001</v>
      </c>
      <c r="B1666" s="2">
        <v>120.80571500000001</v>
      </c>
    </row>
    <row r="1667" spans="1:2" x14ac:dyDescent="0.3">
      <c r="A1667" s="2">
        <v>1.8283910000000001</v>
      </c>
      <c r="B1667" s="2">
        <v>120.998266</v>
      </c>
    </row>
    <row r="1668" spans="1:2" x14ac:dyDescent="0.3">
      <c r="A1668" s="2">
        <v>1.829529</v>
      </c>
      <c r="B1668" s="2">
        <v>120.99658100000001</v>
      </c>
    </row>
    <row r="1669" spans="1:2" x14ac:dyDescent="0.3">
      <c r="A1669" s="2">
        <v>1.779325</v>
      </c>
      <c r="B1669" s="2">
        <v>120.751656</v>
      </c>
    </row>
    <row r="1670" spans="1:2" x14ac:dyDescent="0.3">
      <c r="A1670" s="2">
        <v>1.781139</v>
      </c>
      <c r="B1670" s="2">
        <v>120.794535</v>
      </c>
    </row>
    <row r="1671" spans="1:2" x14ac:dyDescent="0.3">
      <c r="A1671" s="2">
        <v>1.7641659999999999</v>
      </c>
      <c r="B1671" s="2">
        <v>119.373019</v>
      </c>
    </row>
    <row r="1672" spans="1:2" x14ac:dyDescent="0.3">
      <c r="A1672" s="2">
        <v>1.754796</v>
      </c>
      <c r="B1672" s="2">
        <v>118.805937</v>
      </c>
    </row>
    <row r="1673" spans="1:2" x14ac:dyDescent="0.3">
      <c r="A1673" s="2">
        <v>1.7565090000000001</v>
      </c>
      <c r="B1673" s="2">
        <v>117.36871600000001</v>
      </c>
    </row>
    <row r="1674" spans="1:2" x14ac:dyDescent="0.3">
      <c r="A1674" s="2">
        <v>1.756772</v>
      </c>
      <c r="B1674" s="2">
        <v>117.32652299999999</v>
      </c>
    </row>
    <row r="1675" spans="1:2" x14ac:dyDescent="0.3">
      <c r="A1675" s="2">
        <v>1.7544390000000001</v>
      </c>
      <c r="B1675" s="2">
        <v>119.44120700000001</v>
      </c>
    </row>
    <row r="1676" spans="1:2" x14ac:dyDescent="0.3">
      <c r="A1676" s="2">
        <v>1.755142</v>
      </c>
      <c r="B1676" s="2">
        <v>119.192922</v>
      </c>
    </row>
    <row r="1677" spans="1:2" x14ac:dyDescent="0.3">
      <c r="A1677" s="2">
        <v>1.7067410000000001</v>
      </c>
      <c r="B1677" s="2">
        <v>108.012603</v>
      </c>
    </row>
    <row r="1678" spans="1:2" x14ac:dyDescent="0.3">
      <c r="A1678" s="2">
        <v>1.74285</v>
      </c>
      <c r="B1678" s="2">
        <v>106.421042</v>
      </c>
    </row>
    <row r="1679" spans="1:2" x14ac:dyDescent="0.3">
      <c r="A1679" s="2">
        <v>1.6811</v>
      </c>
      <c r="B1679" s="2">
        <v>102.523111</v>
      </c>
    </row>
    <row r="1680" spans="1:2" x14ac:dyDescent="0.3">
      <c r="A1680" s="2">
        <v>1.7056819999999999</v>
      </c>
      <c r="B1680" s="2">
        <v>103.06776600000001</v>
      </c>
    </row>
    <row r="1681" spans="1:2" x14ac:dyDescent="0.3">
      <c r="A1681" s="2">
        <v>1.849507</v>
      </c>
      <c r="B1681" s="2">
        <v>121.56093799999999</v>
      </c>
    </row>
    <row r="1682" spans="1:2" x14ac:dyDescent="0.3">
      <c r="A1682" s="2">
        <v>1.8533729999999999</v>
      </c>
      <c r="B1682" s="2">
        <v>121.737836</v>
      </c>
    </row>
    <row r="1683" spans="1:2" x14ac:dyDescent="0.3">
      <c r="A1683" s="2">
        <v>1.8475299999999999</v>
      </c>
      <c r="B1683" s="2">
        <v>122.06261000000001</v>
      </c>
    </row>
    <row r="1684" spans="1:2" x14ac:dyDescent="0.3">
      <c r="A1684" s="2">
        <v>1.8703399999999999</v>
      </c>
      <c r="B1684" s="2">
        <v>121.458232</v>
      </c>
    </row>
    <row r="1685" spans="1:2" x14ac:dyDescent="0.3">
      <c r="A1685" s="2">
        <v>1.6077870000000001</v>
      </c>
      <c r="B1685" s="2">
        <v>100.783434</v>
      </c>
    </row>
    <row r="1686" spans="1:2" x14ac:dyDescent="0.3">
      <c r="A1686" s="2">
        <v>1.603091</v>
      </c>
      <c r="B1686" s="2">
        <v>100.209405</v>
      </c>
    </row>
    <row r="1687" spans="1:2" x14ac:dyDescent="0.3">
      <c r="A1687" s="2">
        <v>1.620109</v>
      </c>
      <c r="B1687" s="2">
        <v>103.393354</v>
      </c>
    </row>
    <row r="1688" spans="1:2" x14ac:dyDescent="0.3">
      <c r="A1688" s="2">
        <v>1.6106469999999999</v>
      </c>
      <c r="B1688" s="2">
        <v>100.642257</v>
      </c>
    </row>
    <row r="1689" spans="1:2" x14ac:dyDescent="0.3">
      <c r="A1689" s="2">
        <v>1.758618</v>
      </c>
      <c r="B1689" s="2">
        <v>113.501549</v>
      </c>
    </row>
    <row r="1690" spans="1:2" x14ac:dyDescent="0.3">
      <c r="A1690" s="2">
        <v>1.7632589999999999</v>
      </c>
      <c r="B1690" s="2">
        <v>113.21581399999999</v>
      </c>
    </row>
    <row r="1691" spans="1:2" x14ac:dyDescent="0.3">
      <c r="A1691" s="2">
        <v>1.764138</v>
      </c>
      <c r="B1691" s="2">
        <v>112.323213</v>
      </c>
    </row>
    <row r="1692" spans="1:2" x14ac:dyDescent="0.3">
      <c r="A1692" s="2">
        <v>1.75596</v>
      </c>
      <c r="B1692" s="2">
        <v>112.277567</v>
      </c>
    </row>
    <row r="1693" spans="1:2" x14ac:dyDescent="0.3">
      <c r="A1693" s="2">
        <v>1.7833810000000001</v>
      </c>
      <c r="B1693" s="2">
        <v>115.347176</v>
      </c>
    </row>
    <row r="1694" spans="1:2" x14ac:dyDescent="0.3">
      <c r="A1694" s="2">
        <v>1.786532</v>
      </c>
      <c r="B1694" s="2">
        <v>114.534678</v>
      </c>
    </row>
    <row r="1695" spans="1:2" x14ac:dyDescent="0.3">
      <c r="A1695" s="2">
        <v>1.766626</v>
      </c>
      <c r="B1695" s="2">
        <v>114.187096</v>
      </c>
    </row>
    <row r="1696" spans="1:2" x14ac:dyDescent="0.3">
      <c r="A1696" s="2">
        <v>1.7654639999999999</v>
      </c>
      <c r="B1696" s="2">
        <v>114.144378</v>
      </c>
    </row>
    <row r="1697" spans="1:2" x14ac:dyDescent="0.3">
      <c r="A1697" s="2">
        <v>1.7585299999999999</v>
      </c>
      <c r="B1697" s="2">
        <v>111.635463</v>
      </c>
    </row>
    <row r="1698" spans="1:2" x14ac:dyDescent="0.3">
      <c r="A1698" s="2">
        <v>1.7585390000000001</v>
      </c>
      <c r="B1698" s="2">
        <v>111.950413</v>
      </c>
    </row>
    <row r="1699" spans="1:2" x14ac:dyDescent="0.3">
      <c r="A1699" s="2">
        <v>1.7480150000000001</v>
      </c>
      <c r="B1699" s="2">
        <v>109.758736</v>
      </c>
    </row>
    <row r="1700" spans="1:2" x14ac:dyDescent="0.3">
      <c r="A1700" s="2">
        <v>1.744974</v>
      </c>
      <c r="B1700" s="2">
        <v>111.169678</v>
      </c>
    </row>
    <row r="1701" spans="1:2" x14ac:dyDescent="0.3">
      <c r="A1701" s="2">
        <v>1.7015659999999999</v>
      </c>
      <c r="B1701" s="2">
        <v>103.743534</v>
      </c>
    </row>
    <row r="1702" spans="1:2" x14ac:dyDescent="0.3">
      <c r="A1702" s="2">
        <v>1.696412</v>
      </c>
      <c r="B1702" s="2">
        <v>103.250355</v>
      </c>
    </row>
    <row r="1703" spans="1:2" x14ac:dyDescent="0.3">
      <c r="A1703" s="2">
        <v>1.6804889999999999</v>
      </c>
      <c r="B1703" s="2">
        <v>102.004554</v>
      </c>
    </row>
    <row r="1704" spans="1:2" x14ac:dyDescent="0.3">
      <c r="A1704" s="2">
        <v>1.703317</v>
      </c>
      <c r="B1704" s="2">
        <v>102.59217099999999</v>
      </c>
    </row>
    <row r="1705" spans="1:2" x14ac:dyDescent="0.3">
      <c r="A1705" s="2">
        <v>1.877732</v>
      </c>
      <c r="B1705" s="2">
        <v>127.16138100000001</v>
      </c>
    </row>
    <row r="1706" spans="1:2" x14ac:dyDescent="0.3">
      <c r="A1706" s="2">
        <v>1.9096390000000001</v>
      </c>
      <c r="B1706" s="2">
        <v>129.01317800000001</v>
      </c>
    </row>
    <row r="1707" spans="1:2" x14ac:dyDescent="0.3">
      <c r="A1707" s="2">
        <v>1.9091880000000001</v>
      </c>
      <c r="B1707" s="2">
        <v>129.19449</v>
      </c>
    </row>
    <row r="1708" spans="1:2" x14ac:dyDescent="0.3">
      <c r="A1708" s="2">
        <v>1.9106719999999999</v>
      </c>
      <c r="B1708" s="2">
        <v>129.232708</v>
      </c>
    </row>
    <row r="1709" spans="1:2" x14ac:dyDescent="0.3">
      <c r="A1709" s="2">
        <v>1.7791360000000001</v>
      </c>
      <c r="B1709" s="2">
        <v>120.60093999999999</v>
      </c>
    </row>
    <row r="1710" spans="1:2" x14ac:dyDescent="0.3">
      <c r="A1710" s="2">
        <v>1.767485</v>
      </c>
      <c r="B1710" s="2">
        <v>120.15804900000001</v>
      </c>
    </row>
    <row r="1711" spans="1:2" x14ac:dyDescent="0.3">
      <c r="A1711" s="2">
        <v>1.7839529999999999</v>
      </c>
      <c r="B1711" s="2">
        <v>120.613561</v>
      </c>
    </row>
    <row r="1712" spans="1:2" x14ac:dyDescent="0.3">
      <c r="A1712" s="2">
        <v>1.7671399999999999</v>
      </c>
      <c r="B1712" s="2">
        <v>120.344402</v>
      </c>
    </row>
    <row r="1713" spans="1:2" x14ac:dyDescent="0.3">
      <c r="A1713" s="2">
        <v>1.8161970000000001</v>
      </c>
      <c r="B1713" s="2">
        <v>119.622764</v>
      </c>
    </row>
    <row r="1714" spans="1:2" x14ac:dyDescent="0.3">
      <c r="A1714" s="2">
        <v>1.839941</v>
      </c>
      <c r="B1714" s="2">
        <v>119.95665099999999</v>
      </c>
    </row>
    <row r="1715" spans="1:2" x14ac:dyDescent="0.3">
      <c r="A1715" s="2">
        <v>1.84842</v>
      </c>
      <c r="B1715" s="2">
        <v>117.63170700000001</v>
      </c>
    </row>
    <row r="1716" spans="1:2" x14ac:dyDescent="0.3">
      <c r="A1716" s="2">
        <v>1.830317</v>
      </c>
      <c r="B1716" s="2">
        <v>117.75700999999999</v>
      </c>
    </row>
    <row r="1717" spans="1:2" x14ac:dyDescent="0.3">
      <c r="A1717" s="2">
        <v>1.7500849999999999</v>
      </c>
      <c r="B1717" s="2">
        <v>118.11418399999999</v>
      </c>
    </row>
    <row r="1718" spans="1:2" x14ac:dyDescent="0.3">
      <c r="A1718" s="2">
        <v>1.763582</v>
      </c>
      <c r="B1718" s="2">
        <v>117.86159000000001</v>
      </c>
    </row>
    <row r="1719" spans="1:2" x14ac:dyDescent="0.3">
      <c r="A1719" s="2">
        <v>1.8165469999999999</v>
      </c>
      <c r="B1719" s="2">
        <v>120.699119</v>
      </c>
    </row>
    <row r="1720" spans="1:2" x14ac:dyDescent="0.3">
      <c r="A1720" s="2">
        <v>1.805445</v>
      </c>
      <c r="B1720" s="2">
        <v>119.48461399999999</v>
      </c>
    </row>
    <row r="1721" spans="1:2" x14ac:dyDescent="0.3">
      <c r="A1721" s="2">
        <v>1.770124</v>
      </c>
      <c r="B1721" s="2">
        <v>114.163921</v>
      </c>
    </row>
    <row r="1722" spans="1:2" x14ac:dyDescent="0.3">
      <c r="A1722" s="2">
        <v>1.77274</v>
      </c>
      <c r="B1722" s="2">
        <v>114.254278</v>
      </c>
    </row>
    <row r="1723" spans="1:2" x14ac:dyDescent="0.3">
      <c r="A1723" s="2">
        <v>1.763215</v>
      </c>
      <c r="B1723" s="2">
        <v>115.10813</v>
      </c>
    </row>
    <row r="1724" spans="1:2" x14ac:dyDescent="0.3">
      <c r="A1724" s="2">
        <v>1.7665470000000001</v>
      </c>
      <c r="B1724" s="2">
        <v>115.45845</v>
      </c>
    </row>
    <row r="1725" spans="1:2" x14ac:dyDescent="0.3">
      <c r="A1725" s="2">
        <v>1.7731809999999999</v>
      </c>
      <c r="B1725" s="2">
        <v>112.348722</v>
      </c>
    </row>
    <row r="1726" spans="1:2" x14ac:dyDescent="0.3">
      <c r="A1726" s="2">
        <v>1.76003</v>
      </c>
      <c r="B1726" s="2">
        <v>112.40919100000001</v>
      </c>
    </row>
    <row r="1727" spans="1:2" x14ac:dyDescent="0.3">
      <c r="A1727" s="2">
        <v>1.780089</v>
      </c>
      <c r="B1727" s="2">
        <v>113.15464</v>
      </c>
    </row>
    <row r="1728" spans="1:2" x14ac:dyDescent="0.3">
      <c r="A1728" s="2">
        <v>1.7669459999999999</v>
      </c>
      <c r="B1728" s="2">
        <v>113.23553800000001</v>
      </c>
    </row>
    <row r="1729" spans="1:2" x14ac:dyDescent="0.3">
      <c r="A1729" s="2">
        <v>1.885119</v>
      </c>
      <c r="B1729" s="2">
        <v>121.06505199999999</v>
      </c>
    </row>
    <row r="1730" spans="1:2" x14ac:dyDescent="0.3">
      <c r="A1730" s="2">
        <v>1.828276</v>
      </c>
      <c r="B1730" s="2">
        <v>120.872294</v>
      </c>
    </row>
    <row r="1731" spans="1:2" x14ac:dyDescent="0.3">
      <c r="A1731" s="2">
        <v>1.806227</v>
      </c>
      <c r="B1731" s="2">
        <v>120.42356700000001</v>
      </c>
    </row>
    <row r="1732" spans="1:2" x14ac:dyDescent="0.3">
      <c r="A1732" s="2">
        <v>1.8129189999999999</v>
      </c>
      <c r="B1732" s="2">
        <v>119.841446</v>
      </c>
    </row>
    <row r="1733" spans="1:2" x14ac:dyDescent="0.3">
      <c r="A1733" s="2">
        <v>1.8597170000000001</v>
      </c>
      <c r="B1733" s="2">
        <v>121.284533</v>
      </c>
    </row>
    <row r="1734" spans="1:2" x14ac:dyDescent="0.3">
      <c r="A1734" s="2">
        <v>1.8651599999999999</v>
      </c>
      <c r="B1734" s="2">
        <v>121.52736899999999</v>
      </c>
    </row>
    <row r="1735" spans="1:2" x14ac:dyDescent="0.3">
      <c r="A1735" s="2">
        <v>1.783609</v>
      </c>
      <c r="B1735" s="2">
        <v>120.92153500000001</v>
      </c>
    </row>
    <row r="1736" spans="1:2" x14ac:dyDescent="0.3">
      <c r="A1736" s="2">
        <v>1.794827</v>
      </c>
      <c r="B1736" s="2">
        <v>120.919703</v>
      </c>
    </row>
    <row r="1737" spans="1:2" x14ac:dyDescent="0.3">
      <c r="A1737" s="2">
        <v>1.759647</v>
      </c>
      <c r="B1737" s="2">
        <v>120.00939200000001</v>
      </c>
    </row>
    <row r="1738" spans="1:2" x14ac:dyDescent="0.3">
      <c r="A1738" s="2">
        <v>1.7735209999999999</v>
      </c>
      <c r="B1738" s="2">
        <v>120.209711</v>
      </c>
    </row>
    <row r="1739" spans="1:2" x14ac:dyDescent="0.3">
      <c r="A1739" s="2">
        <v>1.7533270000000001</v>
      </c>
      <c r="B1739" s="2">
        <v>118.26569000000001</v>
      </c>
    </row>
    <row r="1740" spans="1:2" x14ac:dyDescent="0.3">
      <c r="A1740" s="2">
        <v>1.7610680000000001</v>
      </c>
      <c r="B1740" s="2">
        <v>118.370628</v>
      </c>
    </row>
    <row r="1741" spans="1:2" x14ac:dyDescent="0.3">
      <c r="A1741" s="2">
        <v>1.8488450000000001</v>
      </c>
      <c r="B1741" s="2">
        <v>125.07786299999999</v>
      </c>
    </row>
    <row r="1742" spans="1:2" x14ac:dyDescent="0.3">
      <c r="A1742" s="2">
        <v>1.8428119999999999</v>
      </c>
      <c r="B1742" s="2">
        <v>125.973927</v>
      </c>
    </row>
    <row r="1743" spans="1:2" x14ac:dyDescent="0.3">
      <c r="A1743" s="2">
        <v>1.8254490000000001</v>
      </c>
      <c r="B1743" s="2">
        <v>124.95278</v>
      </c>
    </row>
    <row r="1744" spans="1:2" x14ac:dyDescent="0.3">
      <c r="A1744" s="2">
        <v>1.86198</v>
      </c>
      <c r="B1744" s="2">
        <v>126.418413</v>
      </c>
    </row>
    <row r="1745" spans="1:2" x14ac:dyDescent="0.3">
      <c r="A1745" s="2">
        <v>1.763987</v>
      </c>
      <c r="B1745" s="2">
        <v>113.069667</v>
      </c>
    </row>
    <row r="1746" spans="1:2" x14ac:dyDescent="0.3">
      <c r="A1746" s="2">
        <v>1.7615190000000001</v>
      </c>
      <c r="B1746" s="2">
        <v>112.835195</v>
      </c>
    </row>
    <row r="1747" spans="1:2" x14ac:dyDescent="0.3">
      <c r="A1747" s="2">
        <v>1.7720450000000001</v>
      </c>
      <c r="B1747" s="2">
        <v>114.067936</v>
      </c>
    </row>
    <row r="1748" spans="1:2" x14ac:dyDescent="0.3">
      <c r="A1748" s="2">
        <v>1.771817</v>
      </c>
      <c r="B1748" s="2">
        <v>114.00483199999999</v>
      </c>
    </row>
    <row r="1749" spans="1:2" x14ac:dyDescent="0.3">
      <c r="A1749" s="2">
        <v>1.7985800000000001</v>
      </c>
      <c r="B1749" s="2">
        <v>117.93329</v>
      </c>
    </row>
    <row r="1750" spans="1:2" x14ac:dyDescent="0.3">
      <c r="A1750" s="2">
        <v>1.788586</v>
      </c>
      <c r="B1750" s="2">
        <v>117.849351</v>
      </c>
    </row>
    <row r="1751" spans="1:2" x14ac:dyDescent="0.3">
      <c r="A1751" s="2">
        <v>1.803207</v>
      </c>
      <c r="B1751" s="2">
        <v>118.332966</v>
      </c>
    </row>
    <row r="1752" spans="1:2" x14ac:dyDescent="0.3">
      <c r="A1752" s="2">
        <v>1.836592</v>
      </c>
      <c r="B1752" s="2">
        <v>118.377601</v>
      </c>
    </row>
    <row r="1753" spans="1:2" x14ac:dyDescent="0.3">
      <c r="A1753" s="2">
        <v>1.762921</v>
      </c>
      <c r="B1753" s="2">
        <v>118.40174</v>
      </c>
    </row>
    <row r="1754" spans="1:2" x14ac:dyDescent="0.3">
      <c r="A1754" s="2">
        <v>1.7528630000000001</v>
      </c>
      <c r="B1754" s="2">
        <v>119.201465</v>
      </c>
    </row>
    <row r="1755" spans="1:2" x14ac:dyDescent="0.3">
      <c r="A1755" s="2">
        <v>1.768235</v>
      </c>
      <c r="B1755" s="2">
        <v>117.79226800000001</v>
      </c>
    </row>
    <row r="1756" spans="1:2" x14ac:dyDescent="0.3">
      <c r="A1756" s="2">
        <v>1.766888</v>
      </c>
      <c r="B1756" s="2">
        <v>118.13489800000001</v>
      </c>
    </row>
    <row r="1757" spans="1:2" x14ac:dyDescent="0.3">
      <c r="A1757" s="2">
        <v>1.6035010000000001</v>
      </c>
      <c r="B1757" s="2">
        <v>101.038263</v>
      </c>
    </row>
    <row r="1758" spans="1:2" x14ac:dyDescent="0.3">
      <c r="A1758" s="2">
        <v>1.6902619999999999</v>
      </c>
      <c r="B1758" s="2">
        <v>103.18091800000001</v>
      </c>
    </row>
    <row r="1759" spans="1:2" x14ac:dyDescent="0.3">
      <c r="A1759" s="2">
        <v>1.7129049999999999</v>
      </c>
      <c r="B1759" s="2">
        <v>103.276087</v>
      </c>
    </row>
    <row r="1760" spans="1:2" x14ac:dyDescent="0.3">
      <c r="A1760" s="2">
        <v>1.695735</v>
      </c>
      <c r="B1760" s="2">
        <v>102.784864</v>
      </c>
    </row>
    <row r="1761" spans="1:2" x14ac:dyDescent="0.3">
      <c r="A1761" s="2">
        <v>1.829971</v>
      </c>
      <c r="B1761" s="2">
        <v>121.04172</v>
      </c>
    </row>
    <row r="1762" spans="1:2" x14ac:dyDescent="0.3">
      <c r="A1762" s="2">
        <v>1.84629</v>
      </c>
      <c r="B1762" s="2">
        <v>121.248035</v>
      </c>
    </row>
    <row r="1763" spans="1:2" x14ac:dyDescent="0.3">
      <c r="A1763" s="2">
        <v>1.774983</v>
      </c>
      <c r="B1763" s="2">
        <v>119.08180400000001</v>
      </c>
    </row>
    <row r="1764" spans="1:2" x14ac:dyDescent="0.3">
      <c r="A1764" s="2">
        <v>1.7896799999999999</v>
      </c>
      <c r="B1764" s="2">
        <v>118.436166</v>
      </c>
    </row>
    <row r="1765" spans="1:2" x14ac:dyDescent="0.3">
      <c r="A1765" s="2">
        <v>1.8526640000000001</v>
      </c>
      <c r="B1765" s="2">
        <v>121.31025700000001</v>
      </c>
    </row>
    <row r="1766" spans="1:2" x14ac:dyDescent="0.3">
      <c r="A1766" s="2">
        <v>1.8725609999999999</v>
      </c>
      <c r="B1766" s="2">
        <v>121.47107699999999</v>
      </c>
    </row>
    <row r="1767" spans="1:2" x14ac:dyDescent="0.3">
      <c r="A1767" s="2">
        <v>1.81955</v>
      </c>
      <c r="B1767" s="2">
        <v>120.77543900000001</v>
      </c>
    </row>
    <row r="1768" spans="1:2" x14ac:dyDescent="0.3">
      <c r="A1768" s="2">
        <v>1.8155140000000001</v>
      </c>
      <c r="B1768" s="2">
        <v>120.337664</v>
      </c>
    </row>
    <row r="1769" spans="1:2" x14ac:dyDescent="0.3">
      <c r="A1769" s="2">
        <v>1.6140749999999999</v>
      </c>
      <c r="B1769" s="2">
        <v>100.245302</v>
      </c>
    </row>
    <row r="1770" spans="1:2" x14ac:dyDescent="0.3">
      <c r="A1770" s="2">
        <v>1.609418</v>
      </c>
      <c r="B1770" s="2">
        <v>100.078367</v>
      </c>
    </row>
    <row r="1771" spans="1:2" x14ac:dyDescent="0.3">
      <c r="A1771" s="2">
        <v>1.6501889999999999</v>
      </c>
      <c r="B1771" s="2">
        <v>101.141277</v>
      </c>
    </row>
    <row r="1772" spans="1:2" x14ac:dyDescent="0.3">
      <c r="A1772" s="2">
        <v>1.6538759999999999</v>
      </c>
      <c r="B1772" s="2">
        <v>102.583895</v>
      </c>
    </row>
    <row r="1773" spans="1:2" x14ac:dyDescent="0.3">
      <c r="A1773" s="2">
        <v>1.657132</v>
      </c>
      <c r="B1773" s="2">
        <v>105.58049099999999</v>
      </c>
    </row>
    <row r="1774" spans="1:2" x14ac:dyDescent="0.3">
      <c r="A1774" s="2">
        <v>1.6447510000000001</v>
      </c>
      <c r="B1774" s="2">
        <v>101.067988</v>
      </c>
    </row>
    <row r="1775" spans="1:2" x14ac:dyDescent="0.3">
      <c r="A1775" s="2">
        <v>1.6607609999999999</v>
      </c>
      <c r="B1775" s="2">
        <v>104.32146299999999</v>
      </c>
    </row>
    <row r="1776" spans="1:2" x14ac:dyDescent="0.3">
      <c r="A1776" s="2">
        <v>1.6915100000000001</v>
      </c>
      <c r="B1776" s="2">
        <v>102.59518</v>
      </c>
    </row>
    <row r="1777" spans="1:2" x14ac:dyDescent="0.3">
      <c r="A1777" s="2">
        <v>1.611462</v>
      </c>
      <c r="B1777" s="2">
        <v>102.09322299999999</v>
      </c>
    </row>
    <row r="1778" spans="1:2" x14ac:dyDescent="0.3">
      <c r="A1778" s="2">
        <v>1.5847819999999999</v>
      </c>
      <c r="B1778" s="2">
        <v>105.05559700000001</v>
      </c>
    </row>
    <row r="1779" spans="1:2" x14ac:dyDescent="0.3">
      <c r="A1779" s="2">
        <v>1.792378</v>
      </c>
      <c r="B1779" s="2">
        <v>137.859737</v>
      </c>
    </row>
    <row r="1780" spans="1:2" x14ac:dyDescent="0.3">
      <c r="A1780" s="2">
        <v>1.802257</v>
      </c>
      <c r="B1780" s="2">
        <v>149.93584799999999</v>
      </c>
    </row>
    <row r="1781" spans="1:2" x14ac:dyDescent="0.3">
      <c r="A1781" s="2">
        <v>1.65632</v>
      </c>
      <c r="B1781" s="2">
        <v>111.93301</v>
      </c>
    </row>
    <row r="1782" spans="1:2" x14ac:dyDescent="0.3">
      <c r="A1782" s="2">
        <v>1.600762</v>
      </c>
      <c r="B1782" s="2">
        <v>105.44826399999999</v>
      </c>
    </row>
    <row r="1783" spans="1:2" x14ac:dyDescent="0.3">
      <c r="A1783" s="2">
        <v>1.678658</v>
      </c>
      <c r="B1783" s="2">
        <v>104.95483400000001</v>
      </c>
    </row>
    <row r="1784" spans="1:2" x14ac:dyDescent="0.3">
      <c r="A1784" s="2">
        <v>1.6782010000000001</v>
      </c>
      <c r="B1784" s="2">
        <v>109.90047199999999</v>
      </c>
    </row>
    <row r="1785" spans="1:2" x14ac:dyDescent="0.3">
      <c r="A1785" s="2">
        <v>1.6556299999999999</v>
      </c>
      <c r="B1785" s="2">
        <v>121.20517100000001</v>
      </c>
    </row>
    <row r="1786" spans="1:2" x14ac:dyDescent="0.3">
      <c r="A1786" s="2">
        <v>1.694952</v>
      </c>
      <c r="B1786" s="2">
        <v>133.76472999999999</v>
      </c>
    </row>
    <row r="1787" spans="1:2" x14ac:dyDescent="0.3">
      <c r="A1787" s="2">
        <v>1.622771</v>
      </c>
      <c r="B1787" s="2">
        <v>109.95971400000001</v>
      </c>
    </row>
    <row r="1788" spans="1:2" x14ac:dyDescent="0.3">
      <c r="A1788" s="2">
        <v>1.5838890000000001</v>
      </c>
      <c r="B1788" s="2">
        <v>110.545378</v>
      </c>
    </row>
    <row r="1789" spans="1:2" x14ac:dyDescent="0.3">
      <c r="A1789" s="2">
        <v>1.7290449999999999</v>
      </c>
      <c r="B1789" s="2">
        <v>131.529267</v>
      </c>
    </row>
    <row r="1790" spans="1:2" x14ac:dyDescent="0.3">
      <c r="A1790" s="2">
        <v>1.664622</v>
      </c>
      <c r="B1790" s="2">
        <v>114.465425</v>
      </c>
    </row>
    <row r="1791" spans="1:2" x14ac:dyDescent="0.3">
      <c r="A1791" s="2">
        <v>1.747773</v>
      </c>
      <c r="B1791" s="2">
        <v>127.902844</v>
      </c>
    </row>
    <row r="1792" spans="1:2" x14ac:dyDescent="0.3">
      <c r="A1792" s="2">
        <v>1.730113</v>
      </c>
      <c r="B1792" s="2">
        <v>152.09436199999999</v>
      </c>
    </row>
    <row r="1793" spans="1:2" x14ac:dyDescent="0.3">
      <c r="A1793" s="2">
        <v>1.7466520000000001</v>
      </c>
      <c r="B1793" s="2">
        <v>133.800129</v>
      </c>
    </row>
    <row r="1794" spans="1:2" x14ac:dyDescent="0.3">
      <c r="A1794" s="2">
        <v>1.719365</v>
      </c>
      <c r="B1794" s="2">
        <v>114.511537</v>
      </c>
    </row>
    <row r="1795" spans="1:2" x14ac:dyDescent="0.3">
      <c r="A1795" s="2">
        <v>1.632377</v>
      </c>
      <c r="B1795" s="2">
        <v>111.94665500000001</v>
      </c>
    </row>
    <row r="1796" spans="1:2" x14ac:dyDescent="0.3">
      <c r="A1796" s="2">
        <v>1.6425719999999999</v>
      </c>
      <c r="B1796" s="2">
        <v>111.86816899999999</v>
      </c>
    </row>
    <row r="1797" spans="1:2" x14ac:dyDescent="0.3">
      <c r="A1797" s="2">
        <v>1.6548750000000001</v>
      </c>
      <c r="B1797" s="2">
        <v>104.758713</v>
      </c>
    </row>
    <row r="1798" spans="1:2" x14ac:dyDescent="0.3">
      <c r="A1798" s="2">
        <v>1.627567</v>
      </c>
      <c r="B1798" s="2">
        <v>107.482662</v>
      </c>
    </row>
    <row r="1799" spans="1:2" x14ac:dyDescent="0.3">
      <c r="A1799" s="2">
        <v>1.7362759999999999</v>
      </c>
      <c r="B1799" s="2">
        <v>130.92713800000001</v>
      </c>
    </row>
    <row r="1800" spans="1:2" x14ac:dyDescent="0.3">
      <c r="A1800" s="2">
        <v>1.7370559999999999</v>
      </c>
      <c r="B1800" s="2">
        <v>132.52701099999999</v>
      </c>
    </row>
    <row r="1801" spans="1:2" x14ac:dyDescent="0.3">
      <c r="A1801" s="2">
        <v>1.5809679999999999</v>
      </c>
      <c r="B1801" s="2">
        <v>102.003378</v>
      </c>
    </row>
    <row r="1802" spans="1:2" x14ac:dyDescent="0.3">
      <c r="A1802" s="2">
        <v>1.6071279999999999</v>
      </c>
      <c r="B1802" s="2">
        <v>103.026858</v>
      </c>
    </row>
    <row r="1803" spans="1:2" x14ac:dyDescent="0.3">
      <c r="A1803" s="2">
        <v>1.821566</v>
      </c>
      <c r="B1803" s="2">
        <v>142.10246799999999</v>
      </c>
    </row>
    <row r="1804" spans="1:2" x14ac:dyDescent="0.3">
      <c r="A1804" s="2">
        <v>1.8277300000000001</v>
      </c>
      <c r="B1804" s="2">
        <v>152.72054499999999</v>
      </c>
    </row>
    <row r="1805" spans="1:2" x14ac:dyDescent="0.3">
      <c r="A1805" s="2">
        <v>1.656504</v>
      </c>
      <c r="B1805" s="2">
        <v>111.993054</v>
      </c>
    </row>
    <row r="1806" spans="1:2" x14ac:dyDescent="0.3">
      <c r="A1806" s="2">
        <v>1.6377250000000001</v>
      </c>
      <c r="B1806" s="2">
        <v>111.208963</v>
      </c>
    </row>
    <row r="1807" spans="1:2" x14ac:dyDescent="0.3">
      <c r="A1807" s="2">
        <v>1.6697010000000001</v>
      </c>
      <c r="B1807" s="2">
        <v>104.58578300000001</v>
      </c>
    </row>
    <row r="1808" spans="1:2" x14ac:dyDescent="0.3">
      <c r="A1808" s="2">
        <v>1.668709</v>
      </c>
      <c r="B1808" s="2">
        <v>104.754958</v>
      </c>
    </row>
    <row r="1809" spans="1:2" x14ac:dyDescent="0.3">
      <c r="A1809" s="2">
        <v>1.668642</v>
      </c>
      <c r="B1809" s="2">
        <v>124.704781</v>
      </c>
    </row>
    <row r="1810" spans="1:2" x14ac:dyDescent="0.3">
      <c r="A1810" s="2">
        <v>1.6906140000000001</v>
      </c>
      <c r="B1810" s="2">
        <v>129.76914099999999</v>
      </c>
    </row>
    <row r="1811" spans="1:2" x14ac:dyDescent="0.3">
      <c r="A1811" s="2">
        <v>1.6224179999999999</v>
      </c>
      <c r="B1811" s="2">
        <v>110.676343</v>
      </c>
    </row>
    <row r="1812" spans="1:2" x14ac:dyDescent="0.3">
      <c r="A1812" s="2">
        <v>1.643332</v>
      </c>
      <c r="B1812" s="2">
        <v>110.824698</v>
      </c>
    </row>
    <row r="1813" spans="1:2" x14ac:dyDescent="0.3">
      <c r="A1813" s="2">
        <v>1.7333829999999999</v>
      </c>
      <c r="B1813" s="2">
        <v>135.524857</v>
      </c>
    </row>
    <row r="1814" spans="1:2" x14ac:dyDescent="0.3">
      <c r="A1814" s="2">
        <v>1.748313</v>
      </c>
      <c r="B1814" s="2">
        <v>133.57378700000001</v>
      </c>
    </row>
    <row r="1815" spans="1:2" x14ac:dyDescent="0.3">
      <c r="A1815" s="2">
        <v>1.8129630000000001</v>
      </c>
      <c r="B1815" s="2">
        <v>138.73061899999999</v>
      </c>
    </row>
    <row r="1816" spans="1:2" x14ac:dyDescent="0.3">
      <c r="A1816" s="2">
        <v>1.8073399999999999</v>
      </c>
      <c r="B1816" s="2">
        <v>155.87209300000001</v>
      </c>
    </row>
    <row r="1817" spans="1:2" x14ac:dyDescent="0.3">
      <c r="A1817" s="2">
        <v>1.745644</v>
      </c>
      <c r="B1817" s="2">
        <v>133.66558699999999</v>
      </c>
    </row>
    <row r="1818" spans="1:2" x14ac:dyDescent="0.3">
      <c r="A1818" s="2">
        <v>1.753266</v>
      </c>
      <c r="B1818" s="2">
        <v>133.85243199999999</v>
      </c>
    </row>
    <row r="1819" spans="1:2" x14ac:dyDescent="0.3">
      <c r="A1819" s="2">
        <v>1.632193</v>
      </c>
      <c r="B1819" s="2">
        <v>111.886611</v>
      </c>
    </row>
    <row r="1820" spans="1:2" x14ac:dyDescent="0.3">
      <c r="A1820" s="2">
        <v>1.6410979999999999</v>
      </c>
      <c r="B1820" s="2">
        <v>111.81834499999999</v>
      </c>
    </row>
    <row r="1821" spans="1:2" x14ac:dyDescent="0.3">
      <c r="A1821" s="2">
        <v>1.640741</v>
      </c>
      <c r="B1821" s="2">
        <v>104.808542</v>
      </c>
    </row>
    <row r="1822" spans="1:2" x14ac:dyDescent="0.3">
      <c r="A1822" s="2">
        <v>1.618573</v>
      </c>
      <c r="B1822" s="2">
        <v>104.92864299999999</v>
      </c>
    </row>
    <row r="1823" spans="1:2" x14ac:dyDescent="0.3">
      <c r="A1823" s="2">
        <v>1.7574419999999999</v>
      </c>
      <c r="B1823" s="2">
        <v>133.365094</v>
      </c>
    </row>
    <row r="1824" spans="1:2" x14ac:dyDescent="0.3">
      <c r="A1824" s="2">
        <v>1.7633430000000001</v>
      </c>
      <c r="B1824" s="2">
        <v>133.952675</v>
      </c>
    </row>
    <row r="1825" spans="1:2" x14ac:dyDescent="0.3">
      <c r="A1825" s="2">
        <v>1.6100859999999999</v>
      </c>
      <c r="B1825" s="2">
        <v>102.38745</v>
      </c>
    </row>
    <row r="1826" spans="1:2" x14ac:dyDescent="0.3">
      <c r="A1826" s="2">
        <v>1.664463</v>
      </c>
      <c r="B1826" s="2">
        <v>102.781971</v>
      </c>
    </row>
    <row r="1827" spans="1:2" x14ac:dyDescent="0.3">
      <c r="A1827" s="2">
        <v>1.602025</v>
      </c>
      <c r="B1827" s="2">
        <v>104.899348</v>
      </c>
    </row>
    <row r="1828" spans="1:2" x14ac:dyDescent="0.3">
      <c r="A1828" s="2">
        <v>1.6328959999999999</v>
      </c>
      <c r="B1828" s="2">
        <v>104.98892499999999</v>
      </c>
    </row>
    <row r="1829" spans="1:2" x14ac:dyDescent="0.3">
      <c r="A1829" s="2">
        <v>1.7710429999999999</v>
      </c>
      <c r="B1829" s="2">
        <v>137.04495900000001</v>
      </c>
    </row>
    <row r="1830" spans="1:2" x14ac:dyDescent="0.3">
      <c r="A1830" s="2">
        <v>1.789555</v>
      </c>
      <c r="B1830" s="2">
        <v>137.767787</v>
      </c>
    </row>
    <row r="1831" spans="1:2" x14ac:dyDescent="0.3">
      <c r="A1831" s="2">
        <v>1.8017460000000001</v>
      </c>
      <c r="B1831" s="2">
        <v>141.16626500000001</v>
      </c>
    </row>
    <row r="1832" spans="1:2" x14ac:dyDescent="0.3">
      <c r="A1832" s="2">
        <v>1.7871950000000001</v>
      </c>
      <c r="B1832" s="2">
        <v>151.975864</v>
      </c>
    </row>
    <row r="1833" spans="1:2" x14ac:dyDescent="0.3">
      <c r="A1833" s="2">
        <v>1.6441410000000001</v>
      </c>
      <c r="B1833" s="2">
        <v>111.942544</v>
      </c>
    </row>
    <row r="1834" spans="1:2" x14ac:dyDescent="0.3">
      <c r="A1834" s="2">
        <v>1.6433549999999999</v>
      </c>
      <c r="B1834" s="2">
        <v>111.600553</v>
      </c>
    </row>
    <row r="1835" spans="1:2" x14ac:dyDescent="0.3">
      <c r="A1835" s="2">
        <v>1.623707</v>
      </c>
      <c r="B1835" s="2">
        <v>105.037463</v>
      </c>
    </row>
    <row r="1836" spans="1:2" x14ac:dyDescent="0.3">
      <c r="A1836" s="2">
        <v>1.610636</v>
      </c>
      <c r="B1836" s="2">
        <v>105.42353199999999</v>
      </c>
    </row>
    <row r="1837" spans="1:2" x14ac:dyDescent="0.3">
      <c r="A1837" s="2">
        <v>1.629491</v>
      </c>
      <c r="B1837" s="2">
        <v>104.839068</v>
      </c>
    </row>
    <row r="1838" spans="1:2" x14ac:dyDescent="0.3">
      <c r="A1838" s="2">
        <v>1.684768</v>
      </c>
      <c r="B1838" s="2">
        <v>104.821175</v>
      </c>
    </row>
    <row r="1839" spans="1:2" x14ac:dyDescent="0.3">
      <c r="A1839" s="2">
        <v>1.6649400000000001</v>
      </c>
      <c r="B1839" s="2">
        <v>110.92216999999999</v>
      </c>
    </row>
    <row r="1840" spans="1:2" x14ac:dyDescent="0.3">
      <c r="A1840" s="2">
        <v>1.655646</v>
      </c>
      <c r="B1840" s="2">
        <v>110.21733999999999</v>
      </c>
    </row>
    <row r="1841" spans="1:2" x14ac:dyDescent="0.3">
      <c r="A1841" s="2">
        <v>1.666194</v>
      </c>
      <c r="B1841" s="2">
        <v>124.805868</v>
      </c>
    </row>
    <row r="1842" spans="1:2" x14ac:dyDescent="0.3">
      <c r="A1842" s="2">
        <v>1.707508</v>
      </c>
      <c r="B1842" s="2">
        <v>121.86432600000001</v>
      </c>
    </row>
    <row r="1843" spans="1:2" x14ac:dyDescent="0.3">
      <c r="A1843" s="2">
        <v>1.7541739999999999</v>
      </c>
      <c r="B1843" s="2">
        <v>133.78395499999999</v>
      </c>
    </row>
    <row r="1844" spans="1:2" x14ac:dyDescent="0.3">
      <c r="A1844" s="2">
        <v>1.7141930000000001</v>
      </c>
      <c r="B1844" s="2">
        <v>131.86673400000001</v>
      </c>
    </row>
    <row r="1845" spans="1:2" x14ac:dyDescent="0.3">
      <c r="A1845" s="2">
        <v>1.62439</v>
      </c>
      <c r="B1845" s="2">
        <v>110.008636</v>
      </c>
    </row>
    <row r="1846" spans="1:2" x14ac:dyDescent="0.3">
      <c r="A1846" s="2">
        <v>1.638836</v>
      </c>
      <c r="B1846" s="2">
        <v>110.970479</v>
      </c>
    </row>
    <row r="1847" spans="1:2" x14ac:dyDescent="0.3">
      <c r="A1847" s="2">
        <v>1.621245</v>
      </c>
      <c r="B1847" s="2">
        <v>111.26733400000001</v>
      </c>
    </row>
    <row r="1848" spans="1:2" x14ac:dyDescent="0.3">
      <c r="A1848" s="2">
        <v>1.6235139999999999</v>
      </c>
      <c r="B1848" s="2">
        <v>109.98014499999999</v>
      </c>
    </row>
    <row r="1849" spans="1:2" x14ac:dyDescent="0.3">
      <c r="A1849" s="2">
        <v>1.7362150000000001</v>
      </c>
      <c r="B1849" s="2">
        <v>132.14554899999999</v>
      </c>
    </row>
    <row r="1850" spans="1:2" x14ac:dyDescent="0.3">
      <c r="A1850" s="2">
        <v>1.7329509999999999</v>
      </c>
      <c r="B1850" s="2">
        <v>132.90488400000001</v>
      </c>
    </row>
    <row r="1851" spans="1:2" x14ac:dyDescent="0.3">
      <c r="A1851" s="2">
        <v>1.6913499999999999</v>
      </c>
      <c r="B1851" s="2">
        <v>114.48069599999999</v>
      </c>
    </row>
    <row r="1852" spans="1:2" x14ac:dyDescent="0.3">
      <c r="A1852" s="2">
        <v>1.635062</v>
      </c>
      <c r="B1852" s="2">
        <v>113.277388</v>
      </c>
    </row>
    <row r="1853" spans="1:2" x14ac:dyDescent="0.3">
      <c r="A1853" s="2">
        <v>1.7460610000000001</v>
      </c>
      <c r="B1853" s="2">
        <v>128.261402</v>
      </c>
    </row>
    <row r="1854" spans="1:2" x14ac:dyDescent="0.3">
      <c r="A1854" s="2">
        <v>1.746529</v>
      </c>
      <c r="B1854" s="2">
        <v>129.36377100000001</v>
      </c>
    </row>
    <row r="1855" spans="1:2" x14ac:dyDescent="0.3">
      <c r="A1855" s="2">
        <v>1.746516</v>
      </c>
      <c r="B1855" s="2">
        <v>144.30226099999999</v>
      </c>
    </row>
    <row r="1856" spans="1:2" x14ac:dyDescent="0.3">
      <c r="A1856" s="2">
        <v>1.751118</v>
      </c>
      <c r="B1856" s="2">
        <v>149.29110600000001</v>
      </c>
    </row>
    <row r="1857" spans="1:2" x14ac:dyDescent="0.3">
      <c r="A1857" s="2">
        <v>1.7410140000000001</v>
      </c>
      <c r="B1857" s="2">
        <v>132.57927000000001</v>
      </c>
    </row>
    <row r="1858" spans="1:2" x14ac:dyDescent="0.3">
      <c r="A1858" s="2">
        <v>1.7485329999999999</v>
      </c>
      <c r="B1858" s="2">
        <v>133.94607999999999</v>
      </c>
    </row>
    <row r="1859" spans="1:2" x14ac:dyDescent="0.3">
      <c r="A1859" s="2">
        <v>1.694726</v>
      </c>
      <c r="B1859" s="2">
        <v>112.776612</v>
      </c>
    </row>
    <row r="1860" spans="1:2" x14ac:dyDescent="0.3">
      <c r="A1860" s="2">
        <v>1.674515</v>
      </c>
      <c r="B1860" s="2">
        <v>112.879662</v>
      </c>
    </row>
    <row r="1861" spans="1:2" x14ac:dyDescent="0.3">
      <c r="A1861" s="2">
        <v>1.631332</v>
      </c>
      <c r="B1861" s="2">
        <v>111.82995699999999</v>
      </c>
    </row>
    <row r="1862" spans="1:2" x14ac:dyDescent="0.3">
      <c r="A1862" s="2">
        <v>1.641918</v>
      </c>
      <c r="B1862" s="2">
        <v>111.86899</v>
      </c>
    </row>
    <row r="1863" spans="1:2" x14ac:dyDescent="0.3">
      <c r="A1863" s="2">
        <v>1.6401250000000001</v>
      </c>
      <c r="B1863" s="2">
        <v>111.539494</v>
      </c>
    </row>
    <row r="1864" spans="1:2" x14ac:dyDescent="0.3">
      <c r="A1864" s="2">
        <v>1.649178</v>
      </c>
      <c r="B1864" s="2">
        <v>111.914361</v>
      </c>
    </row>
    <row r="1865" spans="1:2" x14ac:dyDescent="0.3">
      <c r="A1865" s="2">
        <v>1.6034040000000001</v>
      </c>
      <c r="B1865" s="2">
        <v>105.031908</v>
      </c>
    </row>
    <row r="1866" spans="1:2" x14ac:dyDescent="0.3">
      <c r="A1866" s="2">
        <v>1.644199</v>
      </c>
      <c r="B1866" s="2">
        <v>105.036075</v>
      </c>
    </row>
    <row r="1867" spans="1:2" x14ac:dyDescent="0.3">
      <c r="A1867" s="2">
        <v>1.6289089999999999</v>
      </c>
      <c r="B1867" s="2">
        <v>106.875927</v>
      </c>
    </row>
    <row r="1868" spans="1:2" x14ac:dyDescent="0.3">
      <c r="A1868" s="2">
        <v>1.6280190000000001</v>
      </c>
      <c r="B1868" s="2">
        <v>108.265922</v>
      </c>
    </row>
    <row r="1869" spans="1:2" x14ac:dyDescent="0.3">
      <c r="A1869" s="2">
        <v>1.71818</v>
      </c>
      <c r="B1869" s="2">
        <v>133.46676299999999</v>
      </c>
    </row>
    <row r="1870" spans="1:2" x14ac:dyDescent="0.3">
      <c r="A1870" s="2">
        <v>1.7085809999999999</v>
      </c>
      <c r="B1870" s="2">
        <v>131.27485100000001</v>
      </c>
    </row>
    <row r="1871" spans="1:2" x14ac:dyDescent="0.3">
      <c r="A1871" s="2">
        <v>1.7249829999999999</v>
      </c>
      <c r="B1871" s="2">
        <v>132.94066000000001</v>
      </c>
    </row>
    <row r="1872" spans="1:2" x14ac:dyDescent="0.3">
      <c r="A1872" s="2">
        <v>1.7399910000000001</v>
      </c>
      <c r="B1872" s="2">
        <v>133.485478</v>
      </c>
    </row>
    <row r="1873" spans="1:2" x14ac:dyDescent="0.3">
      <c r="A1873" s="2">
        <v>1.568543</v>
      </c>
      <c r="B1873" s="2">
        <v>102.000122</v>
      </c>
    </row>
    <row r="1874" spans="1:2" x14ac:dyDescent="0.3">
      <c r="A1874" s="2">
        <v>1.579893</v>
      </c>
      <c r="B1874" s="2">
        <v>102.134646</v>
      </c>
    </row>
    <row r="1875" spans="1:2" x14ac:dyDescent="0.3">
      <c r="A1875" s="2">
        <v>1.7827139999999999</v>
      </c>
      <c r="B1875" s="2">
        <v>154.61844600000001</v>
      </c>
    </row>
    <row r="1876" spans="1:2" x14ac:dyDescent="0.3">
      <c r="A1876" s="2">
        <v>1.7938240000000001</v>
      </c>
      <c r="B1876" s="2">
        <v>160.935351</v>
      </c>
    </row>
    <row r="1877" spans="1:2" x14ac:dyDescent="0.3">
      <c r="A1877" s="2">
        <v>1.6595569999999999</v>
      </c>
      <c r="B1877" s="2">
        <v>111.99909599999999</v>
      </c>
    </row>
    <row r="1878" spans="1:2" x14ac:dyDescent="0.3">
      <c r="A1878" s="2">
        <v>1.6578200000000001</v>
      </c>
      <c r="B1878" s="2">
        <v>111.95611</v>
      </c>
    </row>
    <row r="1879" spans="1:2" x14ac:dyDescent="0.3">
      <c r="A1879" s="2">
        <v>1.6840820000000001</v>
      </c>
      <c r="B1879" s="2">
        <v>104.592372</v>
      </c>
    </row>
    <row r="1880" spans="1:2" x14ac:dyDescent="0.3">
      <c r="A1880" s="2">
        <v>1.6839500000000001</v>
      </c>
      <c r="B1880" s="2">
        <v>104.846817</v>
      </c>
    </row>
    <row r="1881" spans="1:2" x14ac:dyDescent="0.3">
      <c r="A1881" s="2">
        <v>1.716521</v>
      </c>
      <c r="B1881" s="2">
        <v>127.642324</v>
      </c>
    </row>
    <row r="1882" spans="1:2" x14ac:dyDescent="0.3">
      <c r="A1882" s="2">
        <v>1.6807620000000001</v>
      </c>
      <c r="B1882" s="2">
        <v>125.418548</v>
      </c>
    </row>
    <row r="1883" spans="1:2" x14ac:dyDescent="0.3">
      <c r="A1883" s="2">
        <v>1.6233029999999999</v>
      </c>
      <c r="B1883" s="2">
        <v>110.81746</v>
      </c>
    </row>
    <row r="1884" spans="1:2" x14ac:dyDescent="0.3">
      <c r="A1884" s="2">
        <v>1.631856</v>
      </c>
      <c r="B1884" s="2">
        <v>110.804337</v>
      </c>
    </row>
    <row r="1885" spans="1:2" x14ac:dyDescent="0.3">
      <c r="A1885" s="2">
        <v>1.747479</v>
      </c>
      <c r="B1885" s="2">
        <v>136.516648</v>
      </c>
    </row>
    <row r="1886" spans="1:2" x14ac:dyDescent="0.3">
      <c r="A1886" s="2">
        <v>1.7824530000000001</v>
      </c>
      <c r="B1886" s="2">
        <v>137.85261800000001</v>
      </c>
    </row>
    <row r="1887" spans="1:2" x14ac:dyDescent="0.3">
      <c r="A1887" s="2">
        <v>1.809871</v>
      </c>
      <c r="B1887" s="2">
        <v>152.39473899999999</v>
      </c>
    </row>
    <row r="1888" spans="1:2" x14ac:dyDescent="0.3">
      <c r="A1888" s="2">
        <v>1.803677</v>
      </c>
      <c r="B1888" s="2">
        <v>160.63940500000001</v>
      </c>
    </row>
    <row r="1889" spans="1:2" x14ac:dyDescent="0.3">
      <c r="A1889" s="2">
        <v>1.7456020000000001</v>
      </c>
      <c r="B1889" s="2">
        <v>133.554686</v>
      </c>
    </row>
    <row r="1890" spans="1:2" x14ac:dyDescent="0.3">
      <c r="A1890" s="2">
        <v>1.7510380000000001</v>
      </c>
      <c r="B1890" s="2">
        <v>133.84303299999999</v>
      </c>
    </row>
    <row r="1891" spans="1:2" x14ac:dyDescent="0.3">
      <c r="A1891" s="2">
        <v>1.6315470000000001</v>
      </c>
      <c r="B1891" s="2">
        <v>111.58862499999999</v>
      </c>
    </row>
    <row r="1892" spans="1:2" x14ac:dyDescent="0.3">
      <c r="A1892" s="2">
        <v>1.6359049999999999</v>
      </c>
      <c r="B1892" s="2">
        <v>111.57107600000001</v>
      </c>
    </row>
    <row r="1893" spans="1:2" x14ac:dyDescent="0.3">
      <c r="A1893" s="2">
        <v>1.6169750000000001</v>
      </c>
      <c r="B1893" s="2">
        <v>104.84621799999999</v>
      </c>
    </row>
    <row r="1894" spans="1:2" x14ac:dyDescent="0.3">
      <c r="A1894" s="2">
        <v>1.62788</v>
      </c>
      <c r="B1894" s="2">
        <v>104.92057</v>
      </c>
    </row>
    <row r="1895" spans="1:2" x14ac:dyDescent="0.3">
      <c r="A1895" s="2">
        <v>1.76416</v>
      </c>
      <c r="B1895" s="2">
        <v>133.88862900000001</v>
      </c>
    </row>
    <row r="1896" spans="1:2" x14ac:dyDescent="0.3">
      <c r="A1896" s="2">
        <v>1.7638469999999999</v>
      </c>
      <c r="B1896" s="2">
        <v>133.937873</v>
      </c>
    </row>
    <row r="1897" spans="1:2" x14ac:dyDescent="0.3">
      <c r="A1897" s="2">
        <v>1.608808</v>
      </c>
      <c r="B1897" s="2">
        <v>102.08396399999999</v>
      </c>
    </row>
    <row r="1898" spans="1:2" x14ac:dyDescent="0.3">
      <c r="A1898" s="2">
        <v>1.6104879999999999</v>
      </c>
      <c r="B1898" s="2">
        <v>102.174953</v>
      </c>
    </row>
    <row r="1899" spans="1:2" x14ac:dyDescent="0.3">
      <c r="A1899" s="2">
        <v>1.6212310000000001</v>
      </c>
      <c r="B1899" s="2">
        <v>104.98679199999999</v>
      </c>
    </row>
    <row r="1900" spans="1:2" x14ac:dyDescent="0.3">
      <c r="A1900" s="2">
        <v>1.6423920000000001</v>
      </c>
      <c r="B1900" s="2">
        <v>104.98808200000001</v>
      </c>
    </row>
    <row r="1901" spans="1:2" x14ac:dyDescent="0.3">
      <c r="A1901" s="2">
        <v>1.8019829999999999</v>
      </c>
      <c r="B1901" s="2">
        <v>138.034526</v>
      </c>
    </row>
    <row r="1902" spans="1:2" x14ac:dyDescent="0.3">
      <c r="A1902" s="2">
        <v>1.787614</v>
      </c>
      <c r="B1902" s="2">
        <v>137.85825399999999</v>
      </c>
    </row>
    <row r="1903" spans="1:2" x14ac:dyDescent="0.3">
      <c r="A1903" s="2">
        <v>1.8014779999999999</v>
      </c>
      <c r="B1903" s="2">
        <v>151.417292</v>
      </c>
    </row>
    <row r="1904" spans="1:2" x14ac:dyDescent="0.3">
      <c r="A1904" s="2">
        <v>1.8075760000000001</v>
      </c>
      <c r="B1904" s="2">
        <v>152.56767099999999</v>
      </c>
    </row>
    <row r="1905" spans="1:2" x14ac:dyDescent="0.3">
      <c r="A1905" s="2">
        <v>1.6501250000000001</v>
      </c>
      <c r="B1905" s="2">
        <v>111.939671</v>
      </c>
    </row>
    <row r="1906" spans="1:2" x14ac:dyDescent="0.3">
      <c r="A1906" s="2">
        <v>1.652674</v>
      </c>
      <c r="B1906" s="2">
        <v>111.919155</v>
      </c>
    </row>
    <row r="1907" spans="1:2" x14ac:dyDescent="0.3">
      <c r="A1907" s="2">
        <v>1.663632</v>
      </c>
      <c r="B1907" s="2">
        <v>105.12210899999999</v>
      </c>
    </row>
    <row r="1908" spans="1:2" x14ac:dyDescent="0.3">
      <c r="A1908" s="2">
        <v>1.627818</v>
      </c>
      <c r="B1908" s="2">
        <v>105.428628</v>
      </c>
    </row>
    <row r="1909" spans="1:2" x14ac:dyDescent="0.3">
      <c r="A1909" s="2">
        <v>1.6687700000000001</v>
      </c>
      <c r="B1909" s="2">
        <v>104.77414400000001</v>
      </c>
    </row>
    <row r="1910" spans="1:2" x14ac:dyDescent="0.3">
      <c r="A1910" s="2">
        <v>1.6420980000000001</v>
      </c>
      <c r="B1910" s="2">
        <v>104.966758</v>
      </c>
    </row>
    <row r="1911" spans="1:2" x14ac:dyDescent="0.3">
      <c r="A1911" s="2">
        <v>1.65757</v>
      </c>
      <c r="B1911" s="2">
        <v>109.93123300000001</v>
      </c>
    </row>
    <row r="1912" spans="1:2" x14ac:dyDescent="0.3">
      <c r="A1912" s="2">
        <v>1.643111</v>
      </c>
      <c r="B1912" s="2">
        <v>109.91001199999999</v>
      </c>
    </row>
    <row r="1913" spans="1:2" x14ac:dyDescent="0.3">
      <c r="A1913" s="2">
        <v>1.675562</v>
      </c>
      <c r="B1913" s="2">
        <v>121.639178</v>
      </c>
    </row>
    <row r="1914" spans="1:2" x14ac:dyDescent="0.3">
      <c r="A1914" s="2">
        <v>1.6614150000000001</v>
      </c>
      <c r="B1914" s="2">
        <v>120.74821300000001</v>
      </c>
    </row>
    <row r="1915" spans="1:2" x14ac:dyDescent="0.3">
      <c r="A1915" s="2">
        <v>1.713133</v>
      </c>
      <c r="B1915" s="2">
        <v>133.73588899999999</v>
      </c>
    </row>
    <row r="1916" spans="1:2" x14ac:dyDescent="0.3">
      <c r="A1916" s="2">
        <v>1.7199</v>
      </c>
      <c r="B1916" s="2">
        <v>133.886031</v>
      </c>
    </row>
    <row r="1917" spans="1:2" x14ac:dyDescent="0.3">
      <c r="A1917" s="2">
        <v>1.6227009999999999</v>
      </c>
      <c r="B1917" s="2">
        <v>109.982692</v>
      </c>
    </row>
    <row r="1918" spans="1:2" x14ac:dyDescent="0.3">
      <c r="A1918" s="2">
        <v>1.622468</v>
      </c>
      <c r="B1918" s="2">
        <v>110.400847</v>
      </c>
    </row>
    <row r="1919" spans="1:2" x14ac:dyDescent="0.3">
      <c r="A1919" s="2">
        <v>1.6188670000000001</v>
      </c>
      <c r="B1919" s="2">
        <v>110.77739099999999</v>
      </c>
    </row>
    <row r="1920" spans="1:2" x14ac:dyDescent="0.3">
      <c r="A1920" s="2">
        <v>1.600905</v>
      </c>
      <c r="B1920" s="2">
        <v>110.074946</v>
      </c>
    </row>
    <row r="1921" spans="1:2" x14ac:dyDescent="0.3">
      <c r="A1921" s="2">
        <v>1.7306360000000001</v>
      </c>
      <c r="B1921" s="2">
        <v>131.902591</v>
      </c>
    </row>
    <row r="1922" spans="1:2" x14ac:dyDescent="0.3">
      <c r="A1922" s="2">
        <v>1.729719</v>
      </c>
      <c r="B1922" s="2">
        <v>131.87755799999999</v>
      </c>
    </row>
    <row r="1923" spans="1:2" x14ac:dyDescent="0.3">
      <c r="A1923" s="2">
        <v>1.6776720000000001</v>
      </c>
      <c r="B1923" s="2">
        <v>114.470482</v>
      </c>
    </row>
    <row r="1924" spans="1:2" x14ac:dyDescent="0.3">
      <c r="A1924" s="2">
        <v>1.637524</v>
      </c>
      <c r="B1924" s="2">
        <v>113.90506000000001</v>
      </c>
    </row>
    <row r="1925" spans="1:2" x14ac:dyDescent="0.3">
      <c r="A1925" s="2">
        <v>1.7387170000000001</v>
      </c>
      <c r="B1925" s="2">
        <v>128.114161</v>
      </c>
    </row>
    <row r="1926" spans="1:2" x14ac:dyDescent="0.3">
      <c r="A1926" s="2">
        <v>1.741193</v>
      </c>
      <c r="B1926" s="2">
        <v>128.76384300000001</v>
      </c>
    </row>
    <row r="1927" spans="1:2" x14ac:dyDescent="0.3">
      <c r="A1927" s="2">
        <v>1.7928329999999999</v>
      </c>
      <c r="B1927" s="2">
        <v>152.43563</v>
      </c>
    </row>
    <row r="1928" spans="1:2" x14ac:dyDescent="0.3">
      <c r="A1928" s="2">
        <v>1.810427</v>
      </c>
      <c r="B1928" s="2">
        <v>152.21713500000001</v>
      </c>
    </row>
    <row r="1929" spans="1:2" x14ac:dyDescent="0.3">
      <c r="A1929" s="2">
        <v>1.7435890000000001</v>
      </c>
      <c r="B1929" s="2">
        <v>133.28133299999999</v>
      </c>
    </row>
    <row r="1930" spans="1:2" x14ac:dyDescent="0.3">
      <c r="A1930" s="2">
        <v>1.747962</v>
      </c>
      <c r="B1930" s="2">
        <v>133.93653499999999</v>
      </c>
    </row>
    <row r="1931" spans="1:2" x14ac:dyDescent="0.3">
      <c r="A1931" s="2">
        <v>1.71146</v>
      </c>
      <c r="B1931" s="2">
        <v>113.372851</v>
      </c>
    </row>
    <row r="1932" spans="1:2" x14ac:dyDescent="0.3">
      <c r="A1932" s="2">
        <v>1.6854819999999999</v>
      </c>
      <c r="B1932" s="2">
        <v>113.451224</v>
      </c>
    </row>
    <row r="1933" spans="1:2" x14ac:dyDescent="0.3">
      <c r="A1933" s="2">
        <v>1.639251</v>
      </c>
      <c r="B1933" s="2">
        <v>111.927001</v>
      </c>
    </row>
    <row r="1934" spans="1:2" x14ac:dyDescent="0.3">
      <c r="A1934" s="2">
        <v>1.654784</v>
      </c>
      <c r="B1934" s="2">
        <v>111.93315200000001</v>
      </c>
    </row>
    <row r="1935" spans="1:2" x14ac:dyDescent="0.3">
      <c r="A1935" s="2">
        <v>1.6412089999999999</v>
      </c>
      <c r="B1935" s="2">
        <v>111.856492</v>
      </c>
    </row>
    <row r="1936" spans="1:2" x14ac:dyDescent="0.3">
      <c r="A1936" s="2">
        <v>1.643167</v>
      </c>
      <c r="B1936" s="2">
        <v>111.894229</v>
      </c>
    </row>
    <row r="1937" spans="1:2" x14ac:dyDescent="0.3">
      <c r="A1937" s="2">
        <v>1.63073</v>
      </c>
      <c r="B1937" s="2">
        <v>104.790549</v>
      </c>
    </row>
    <row r="1938" spans="1:2" x14ac:dyDescent="0.3">
      <c r="A1938" s="2">
        <v>1.649867</v>
      </c>
      <c r="B1938" s="2">
        <v>104.79103499999999</v>
      </c>
    </row>
    <row r="1939" spans="1:2" x14ac:dyDescent="0.3">
      <c r="A1939" s="2">
        <v>1.6135740000000001</v>
      </c>
      <c r="B1939" s="2">
        <v>107.01225599999999</v>
      </c>
    </row>
    <row r="1940" spans="1:2" x14ac:dyDescent="0.3">
      <c r="A1940" s="2">
        <v>1.627532</v>
      </c>
      <c r="B1940" s="2">
        <v>106.69053</v>
      </c>
    </row>
    <row r="1941" spans="1:2" x14ac:dyDescent="0.3">
      <c r="A1941" s="2">
        <v>1.7266060000000001</v>
      </c>
      <c r="B1941" s="2">
        <v>131.76806999999999</v>
      </c>
    </row>
    <row r="1942" spans="1:2" x14ac:dyDescent="0.3">
      <c r="A1942" s="2">
        <v>1.721476</v>
      </c>
      <c r="B1942" s="2">
        <v>131.04227399999999</v>
      </c>
    </row>
    <row r="1943" spans="1:2" x14ac:dyDescent="0.3">
      <c r="A1943" s="2">
        <v>1.742901</v>
      </c>
      <c r="B1943" s="2">
        <v>132.80709999999999</v>
      </c>
    </row>
    <row r="1944" spans="1:2" x14ac:dyDescent="0.3">
      <c r="A1944" s="2">
        <v>1.7373130000000001</v>
      </c>
      <c r="B1944" s="2">
        <v>133.166595</v>
      </c>
    </row>
    <row r="1945" spans="1:2" x14ac:dyDescent="0.3">
      <c r="A1945" s="2">
        <v>1.6241399999999999</v>
      </c>
      <c r="B1945" s="2">
        <v>102.233445</v>
      </c>
    </row>
    <row r="1946" spans="1:2" x14ac:dyDescent="0.3">
      <c r="A1946" s="2">
        <v>1.6440779999999999</v>
      </c>
      <c r="B1946" s="2">
        <v>102.277765</v>
      </c>
    </row>
    <row r="1947" spans="1:2" x14ac:dyDescent="0.3">
      <c r="A1947" s="2">
        <v>1.5925290000000001</v>
      </c>
      <c r="B1947" s="2">
        <v>102.874549</v>
      </c>
    </row>
    <row r="1948" spans="1:2" x14ac:dyDescent="0.3">
      <c r="A1948" s="2">
        <v>1.607734</v>
      </c>
      <c r="B1948" s="2">
        <v>102.305767</v>
      </c>
    </row>
    <row r="1949" spans="1:2" x14ac:dyDescent="0.3">
      <c r="A1949" s="2">
        <v>1.8172710000000001</v>
      </c>
      <c r="B1949" s="2">
        <v>141.91780199999999</v>
      </c>
    </row>
    <row r="1950" spans="1:2" x14ac:dyDescent="0.3">
      <c r="A1950" s="2">
        <v>1.808765</v>
      </c>
      <c r="B1950" s="2">
        <v>140.29201800000001</v>
      </c>
    </row>
    <row r="1951" spans="1:2" x14ac:dyDescent="0.3">
      <c r="A1951" s="2">
        <v>1.817231</v>
      </c>
      <c r="B1951" s="2">
        <v>152.37191100000001</v>
      </c>
    </row>
    <row r="1952" spans="1:2" x14ac:dyDescent="0.3">
      <c r="A1952" s="2">
        <v>1.819728</v>
      </c>
      <c r="B1952" s="2">
        <v>151.27853200000001</v>
      </c>
    </row>
    <row r="1953" spans="1:2" x14ac:dyDescent="0.3">
      <c r="A1953" s="2">
        <v>1.6564650000000001</v>
      </c>
      <c r="B1953" s="2">
        <v>111.949972</v>
      </c>
    </row>
    <row r="1954" spans="1:2" x14ac:dyDescent="0.3">
      <c r="A1954" s="2">
        <v>1.6481429999999999</v>
      </c>
      <c r="B1954" s="2">
        <v>111.950113</v>
      </c>
    </row>
    <row r="1955" spans="1:2" x14ac:dyDescent="0.3">
      <c r="A1955" s="2">
        <v>1.622703</v>
      </c>
      <c r="B1955" s="2">
        <v>111.21619200000001</v>
      </c>
    </row>
    <row r="1956" spans="1:2" x14ac:dyDescent="0.3">
      <c r="A1956" s="2">
        <v>1.640606</v>
      </c>
      <c r="B1956" s="2">
        <v>111.03688099999999</v>
      </c>
    </row>
    <row r="1957" spans="1:2" x14ac:dyDescent="0.3">
      <c r="A1957" s="2">
        <v>1.6835020000000001</v>
      </c>
      <c r="B1957" s="2">
        <v>104.759643</v>
      </c>
    </row>
    <row r="1958" spans="1:2" x14ac:dyDescent="0.3">
      <c r="A1958" s="2">
        <v>1.6690389999999999</v>
      </c>
      <c r="B1958" s="2">
        <v>104.593929</v>
      </c>
    </row>
    <row r="1959" spans="1:2" x14ac:dyDescent="0.3">
      <c r="A1959" s="2">
        <v>1.673665</v>
      </c>
      <c r="B1959" s="2">
        <v>104.704707</v>
      </c>
    </row>
    <row r="1960" spans="1:2" x14ac:dyDescent="0.3">
      <c r="A1960" s="2">
        <v>1.6689309999999999</v>
      </c>
      <c r="B1960" s="2">
        <v>104.76831799999999</v>
      </c>
    </row>
    <row r="1961" spans="1:2" x14ac:dyDescent="0.3">
      <c r="A1961" s="2">
        <v>1.700996</v>
      </c>
      <c r="B1961" s="2">
        <v>126.490236</v>
      </c>
    </row>
    <row r="1962" spans="1:2" x14ac:dyDescent="0.3">
      <c r="A1962" s="2">
        <v>1.734092</v>
      </c>
      <c r="B1962" s="2">
        <v>125.117633</v>
      </c>
    </row>
    <row r="1963" spans="1:2" x14ac:dyDescent="0.3">
      <c r="A1963" s="2">
        <v>1.708291</v>
      </c>
      <c r="B1963" s="2">
        <v>130.98633799999999</v>
      </c>
    </row>
    <row r="1964" spans="1:2" x14ac:dyDescent="0.3">
      <c r="A1964" s="2">
        <v>1.7164969999999999</v>
      </c>
      <c r="B1964" s="2">
        <v>130.871127</v>
      </c>
    </row>
    <row r="1965" spans="1:2" x14ac:dyDescent="0.3">
      <c r="A1965" s="2">
        <v>1.6249499999999999</v>
      </c>
      <c r="B1965" s="2">
        <v>111.00492</v>
      </c>
    </row>
    <row r="1966" spans="1:2" x14ac:dyDescent="0.3">
      <c r="A1966" s="2">
        <v>1.594776</v>
      </c>
      <c r="B1966" s="2">
        <v>110.640929</v>
      </c>
    </row>
    <row r="1967" spans="1:2" x14ac:dyDescent="0.3">
      <c r="A1967" s="2">
        <v>1.626503</v>
      </c>
      <c r="B1967" s="2">
        <v>110.81875700000001</v>
      </c>
    </row>
    <row r="1968" spans="1:2" x14ac:dyDescent="0.3">
      <c r="A1968" s="2">
        <v>1.624576</v>
      </c>
      <c r="B1968" s="2">
        <v>110.803117</v>
      </c>
    </row>
    <row r="1969" spans="1:2" x14ac:dyDescent="0.3">
      <c r="A1969" s="2">
        <v>1.7290989999999999</v>
      </c>
      <c r="B1969" s="2">
        <v>134.84265600000001</v>
      </c>
    </row>
    <row r="1970" spans="1:2" x14ac:dyDescent="0.3">
      <c r="A1970" s="2">
        <v>1.7358100000000001</v>
      </c>
      <c r="B1970" s="2">
        <v>135.346677</v>
      </c>
    </row>
    <row r="1971" spans="1:2" x14ac:dyDescent="0.3">
      <c r="A1971" s="2">
        <v>1.748524</v>
      </c>
      <c r="B1971" s="2">
        <v>133.87884299999999</v>
      </c>
    </row>
    <row r="1972" spans="1:2" x14ac:dyDescent="0.3">
      <c r="A1972" s="2">
        <v>1.7489509999999999</v>
      </c>
      <c r="B1972" s="2">
        <v>133.66258300000001</v>
      </c>
    </row>
    <row r="1973" spans="1:2" x14ac:dyDescent="0.3">
      <c r="A1973" s="2">
        <v>1.777971</v>
      </c>
      <c r="B1973" s="2">
        <v>137.78502700000001</v>
      </c>
    </row>
    <row r="1974" spans="1:2" x14ac:dyDescent="0.3">
      <c r="A1974" s="2">
        <v>1.7399500000000001</v>
      </c>
      <c r="B1974" s="2">
        <v>135.69338099999999</v>
      </c>
    </row>
    <row r="1975" spans="1:2" x14ac:dyDescent="0.3">
      <c r="A1975" s="2">
        <v>1.8168679999999999</v>
      </c>
      <c r="B1975" s="2">
        <v>153.959945</v>
      </c>
    </row>
    <row r="1976" spans="1:2" x14ac:dyDescent="0.3">
      <c r="A1976" s="2">
        <v>1.8002</v>
      </c>
      <c r="B1976" s="2">
        <v>155.242672</v>
      </c>
    </row>
    <row r="1977" spans="1:2" x14ac:dyDescent="0.3">
      <c r="A1977" s="2">
        <v>1.74647</v>
      </c>
      <c r="B1977" s="2">
        <v>133.644711</v>
      </c>
    </row>
    <row r="1978" spans="1:2" x14ac:dyDescent="0.3">
      <c r="A1978" s="2">
        <v>1.759091</v>
      </c>
      <c r="B1978" s="2">
        <v>133.90361200000001</v>
      </c>
    </row>
    <row r="1979" spans="1:2" x14ac:dyDescent="0.3">
      <c r="A1979" s="2">
        <v>1.7525310000000001</v>
      </c>
      <c r="B1979" s="2">
        <v>133.618706</v>
      </c>
    </row>
    <row r="1980" spans="1:2" x14ac:dyDescent="0.3">
      <c r="A1980" s="2">
        <v>1.761773</v>
      </c>
      <c r="B1980" s="2">
        <v>133.903469</v>
      </c>
    </row>
    <row r="1981" spans="1:2" x14ac:dyDescent="0.3">
      <c r="A1981" s="2">
        <v>1.633195</v>
      </c>
      <c r="B1981" s="2">
        <v>111.883747</v>
      </c>
    </row>
    <row r="1982" spans="1:2" x14ac:dyDescent="0.3">
      <c r="A1982" s="2">
        <v>1.633945</v>
      </c>
      <c r="B1982" s="2">
        <v>111.9307</v>
      </c>
    </row>
    <row r="1983" spans="1:2" x14ac:dyDescent="0.3">
      <c r="A1983" s="2">
        <v>1.6416010000000001</v>
      </c>
      <c r="B1983" s="2">
        <v>111.830924</v>
      </c>
    </row>
    <row r="1984" spans="1:2" x14ac:dyDescent="0.3">
      <c r="A1984" s="2">
        <v>1.641132</v>
      </c>
      <c r="B1984" s="2">
        <v>111.841706</v>
      </c>
    </row>
    <row r="1985" spans="1:2" x14ac:dyDescent="0.3">
      <c r="A1985" s="2">
        <v>1.638218</v>
      </c>
      <c r="B1985" s="2">
        <v>104.810024</v>
      </c>
    </row>
    <row r="1986" spans="1:2" x14ac:dyDescent="0.3">
      <c r="A1986" s="2">
        <v>1.627483</v>
      </c>
      <c r="B1986" s="2">
        <v>104.88199400000001</v>
      </c>
    </row>
    <row r="1987" spans="1:2" x14ac:dyDescent="0.3">
      <c r="A1987" s="2">
        <v>1.610225</v>
      </c>
      <c r="B1987" s="2">
        <v>104.936381</v>
      </c>
    </row>
    <row r="1988" spans="1:2" x14ac:dyDescent="0.3">
      <c r="A1988" s="2">
        <v>1.6173900000000001</v>
      </c>
      <c r="B1988" s="2">
        <v>105.013901</v>
      </c>
    </row>
    <row r="1989" spans="1:2" x14ac:dyDescent="0.3">
      <c r="A1989" s="2">
        <v>1.744319</v>
      </c>
      <c r="B1989" s="2">
        <v>133.45249000000001</v>
      </c>
    </row>
    <row r="1990" spans="1:2" x14ac:dyDescent="0.3">
      <c r="A1990" s="2">
        <v>1.7554670000000001</v>
      </c>
      <c r="B1990" s="2">
        <v>133.478611</v>
      </c>
    </row>
    <row r="1991" spans="1:2" x14ac:dyDescent="0.3">
      <c r="A1991" s="2">
        <v>1.746416</v>
      </c>
      <c r="B1991" s="2">
        <v>133.74701200000001</v>
      </c>
    </row>
    <row r="1992" spans="1:2" x14ac:dyDescent="0.3">
      <c r="A1992" s="2">
        <v>1.7464109999999999</v>
      </c>
      <c r="B1992" s="2">
        <v>133.67666299999999</v>
      </c>
    </row>
    <row r="1993" spans="1:2" x14ac:dyDescent="0.3">
      <c r="A1993" s="2">
        <v>1.6114520000000001</v>
      </c>
      <c r="B1993" s="2">
        <v>102.36314900000001</v>
      </c>
    </row>
    <row r="1994" spans="1:2" x14ac:dyDescent="0.3">
      <c r="A1994" s="2">
        <v>1.596813</v>
      </c>
      <c r="B1994" s="2">
        <v>102.320437</v>
      </c>
    </row>
    <row r="1995" spans="1:2" x14ac:dyDescent="0.3">
      <c r="A1995" s="2">
        <v>1.6101259999999999</v>
      </c>
      <c r="B1995" s="2">
        <v>102.686908</v>
      </c>
    </row>
    <row r="1996" spans="1:2" x14ac:dyDescent="0.3">
      <c r="A1996" s="2">
        <v>1.623113</v>
      </c>
      <c r="B1996" s="2">
        <v>102.555691</v>
      </c>
    </row>
    <row r="1997" spans="1:2" x14ac:dyDescent="0.3">
      <c r="A1997" s="2">
        <v>1.6183479999999999</v>
      </c>
      <c r="B1997" s="2">
        <v>104.94582</v>
      </c>
    </row>
    <row r="1998" spans="1:2" x14ac:dyDescent="0.3">
      <c r="A1998" s="2">
        <v>1.6094010000000001</v>
      </c>
      <c r="B1998" s="2">
        <v>104.854928</v>
      </c>
    </row>
    <row r="1999" spans="1:2" x14ac:dyDescent="0.3">
      <c r="A1999" s="2">
        <v>1.6216710000000001</v>
      </c>
      <c r="B1999" s="2">
        <v>105.31396700000001</v>
      </c>
    </row>
    <row r="2000" spans="1:2" x14ac:dyDescent="0.3">
      <c r="A2000" s="2">
        <v>1.614484</v>
      </c>
      <c r="B2000" s="2">
        <v>104.999403</v>
      </c>
    </row>
    <row r="2001" spans="1:2" x14ac:dyDescent="0.3">
      <c r="A2001" s="2">
        <v>1.7891429999999999</v>
      </c>
      <c r="B2001" s="2">
        <v>138.20286899999999</v>
      </c>
    </row>
    <row r="2002" spans="1:2" x14ac:dyDescent="0.3">
      <c r="A2002" s="2">
        <v>1.7742070000000001</v>
      </c>
      <c r="B2002" s="2">
        <v>138.14316199999999</v>
      </c>
    </row>
    <row r="2003" spans="1:2" x14ac:dyDescent="0.3">
      <c r="A2003" s="2">
        <v>1.7929330000000001</v>
      </c>
      <c r="B2003" s="2">
        <v>137.832414</v>
      </c>
    </row>
    <row r="2004" spans="1:2" x14ac:dyDescent="0.3">
      <c r="A2004" s="2">
        <v>1.7589589999999999</v>
      </c>
      <c r="B2004" s="2">
        <v>137.79299</v>
      </c>
    </row>
    <row r="2005" spans="1:2" x14ac:dyDescent="0.3">
      <c r="A2005" s="2">
        <v>1.8074060000000001</v>
      </c>
      <c r="B2005" s="2">
        <v>141.799429</v>
      </c>
    </row>
    <row r="2006" spans="1:2" x14ac:dyDescent="0.3">
      <c r="A2006" s="2">
        <v>1.75091</v>
      </c>
      <c r="B2006" s="2">
        <v>142.54518300000001</v>
      </c>
    </row>
    <row r="2007" spans="1:2" x14ac:dyDescent="0.3">
      <c r="A2007" s="2">
        <v>1.805803</v>
      </c>
      <c r="B2007" s="2">
        <v>153.14949100000001</v>
      </c>
    </row>
    <row r="2008" spans="1:2" x14ac:dyDescent="0.3">
      <c r="A2008" s="2">
        <v>1.796538</v>
      </c>
      <c r="B2008" s="2">
        <v>152.47367499999999</v>
      </c>
    </row>
    <row r="2009" spans="1:2" x14ac:dyDescent="0.3">
      <c r="A2009" s="2">
        <v>1.6348940000000001</v>
      </c>
      <c r="B2009" s="2">
        <v>111.946321</v>
      </c>
    </row>
    <row r="2010" spans="1:2" x14ac:dyDescent="0.3">
      <c r="A2010" s="2">
        <v>1.639524</v>
      </c>
      <c r="B2010" s="2">
        <v>111.945588</v>
      </c>
    </row>
    <row r="2011" spans="1:2" x14ac:dyDescent="0.3">
      <c r="A2011" s="2">
        <v>1.6430169999999999</v>
      </c>
      <c r="B2011" s="2">
        <v>111.72023799999999</v>
      </c>
    </row>
    <row r="2012" spans="1:2" x14ac:dyDescent="0.3">
      <c r="A2012" s="2">
        <v>1.6418489999999999</v>
      </c>
      <c r="B2012" s="2">
        <v>111.682693</v>
      </c>
    </row>
    <row r="2013" spans="1:2" x14ac:dyDescent="0.3">
      <c r="A2013" s="2">
        <v>1.621167</v>
      </c>
      <c r="B2013" s="2">
        <v>104.947703</v>
      </c>
    </row>
    <row r="2014" spans="1:2" x14ac:dyDescent="0.3">
      <c r="A2014" s="2">
        <v>1.6380749999999999</v>
      </c>
      <c r="B2014" s="2">
        <v>105.03652200000001</v>
      </c>
    </row>
    <row r="2015" spans="1:2" x14ac:dyDescent="0.3">
      <c r="A2015" s="2">
        <v>1.60937</v>
      </c>
      <c r="B2015" s="2">
        <v>105.407313</v>
      </c>
    </row>
    <row r="2016" spans="1:2" x14ac:dyDescent="0.3">
      <c r="A2016" s="2">
        <v>1.6082829999999999</v>
      </c>
      <c r="B2016" s="2">
        <v>105.35968800000001</v>
      </c>
    </row>
    <row r="2017" spans="1:2" x14ac:dyDescent="0.3">
      <c r="A2017" s="2">
        <v>1.6294420000000001</v>
      </c>
      <c r="B2017" s="2">
        <v>104.835346</v>
      </c>
    </row>
    <row r="2018" spans="1:2" x14ac:dyDescent="0.3">
      <c r="A2018" s="2">
        <v>1.6292249999999999</v>
      </c>
      <c r="B2018" s="2">
        <v>104.838425</v>
      </c>
    </row>
    <row r="2019" spans="1:2" x14ac:dyDescent="0.3">
      <c r="A2019" s="2">
        <v>1.680218</v>
      </c>
      <c r="B2019" s="2">
        <v>104.807284</v>
      </c>
    </row>
    <row r="2020" spans="1:2" x14ac:dyDescent="0.3">
      <c r="A2020" s="2">
        <v>1.6860329999999999</v>
      </c>
      <c r="B2020" s="2">
        <v>104.772164</v>
      </c>
    </row>
    <row r="2021" spans="1:2" x14ac:dyDescent="0.3">
      <c r="A2021" s="2">
        <v>1.6629780000000001</v>
      </c>
      <c r="B2021" s="2">
        <v>110.930509</v>
      </c>
    </row>
    <row r="2022" spans="1:2" x14ac:dyDescent="0.3">
      <c r="A2022" s="2">
        <v>1.6751849999999999</v>
      </c>
      <c r="B2022" s="2">
        <v>110.621723</v>
      </c>
    </row>
    <row r="2023" spans="1:2" x14ac:dyDescent="0.3">
      <c r="A2023" s="2">
        <v>1.62456</v>
      </c>
      <c r="B2023" s="2">
        <v>110.10589</v>
      </c>
    </row>
    <row r="2024" spans="1:2" x14ac:dyDescent="0.3">
      <c r="A2024" s="2">
        <v>1.626179</v>
      </c>
      <c r="B2024" s="2">
        <v>110.07401900000001</v>
      </c>
    </row>
    <row r="2025" spans="1:2" x14ac:dyDescent="0.3">
      <c r="A2025" s="2">
        <v>1.6825939999999999</v>
      </c>
      <c r="B2025" s="2">
        <v>127.427458</v>
      </c>
    </row>
    <row r="2026" spans="1:2" x14ac:dyDescent="0.3">
      <c r="A2026" s="2">
        <v>1.669354</v>
      </c>
      <c r="B2026" s="2">
        <v>126.088301</v>
      </c>
    </row>
    <row r="2027" spans="1:2" x14ac:dyDescent="0.3">
      <c r="A2027" s="2">
        <v>1.68838</v>
      </c>
      <c r="B2027" s="2">
        <v>121.889803</v>
      </c>
    </row>
    <row r="2028" spans="1:2" x14ac:dyDescent="0.3">
      <c r="A2028" s="2">
        <v>1.694439</v>
      </c>
      <c r="B2028" s="2">
        <v>122.813033</v>
      </c>
    </row>
    <row r="2029" spans="1:2" x14ac:dyDescent="0.3">
      <c r="A2029" s="2">
        <v>1.755476</v>
      </c>
      <c r="B2029" s="2">
        <v>133.87050099999999</v>
      </c>
    </row>
    <row r="2030" spans="1:2" x14ac:dyDescent="0.3">
      <c r="A2030" s="2">
        <v>1.7481059999999999</v>
      </c>
      <c r="B2030" s="2">
        <v>133.25903299999999</v>
      </c>
    </row>
    <row r="2031" spans="1:2" x14ac:dyDescent="0.3">
      <c r="A2031" s="2">
        <v>1.719913</v>
      </c>
      <c r="B2031" s="2">
        <v>131.56748099999999</v>
      </c>
    </row>
    <row r="2032" spans="1:2" x14ac:dyDescent="0.3">
      <c r="A2032" s="2">
        <v>1.723587</v>
      </c>
      <c r="B2032" s="2">
        <v>131.92971199999999</v>
      </c>
    </row>
    <row r="2033" spans="1:2" x14ac:dyDescent="0.3">
      <c r="A2033" s="2">
        <v>1.623812</v>
      </c>
      <c r="B2033" s="2">
        <v>109.996742</v>
      </c>
    </row>
    <row r="2034" spans="1:2" x14ac:dyDescent="0.3">
      <c r="A2034" s="2">
        <v>1.624099</v>
      </c>
      <c r="B2034" s="2">
        <v>109.978402</v>
      </c>
    </row>
    <row r="2035" spans="1:2" x14ac:dyDescent="0.3">
      <c r="A2035" s="2">
        <v>1.6329830000000001</v>
      </c>
      <c r="B2035" s="2">
        <v>111.157811</v>
      </c>
    </row>
    <row r="2036" spans="1:2" x14ac:dyDescent="0.3">
      <c r="A2036" s="2">
        <v>1.6407449999999999</v>
      </c>
      <c r="B2036" s="2">
        <v>110.919646</v>
      </c>
    </row>
    <row r="2037" spans="1:2" x14ac:dyDescent="0.3">
      <c r="A2037" s="2">
        <v>1.6297269999999999</v>
      </c>
      <c r="B2037" s="2">
        <v>111.27564599999999</v>
      </c>
    </row>
    <row r="2038" spans="1:2" x14ac:dyDescent="0.3">
      <c r="A2038" s="2">
        <v>1.624134</v>
      </c>
      <c r="B2038" s="2">
        <v>111.53120800000001</v>
      </c>
    </row>
    <row r="2039" spans="1:2" x14ac:dyDescent="0.3">
      <c r="A2039" s="2">
        <v>1.6239380000000001</v>
      </c>
      <c r="B2039" s="2">
        <v>109.984263</v>
      </c>
    </row>
    <row r="2040" spans="1:2" x14ac:dyDescent="0.3">
      <c r="A2040" s="2">
        <v>1.593321</v>
      </c>
      <c r="B2040" s="2">
        <v>110.168166</v>
      </c>
    </row>
    <row r="2041" spans="1:2" x14ac:dyDescent="0.3">
      <c r="A2041" s="2">
        <v>1.7303329999999999</v>
      </c>
      <c r="B2041" s="2">
        <v>132.116491</v>
      </c>
    </row>
    <row r="2042" spans="1:2" x14ac:dyDescent="0.3">
      <c r="A2042" s="2">
        <v>1.7210570000000001</v>
      </c>
      <c r="B2042" s="2">
        <v>132.05479299999999</v>
      </c>
    </row>
    <row r="2043" spans="1:2" x14ac:dyDescent="0.3">
      <c r="A2043" s="2">
        <v>1.7197800000000001</v>
      </c>
      <c r="B2043" s="2">
        <v>132.26255800000001</v>
      </c>
    </row>
    <row r="2044" spans="1:2" x14ac:dyDescent="0.3">
      <c r="A2044" s="2">
        <v>1.6993149999999999</v>
      </c>
      <c r="B2044" s="2">
        <v>133.10760999999999</v>
      </c>
    </row>
    <row r="2045" spans="1:2" x14ac:dyDescent="0.3">
      <c r="A2045" s="2">
        <v>1.6813940000000001</v>
      </c>
      <c r="B2045" s="2">
        <v>114.47945900000001</v>
      </c>
    </row>
    <row r="2046" spans="1:2" x14ac:dyDescent="0.3">
      <c r="A2046" s="2">
        <v>1.6974210000000001</v>
      </c>
      <c r="B2046" s="2">
        <v>114.48238600000001</v>
      </c>
    </row>
    <row r="2047" spans="1:2" x14ac:dyDescent="0.3">
      <c r="A2047" s="2">
        <v>1.6507259999999999</v>
      </c>
      <c r="B2047" s="2">
        <v>113.774198</v>
      </c>
    </row>
    <row r="2048" spans="1:2" x14ac:dyDescent="0.3">
      <c r="A2048" s="2">
        <v>1.6673830000000001</v>
      </c>
      <c r="B2048" s="2">
        <v>112.98254900000001</v>
      </c>
    </row>
    <row r="2049" spans="1:2" x14ac:dyDescent="0.3">
      <c r="A2049" s="2">
        <v>1.7462770000000001</v>
      </c>
      <c r="B2049" s="2">
        <v>128.705761</v>
      </c>
    </row>
    <row r="2050" spans="1:2" x14ac:dyDescent="0.3">
      <c r="A2050" s="2">
        <v>1.7354609999999999</v>
      </c>
      <c r="B2050" s="2">
        <v>126.79817300000001</v>
      </c>
    </row>
    <row r="2051" spans="1:2" x14ac:dyDescent="0.3">
      <c r="A2051" s="2">
        <v>1.747714</v>
      </c>
      <c r="B2051" s="2">
        <v>128.14810800000001</v>
      </c>
    </row>
    <row r="2052" spans="1:2" x14ac:dyDescent="0.3">
      <c r="A2052" s="2">
        <v>1.7158199999999999</v>
      </c>
      <c r="B2052" s="2">
        <v>129.46654100000001</v>
      </c>
    </row>
    <row r="2053" spans="1:2" x14ac:dyDescent="0.3">
      <c r="A2053" s="2">
        <v>1.747987</v>
      </c>
      <c r="B2053" s="2">
        <v>147.29618600000001</v>
      </c>
    </row>
    <row r="2054" spans="1:2" x14ac:dyDescent="0.3">
      <c r="A2054" s="2">
        <v>1.817917</v>
      </c>
      <c r="B2054" s="2">
        <v>142.55916099999999</v>
      </c>
    </row>
    <row r="2055" spans="1:2" x14ac:dyDescent="0.3">
      <c r="A2055" s="2">
        <v>1.8083499999999999</v>
      </c>
      <c r="B2055" s="2">
        <v>150.51648</v>
      </c>
    </row>
    <row r="2056" spans="1:2" x14ac:dyDescent="0.3">
      <c r="A2056" s="2">
        <v>1.739457</v>
      </c>
      <c r="B2056" s="2">
        <v>150.37756999999999</v>
      </c>
    </row>
    <row r="2057" spans="1:2" x14ac:dyDescent="0.3">
      <c r="A2057" s="2">
        <v>1.742062</v>
      </c>
      <c r="B2057" s="2">
        <v>133.77991900000001</v>
      </c>
    </row>
    <row r="2058" spans="1:2" x14ac:dyDescent="0.3">
      <c r="A2058" s="2">
        <v>1.7419249999999999</v>
      </c>
      <c r="B2058" s="2">
        <v>133.01710499999999</v>
      </c>
    </row>
    <row r="2059" spans="1:2" x14ac:dyDescent="0.3">
      <c r="A2059" s="2">
        <v>1.7510669999999999</v>
      </c>
      <c r="B2059" s="2">
        <v>133.84506400000001</v>
      </c>
    </row>
    <row r="2060" spans="1:2" x14ac:dyDescent="0.3">
      <c r="A2060" s="2">
        <v>1.749118</v>
      </c>
      <c r="B2060" s="2">
        <v>133.95509100000001</v>
      </c>
    </row>
    <row r="2061" spans="1:2" x14ac:dyDescent="0.3">
      <c r="A2061" s="2">
        <v>1.663341</v>
      </c>
      <c r="B2061" s="2">
        <v>113.077187</v>
      </c>
    </row>
    <row r="2062" spans="1:2" x14ac:dyDescent="0.3">
      <c r="A2062" s="2">
        <v>1.6685369999999999</v>
      </c>
      <c r="B2062" s="2">
        <v>112.55545600000001</v>
      </c>
    </row>
    <row r="2063" spans="1:2" x14ac:dyDescent="0.3">
      <c r="A2063" s="2">
        <v>1.6689510000000001</v>
      </c>
      <c r="B2063" s="2">
        <v>112.24969900000001</v>
      </c>
    </row>
    <row r="2064" spans="1:2" x14ac:dyDescent="0.3">
      <c r="A2064" s="2">
        <v>1.6617120000000001</v>
      </c>
      <c r="B2064" s="2">
        <v>112.09861600000001</v>
      </c>
    </row>
    <row r="2065" spans="1:2" x14ac:dyDescent="0.3">
      <c r="A2065" s="2">
        <v>1.6334420000000001</v>
      </c>
      <c r="B2065" s="2">
        <v>111.821817</v>
      </c>
    </row>
    <row r="2066" spans="1:2" x14ac:dyDescent="0.3">
      <c r="A2066" s="2">
        <v>1.6330199999999999</v>
      </c>
      <c r="B2066" s="2">
        <v>111.863186</v>
      </c>
    </row>
    <row r="2067" spans="1:2" x14ac:dyDescent="0.3">
      <c r="A2067" s="2">
        <v>1.6338870000000001</v>
      </c>
      <c r="B2067" s="2">
        <v>111.87813199999999</v>
      </c>
    </row>
    <row r="2068" spans="1:2" x14ac:dyDescent="0.3">
      <c r="A2068" s="2">
        <v>1.643421</v>
      </c>
      <c r="B2068" s="2">
        <v>111.939983</v>
      </c>
    </row>
    <row r="2069" spans="1:2" x14ac:dyDescent="0.3">
      <c r="A2069" s="2">
        <v>1.6405350000000001</v>
      </c>
      <c r="B2069" s="2">
        <v>111.555967</v>
      </c>
    </row>
    <row r="2070" spans="1:2" x14ac:dyDescent="0.3">
      <c r="A2070" s="2">
        <v>1.6264829999999999</v>
      </c>
      <c r="B2070" s="2">
        <v>111.357062</v>
      </c>
    </row>
    <row r="2071" spans="1:2" x14ac:dyDescent="0.3">
      <c r="A2071" s="2">
        <v>1.6459900000000001</v>
      </c>
      <c r="B2071" s="2">
        <v>111.92249099999999</v>
      </c>
    </row>
    <row r="2072" spans="1:2" x14ac:dyDescent="0.3">
      <c r="A2072" s="2">
        <v>1.6438919999999999</v>
      </c>
      <c r="B2072" s="2">
        <v>111.884535</v>
      </c>
    </row>
    <row r="2073" spans="1:2" x14ac:dyDescent="0.3">
      <c r="A2073" s="2">
        <v>1.6178170000000001</v>
      </c>
      <c r="B2073" s="2">
        <v>104.950776</v>
      </c>
    </row>
    <row r="2074" spans="1:2" x14ac:dyDescent="0.3">
      <c r="A2074" s="2">
        <v>1.626449</v>
      </c>
      <c r="B2074" s="2">
        <v>104.87960200000001</v>
      </c>
    </row>
    <row r="2075" spans="1:2" x14ac:dyDescent="0.3">
      <c r="A2075" s="2">
        <v>1.6265799999999999</v>
      </c>
      <c r="B2075" s="2">
        <v>105.03720300000001</v>
      </c>
    </row>
    <row r="2076" spans="1:2" x14ac:dyDescent="0.3">
      <c r="A2076" s="2">
        <v>1.606474</v>
      </c>
      <c r="B2076" s="2">
        <v>104.954291</v>
      </c>
    </row>
    <row r="2077" spans="1:2" x14ac:dyDescent="0.3">
      <c r="A2077" s="2">
        <v>1.6288549999999999</v>
      </c>
      <c r="B2077" s="2">
        <v>108.090006</v>
      </c>
    </row>
    <row r="2078" spans="1:2" x14ac:dyDescent="0.3">
      <c r="A2078" s="2">
        <v>1.6282049999999999</v>
      </c>
      <c r="B2078" s="2">
        <v>107.378702</v>
      </c>
    </row>
    <row r="2079" spans="1:2" x14ac:dyDescent="0.3">
      <c r="A2079" s="2">
        <v>1.6284700000000001</v>
      </c>
      <c r="B2079" s="2">
        <v>107.21894899999999</v>
      </c>
    </row>
    <row r="2080" spans="1:2" x14ac:dyDescent="0.3">
      <c r="A2080" s="2">
        <v>1.627839</v>
      </c>
      <c r="B2080" s="2">
        <v>108.10736</v>
      </c>
    </row>
    <row r="2081" spans="1:2" x14ac:dyDescent="0.3">
      <c r="A2081" s="2">
        <v>1.7242679999999999</v>
      </c>
      <c r="B2081" s="2">
        <v>133.033523</v>
      </c>
    </row>
    <row r="2082" spans="1:2" x14ac:dyDescent="0.3">
      <c r="A2082" s="2">
        <v>1.732383</v>
      </c>
      <c r="B2082" s="2">
        <v>133.04394099999999</v>
      </c>
    </row>
    <row r="2083" spans="1:2" x14ac:dyDescent="0.3">
      <c r="A2083" s="2">
        <v>1.72692</v>
      </c>
      <c r="B2083" s="2">
        <v>131.33578600000001</v>
      </c>
    </row>
    <row r="2084" spans="1:2" x14ac:dyDescent="0.3">
      <c r="A2084" s="2">
        <v>1.7107300000000001</v>
      </c>
      <c r="B2084" s="2">
        <v>131.40852799999999</v>
      </c>
    </row>
    <row r="2085" spans="1:2" x14ac:dyDescent="0.3">
      <c r="A2085" s="2">
        <v>1.7485839999999999</v>
      </c>
      <c r="B2085" s="2">
        <v>133.742943</v>
      </c>
    </row>
    <row r="2086" spans="1:2" x14ac:dyDescent="0.3">
      <c r="A2086" s="2">
        <v>1.7522059999999999</v>
      </c>
      <c r="B2086" s="2">
        <v>133.68935200000001</v>
      </c>
    </row>
    <row r="2087" spans="1:2" x14ac:dyDescent="0.3">
      <c r="A2087" s="2">
        <v>1.7394499999999999</v>
      </c>
      <c r="B2087" s="2">
        <v>133.34664100000001</v>
      </c>
    </row>
    <row r="2088" spans="1:2" x14ac:dyDescent="0.3">
      <c r="A2088" s="2">
        <v>1.738836</v>
      </c>
      <c r="B2088" s="2">
        <v>133.47264100000001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AB12C-8519-4A48-9121-C92F35BB79D4}">
  <dimension ref="A4:B20"/>
  <sheetViews>
    <sheetView showGridLines="0" workbookViewId="0">
      <selection activeCell="U38" sqref="U38"/>
    </sheetView>
  </sheetViews>
  <sheetFormatPr defaultRowHeight="14.4" x14ac:dyDescent="0.3"/>
  <cols>
    <col min="1" max="1" width="12.5546875" bestFit="1" customWidth="1"/>
    <col min="2" max="2" width="13.33203125" bestFit="1" customWidth="1"/>
  </cols>
  <sheetData>
    <row r="4" spans="1:2" x14ac:dyDescent="0.3">
      <c r="A4" s="5" t="s">
        <v>28</v>
      </c>
      <c r="B4" t="s">
        <v>36</v>
      </c>
    </row>
    <row r="5" spans="1:2" x14ac:dyDescent="0.3">
      <c r="A5" s="6" t="s">
        <v>18</v>
      </c>
      <c r="B5" s="9"/>
    </row>
    <row r="6" spans="1:2" x14ac:dyDescent="0.3">
      <c r="A6" s="7" t="s">
        <v>5</v>
      </c>
      <c r="B6" s="9">
        <v>23</v>
      </c>
    </row>
    <row r="7" spans="1:2" x14ac:dyDescent="0.3">
      <c r="A7" s="7" t="s">
        <v>10</v>
      </c>
      <c r="B7" s="9">
        <v>30</v>
      </c>
    </row>
    <row r="8" spans="1:2" x14ac:dyDescent="0.3">
      <c r="A8" s="6" t="s">
        <v>11</v>
      </c>
      <c r="B8" s="9"/>
    </row>
    <row r="9" spans="1:2" x14ac:dyDescent="0.3">
      <c r="A9" s="7" t="s">
        <v>5</v>
      </c>
      <c r="B9" s="9">
        <v>156</v>
      </c>
    </row>
    <row r="10" spans="1:2" x14ac:dyDescent="0.3">
      <c r="A10" s="7" t="s">
        <v>10</v>
      </c>
      <c r="B10" s="9">
        <v>80</v>
      </c>
    </row>
    <row r="11" spans="1:2" x14ac:dyDescent="0.3">
      <c r="A11" s="6" t="s">
        <v>6</v>
      </c>
      <c r="B11" s="9"/>
    </row>
    <row r="12" spans="1:2" x14ac:dyDescent="0.3">
      <c r="A12" s="7" t="s">
        <v>5</v>
      </c>
      <c r="B12" s="9">
        <v>15</v>
      </c>
    </row>
    <row r="13" spans="1:2" x14ac:dyDescent="0.3">
      <c r="A13" s="7" t="s">
        <v>10</v>
      </c>
      <c r="B13" s="9">
        <v>22</v>
      </c>
    </row>
    <row r="14" spans="1:2" x14ac:dyDescent="0.3">
      <c r="A14" s="6" t="s">
        <v>7</v>
      </c>
      <c r="B14" s="9"/>
    </row>
    <row r="15" spans="1:2" x14ac:dyDescent="0.3">
      <c r="A15" s="7" t="s">
        <v>5</v>
      </c>
      <c r="B15" s="9">
        <v>841</v>
      </c>
    </row>
    <row r="16" spans="1:2" x14ac:dyDescent="0.3">
      <c r="A16" s="7" t="s">
        <v>10</v>
      </c>
      <c r="B16" s="9">
        <v>920</v>
      </c>
    </row>
    <row r="17" spans="1:2" x14ac:dyDescent="0.3">
      <c r="A17" s="6" t="s">
        <v>29</v>
      </c>
      <c r="B17" s="9">
        <v>2087</v>
      </c>
    </row>
    <row r="18" spans="1:2" x14ac:dyDescent="0.3">
      <c r="A18" t="s">
        <v>37</v>
      </c>
    </row>
    <row r="20" spans="1:2" x14ac:dyDescent="0.3">
      <c r="A20" t="s">
        <v>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720BA-97D6-4A70-B90B-7DAD63363BD5}">
  <dimension ref="A2:I8"/>
  <sheetViews>
    <sheetView showGridLines="0" topLeftCell="A44" workbookViewId="0">
      <selection activeCell="B31" sqref="B31"/>
    </sheetView>
  </sheetViews>
  <sheetFormatPr defaultRowHeight="14.4" x14ac:dyDescent="0.3"/>
  <cols>
    <col min="1" max="1" width="19.5546875" bestFit="1" customWidth="1"/>
    <col min="2" max="2" width="17.6640625" bestFit="1" customWidth="1"/>
    <col min="3" max="3" width="14.33203125" bestFit="1" customWidth="1"/>
    <col min="4" max="4" width="14.109375" bestFit="1" customWidth="1"/>
    <col min="5" max="5" width="14.6640625" bestFit="1" customWidth="1"/>
    <col min="6" max="6" width="15.21875" bestFit="1" customWidth="1"/>
    <col min="7" max="7" width="17.77734375" bestFit="1" customWidth="1"/>
    <col min="8" max="8" width="18.33203125" bestFit="1" customWidth="1"/>
    <col min="9" max="9" width="10.77734375" bestFit="1" customWidth="1"/>
    <col min="10" max="10" width="19.5546875" bestFit="1" customWidth="1"/>
    <col min="11" max="11" width="40.6640625" bestFit="1" customWidth="1"/>
    <col min="12" max="12" width="19.5546875" bestFit="1" customWidth="1"/>
    <col min="13" max="13" width="40.6640625" bestFit="1" customWidth="1"/>
    <col min="14" max="14" width="19.5546875" bestFit="1" customWidth="1"/>
    <col min="15" max="15" width="40.6640625" bestFit="1" customWidth="1"/>
    <col min="16" max="16" width="24.33203125" bestFit="1" customWidth="1"/>
    <col min="17" max="17" width="45.44140625" bestFit="1" customWidth="1"/>
  </cols>
  <sheetData>
    <row r="2" spans="1:9" x14ac:dyDescent="0.3">
      <c r="A2" s="5" t="s">
        <v>0</v>
      </c>
      <c r="B2" t="s" vm="1">
        <v>62</v>
      </c>
    </row>
    <row r="4" spans="1:9" x14ac:dyDescent="0.3">
      <c r="A4" s="5" t="s">
        <v>38</v>
      </c>
      <c r="B4" s="5" t="s">
        <v>30</v>
      </c>
    </row>
    <row r="5" spans="1:9" x14ac:dyDescent="0.3">
      <c r="A5" s="5" t="s">
        <v>28</v>
      </c>
      <c r="B5" t="s">
        <v>19</v>
      </c>
      <c r="C5" t="s">
        <v>9</v>
      </c>
      <c r="D5" t="s">
        <v>17</v>
      </c>
      <c r="E5" t="s">
        <v>20</v>
      </c>
      <c r="F5" t="s">
        <v>22</v>
      </c>
      <c r="G5" t="s">
        <v>13</v>
      </c>
      <c r="H5" t="s">
        <v>14</v>
      </c>
      <c r="I5" t="s">
        <v>29</v>
      </c>
    </row>
    <row r="6" spans="1:9" x14ac:dyDescent="0.3">
      <c r="A6" s="6" t="s">
        <v>24</v>
      </c>
      <c r="B6" s="9">
        <v>142</v>
      </c>
      <c r="C6" s="9">
        <v>130</v>
      </c>
      <c r="D6" s="9">
        <v>7</v>
      </c>
      <c r="E6" s="9">
        <v>1</v>
      </c>
      <c r="F6" s="9"/>
      <c r="G6" s="9">
        <v>67</v>
      </c>
      <c r="H6" s="9">
        <v>18</v>
      </c>
      <c r="I6" s="9">
        <v>365</v>
      </c>
    </row>
    <row r="7" spans="1:9" x14ac:dyDescent="0.3">
      <c r="A7" s="6" t="s">
        <v>25</v>
      </c>
      <c r="B7" s="9">
        <v>125</v>
      </c>
      <c r="C7" s="9">
        <v>152</v>
      </c>
      <c r="D7" s="9">
        <v>344</v>
      </c>
      <c r="E7" s="9">
        <v>296</v>
      </c>
      <c r="F7" s="9">
        <v>324</v>
      </c>
      <c r="G7" s="9">
        <v>209</v>
      </c>
      <c r="H7" s="9">
        <v>272</v>
      </c>
      <c r="I7" s="9">
        <v>1722</v>
      </c>
    </row>
    <row r="8" spans="1:9" x14ac:dyDescent="0.3">
      <c r="A8" s="6" t="s">
        <v>29</v>
      </c>
      <c r="B8" s="9">
        <v>267</v>
      </c>
      <c r="C8" s="9">
        <v>282</v>
      </c>
      <c r="D8" s="9">
        <v>351</v>
      </c>
      <c r="E8" s="9">
        <v>297</v>
      </c>
      <c r="F8" s="9">
        <v>324</v>
      </c>
      <c r="G8" s="9">
        <v>276</v>
      </c>
      <c r="H8" s="9">
        <v>290</v>
      </c>
      <c r="I8" s="9">
        <v>2087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8BD73-9F3A-4326-B8B4-33770147F06F}">
  <dimension ref="A3:B6"/>
  <sheetViews>
    <sheetView showGridLines="0" workbookViewId="0">
      <selection activeCell="S6" sqref="S6"/>
    </sheetView>
  </sheetViews>
  <sheetFormatPr defaultRowHeight="14.4" x14ac:dyDescent="0.3"/>
  <cols>
    <col min="1" max="1" width="12.5546875" bestFit="1" customWidth="1"/>
    <col min="2" max="2" width="11.77734375" bestFit="1" customWidth="1"/>
    <col min="3" max="9" width="9" bestFit="1" customWidth="1"/>
    <col min="10" max="11" width="8" bestFit="1" customWidth="1"/>
    <col min="12" max="15" width="9" bestFit="1" customWidth="1"/>
    <col min="16" max="16" width="8" bestFit="1" customWidth="1"/>
    <col min="17" max="23" width="9" bestFit="1" customWidth="1"/>
    <col min="24" max="26" width="8" bestFit="1" customWidth="1"/>
    <col min="27" max="28" width="9" bestFit="1" customWidth="1"/>
    <col min="29" max="30" width="8" bestFit="1" customWidth="1"/>
    <col min="31" max="44" width="9" bestFit="1" customWidth="1"/>
    <col min="45" max="45" width="8" bestFit="1" customWidth="1"/>
    <col min="46" max="53" width="9" bestFit="1" customWidth="1"/>
    <col min="54" max="54" width="8" bestFit="1" customWidth="1"/>
    <col min="55" max="57" width="9" bestFit="1" customWidth="1"/>
    <col min="58" max="58" width="8" bestFit="1" customWidth="1"/>
    <col min="59" max="62" width="9" bestFit="1" customWidth="1"/>
    <col min="63" max="63" width="8" bestFit="1" customWidth="1"/>
    <col min="64" max="66" width="9" bestFit="1" customWidth="1"/>
    <col min="67" max="67" width="8" bestFit="1" customWidth="1"/>
    <col min="68" max="72" width="9" bestFit="1" customWidth="1"/>
    <col min="73" max="74" width="8" bestFit="1" customWidth="1"/>
    <col min="75" max="90" width="9" bestFit="1" customWidth="1"/>
    <col min="91" max="91" width="8" bestFit="1" customWidth="1"/>
    <col min="92" max="92" width="9" bestFit="1" customWidth="1"/>
    <col min="93" max="93" width="8" bestFit="1" customWidth="1"/>
    <col min="94" max="104" width="9" bestFit="1" customWidth="1"/>
    <col min="105" max="105" width="8" bestFit="1" customWidth="1"/>
    <col min="106" max="110" width="9" bestFit="1" customWidth="1"/>
    <col min="111" max="111" width="8" bestFit="1" customWidth="1"/>
    <col min="112" max="128" width="9" bestFit="1" customWidth="1"/>
    <col min="129" max="129" width="8" bestFit="1" customWidth="1"/>
    <col min="130" max="132" width="9" bestFit="1" customWidth="1"/>
    <col min="133" max="133" width="8" bestFit="1" customWidth="1"/>
    <col min="134" max="144" width="9" bestFit="1" customWidth="1"/>
    <col min="145" max="145" width="8" bestFit="1" customWidth="1"/>
    <col min="146" max="147" width="9" bestFit="1" customWidth="1"/>
    <col min="148" max="148" width="7" bestFit="1" customWidth="1"/>
    <col min="149" max="187" width="9" bestFit="1" customWidth="1"/>
    <col min="188" max="188" width="8" bestFit="1" customWidth="1"/>
    <col min="189" max="192" width="9" bestFit="1" customWidth="1"/>
    <col min="193" max="193" width="8" bestFit="1" customWidth="1"/>
    <col min="194" max="196" width="9" bestFit="1" customWidth="1"/>
    <col min="197" max="197" width="8" bestFit="1" customWidth="1"/>
    <col min="198" max="223" width="9" bestFit="1" customWidth="1"/>
    <col min="224" max="224" width="8" bestFit="1" customWidth="1"/>
    <col min="225" max="233" width="9" bestFit="1" customWidth="1"/>
    <col min="234" max="234" width="8" bestFit="1" customWidth="1"/>
    <col min="235" max="248" width="9" bestFit="1" customWidth="1"/>
    <col min="249" max="249" width="8" bestFit="1" customWidth="1"/>
    <col min="250" max="260" width="9" bestFit="1" customWidth="1"/>
    <col min="261" max="261" width="8" bestFit="1" customWidth="1"/>
    <col min="262" max="272" width="9" bestFit="1" customWidth="1"/>
    <col min="273" max="273" width="8" bestFit="1" customWidth="1"/>
    <col min="274" max="326" width="9" bestFit="1" customWidth="1"/>
    <col min="327" max="327" width="8" bestFit="1" customWidth="1"/>
    <col min="328" max="331" width="9" bestFit="1" customWidth="1"/>
    <col min="332" max="332" width="8" bestFit="1" customWidth="1"/>
    <col min="333" max="334" width="9" bestFit="1" customWidth="1"/>
    <col min="335" max="335" width="8" bestFit="1" customWidth="1"/>
    <col min="336" max="338" width="9" bestFit="1" customWidth="1"/>
    <col min="339" max="339" width="8" bestFit="1" customWidth="1"/>
    <col min="340" max="350" width="9" bestFit="1" customWidth="1"/>
    <col min="351" max="351" width="7" bestFit="1" customWidth="1"/>
    <col min="352" max="358" width="9" bestFit="1" customWidth="1"/>
    <col min="359" max="359" width="7" bestFit="1" customWidth="1"/>
    <col min="360" max="360" width="9" bestFit="1" customWidth="1"/>
    <col min="361" max="361" width="8" bestFit="1" customWidth="1"/>
    <col min="362" max="365" width="9" bestFit="1" customWidth="1"/>
    <col min="366" max="366" width="8" bestFit="1" customWidth="1"/>
    <col min="367" max="385" width="9" bestFit="1" customWidth="1"/>
    <col min="386" max="386" width="8" bestFit="1" customWidth="1"/>
    <col min="387" max="409" width="9" bestFit="1" customWidth="1"/>
    <col min="410" max="410" width="8" bestFit="1" customWidth="1"/>
    <col min="411" max="441" width="9" bestFit="1" customWidth="1"/>
    <col min="442" max="442" width="8" bestFit="1" customWidth="1"/>
    <col min="443" max="446" width="9" bestFit="1" customWidth="1"/>
    <col min="447" max="448" width="8" bestFit="1" customWidth="1"/>
    <col min="449" max="449" width="9" bestFit="1" customWidth="1"/>
    <col min="450" max="450" width="8" bestFit="1" customWidth="1"/>
    <col min="451" max="456" width="9" bestFit="1" customWidth="1"/>
    <col min="457" max="457" width="8" bestFit="1" customWidth="1"/>
    <col min="458" max="471" width="9" bestFit="1" customWidth="1"/>
    <col min="472" max="472" width="7" bestFit="1" customWidth="1"/>
    <col min="473" max="480" width="9" bestFit="1" customWidth="1"/>
    <col min="481" max="481" width="8" bestFit="1" customWidth="1"/>
    <col min="482" max="484" width="9" bestFit="1" customWidth="1"/>
    <col min="485" max="485" width="8" bestFit="1" customWidth="1"/>
    <col min="486" max="523" width="9" bestFit="1" customWidth="1"/>
    <col min="524" max="524" width="8" bestFit="1" customWidth="1"/>
    <col min="525" max="531" width="9" bestFit="1" customWidth="1"/>
    <col min="532" max="533" width="8" bestFit="1" customWidth="1"/>
    <col min="534" max="534" width="9" bestFit="1" customWidth="1"/>
    <col min="535" max="535" width="8" bestFit="1" customWidth="1"/>
    <col min="536" max="539" width="9" bestFit="1" customWidth="1"/>
    <col min="540" max="540" width="8" bestFit="1" customWidth="1"/>
    <col min="541" max="541" width="9" bestFit="1" customWidth="1"/>
    <col min="542" max="542" width="8" bestFit="1" customWidth="1"/>
    <col min="543" max="543" width="9" bestFit="1" customWidth="1"/>
    <col min="544" max="545" width="8" bestFit="1" customWidth="1"/>
    <col min="546" max="547" width="9" bestFit="1" customWidth="1"/>
    <col min="548" max="548" width="7" bestFit="1" customWidth="1"/>
    <col min="549" max="563" width="9" bestFit="1" customWidth="1"/>
    <col min="564" max="564" width="8" bestFit="1" customWidth="1"/>
    <col min="565" max="569" width="9" bestFit="1" customWidth="1"/>
    <col min="570" max="570" width="8" bestFit="1" customWidth="1"/>
    <col min="571" max="581" width="9" bestFit="1" customWidth="1"/>
    <col min="582" max="582" width="8" bestFit="1" customWidth="1"/>
    <col min="583" max="590" width="9" bestFit="1" customWidth="1"/>
    <col min="591" max="591" width="2" bestFit="1" customWidth="1"/>
    <col min="592" max="592" width="9" bestFit="1" customWidth="1"/>
    <col min="593" max="594" width="8" bestFit="1" customWidth="1"/>
    <col min="595" max="601" width="9" bestFit="1" customWidth="1"/>
    <col min="602" max="602" width="8" bestFit="1" customWidth="1"/>
    <col min="603" max="603" width="9" bestFit="1" customWidth="1"/>
    <col min="604" max="604" width="8" bestFit="1" customWidth="1"/>
    <col min="605" max="608" width="9" bestFit="1" customWidth="1"/>
    <col min="609" max="609" width="8" bestFit="1" customWidth="1"/>
    <col min="610" max="612" width="9" bestFit="1" customWidth="1"/>
    <col min="613" max="613" width="8" bestFit="1" customWidth="1"/>
    <col min="614" max="615" width="9" bestFit="1" customWidth="1"/>
    <col min="616" max="616" width="8" bestFit="1" customWidth="1"/>
    <col min="617" max="629" width="9" bestFit="1" customWidth="1"/>
    <col min="630" max="630" width="8" bestFit="1" customWidth="1"/>
    <col min="631" max="661" width="9" bestFit="1" customWidth="1"/>
    <col min="662" max="662" width="7" bestFit="1" customWidth="1"/>
    <col min="663" max="670" width="9" bestFit="1" customWidth="1"/>
    <col min="671" max="671" width="8" bestFit="1" customWidth="1"/>
    <col min="672" max="678" width="9" bestFit="1" customWidth="1"/>
    <col min="679" max="680" width="8" bestFit="1" customWidth="1"/>
    <col min="681" max="685" width="9" bestFit="1" customWidth="1"/>
    <col min="686" max="686" width="8" bestFit="1" customWidth="1"/>
    <col min="687" max="693" width="9" bestFit="1" customWidth="1"/>
    <col min="694" max="694" width="8" bestFit="1" customWidth="1"/>
    <col min="695" max="697" width="9" bestFit="1" customWidth="1"/>
    <col min="698" max="698" width="8" bestFit="1" customWidth="1"/>
    <col min="699" max="716" width="9" bestFit="1" customWidth="1"/>
    <col min="717" max="717" width="8" bestFit="1" customWidth="1"/>
    <col min="718" max="731" width="9" bestFit="1" customWidth="1"/>
    <col min="732" max="732" width="8" bestFit="1" customWidth="1"/>
    <col min="733" max="746" width="9" bestFit="1" customWidth="1"/>
    <col min="747" max="747" width="8" bestFit="1" customWidth="1"/>
    <col min="748" max="748" width="9" bestFit="1" customWidth="1"/>
    <col min="749" max="749" width="8" bestFit="1" customWidth="1"/>
    <col min="750" max="753" width="9" bestFit="1" customWidth="1"/>
    <col min="754" max="754" width="8" bestFit="1" customWidth="1"/>
    <col min="755" max="755" width="9" bestFit="1" customWidth="1"/>
    <col min="756" max="756" width="8" bestFit="1" customWidth="1"/>
    <col min="757" max="762" width="9" bestFit="1" customWidth="1"/>
    <col min="763" max="763" width="8" bestFit="1" customWidth="1"/>
    <col min="764" max="774" width="9" bestFit="1" customWidth="1"/>
    <col min="775" max="775" width="8" bestFit="1" customWidth="1"/>
    <col min="776" max="780" width="9" bestFit="1" customWidth="1"/>
    <col min="781" max="781" width="8" bestFit="1" customWidth="1"/>
    <col min="782" max="783" width="9" bestFit="1" customWidth="1"/>
    <col min="784" max="784" width="8" bestFit="1" customWidth="1"/>
    <col min="785" max="791" width="9" bestFit="1" customWidth="1"/>
    <col min="792" max="792" width="7" bestFit="1" customWidth="1"/>
    <col min="793" max="795" width="9" bestFit="1" customWidth="1"/>
    <col min="796" max="796" width="8" bestFit="1" customWidth="1"/>
    <col min="797" max="804" width="9" bestFit="1" customWidth="1"/>
    <col min="805" max="805" width="8" bestFit="1" customWidth="1"/>
    <col min="806" max="810" width="9" bestFit="1" customWidth="1"/>
    <col min="811" max="811" width="8" bestFit="1" customWidth="1"/>
    <col min="812" max="812" width="9" bestFit="1" customWidth="1"/>
    <col min="813" max="813" width="8" bestFit="1" customWidth="1"/>
    <col min="814" max="814" width="9" bestFit="1" customWidth="1"/>
    <col min="815" max="815" width="8" bestFit="1" customWidth="1"/>
    <col min="816" max="817" width="9" bestFit="1" customWidth="1"/>
    <col min="818" max="818" width="8" bestFit="1" customWidth="1"/>
    <col min="819" max="820" width="9" bestFit="1" customWidth="1"/>
    <col min="821" max="821" width="8" bestFit="1" customWidth="1"/>
    <col min="822" max="828" width="9" bestFit="1" customWidth="1"/>
    <col min="829" max="830" width="8" bestFit="1" customWidth="1"/>
    <col min="831" max="833" width="9" bestFit="1" customWidth="1"/>
    <col min="834" max="834" width="8" bestFit="1" customWidth="1"/>
    <col min="835" max="846" width="9" bestFit="1" customWidth="1"/>
    <col min="847" max="847" width="8" bestFit="1" customWidth="1"/>
    <col min="848" max="848" width="9" bestFit="1" customWidth="1"/>
    <col min="849" max="849" width="8" bestFit="1" customWidth="1"/>
    <col min="850" max="891" width="9" bestFit="1" customWidth="1"/>
    <col min="892" max="892" width="8" bestFit="1" customWidth="1"/>
    <col min="893" max="908" width="9" bestFit="1" customWidth="1"/>
    <col min="909" max="909" width="8" bestFit="1" customWidth="1"/>
    <col min="910" max="910" width="9" bestFit="1" customWidth="1"/>
    <col min="911" max="911" width="8" bestFit="1" customWidth="1"/>
    <col min="912" max="920" width="9" bestFit="1" customWidth="1"/>
    <col min="921" max="921" width="8" bestFit="1" customWidth="1"/>
    <col min="922" max="923" width="9" bestFit="1" customWidth="1"/>
    <col min="924" max="924" width="8" bestFit="1" customWidth="1"/>
    <col min="925" max="929" width="9" bestFit="1" customWidth="1"/>
    <col min="930" max="931" width="8" bestFit="1" customWidth="1"/>
    <col min="932" max="942" width="9" bestFit="1" customWidth="1"/>
    <col min="943" max="943" width="8" bestFit="1" customWidth="1"/>
    <col min="944" max="944" width="9" bestFit="1" customWidth="1"/>
    <col min="945" max="946" width="8" bestFit="1" customWidth="1"/>
    <col min="947" max="953" width="9" bestFit="1" customWidth="1"/>
    <col min="954" max="955" width="8" bestFit="1" customWidth="1"/>
    <col min="956" max="972" width="9" bestFit="1" customWidth="1"/>
    <col min="973" max="973" width="8" bestFit="1" customWidth="1"/>
    <col min="974" max="978" width="9" bestFit="1" customWidth="1"/>
    <col min="979" max="979" width="8" bestFit="1" customWidth="1"/>
    <col min="980" max="997" width="9" bestFit="1" customWidth="1"/>
    <col min="998" max="998" width="8" bestFit="1" customWidth="1"/>
    <col min="999" max="1006" width="9" bestFit="1" customWidth="1"/>
    <col min="1007" max="1007" width="8" bestFit="1" customWidth="1"/>
    <col min="1008" max="1013" width="9" bestFit="1" customWidth="1"/>
    <col min="1014" max="1014" width="8" bestFit="1" customWidth="1"/>
    <col min="1015" max="1025" width="9" bestFit="1" customWidth="1"/>
    <col min="1026" max="1026" width="8" bestFit="1" customWidth="1"/>
    <col min="1027" max="1027" width="9" bestFit="1" customWidth="1"/>
    <col min="1028" max="1028" width="8" bestFit="1" customWidth="1"/>
    <col min="1029" max="1035" width="9" bestFit="1" customWidth="1"/>
    <col min="1036" max="1036" width="8" bestFit="1" customWidth="1"/>
    <col min="1037" max="1038" width="9" bestFit="1" customWidth="1"/>
    <col min="1039" max="1039" width="8" bestFit="1" customWidth="1"/>
    <col min="1040" max="1051" width="9" bestFit="1" customWidth="1"/>
    <col min="1052" max="1052" width="8" bestFit="1" customWidth="1"/>
    <col min="1053" max="1061" width="9" bestFit="1" customWidth="1"/>
    <col min="1062" max="1062" width="8" bestFit="1" customWidth="1"/>
    <col min="1063" max="1067" width="9" bestFit="1" customWidth="1"/>
    <col min="1068" max="1068" width="8" bestFit="1" customWidth="1"/>
    <col min="1069" max="1072" width="9" bestFit="1" customWidth="1"/>
    <col min="1073" max="1073" width="2" bestFit="1" customWidth="1"/>
    <col min="1074" max="1076" width="9" bestFit="1" customWidth="1"/>
    <col min="1077" max="1077" width="8" bestFit="1" customWidth="1"/>
    <col min="1078" max="1089" width="9" bestFit="1" customWidth="1"/>
    <col min="1090" max="1090" width="8" bestFit="1" customWidth="1"/>
    <col min="1091" max="1096" width="9" bestFit="1" customWidth="1"/>
    <col min="1097" max="1097" width="8" bestFit="1" customWidth="1"/>
    <col min="1098" max="1099" width="9" bestFit="1" customWidth="1"/>
    <col min="1100" max="1100" width="8" bestFit="1" customWidth="1"/>
    <col min="1101" max="1105" width="9" bestFit="1" customWidth="1"/>
    <col min="1106" max="1106" width="8" bestFit="1" customWidth="1"/>
    <col min="1107" max="1110" width="9" bestFit="1" customWidth="1"/>
    <col min="1111" max="1111" width="8" bestFit="1" customWidth="1"/>
    <col min="1112" max="1114" width="9" bestFit="1" customWidth="1"/>
    <col min="1115" max="1116" width="8" bestFit="1" customWidth="1"/>
    <col min="1117" max="1120" width="9" bestFit="1" customWidth="1"/>
    <col min="1121" max="1121" width="7" bestFit="1" customWidth="1"/>
    <col min="1122" max="1152" width="9" bestFit="1" customWidth="1"/>
    <col min="1153" max="1153" width="8" bestFit="1" customWidth="1"/>
    <col min="1154" max="1156" width="9" bestFit="1" customWidth="1"/>
    <col min="1157" max="1157" width="8" bestFit="1" customWidth="1"/>
    <col min="1158" max="1165" width="9" bestFit="1" customWidth="1"/>
    <col min="1166" max="1166" width="8" bestFit="1" customWidth="1"/>
    <col min="1167" max="1168" width="9" bestFit="1" customWidth="1"/>
    <col min="1169" max="1169" width="7" bestFit="1" customWidth="1"/>
    <col min="1170" max="1181" width="9" bestFit="1" customWidth="1"/>
    <col min="1182" max="1182" width="8" bestFit="1" customWidth="1"/>
    <col min="1183" max="1190" width="9" bestFit="1" customWidth="1"/>
    <col min="1191" max="1191" width="2" bestFit="1" customWidth="1"/>
    <col min="1192" max="1192" width="10.77734375" bestFit="1" customWidth="1"/>
  </cols>
  <sheetData>
    <row r="3" spans="1:2" x14ac:dyDescent="0.3">
      <c r="A3" s="5" t="s">
        <v>28</v>
      </c>
      <c r="B3" t="s">
        <v>48</v>
      </c>
    </row>
    <row r="4" spans="1:2" x14ac:dyDescent="0.3">
      <c r="A4" s="6" t="s">
        <v>5</v>
      </c>
      <c r="B4" s="2">
        <v>1035</v>
      </c>
    </row>
    <row r="5" spans="1:2" x14ac:dyDescent="0.3">
      <c r="A5" s="6" t="s">
        <v>10</v>
      </c>
      <c r="B5" s="2">
        <v>1052</v>
      </c>
    </row>
    <row r="6" spans="1:2" x14ac:dyDescent="0.3">
      <c r="A6" s="6" t="s">
        <v>29</v>
      </c>
      <c r="B6" s="2">
        <v>2087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223D4-0EB6-4530-8AF8-7B9CD9D9881D}">
  <dimension ref="A1"/>
  <sheetViews>
    <sheetView tabSelected="1" workbookViewId="0">
      <selection activeCell="S11" sqref="S11"/>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DataSet</vt:lpstr>
      <vt:lpstr>Field Info</vt:lpstr>
      <vt:lpstr>Objectives</vt:lpstr>
      <vt:lpstr> WEIGHT</vt:lpstr>
      <vt:lpstr>Correlation alcohol weight</vt:lpstr>
      <vt:lpstr>HEIGHT AND WEIGHT</vt:lpstr>
      <vt:lpstr>OBESITY PREDICITON</vt:lpstr>
      <vt:lpstr>BY GENDER</vt:lpstr>
      <vt:lpstr>Calories comsuption monitoring</vt:lpstr>
      <vt:lpstr>RECCOMENDATIONDS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Anila Khan</dc:creator>
  <cp:lastModifiedBy>djimba keita</cp:lastModifiedBy>
  <dcterms:created xsi:type="dcterms:W3CDTF">2024-03-01T21:49:23Z</dcterms:created>
  <dcterms:modified xsi:type="dcterms:W3CDTF">2024-03-17T22:20:06Z</dcterms:modified>
</cp:coreProperties>
</file>