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  <sheet name="Hoja2" sheetId="2" state="visible" r:id="rId3"/>
    <sheet name="Hoja3" sheetId="3" state="visible" r:id="rId4"/>
  </sheets>
  <definedNames>
    <definedName function="false" hidden="false" localSheetId="0" name="_xlnm.Print_Area" vbProcedure="false">Hoja1!$A$1:$O$1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<sst xmlns="http://schemas.openxmlformats.org/spreadsheetml/2006/main" count="4908" uniqueCount="347">
  <si>
    <t xml:space="preserve">MARCA MODELO</t>
  </si>
  <si>
    <t xml:space="preserve">MOTOR</t>
  </si>
  <si>
    <t xml:space="preserve">CAMBIO</t>
  </si>
  <si>
    <t xml:space="preserve">CV</t>
  </si>
  <si>
    <t xml:space="preserve">COMBUSTIBLE</t>
  </si>
  <si>
    <t xml:space="preserve">COLOR</t>
  </si>
  <si>
    <t xml:space="preserve">PROVEEDOR</t>
  </si>
  <si>
    <t xml:space="preserve">YEARS</t>
  </si>
  <si>
    <t xml:space="preserve">PLAZAS</t>
  </si>
  <si>
    <t xml:space="preserve">PCC</t>
  </si>
  <si>
    <t xml:space="preserve">PCOMPRA</t>
  </si>
  <si>
    <t xml:space="preserve">PVENTA</t>
  </si>
  <si>
    <t xml:space="preserve">BRUTO</t>
  </si>
  <si>
    <t xml:space="preserve">NETO</t>
  </si>
  <si>
    <t xml:space="preserve">KM</t>
  </si>
  <si>
    <t xml:space="preserve">C AUTO1</t>
  </si>
  <si>
    <t xml:space="preserve">tipo</t>
  </si>
  <si>
    <t xml:space="preserve">llantas</t>
  </si>
  <si>
    <t xml:space="preserve">C.P</t>
  </si>
  <si>
    <t xml:space="preserve">localidad</t>
  </si>
  <si>
    <t xml:space="preserve">provincia</t>
  </si>
  <si>
    <t xml:space="preserve">pais</t>
  </si>
  <si>
    <t xml:space="preserve">nacionalidad</t>
  </si>
  <si>
    <t xml:space="preserve">sexo</t>
  </si>
  <si>
    <t xml:space="preserve">edad</t>
  </si>
  <si>
    <t xml:space="preserve">mes</t>
  </si>
  <si>
    <t xml:space="preserve">year</t>
  </si>
  <si>
    <t xml:space="preserve">CTE.GARANTÍA</t>
  </si>
  <si>
    <t xml:space="preserve">CTE..PREPARACIÓN</t>
  </si>
  <si>
    <t xml:space="preserve">CTE.TOTAL</t>
  </si>
  <si>
    <t xml:space="preserve">BF.NETO</t>
  </si>
  <si>
    <t xml:space="preserve">GARANTIA</t>
  </si>
  <si>
    <t xml:space="preserve">MESES</t>
  </si>
  <si>
    <t xml:space="preserve">GARANTIA2</t>
  </si>
  <si>
    <t xml:space="preserve">RENAULT MEGANE</t>
  </si>
  <si>
    <t xml:space="preserve">1.6</t>
  </si>
  <si>
    <t xml:space="preserve">MANUAL</t>
  </si>
  <si>
    <t xml:space="preserve">GASOLINA</t>
  </si>
  <si>
    <t xml:space="preserve">G.COSTA</t>
  </si>
  <si>
    <t xml:space="preserve">med</t>
  </si>
  <si>
    <t xml:space="preserve">si</t>
  </si>
  <si>
    <t xml:space="preserve">ALCAÑIZ</t>
  </si>
  <si>
    <t xml:space="preserve">TERUEL</t>
  </si>
  <si>
    <t xml:space="preserve">España</t>
  </si>
  <si>
    <t xml:space="preserve">ESPAÑOLA</t>
  </si>
  <si>
    <t xml:space="preserve">M</t>
  </si>
  <si>
    <t xml:space="preserve">VOLVO S60</t>
  </si>
  <si>
    <t xml:space="preserve">2.5</t>
  </si>
  <si>
    <t xml:space="preserve">PARTICULAR</t>
  </si>
  <si>
    <t xml:space="preserve">gra</t>
  </si>
  <si>
    <t xml:space="preserve">LETUX</t>
  </si>
  <si>
    <t xml:space="preserve">ZARAGOZA</t>
  </si>
  <si>
    <t xml:space="preserve">H</t>
  </si>
  <si>
    <t xml:space="preserve">VOLKSWAGEN PASSAT</t>
  </si>
  <si>
    <t xml:space="preserve">1.9</t>
  </si>
  <si>
    <t xml:space="preserve">DIESEL</t>
  </si>
  <si>
    <t xml:space="preserve">LEASEPLAN</t>
  </si>
  <si>
    <t xml:space="preserve">TAUSTE</t>
  </si>
  <si>
    <t xml:space="preserve">RUMANA</t>
  </si>
  <si>
    <t xml:space="preserve">SEAT TOLEDO</t>
  </si>
  <si>
    <t xml:space="preserve">SKODA OCTAVIA</t>
  </si>
  <si>
    <t xml:space="preserve">PEDROLA</t>
  </si>
  <si>
    <t xml:space="preserve">OPEL FRONTERA</t>
  </si>
  <si>
    <t xml:space="preserve">2.2</t>
  </si>
  <si>
    <t xml:space="preserve">tt</t>
  </si>
  <si>
    <t xml:space="preserve">TRAPAGARAN</t>
  </si>
  <si>
    <t xml:space="preserve">VIZCAYA</t>
  </si>
  <si>
    <t xml:space="preserve">AUDI A4 AVANT</t>
  </si>
  <si>
    <t xml:space="preserve">PEUGEOT 307 SW</t>
  </si>
  <si>
    <t xml:space="preserve">2.0</t>
  </si>
  <si>
    <t xml:space="preserve">TOBED</t>
  </si>
  <si>
    <t xml:space="preserve">EMPRESA</t>
  </si>
  <si>
    <t xml:space="preserve">E</t>
  </si>
  <si>
    <t xml:space="preserve">SEAT IBIZA</t>
  </si>
  <si>
    <t xml:space="preserve">1.4</t>
  </si>
  <si>
    <t xml:space="preserve">peq</t>
  </si>
  <si>
    <t xml:space="preserve">MARIA DE HUERVA</t>
  </si>
  <si>
    <t xml:space="preserve">NISSAN MICRA</t>
  </si>
  <si>
    <t xml:space="preserve">1.2</t>
  </si>
  <si>
    <t xml:space="preserve">OPEL ASTRA</t>
  </si>
  <si>
    <t xml:space="preserve">JACA</t>
  </si>
  <si>
    <t xml:space="preserve">HUESCA</t>
  </si>
  <si>
    <t xml:space="preserve">OPEL CORSA</t>
  </si>
  <si>
    <t xml:space="preserve">CARZA</t>
  </si>
  <si>
    <t xml:space="preserve">STA ISABEL</t>
  </si>
  <si>
    <t xml:space="preserve">OPEL MERIVA</t>
  </si>
  <si>
    <t xml:space="preserve">1.7</t>
  </si>
  <si>
    <t xml:space="preserve">monp</t>
  </si>
  <si>
    <t xml:space="preserve">CAIXA RENTING</t>
  </si>
  <si>
    <t xml:space="preserve">CARIÑENA</t>
  </si>
  <si>
    <t xml:space="preserve">RENAULT MEGANE GT</t>
  </si>
  <si>
    <t xml:space="preserve">VOLKSWAGEN GOLF</t>
  </si>
  <si>
    <t xml:space="preserve">FORD FOCUS</t>
  </si>
  <si>
    <t xml:space="preserve">1.8</t>
  </si>
  <si>
    <t xml:space="preserve">SEAT CORDOBA</t>
  </si>
  <si>
    <t xml:space="preserve">CHRYSLER SEBRING</t>
  </si>
  <si>
    <t xml:space="preserve">des</t>
  </si>
  <si>
    <t xml:space="preserve">BILBAO</t>
  </si>
  <si>
    <t xml:space="preserve">SEAT ALTEA</t>
  </si>
  <si>
    <t xml:space="preserve">mon</t>
  </si>
  <si>
    <t xml:space="preserve">COSUENDA</t>
  </si>
  <si>
    <t xml:space="preserve">1.3</t>
  </si>
  <si>
    <t xml:space="preserve">PORTUGUES</t>
  </si>
  <si>
    <t xml:space="preserve">PEUGEOT 206 SW</t>
  </si>
  <si>
    <t xml:space="preserve">FUENTES DE EBRO</t>
  </si>
  <si>
    <t xml:space="preserve">PEUGEOT 407 </t>
  </si>
  <si>
    <t xml:space="preserve">PANIZA</t>
  </si>
  <si>
    <t xml:space="preserve">1.5 </t>
  </si>
  <si>
    <t xml:space="preserve">FORD MONDEO</t>
  </si>
  <si>
    <t xml:space="preserve">CASTELLON</t>
  </si>
  <si>
    <t xml:space="preserve">VOLKSWAGEN SHARAN</t>
  </si>
  <si>
    <t xml:space="preserve">PEUGEOT 206</t>
  </si>
  <si>
    <t xml:space="preserve">OPEL VECTRA</t>
  </si>
  <si>
    <t xml:space="preserve">TOYOTA COROLLA VERSO</t>
  </si>
  <si>
    <t xml:space="preserve">CITROEN BERLINGO</t>
  </si>
  <si>
    <t xml:space="preserve">C. CITROEN</t>
  </si>
  <si>
    <t xml:space="preserve">fur</t>
  </si>
  <si>
    <t xml:space="preserve">NISSAN TERRANO</t>
  </si>
  <si>
    <t xml:space="preserve">2.7</t>
  </si>
  <si>
    <t xml:space="preserve">ING</t>
  </si>
  <si>
    <t xml:space="preserve">CASETAS</t>
  </si>
  <si>
    <t xml:space="preserve">EPILA</t>
  </si>
  <si>
    <t xml:space="preserve">SEAT ALHAMBRA</t>
  </si>
  <si>
    <t xml:space="preserve">GUJAN MESTRAS</t>
  </si>
  <si>
    <t xml:space="preserve">Francia</t>
  </si>
  <si>
    <t xml:space="preserve">CASPE</t>
  </si>
  <si>
    <t xml:space="preserve">UTEBO</t>
  </si>
  <si>
    <t xml:space="preserve">VOLKSWAGEN TOURAN</t>
  </si>
  <si>
    <t xml:space="preserve">LA MUELA </t>
  </si>
  <si>
    <t xml:space="preserve">PEUGEOT 407 ST</t>
  </si>
  <si>
    <t xml:space="preserve">ILLUECA</t>
  </si>
  <si>
    <t xml:space="preserve">ALAGON</t>
  </si>
  <si>
    <t xml:space="preserve">OPEL ZAFIRA</t>
  </si>
  <si>
    <t xml:space="preserve">AUDI A4</t>
  </si>
  <si>
    <t xml:space="preserve">REUS</t>
  </si>
  <si>
    <t xml:space="preserve">TARRAGONA</t>
  </si>
  <si>
    <t xml:space="preserve">FINANMADRID</t>
  </si>
  <si>
    <t xml:space="preserve">FORD FOCUS C-MAX</t>
  </si>
  <si>
    <t xml:space="preserve">LERIDA</t>
  </si>
  <si>
    <t xml:space="preserve">HERVAL</t>
  </si>
  <si>
    <t xml:space="preserve">NISSAN ALMERA</t>
  </si>
  <si>
    <t xml:space="preserve">NISSAN PATHFINDER</t>
  </si>
  <si>
    <t xml:space="preserve">ESCATRON </t>
  </si>
  <si>
    <t xml:space="preserve">CITROEN XSARA PICASSO</t>
  </si>
  <si>
    <t xml:space="preserve">GUISSONA</t>
  </si>
  <si>
    <t xml:space="preserve">CAMPILLO</t>
  </si>
  <si>
    <t xml:space="preserve">MASTERLEASE</t>
  </si>
  <si>
    <t xml:space="preserve">FCE BANK</t>
  </si>
  <si>
    <t xml:space="preserve">SAN JUAN MOZARRIFAR</t>
  </si>
  <si>
    <t xml:space="preserve">SKODA ROOMSTER</t>
  </si>
  <si>
    <t xml:space="preserve">HIJAR</t>
  </si>
  <si>
    <t xml:space="preserve">VILLAMAYOR</t>
  </si>
  <si>
    <t xml:space="preserve">SANGYOUNG KYRON</t>
  </si>
  <si>
    <t xml:space="preserve">HYUNDAI MATRIX</t>
  </si>
  <si>
    <t xml:space="preserve">SABADELL</t>
  </si>
  <si>
    <t xml:space="preserve">OPEL CORSA VAN</t>
  </si>
  <si>
    <t xml:space="preserve">ARRIONDAS</t>
  </si>
  <si>
    <t xml:space="preserve">ASTURIAS</t>
  </si>
  <si>
    <t xml:space="preserve">NISSAN X-TRAIL</t>
  </si>
  <si>
    <t xml:space="preserve">VOLKSWAGEN POLO</t>
  </si>
  <si>
    <t xml:space="preserve">NEGRO</t>
  </si>
  <si>
    <t xml:space="preserve">MAVISA</t>
  </si>
  <si>
    <t xml:space="preserve">OPEL INSIGNIA</t>
  </si>
  <si>
    <t xml:space="preserve">BLANCO</t>
  </si>
  <si>
    <t xml:space="preserve">ARVAL</t>
  </si>
  <si>
    <t xml:space="preserve">CITROEN C4</t>
  </si>
  <si>
    <t xml:space="preserve">GRIS</t>
  </si>
  <si>
    <t xml:space="preserve">AUTO1</t>
  </si>
  <si>
    <t xml:space="preserve">no</t>
  </si>
  <si>
    <t xml:space="preserve">PLATA</t>
  </si>
  <si>
    <t xml:space="preserve">MUNDOMOVIL</t>
  </si>
  <si>
    <t xml:space="preserve">VERA DEL MONCAYO</t>
  </si>
  <si>
    <t xml:space="preserve">RENAULT TRAFIC</t>
  </si>
  <si>
    <t xml:space="preserve">VILLANUEVA DE GALLEGO</t>
  </si>
  <si>
    <t xml:space="preserve">AZUL</t>
  </si>
  <si>
    <t xml:space="preserve">MITSUBISHI MONTERO</t>
  </si>
  <si>
    <t xml:space="preserve">HERRERA NAVARROS</t>
  </si>
  <si>
    <t xml:space="preserve">CITROEN C5</t>
  </si>
  <si>
    <t xml:space="preserve">NACAR</t>
  </si>
  <si>
    <t xml:space="preserve">AYOZA</t>
  </si>
  <si>
    <t xml:space="preserve">RENAULT CLIO</t>
  </si>
  <si>
    <t xml:space="preserve">OPEL ASTRA GTC</t>
  </si>
  <si>
    <t xml:space="preserve">ROJO</t>
  </si>
  <si>
    <t xml:space="preserve">EJEA</t>
  </si>
  <si>
    <t xml:space="preserve">FIAT ULISES</t>
  </si>
  <si>
    <t xml:space="preserve">BEIGE</t>
  </si>
  <si>
    <t xml:space="preserve">AUDI A6</t>
  </si>
  <si>
    <t xml:space="preserve">OLVEGA</t>
  </si>
  <si>
    <t xml:space="preserve">SORIA</t>
  </si>
  <si>
    <t xml:space="preserve">MERCEDES A 180</t>
  </si>
  <si>
    <t xml:space="preserve">RENAULT SCENIC</t>
  </si>
  <si>
    <t xml:space="preserve">MAINAR</t>
  </si>
  <si>
    <t xml:space="preserve">RENAULT LAGUNA</t>
  </si>
  <si>
    <t xml:space="preserve">SEAT IBIZA ST</t>
  </si>
  <si>
    <t xml:space="preserve">MONZALBARBA</t>
  </si>
  <si>
    <t xml:space="preserve">MARRUECOS</t>
  </si>
  <si>
    <t xml:space="preserve">PEUGEOT 807</t>
  </si>
  <si>
    <t xml:space="preserve">1.9 </t>
  </si>
  <si>
    <t xml:space="preserve">TUDELA</t>
  </si>
  <si>
    <t xml:space="preserve">NAVARRA</t>
  </si>
  <si>
    <t xml:space="preserve">SUZUKI GRAND VITARA</t>
  </si>
  <si>
    <t xml:space="preserve">FORD GALAXY</t>
  </si>
  <si>
    <t xml:space="preserve">NICARAGUA</t>
  </si>
  <si>
    <t xml:space="preserve">RENAULT GRAND SCENIC</t>
  </si>
  <si>
    <t xml:space="preserve">RENAULT  GRAND SCENIC</t>
  </si>
  <si>
    <t xml:space="preserve">LA CARTUJA</t>
  </si>
  <si>
    <t xml:space="preserve">CODOS</t>
  </si>
  <si>
    <t xml:space="preserve">ORO</t>
  </si>
  <si>
    <t xml:space="preserve">GRAUS</t>
  </si>
  <si>
    <t xml:space="preserve">PINA DE EBRO</t>
  </si>
  <si>
    <t xml:space="preserve">CITROEN C3</t>
  </si>
  <si>
    <t xml:space="preserve">GRANATE</t>
  </si>
  <si>
    <t xml:space="preserve">FORD C-MAX</t>
  </si>
  <si>
    <t xml:space="preserve">BBVA</t>
  </si>
  <si>
    <t xml:space="preserve">ALD</t>
  </si>
  <si>
    <t xml:space="preserve">OPEL INSIGNIA ST</t>
  </si>
  <si>
    <t xml:space="preserve">IBDES</t>
  </si>
  <si>
    <t xml:space="preserve">OPEL ASTRA </t>
  </si>
  <si>
    <t xml:space="preserve">GRISEN</t>
  </si>
  <si>
    <t xml:space="preserve">ALPHABET</t>
  </si>
  <si>
    <t xml:space="preserve">CUARTE</t>
  </si>
  <si>
    <t xml:space="preserve">ENCINACORVA</t>
  </si>
  <si>
    <t xml:space="preserve">ITALIA</t>
  </si>
  <si>
    <t xml:space="preserve">TOYOTA YARIS</t>
  </si>
  <si>
    <t xml:space="preserve">VOLKS. FINANCE</t>
  </si>
  <si>
    <t xml:space="preserve">CALATAYUD</t>
  </si>
  <si>
    <t xml:space="preserve">MERCEDES VITO</t>
  </si>
  <si>
    <t xml:space="preserve">PEUGEOT 207</t>
  </si>
  <si>
    <t xml:space="preserve">CHEVROLET CAPTIVA</t>
  </si>
  <si>
    <t xml:space="preserve">sub</t>
  </si>
  <si>
    <t xml:space="preserve">CITROEN C1</t>
  </si>
  <si>
    <t xml:space="preserve">1.0</t>
  </si>
  <si>
    <t xml:space="preserve">AUTOMATICO</t>
  </si>
  <si>
    <t xml:space="preserve">VERDE</t>
  </si>
  <si>
    <t xml:space="preserve">NISSAN QASHQAI</t>
  </si>
  <si>
    <t xml:space="preserve">ALCALA DE HENARES</t>
  </si>
  <si>
    <t xml:space="preserve">MADRID</t>
  </si>
  <si>
    <t xml:space="preserve">MITSUBISHI ASX</t>
  </si>
  <si>
    <t xml:space="preserve">TOYOTA VERSO</t>
  </si>
  <si>
    <t xml:space="preserve">MARRON</t>
  </si>
  <si>
    <t xml:space="preserve">CUARTE DE HUERVA</t>
  </si>
  <si>
    <t xml:space="preserve">HOLANDESA</t>
  </si>
  <si>
    <t xml:space="preserve">BREA DE ARAGON</t>
  </si>
  <si>
    <t xml:space="preserve">HONDA FRV</t>
  </si>
  <si>
    <t xml:space="preserve">SEVILLA</t>
  </si>
  <si>
    <t xml:space="preserve">BELCHITE</t>
  </si>
  <si>
    <t xml:space="preserve">RUSIA</t>
  </si>
  <si>
    <t xml:space="preserve">PIRENAUTO</t>
  </si>
  <si>
    <t xml:space="preserve">VENEZUELA</t>
  </si>
  <si>
    <t xml:space="preserve">FORD FIESTA</t>
  </si>
  <si>
    <t xml:space="preserve">TOYOTA AURIS</t>
  </si>
  <si>
    <t xml:space="preserve">FORD FUSION</t>
  </si>
  <si>
    <t xml:space="preserve">SANTANDER</t>
  </si>
  <si>
    <t xml:space="preserve">ARVESA</t>
  </si>
  <si>
    <t xml:space="preserve">FRAGA</t>
  </si>
  <si>
    <t xml:space="preserve">BARBASTRO</t>
  </si>
  <si>
    <t xml:space="preserve">DES.ALONSO</t>
  </si>
  <si>
    <t xml:space="preserve">NORTHGATE</t>
  </si>
  <si>
    <t xml:space="preserve">MONTAÑANA</t>
  </si>
  <si>
    <t xml:space="preserve">BCA</t>
  </si>
  <si>
    <t xml:space="preserve">ECUADOR</t>
  </si>
  <si>
    <t xml:space="preserve">3.0</t>
  </si>
  <si>
    <t xml:space="preserve">TOPAS</t>
  </si>
  <si>
    <t xml:space="preserve">SALAMANCA</t>
  </si>
  <si>
    <t xml:space="preserve">MORA D’EBRE</t>
  </si>
  <si>
    <t xml:space="preserve">CALATORAO</t>
  </si>
  <si>
    <t xml:space="preserve">LA ALMUNIA</t>
  </si>
  <si>
    <t xml:space="preserve">JUSLIBOL</t>
  </si>
  <si>
    <t xml:space="preserve">ARGELIA</t>
  </si>
  <si>
    <t xml:space="preserve">RENAULT CLIO GRAND TOUR</t>
  </si>
  <si>
    <t xml:space="preserve">OPEL ANTARA</t>
  </si>
  <si>
    <t xml:space="preserve">MERCEDES C 200 </t>
  </si>
  <si>
    <t xml:space="preserve">RENAULT ESPACE</t>
  </si>
  <si>
    <t xml:space="preserve">FIAT DOBLO</t>
  </si>
  <si>
    <t xml:space="preserve">MERCEDES B</t>
  </si>
  <si>
    <t xml:space="preserve">FIAT BRAVO</t>
  </si>
  <si>
    <t xml:space="preserve">FIAT PANDA</t>
  </si>
  <si>
    <t xml:space="preserve">GASOLINA GLP</t>
  </si>
  <si>
    <t xml:space="preserve">EL PUEYO DE JACA</t>
  </si>
  <si>
    <t xml:space="preserve">TOYOTA PRIUS</t>
  </si>
  <si>
    <t xml:space="preserve">HIBRIDO</t>
  </si>
  <si>
    <t xml:space="preserve">ATHLON</t>
  </si>
  <si>
    <t xml:space="preserve">VOLVO S40</t>
  </si>
  <si>
    <t xml:space="preserve">MORES</t>
  </si>
  <si>
    <t xml:space="preserve">SKODA FABIA</t>
  </si>
  <si>
    <t xml:space="preserve">SSANGYONG RODIUS</t>
  </si>
  <si>
    <t xml:space="preserve">FUENTE SAZ</t>
  </si>
  <si>
    <t xml:space="preserve">GUADALAJARA</t>
  </si>
  <si>
    <t xml:space="preserve">MERCEDES BENZ E </t>
  </si>
  <si>
    <t xml:space="preserve">SUZUKI WAGON R</t>
  </si>
  <si>
    <t xml:space="preserve">FIAT PUNTO</t>
  </si>
  <si>
    <t xml:space="preserve">BAÑON</t>
  </si>
  <si>
    <t xml:space="preserve">3.2</t>
  </si>
  <si>
    <t xml:space="preserve">CHAMPAGNE</t>
  </si>
  <si>
    <t xml:space="preserve">SAAB 9.5</t>
  </si>
  <si>
    <t xml:space="preserve">QUINTO</t>
  </si>
  <si>
    <t xml:space="preserve">NISSAN PRIMASTAR</t>
  </si>
  <si>
    <t xml:space="preserve">DES.AEROPUERTO</t>
  </si>
  <si>
    <t xml:space="preserve">CITROEN JUMPY</t>
  </si>
  <si>
    <t xml:space="preserve">ANIÑON</t>
  </si>
  <si>
    <t xml:space="preserve">MITSUBISHI L200</t>
  </si>
  <si>
    <t xml:space="preserve">pickup</t>
  </si>
  <si>
    <t xml:space="preserve">PEUGEOT 407 SW</t>
  </si>
  <si>
    <t xml:space="preserve">PINSEQUE</t>
  </si>
  <si>
    <t xml:space="preserve">FIAT SCUDO</t>
  </si>
  <si>
    <t xml:space="preserve">MONDRAGON </t>
  </si>
  <si>
    <t xml:space="preserve">GUIPUZCOA</t>
  </si>
  <si>
    <t xml:space="preserve">AUTOROLA</t>
  </si>
  <si>
    <t xml:space="preserve">COLOMBIA</t>
  </si>
  <si>
    <t xml:space="preserve">KIA PICANTO</t>
  </si>
  <si>
    <t xml:space="preserve">1.1</t>
  </si>
  <si>
    <t xml:space="preserve">CUBANA</t>
  </si>
  <si>
    <t xml:space="preserve">DES.PORTAZGO</t>
  </si>
  <si>
    <t xml:space="preserve">ZINC</t>
  </si>
  <si>
    <t xml:space="preserve">ARTAL</t>
  </si>
  <si>
    <t xml:space="preserve">ALFAJARIN</t>
  </si>
  <si>
    <t xml:space="preserve">PEUGEOT 406</t>
  </si>
  <si>
    <t xml:space="preserve">CANFRANC</t>
  </si>
  <si>
    <t xml:space="preserve">DORADO</t>
  </si>
  <si>
    <t xml:space="preserve">POZUELO DE ARAGÓN</t>
  </si>
  <si>
    <t xml:space="preserve">HYUNDAI ACCENT</t>
  </si>
  <si>
    <t xml:space="preserve">BADAJOZ</t>
  </si>
  <si>
    <t xml:space="preserve">CASTEJON DEL PUENTE</t>
  </si>
  <si>
    <t xml:space="preserve">2.1</t>
  </si>
  <si>
    <t xml:space="preserve">TARAZONA</t>
  </si>
  <si>
    <t xml:space="preserve">CASCANTE</t>
  </si>
  <si>
    <t xml:space="preserve">D P</t>
  </si>
  <si>
    <t xml:space="preserve">G P</t>
  </si>
  <si>
    <t xml:space="preserve">D M</t>
  </si>
  <si>
    <t xml:space="preserve">G M</t>
  </si>
  <si>
    <t xml:space="preserve">D MON</t>
  </si>
  <si>
    <t xml:space="preserve">G MON</t>
  </si>
  <si>
    <t xml:space="preserve">D G</t>
  </si>
  <si>
    <t xml:space="preserve">G SUB</t>
  </si>
  <si>
    <t xml:space="preserve">KM MAX</t>
  </si>
  <si>
    <t xml:space="preserve">KM MIN</t>
  </si>
  <si>
    <t xml:space="preserve">AÑO MAX</t>
  </si>
  <si>
    <t xml:space="preserve">AÑO MIN</t>
  </si>
  <si>
    <t xml:space="preserve">P C MAX</t>
  </si>
  <si>
    <t xml:space="preserve">P C MIN</t>
  </si>
  <si>
    <t xml:space="preserve">CV MAX</t>
  </si>
  <si>
    <t xml:space="preserve">CV MIN</t>
  </si>
  <si>
    <t xml:space="preserve">AÑO PRECIO</t>
  </si>
  <si>
    <t xml:space="preserve">PEQUEÑA DIESEL </t>
  </si>
  <si>
    <t xml:space="preserve">PEQUEÑO GASOLINA</t>
  </si>
  <si>
    <t xml:space="preserve">MEDIANO DIESEL</t>
  </si>
  <si>
    <t xml:space="preserve">MEDIANO GASOLINA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</si>
</sst>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.00\ _€"/>
    <numFmt numFmtId="166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color rgb="FF000000"/>
      <name val="Calibri"/>
      <family val="2"/>
      <charset val="1"/>
    </font>
    <font>
      <b val="true"/>
      <u val="single"/>
      <sz val="8"/>
      <color rgb="FF000000"/>
      <name val="Calibri"/>
      <family val="2"/>
      <charset val="1"/>
    </font>
    <font>
      <b val="true"/>
      <u val="single"/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00B0F0"/>
        <bgColor rgb="FF33CCCC"/>
      </patternFill>
    </fill>
    <fill>
      <patternFill patternType="solid">
        <fgColor rgb="FF729FCF"/>
        <bgColor rgb="FF969696"/>
      </patternFill>
    </fill>
    <fill>
      <patternFill patternType="solid">
        <fgColor rgb="FFB4C7DC"/>
        <bgColor rgb="FFCCCCFF"/>
      </patternFill>
    </fill>
  </fills>
  <borders count="1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ck"/>
      <right style="thin"/>
      <top style="thin"/>
      <bottom style="thin"/>
      <diagonal/>
    </border>
    <border diagonalUp="false" diagonalDown="false">
      <left style="thick"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ck"/>
      <right/>
      <top style="thick"/>
      <bottom style="thick"/>
      <diagonal/>
    </border>
    <border diagonalUp="false" diagonalDown="false">
      <left style="thick"/>
      <right style="thin"/>
      <top style="thick"/>
      <bottom style="thick"/>
      <diagonal/>
    </border>
    <border diagonalUp="false" diagonalDown="false">
      <left style="thin"/>
      <right style="thick"/>
      <top style="thick"/>
      <bottom style="thick"/>
      <diagonal/>
    </border>
    <border diagonalUp="false" diagonalDown="false">
      <left style="thick"/>
      <right/>
      <top/>
      <bottom style="thin"/>
      <diagonal/>
    </border>
    <border diagonalUp="false" diagonalDown="false">
      <left style="thick"/>
      <right style="thin"/>
      <top/>
      <bottom style="thin"/>
      <diagonal/>
    </border>
    <border diagonalUp="false" diagonalDown="false">
      <left style="thin"/>
      <right style="thick"/>
      <top/>
      <bottom style="thin"/>
      <diagonal/>
    </border>
    <border diagonalUp="false" diagonalDown="false">
      <left style="thick"/>
      <right/>
      <top style="thin"/>
      <bottom style="thin"/>
      <diagonal/>
    </border>
    <border diagonalUp="false" diagonalDown="false">
      <left style="thin"/>
      <right style="thick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729FC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382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0" ySplit="1" topLeftCell="A358" activePane="bottomLeft" state="frozen"/>
      <selection pane="topLeft" activeCell="A1" activeCellId="0" sqref="A1"/>
      <selection pane="bottomLeft" activeCell="AB358" activeCellId="0" sqref="AB358"/>
    </sheetView>
  </sheetViews>
  <sheetFormatPr defaultColWidth="11.43359375" defaultRowHeight="13.8" zeroHeight="false" outlineLevelRow="0" outlineLevelCol="0"/>
  <cols>
    <col collapsed="false" customWidth="true" hidden="false" outlineLevel="0" max="1" min="1" style="1" width="16.76"/>
    <col collapsed="false" customWidth="true" hidden="false" outlineLevel="0" max="2" min="2" style="1" width="6.42"/>
    <col collapsed="false" customWidth="true" hidden="false" outlineLevel="0" max="3" min="3" style="1" width="9.71"/>
    <col collapsed="false" customWidth="true" hidden="false" outlineLevel="0" max="4" min="4" style="1" width="10.42"/>
    <col collapsed="false" customWidth="true" hidden="false" outlineLevel="0" max="5" min="5" style="1" width="10.12"/>
    <col collapsed="false" customWidth="false" hidden="false" outlineLevel="0" max="7" min="6" style="1" width="11.38"/>
    <col collapsed="false" customWidth="true" hidden="false" outlineLevel="0" max="9" min="8" style="2" width="10.42"/>
    <col collapsed="false" customWidth="true" hidden="false" outlineLevel="0" max="10" min="10" style="3" width="10.42"/>
    <col collapsed="false" customWidth="true" hidden="false" outlineLevel="0" max="12" min="11" style="1" width="10.42"/>
    <col collapsed="false" customWidth="true" hidden="false" outlineLevel="0" max="13" min="13" style="1" width="6.15"/>
    <col collapsed="false" customWidth="true" hidden="false" outlineLevel="0" max="14" min="14" style="4" width="9"/>
    <col collapsed="false" customWidth="true" hidden="false" outlineLevel="0" max="15" min="15" style="1" width="10.42"/>
    <col collapsed="false" customWidth="true" hidden="false" outlineLevel="0" max="16" min="16" style="3" width="12.42"/>
    <col collapsed="false" customWidth="false" hidden="false" outlineLevel="0" max="17" min="17" style="3" width="11.42"/>
    <col collapsed="false" customWidth="false" hidden="false" outlineLevel="0" max="18" min="18" style="1" width="11.42"/>
    <col collapsed="false" customWidth="false" hidden="false" outlineLevel="0" max="19" min="19" style="3" width="11.42"/>
    <col collapsed="false" customWidth="true" hidden="false" outlineLevel="0" max="20" min="20" style="3" width="17.67"/>
    <col collapsed="false" customWidth="true" hidden="false" outlineLevel="0" max="21" min="21" style="1" width="14.75"/>
    <col collapsed="false" customWidth="false" hidden="false" outlineLevel="0" max="24" min="22" style="1" width="11.42"/>
    <col collapsed="false" customWidth="true" hidden="false" outlineLevel="0" max="26" min="25" style="1" width="16.76"/>
    <col collapsed="false" customWidth="true" hidden="false" outlineLevel="0" max="27" min="27" style="0" width="16.76"/>
    <col collapsed="false" customWidth="true" hidden="false" outlineLevel="0" max="28" min="28" style="1" width="13.67"/>
    <col collapsed="false" customWidth="true" hidden="false" outlineLevel="0" max="29" min="29" style="1" width="17.07"/>
    <col collapsed="false" customWidth="true" hidden="false" outlineLevel="0" max="30" min="30" style="1" width="10.43"/>
    <col collapsed="false" customWidth="false" hidden="false" outlineLevel="0" max="1023" min="31" style="1" width="11.42"/>
    <col collapsed="false" customWidth="true" hidden="false" outlineLevel="0" max="1024" min="1024" style="0" width="11.52"/>
  </cols>
  <sheetData>
    <row r="1" customFormat="false" ht="13.8" hidden="false" customHeight="false" outlineLevel="0" collapsed="false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6" t="s">
        <v>7</v>
      </c>
      <c r="I1" s="7" t="s">
        <v>8</v>
      </c>
      <c r="J1" s="8" t="s">
        <v>9</v>
      </c>
      <c r="K1" s="5" t="s">
        <v>10</v>
      </c>
      <c r="L1" s="5" t="s">
        <v>11</v>
      </c>
      <c r="M1" s="5" t="s">
        <v>12</v>
      </c>
      <c r="N1" s="9" t="s">
        <v>13</v>
      </c>
      <c r="O1" s="5" t="s">
        <v>14</v>
      </c>
      <c r="P1" s="8" t="s">
        <v>15</v>
      </c>
      <c r="Q1" s="10" t="s">
        <v>16</v>
      </c>
      <c r="R1" s="11" t="s">
        <v>17</v>
      </c>
      <c r="S1" s="10" t="s">
        <v>18</v>
      </c>
      <c r="T1" s="10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1" t="s">
        <v>31</v>
      </c>
      <c r="AG1" s="1" t="s">
        <v>32</v>
      </c>
      <c r="AH1" s="1" t="s">
        <v>33</v>
      </c>
    </row>
    <row r="2" customFormat="false" ht="13.8" hidden="false" customHeight="false" outlineLevel="0" collapsed="false">
      <c r="A2" s="1" t="s">
        <v>34</v>
      </c>
      <c r="B2" s="1" t="s">
        <v>35</v>
      </c>
      <c r="C2" s="1" t="s">
        <v>36</v>
      </c>
      <c r="D2" s="1" t="n">
        <v>75</v>
      </c>
      <c r="E2" s="1" t="s">
        <v>37</v>
      </c>
      <c r="G2" s="1" t="s">
        <v>38</v>
      </c>
      <c r="H2" s="2" t="n">
        <v>10</v>
      </c>
      <c r="J2" s="1" t="n">
        <v>956.6</v>
      </c>
      <c r="K2" s="1" t="n">
        <v>956.6</v>
      </c>
      <c r="L2" s="1" t="n">
        <v>4500</v>
      </c>
      <c r="M2" s="1" t="n">
        <f aca="false">L2-K2</f>
        <v>3543.4</v>
      </c>
      <c r="N2" s="4" t="n">
        <f aca="false">M2/1.21</f>
        <v>2928.42975206612</v>
      </c>
      <c r="O2" s="1" t="n">
        <v>109988</v>
      </c>
      <c r="Q2" s="3" t="s">
        <v>39</v>
      </c>
      <c r="R2" s="1" t="s">
        <v>40</v>
      </c>
      <c r="S2" s="3" t="n">
        <v>44600</v>
      </c>
      <c r="T2" s="3" t="s">
        <v>41</v>
      </c>
      <c r="U2" s="1" t="s">
        <v>42</v>
      </c>
      <c r="V2" s="1" t="s">
        <v>43</v>
      </c>
      <c r="W2" s="1" t="s">
        <v>44</v>
      </c>
      <c r="X2" s="1" t="s">
        <v>45</v>
      </c>
      <c r="Z2" s="1" t="n">
        <v>1</v>
      </c>
      <c r="AA2" s="0" t="n">
        <v>2008</v>
      </c>
    </row>
    <row r="3" customFormat="false" ht="13.8" hidden="false" customHeight="false" outlineLevel="0" collapsed="false">
      <c r="A3" s="1" t="s">
        <v>46</v>
      </c>
      <c r="B3" s="1" t="s">
        <v>47</v>
      </c>
      <c r="C3" s="1" t="s">
        <v>36</v>
      </c>
      <c r="D3" s="1" t="n">
        <v>145</v>
      </c>
      <c r="E3" s="1" t="s">
        <v>37</v>
      </c>
      <c r="G3" s="1" t="s">
        <v>48</v>
      </c>
      <c r="H3" s="2" t="n">
        <v>7</v>
      </c>
      <c r="J3" s="1" t="n">
        <v>7900</v>
      </c>
      <c r="K3" s="1" t="n">
        <v>7900</v>
      </c>
      <c r="L3" s="1" t="n">
        <v>10500</v>
      </c>
      <c r="M3" s="1" t="n">
        <f aca="false">L3-K3</f>
        <v>2600</v>
      </c>
      <c r="N3" s="4" t="n">
        <f aca="false">M3/1.21</f>
        <v>2148.76033057851</v>
      </c>
      <c r="O3" s="1" t="n">
        <v>185390</v>
      </c>
      <c r="Q3" s="3" t="s">
        <v>49</v>
      </c>
      <c r="R3" s="1" t="s">
        <v>40</v>
      </c>
      <c r="S3" s="3" t="n">
        <v>50136</v>
      </c>
      <c r="T3" s="3" t="s">
        <v>50</v>
      </c>
      <c r="U3" s="1" t="s">
        <v>51</v>
      </c>
      <c r="V3" s="1" t="s">
        <v>43</v>
      </c>
      <c r="W3" s="1" t="s">
        <v>44</v>
      </c>
      <c r="X3" s="1" t="s">
        <v>52</v>
      </c>
      <c r="Z3" s="1" t="n">
        <v>2</v>
      </c>
      <c r="AA3" s="0" t="n">
        <v>2008</v>
      </c>
    </row>
    <row r="4" customFormat="false" ht="13.8" hidden="false" customHeight="false" outlineLevel="0" collapsed="false">
      <c r="A4" s="1" t="s">
        <v>53</v>
      </c>
      <c r="B4" s="1" t="s">
        <v>54</v>
      </c>
      <c r="C4" s="1" t="s">
        <v>36</v>
      </c>
      <c r="D4" s="1" t="n">
        <v>130</v>
      </c>
      <c r="E4" s="1" t="s">
        <v>55</v>
      </c>
      <c r="G4" s="1" t="s">
        <v>56</v>
      </c>
      <c r="H4" s="2" t="n">
        <v>5</v>
      </c>
      <c r="J4" s="1" t="n">
        <v>11200</v>
      </c>
      <c r="K4" s="1" t="n">
        <v>11200</v>
      </c>
      <c r="L4" s="1" t="n">
        <v>15750</v>
      </c>
      <c r="M4" s="1" t="n">
        <f aca="false">L4-K4</f>
        <v>4550</v>
      </c>
      <c r="N4" s="4" t="n">
        <f aca="false">M4/1.21</f>
        <v>3760.3305785124</v>
      </c>
      <c r="O4" s="1" t="n">
        <v>73790</v>
      </c>
      <c r="Q4" s="3" t="s">
        <v>49</v>
      </c>
      <c r="R4" s="1" t="s">
        <v>40</v>
      </c>
      <c r="S4" s="3" t="n">
        <v>50660</v>
      </c>
      <c r="T4" s="3" t="s">
        <v>57</v>
      </c>
      <c r="U4" s="1" t="s">
        <v>51</v>
      </c>
      <c r="V4" s="1" t="s">
        <v>43</v>
      </c>
      <c r="W4" s="1" t="s">
        <v>58</v>
      </c>
      <c r="X4" s="1" t="s">
        <v>52</v>
      </c>
      <c r="Z4" s="1" t="n">
        <v>2</v>
      </c>
      <c r="AA4" s="0" t="n">
        <v>2008</v>
      </c>
    </row>
    <row r="5" customFormat="false" ht="13.8" hidden="false" customHeight="false" outlineLevel="0" collapsed="false">
      <c r="A5" s="1" t="s">
        <v>59</v>
      </c>
      <c r="B5" s="1" t="s">
        <v>54</v>
      </c>
      <c r="C5" s="1" t="s">
        <v>36</v>
      </c>
      <c r="D5" s="1" t="n">
        <v>110</v>
      </c>
      <c r="E5" s="1" t="s">
        <v>55</v>
      </c>
      <c r="G5" s="1" t="s">
        <v>56</v>
      </c>
      <c r="H5" s="2" t="n">
        <v>5</v>
      </c>
      <c r="J5" s="1" t="n">
        <v>7300</v>
      </c>
      <c r="K5" s="1" t="n">
        <v>7300</v>
      </c>
      <c r="L5" s="1" t="n">
        <v>9900</v>
      </c>
      <c r="M5" s="1" t="n">
        <f aca="false">L5-K5</f>
        <v>2600</v>
      </c>
      <c r="N5" s="4" t="n">
        <f aca="false">M5/1.21</f>
        <v>2148.76033057851</v>
      </c>
      <c r="O5" s="1" t="n">
        <v>97257</v>
      </c>
      <c r="Q5" s="3" t="s">
        <v>49</v>
      </c>
      <c r="R5" s="1" t="s">
        <v>40</v>
      </c>
      <c r="S5" s="3" t="n">
        <v>50017</v>
      </c>
      <c r="T5" s="3" t="s">
        <v>51</v>
      </c>
      <c r="U5" s="1" t="s">
        <v>51</v>
      </c>
      <c r="V5" s="1" t="s">
        <v>43</v>
      </c>
      <c r="W5" s="1" t="s">
        <v>58</v>
      </c>
      <c r="X5" s="1" t="s">
        <v>45</v>
      </c>
      <c r="Z5" s="1" t="n">
        <v>3</v>
      </c>
      <c r="AA5" s="0" t="n">
        <v>2008</v>
      </c>
    </row>
    <row r="6" customFormat="false" ht="13.8" hidden="false" customHeight="false" outlineLevel="0" collapsed="false">
      <c r="A6" s="1" t="s">
        <v>60</v>
      </c>
      <c r="B6" s="1" t="s">
        <v>54</v>
      </c>
      <c r="C6" s="1" t="s">
        <v>36</v>
      </c>
      <c r="D6" s="1" t="n">
        <v>105</v>
      </c>
      <c r="E6" s="1" t="s">
        <v>55</v>
      </c>
      <c r="G6" s="1" t="s">
        <v>56</v>
      </c>
      <c r="H6" s="2" t="n">
        <v>3</v>
      </c>
      <c r="J6" s="1" t="n">
        <v>10000</v>
      </c>
      <c r="K6" s="1" t="n">
        <v>10000</v>
      </c>
      <c r="L6" s="1" t="n">
        <v>12600</v>
      </c>
      <c r="M6" s="1" t="n">
        <f aca="false">L6-K6</f>
        <v>2600</v>
      </c>
      <c r="N6" s="4" t="n">
        <f aca="false">M6/1.21</f>
        <v>2148.76033057851</v>
      </c>
      <c r="O6" s="1" t="n">
        <v>92481</v>
      </c>
      <c r="Q6" s="3" t="s">
        <v>49</v>
      </c>
      <c r="R6" s="1" t="s">
        <v>40</v>
      </c>
      <c r="S6" s="3" t="n">
        <v>50017</v>
      </c>
      <c r="T6" s="3" t="s">
        <v>51</v>
      </c>
      <c r="U6" s="1" t="s">
        <v>51</v>
      </c>
      <c r="V6" s="1" t="s">
        <v>43</v>
      </c>
      <c r="W6" s="1" t="s">
        <v>44</v>
      </c>
      <c r="X6" s="1" t="s">
        <v>52</v>
      </c>
      <c r="Z6" s="1" t="n">
        <v>3</v>
      </c>
      <c r="AA6" s="0" t="n">
        <v>2008</v>
      </c>
    </row>
    <row r="7" customFormat="false" ht="13.8" hidden="false" customHeight="false" outlineLevel="0" collapsed="false">
      <c r="A7" s="1" t="s">
        <v>60</v>
      </c>
      <c r="B7" s="1" t="s">
        <v>54</v>
      </c>
      <c r="C7" s="1" t="s">
        <v>36</v>
      </c>
      <c r="D7" s="1" t="n">
        <v>105</v>
      </c>
      <c r="E7" s="1" t="s">
        <v>55</v>
      </c>
      <c r="G7" s="1" t="s">
        <v>56</v>
      </c>
      <c r="H7" s="2" t="n">
        <v>3</v>
      </c>
      <c r="J7" s="1" t="n">
        <v>8800</v>
      </c>
      <c r="K7" s="1" t="n">
        <v>8800</v>
      </c>
      <c r="L7" s="1" t="n">
        <v>13200</v>
      </c>
      <c r="M7" s="1" t="n">
        <f aca="false">L7-K7</f>
        <v>4400</v>
      </c>
      <c r="N7" s="4" t="n">
        <f aca="false">M7/1.21</f>
        <v>3636.36363636364</v>
      </c>
      <c r="O7" s="1" t="n">
        <v>64969</v>
      </c>
      <c r="Q7" s="3" t="s">
        <v>49</v>
      </c>
      <c r="R7" s="1" t="s">
        <v>40</v>
      </c>
      <c r="S7" s="3" t="n">
        <v>50690</v>
      </c>
      <c r="T7" s="3" t="s">
        <v>61</v>
      </c>
      <c r="U7" s="1" t="s">
        <v>51</v>
      </c>
      <c r="V7" s="1" t="s">
        <v>43</v>
      </c>
      <c r="W7" s="1" t="s">
        <v>58</v>
      </c>
      <c r="X7" s="1" t="s">
        <v>52</v>
      </c>
      <c r="Z7" s="1" t="n">
        <v>3</v>
      </c>
      <c r="AA7" s="0" t="n">
        <v>2008</v>
      </c>
    </row>
    <row r="8" customFormat="false" ht="13.8" hidden="false" customHeight="false" outlineLevel="0" collapsed="false">
      <c r="A8" s="1" t="s">
        <v>62</v>
      </c>
      <c r="B8" s="1" t="s">
        <v>63</v>
      </c>
      <c r="C8" s="1" t="s">
        <v>36</v>
      </c>
      <c r="D8" s="1" t="n">
        <v>120</v>
      </c>
      <c r="E8" s="1" t="s">
        <v>37</v>
      </c>
      <c r="G8" s="1" t="s">
        <v>48</v>
      </c>
      <c r="H8" s="2" t="n">
        <v>8</v>
      </c>
      <c r="J8" s="1" t="n">
        <v>5183</v>
      </c>
      <c r="K8" s="1" t="n">
        <v>5183</v>
      </c>
      <c r="L8" s="1" t="n">
        <v>8900</v>
      </c>
      <c r="M8" s="1" t="n">
        <f aca="false">L8-K8</f>
        <v>3717</v>
      </c>
      <c r="N8" s="4" t="n">
        <f aca="false">M8/1.21</f>
        <v>3071.90082644628</v>
      </c>
      <c r="O8" s="1" t="n">
        <v>109988</v>
      </c>
      <c r="Q8" s="3" t="s">
        <v>64</v>
      </c>
      <c r="R8" s="1" t="s">
        <v>40</v>
      </c>
      <c r="S8" s="3" t="n">
        <v>48510</v>
      </c>
      <c r="T8" s="3" t="s">
        <v>65</v>
      </c>
      <c r="U8" s="1" t="s">
        <v>66</v>
      </c>
      <c r="V8" s="1" t="s">
        <v>43</v>
      </c>
      <c r="W8" s="1" t="s">
        <v>44</v>
      </c>
      <c r="X8" s="1" t="s">
        <v>52</v>
      </c>
      <c r="Z8" s="1" t="n">
        <v>3</v>
      </c>
      <c r="AA8" s="0" t="n">
        <v>2008</v>
      </c>
    </row>
    <row r="9" customFormat="false" ht="13.8" hidden="false" customHeight="false" outlineLevel="0" collapsed="false">
      <c r="A9" s="1" t="s">
        <v>67</v>
      </c>
      <c r="B9" s="1" t="s">
        <v>47</v>
      </c>
      <c r="C9" s="1" t="s">
        <v>36</v>
      </c>
      <c r="D9" s="1" t="n">
        <v>180</v>
      </c>
      <c r="E9" s="1" t="s">
        <v>55</v>
      </c>
      <c r="G9" s="1" t="s">
        <v>56</v>
      </c>
      <c r="H9" s="2" t="n">
        <v>5</v>
      </c>
      <c r="J9" s="1" t="n">
        <v>14200</v>
      </c>
      <c r="K9" s="1" t="n">
        <v>14200</v>
      </c>
      <c r="L9" s="1" t="n">
        <v>19900</v>
      </c>
      <c r="M9" s="1" t="n">
        <f aca="false">L9-K9</f>
        <v>5700</v>
      </c>
      <c r="N9" s="4" t="n">
        <f aca="false">M9/1.21</f>
        <v>4710.74380165289</v>
      </c>
      <c r="O9" s="1" t="n">
        <v>107656</v>
      </c>
      <c r="Q9" s="3" t="s">
        <v>49</v>
      </c>
      <c r="R9" s="1" t="s">
        <v>40</v>
      </c>
      <c r="S9" s="3" t="n">
        <v>50007</v>
      </c>
      <c r="T9" s="3" t="s">
        <v>51</v>
      </c>
      <c r="U9" s="1" t="s">
        <v>51</v>
      </c>
      <c r="V9" s="1" t="s">
        <v>43</v>
      </c>
      <c r="W9" s="1" t="s">
        <v>44</v>
      </c>
      <c r="X9" s="1" t="s">
        <v>45</v>
      </c>
      <c r="Z9" s="1" t="n">
        <v>3</v>
      </c>
      <c r="AA9" s="0" t="n">
        <v>2008</v>
      </c>
    </row>
    <row r="10" customFormat="false" ht="13.8" hidden="false" customHeight="false" outlineLevel="0" collapsed="false">
      <c r="A10" s="1" t="s">
        <v>68</v>
      </c>
      <c r="B10" s="1" t="s">
        <v>69</v>
      </c>
      <c r="C10" s="1" t="s">
        <v>36</v>
      </c>
      <c r="D10" s="1" t="n">
        <v>110</v>
      </c>
      <c r="E10" s="1" t="s">
        <v>55</v>
      </c>
      <c r="G10" s="1" t="s">
        <v>56</v>
      </c>
      <c r="H10" s="2" t="n">
        <v>4</v>
      </c>
      <c r="J10" s="1" t="n">
        <v>7700</v>
      </c>
      <c r="K10" s="1" t="n">
        <v>7700</v>
      </c>
      <c r="L10" s="1" t="n">
        <v>10300</v>
      </c>
      <c r="M10" s="1" t="n">
        <f aca="false">L10-K10</f>
        <v>2600</v>
      </c>
      <c r="N10" s="4" t="n">
        <f aca="false">M10/1.21</f>
        <v>2148.76033057851</v>
      </c>
      <c r="O10" s="1" t="n">
        <v>87563</v>
      </c>
      <c r="Q10" s="3" t="s">
        <v>39</v>
      </c>
      <c r="R10" s="1" t="s">
        <v>40</v>
      </c>
      <c r="S10" s="3" t="n">
        <v>50010</v>
      </c>
      <c r="T10" s="3" t="s">
        <v>51</v>
      </c>
      <c r="U10" s="1" t="s">
        <v>51</v>
      </c>
      <c r="V10" s="1" t="s">
        <v>43</v>
      </c>
      <c r="W10" s="1" t="s">
        <v>44</v>
      </c>
      <c r="X10" s="1" t="s">
        <v>52</v>
      </c>
      <c r="Z10" s="1" t="n">
        <v>3</v>
      </c>
      <c r="AA10" s="0" t="n">
        <v>2008</v>
      </c>
    </row>
    <row r="11" customFormat="false" ht="13.8" hidden="false" customHeight="false" outlineLevel="0" collapsed="false">
      <c r="A11" s="1" t="s">
        <v>53</v>
      </c>
      <c r="B11" s="1" t="s">
        <v>54</v>
      </c>
      <c r="C11" s="1" t="s">
        <v>36</v>
      </c>
      <c r="D11" s="1" t="n">
        <v>100</v>
      </c>
      <c r="E11" s="1" t="s">
        <v>55</v>
      </c>
      <c r="G11" s="1" t="s">
        <v>56</v>
      </c>
      <c r="H11" s="2" t="n">
        <v>4</v>
      </c>
      <c r="J11" s="1" t="n">
        <v>10800</v>
      </c>
      <c r="K11" s="1" t="n">
        <v>10800</v>
      </c>
      <c r="L11" s="1" t="n">
        <v>15500</v>
      </c>
      <c r="M11" s="1" t="n">
        <f aca="false">L11-K11</f>
        <v>4700</v>
      </c>
      <c r="N11" s="4" t="n">
        <f aca="false">M11/1.21</f>
        <v>3884.29752066116</v>
      </c>
      <c r="O11" s="1" t="n">
        <v>43514</v>
      </c>
      <c r="Q11" s="3" t="s">
        <v>49</v>
      </c>
      <c r="R11" s="1" t="s">
        <v>40</v>
      </c>
      <c r="S11" s="3" t="n">
        <v>50325</v>
      </c>
      <c r="T11" s="3" t="s">
        <v>70</v>
      </c>
      <c r="U11" s="1" t="s">
        <v>51</v>
      </c>
      <c r="V11" s="1" t="s">
        <v>43</v>
      </c>
      <c r="W11" s="1" t="s">
        <v>71</v>
      </c>
      <c r="X11" s="1" t="s">
        <v>72</v>
      </c>
      <c r="Z11" s="1" t="n">
        <v>3</v>
      </c>
      <c r="AA11" s="0" t="n">
        <v>2008</v>
      </c>
    </row>
    <row r="12" customFormat="false" ht="13.8" hidden="false" customHeight="false" outlineLevel="0" collapsed="false">
      <c r="A12" s="1" t="s">
        <v>73</v>
      </c>
      <c r="B12" s="1" t="s">
        <v>74</v>
      </c>
      <c r="C12" s="1" t="s">
        <v>36</v>
      </c>
      <c r="D12" s="1" t="n">
        <v>75</v>
      </c>
      <c r="E12" s="1" t="s">
        <v>37</v>
      </c>
      <c r="G12" s="1" t="s">
        <v>48</v>
      </c>
      <c r="H12" s="2" t="n">
        <v>4</v>
      </c>
      <c r="J12" s="1" t="n">
        <v>6000</v>
      </c>
      <c r="K12" s="1" t="n">
        <v>6000</v>
      </c>
      <c r="L12" s="1" t="n">
        <v>8500</v>
      </c>
      <c r="M12" s="1" t="n">
        <f aca="false">L12-K12</f>
        <v>2500</v>
      </c>
      <c r="N12" s="4" t="n">
        <f aca="false">M12/1.21</f>
        <v>2066.11570247934</v>
      </c>
      <c r="O12" s="1" t="n">
        <v>40936</v>
      </c>
      <c r="Q12" s="3" t="s">
        <v>75</v>
      </c>
      <c r="R12" s="1" t="s">
        <v>40</v>
      </c>
      <c r="S12" s="3" t="n">
        <v>50430</v>
      </c>
      <c r="T12" s="3" t="s">
        <v>76</v>
      </c>
      <c r="U12" s="1" t="s">
        <v>51</v>
      </c>
      <c r="V12" s="1" t="s">
        <v>43</v>
      </c>
      <c r="W12" s="1" t="s">
        <v>44</v>
      </c>
      <c r="X12" s="1" t="s">
        <v>52</v>
      </c>
      <c r="Z12" s="1" t="n">
        <v>4</v>
      </c>
      <c r="AA12" s="0" t="n">
        <v>2008</v>
      </c>
    </row>
    <row r="13" customFormat="false" ht="13.8" hidden="false" customHeight="false" outlineLevel="0" collapsed="false">
      <c r="A13" s="1" t="s">
        <v>77</v>
      </c>
      <c r="B13" s="1" t="s">
        <v>78</v>
      </c>
      <c r="C13" s="1" t="s">
        <v>36</v>
      </c>
      <c r="D13" s="1" t="n">
        <v>80</v>
      </c>
      <c r="E13" s="1" t="s">
        <v>37</v>
      </c>
      <c r="G13" s="1" t="s">
        <v>48</v>
      </c>
      <c r="H13" s="2" t="n">
        <v>4</v>
      </c>
      <c r="J13" s="1" t="n">
        <v>3800</v>
      </c>
      <c r="K13" s="1" t="n">
        <v>3800</v>
      </c>
      <c r="L13" s="1" t="n">
        <v>6700</v>
      </c>
      <c r="M13" s="1" t="n">
        <f aca="false">L13-K13</f>
        <v>2900</v>
      </c>
      <c r="N13" s="4" t="n">
        <f aca="false">M13/1.21</f>
        <v>2396.69421487603</v>
      </c>
      <c r="O13" s="1" t="n">
        <v>90761</v>
      </c>
      <c r="Q13" s="3" t="s">
        <v>75</v>
      </c>
      <c r="R13" s="1" t="s">
        <v>40</v>
      </c>
      <c r="S13" s="3" t="n">
        <v>50015</v>
      </c>
      <c r="T13" s="3" t="s">
        <v>51</v>
      </c>
      <c r="U13" s="1" t="s">
        <v>51</v>
      </c>
      <c r="V13" s="1" t="s">
        <v>43</v>
      </c>
      <c r="W13" s="1" t="s">
        <v>44</v>
      </c>
      <c r="X13" s="1" t="s">
        <v>45</v>
      </c>
      <c r="Z13" s="1" t="n">
        <v>4</v>
      </c>
      <c r="AA13" s="0" t="n">
        <v>2008</v>
      </c>
    </row>
    <row r="14" customFormat="false" ht="13.8" hidden="false" customHeight="false" outlineLevel="0" collapsed="false">
      <c r="A14" s="1" t="s">
        <v>79</v>
      </c>
      <c r="B14" s="1" t="s">
        <v>54</v>
      </c>
      <c r="C14" s="1" t="s">
        <v>36</v>
      </c>
      <c r="D14" s="1" t="n">
        <v>120</v>
      </c>
      <c r="E14" s="1" t="s">
        <v>55</v>
      </c>
      <c r="G14" s="1" t="s">
        <v>56</v>
      </c>
      <c r="H14" s="2" t="n">
        <v>4</v>
      </c>
      <c r="J14" s="1" t="n">
        <v>9800</v>
      </c>
      <c r="K14" s="1" t="n">
        <v>9800</v>
      </c>
      <c r="L14" s="1" t="n">
        <v>12000</v>
      </c>
      <c r="M14" s="1" t="n">
        <f aca="false">L14-K14</f>
        <v>2200</v>
      </c>
      <c r="N14" s="4" t="n">
        <f aca="false">M14/1.21</f>
        <v>1818.18181818182</v>
      </c>
      <c r="O14" s="1" t="n">
        <v>50046</v>
      </c>
      <c r="Q14" s="3" t="s">
        <v>39</v>
      </c>
      <c r="R14" s="1" t="s">
        <v>40</v>
      </c>
      <c r="S14" s="3" t="n">
        <v>22700</v>
      </c>
      <c r="T14" s="3" t="s">
        <v>80</v>
      </c>
      <c r="U14" s="1" t="s">
        <v>81</v>
      </c>
      <c r="V14" s="1" t="s">
        <v>43</v>
      </c>
      <c r="W14" s="1" t="s">
        <v>44</v>
      </c>
      <c r="X14" s="1" t="s">
        <v>52</v>
      </c>
      <c r="Z14" s="1" t="n">
        <v>4</v>
      </c>
      <c r="AA14" s="0" t="n">
        <v>2008</v>
      </c>
    </row>
    <row r="15" customFormat="false" ht="13.8" hidden="false" customHeight="false" outlineLevel="0" collapsed="false">
      <c r="A15" s="1" t="s">
        <v>82</v>
      </c>
      <c r="B15" s="1" t="s">
        <v>74</v>
      </c>
      <c r="C15" s="1" t="s">
        <v>36</v>
      </c>
      <c r="D15" s="1" t="n">
        <v>90</v>
      </c>
      <c r="E15" s="1" t="s">
        <v>37</v>
      </c>
      <c r="G15" s="1" t="s">
        <v>83</v>
      </c>
      <c r="H15" s="2" t="n">
        <v>7</v>
      </c>
      <c r="J15" s="1" t="n">
        <v>2900</v>
      </c>
      <c r="K15" s="1" t="n">
        <v>2900</v>
      </c>
      <c r="L15" s="1" t="n">
        <v>4900</v>
      </c>
      <c r="M15" s="1" t="n">
        <f aca="false">L15-K15</f>
        <v>2000</v>
      </c>
      <c r="N15" s="4" t="n">
        <f aca="false">M15/1.21</f>
        <v>1652.89256198347</v>
      </c>
      <c r="O15" s="1" t="n">
        <v>89551</v>
      </c>
      <c r="Q15" s="3" t="s">
        <v>75</v>
      </c>
      <c r="R15" s="1" t="s">
        <v>40</v>
      </c>
      <c r="S15" s="3" t="n">
        <v>50008</v>
      </c>
      <c r="T15" s="3" t="s">
        <v>51</v>
      </c>
      <c r="U15" s="1" t="s">
        <v>51</v>
      </c>
      <c r="V15" s="1" t="s">
        <v>43</v>
      </c>
      <c r="W15" s="1" t="s">
        <v>44</v>
      </c>
      <c r="X15" s="1" t="s">
        <v>45</v>
      </c>
      <c r="Z15" s="1" t="n">
        <v>4</v>
      </c>
      <c r="AA15" s="0" t="n">
        <v>2008</v>
      </c>
    </row>
    <row r="16" customFormat="false" ht="13.8" hidden="false" customHeight="false" outlineLevel="0" collapsed="false">
      <c r="A16" s="1" t="s">
        <v>79</v>
      </c>
      <c r="B16" s="1" t="s">
        <v>35</v>
      </c>
      <c r="C16" s="1" t="s">
        <v>36</v>
      </c>
      <c r="D16" s="1" t="n">
        <v>84</v>
      </c>
      <c r="E16" s="1" t="s">
        <v>37</v>
      </c>
      <c r="G16" s="1" t="s">
        <v>56</v>
      </c>
      <c r="H16" s="2" t="n">
        <v>4</v>
      </c>
      <c r="J16" s="1" t="n">
        <v>4200</v>
      </c>
      <c r="K16" s="1" t="n">
        <v>4200</v>
      </c>
      <c r="L16" s="1" t="n">
        <v>8300</v>
      </c>
      <c r="M16" s="1" t="n">
        <f aca="false">L16-K16</f>
        <v>4100</v>
      </c>
      <c r="N16" s="4" t="n">
        <f aca="false">M16/1.21</f>
        <v>3388.42975206612</v>
      </c>
      <c r="O16" s="1" t="n">
        <v>76897</v>
      </c>
      <c r="Q16" s="3" t="s">
        <v>39</v>
      </c>
      <c r="R16" s="1" t="s">
        <v>40</v>
      </c>
      <c r="S16" s="3" t="n">
        <v>50017</v>
      </c>
      <c r="T16" s="3" t="s">
        <v>51</v>
      </c>
      <c r="U16" s="1" t="s">
        <v>51</v>
      </c>
      <c r="V16" s="1" t="s">
        <v>43</v>
      </c>
      <c r="W16" s="1" t="s">
        <v>58</v>
      </c>
      <c r="X16" s="1" t="s">
        <v>52</v>
      </c>
      <c r="Z16" s="1" t="n">
        <v>4</v>
      </c>
      <c r="AA16" s="0" t="n">
        <v>2008</v>
      </c>
    </row>
    <row r="17" customFormat="false" ht="13.8" hidden="false" customHeight="false" outlineLevel="0" collapsed="false">
      <c r="A17" s="1" t="s">
        <v>79</v>
      </c>
      <c r="B17" s="1" t="s">
        <v>54</v>
      </c>
      <c r="C17" s="1" t="s">
        <v>36</v>
      </c>
      <c r="D17" s="1" t="n">
        <v>120</v>
      </c>
      <c r="E17" s="1" t="s">
        <v>55</v>
      </c>
      <c r="G17" s="1" t="s">
        <v>56</v>
      </c>
      <c r="H17" s="2" t="n">
        <v>3</v>
      </c>
      <c r="J17" s="1" t="n">
        <v>9500</v>
      </c>
      <c r="K17" s="1" t="n">
        <v>9500</v>
      </c>
      <c r="L17" s="1" t="n">
        <v>13500</v>
      </c>
      <c r="M17" s="1" t="n">
        <f aca="false">L17-K17</f>
        <v>4000</v>
      </c>
      <c r="N17" s="4" t="n">
        <f aca="false">M17/1.21</f>
        <v>3305.78512396694</v>
      </c>
      <c r="O17" s="1" t="n">
        <v>99042</v>
      </c>
      <c r="Q17" s="3" t="s">
        <v>39</v>
      </c>
      <c r="R17" s="1" t="s">
        <v>40</v>
      </c>
      <c r="S17" s="3" t="n">
        <v>50015</v>
      </c>
      <c r="T17" s="3" t="s">
        <v>84</v>
      </c>
      <c r="U17" s="1" t="s">
        <v>51</v>
      </c>
      <c r="V17" s="1" t="s">
        <v>43</v>
      </c>
      <c r="W17" s="1" t="s">
        <v>58</v>
      </c>
      <c r="X17" s="1" t="s">
        <v>52</v>
      </c>
      <c r="Z17" s="1" t="n">
        <v>4</v>
      </c>
      <c r="AA17" s="0" t="n">
        <v>2008</v>
      </c>
    </row>
    <row r="18" customFormat="false" ht="13.8" hidden="false" customHeight="false" outlineLevel="0" collapsed="false">
      <c r="A18" s="1" t="s">
        <v>85</v>
      </c>
      <c r="B18" s="1" t="s">
        <v>86</v>
      </c>
      <c r="C18" s="1" t="s">
        <v>36</v>
      </c>
      <c r="D18" s="1" t="n">
        <v>100</v>
      </c>
      <c r="E18" s="1" t="s">
        <v>55</v>
      </c>
      <c r="G18" s="1" t="s">
        <v>56</v>
      </c>
      <c r="H18" s="2" t="n">
        <v>5</v>
      </c>
      <c r="J18" s="1" t="n">
        <v>5700</v>
      </c>
      <c r="K18" s="1" t="n">
        <v>5700</v>
      </c>
      <c r="L18" s="1" t="n">
        <v>9400</v>
      </c>
      <c r="M18" s="1" t="n">
        <f aca="false">L18-K18</f>
        <v>3700</v>
      </c>
      <c r="N18" s="4" t="n">
        <f aca="false">M18/1.21</f>
        <v>3057.85123966942</v>
      </c>
      <c r="O18" s="1" t="n">
        <v>49943</v>
      </c>
      <c r="Q18" s="12" t="s">
        <v>87</v>
      </c>
      <c r="R18" s="1" t="s">
        <v>40</v>
      </c>
      <c r="S18" s="3" t="n">
        <v>50010</v>
      </c>
      <c r="T18" s="3" t="s">
        <v>51</v>
      </c>
      <c r="U18" s="1" t="s">
        <v>51</v>
      </c>
      <c r="V18" s="1" t="s">
        <v>43</v>
      </c>
      <c r="W18" s="1" t="s">
        <v>44</v>
      </c>
      <c r="X18" s="1" t="s">
        <v>52</v>
      </c>
      <c r="Z18" s="1" t="n">
        <v>4</v>
      </c>
      <c r="AA18" s="0" t="n">
        <v>2008</v>
      </c>
    </row>
    <row r="19" customFormat="false" ht="13.8" hidden="false" customHeight="false" outlineLevel="0" collapsed="false">
      <c r="A19" s="1" t="s">
        <v>53</v>
      </c>
      <c r="B19" s="1" t="s">
        <v>54</v>
      </c>
      <c r="C19" s="1" t="s">
        <v>36</v>
      </c>
      <c r="D19" s="1" t="n">
        <v>130</v>
      </c>
      <c r="E19" s="1" t="s">
        <v>55</v>
      </c>
      <c r="G19" s="1" t="s">
        <v>56</v>
      </c>
      <c r="H19" s="2" t="n">
        <v>4</v>
      </c>
      <c r="J19" s="1" t="n">
        <v>11200</v>
      </c>
      <c r="K19" s="1" t="n">
        <v>11200</v>
      </c>
      <c r="L19" s="1" t="n">
        <v>15750</v>
      </c>
      <c r="M19" s="1" t="n">
        <f aca="false">L19-K19</f>
        <v>4550</v>
      </c>
      <c r="N19" s="4" t="n">
        <f aca="false">M19/1.21</f>
        <v>3760.3305785124</v>
      </c>
      <c r="O19" s="1" t="n">
        <v>85427</v>
      </c>
      <c r="Q19" s="3" t="s">
        <v>49</v>
      </c>
      <c r="R19" s="1" t="s">
        <v>40</v>
      </c>
      <c r="S19" s="3" t="n">
        <v>50690</v>
      </c>
      <c r="T19" s="3" t="s">
        <v>61</v>
      </c>
      <c r="U19" s="1" t="s">
        <v>51</v>
      </c>
      <c r="V19" s="1" t="s">
        <v>43</v>
      </c>
      <c r="W19" s="1" t="s">
        <v>58</v>
      </c>
      <c r="X19" s="1" t="s">
        <v>52</v>
      </c>
      <c r="Z19" s="1" t="n">
        <v>5</v>
      </c>
      <c r="AA19" s="0" t="n">
        <v>2008</v>
      </c>
    </row>
    <row r="20" customFormat="false" ht="13.8" hidden="false" customHeight="false" outlineLevel="0" collapsed="false">
      <c r="A20" s="1" t="s">
        <v>59</v>
      </c>
      <c r="B20" s="1" t="s">
        <v>54</v>
      </c>
      <c r="C20" s="1" t="s">
        <v>36</v>
      </c>
      <c r="D20" s="1" t="n">
        <v>110</v>
      </c>
      <c r="E20" s="1" t="s">
        <v>55</v>
      </c>
      <c r="G20" s="1" t="s">
        <v>56</v>
      </c>
      <c r="H20" s="2" t="n">
        <v>4</v>
      </c>
      <c r="J20" s="1" t="n">
        <v>7700</v>
      </c>
      <c r="K20" s="1" t="n">
        <v>7700</v>
      </c>
      <c r="L20" s="1" t="n">
        <v>10700</v>
      </c>
      <c r="M20" s="1" t="n">
        <f aca="false">L20-K20</f>
        <v>3000</v>
      </c>
      <c r="N20" s="4" t="n">
        <f aca="false">M20/1.21</f>
        <v>2479.33884297521</v>
      </c>
      <c r="O20" s="1" t="n">
        <v>68556</v>
      </c>
      <c r="Q20" s="3" t="s">
        <v>49</v>
      </c>
      <c r="R20" s="1" t="s">
        <v>40</v>
      </c>
      <c r="S20" s="3" t="n">
        <v>50009</v>
      </c>
      <c r="T20" s="3" t="s">
        <v>51</v>
      </c>
      <c r="U20" s="1" t="s">
        <v>51</v>
      </c>
      <c r="V20" s="1" t="s">
        <v>43</v>
      </c>
      <c r="W20" s="1" t="s">
        <v>58</v>
      </c>
      <c r="X20" s="1" t="s">
        <v>52</v>
      </c>
      <c r="Z20" s="1" t="n">
        <v>5</v>
      </c>
      <c r="AA20" s="0" t="n">
        <v>2008</v>
      </c>
    </row>
    <row r="21" customFormat="false" ht="13.8" hidden="false" customHeight="false" outlineLevel="0" collapsed="false">
      <c r="A21" s="1" t="s">
        <v>53</v>
      </c>
      <c r="B21" s="1" t="s">
        <v>54</v>
      </c>
      <c r="C21" s="1" t="s">
        <v>36</v>
      </c>
      <c r="D21" s="1" t="n">
        <v>100</v>
      </c>
      <c r="E21" s="1" t="s">
        <v>55</v>
      </c>
      <c r="G21" s="1" t="s">
        <v>88</v>
      </c>
      <c r="H21" s="2" t="n">
        <v>4</v>
      </c>
      <c r="J21" s="1" t="n">
        <v>10400</v>
      </c>
      <c r="K21" s="1" t="n">
        <v>10400</v>
      </c>
      <c r="L21" s="1" t="n">
        <v>14800</v>
      </c>
      <c r="M21" s="1" t="n">
        <f aca="false">L21-K21</f>
        <v>4400</v>
      </c>
      <c r="N21" s="4" t="n">
        <f aca="false">M21/1.21</f>
        <v>3636.36363636364</v>
      </c>
      <c r="O21" s="1" t="n">
        <v>49264</v>
      </c>
      <c r="Q21" s="3" t="s">
        <v>49</v>
      </c>
      <c r="R21" s="1" t="s">
        <v>40</v>
      </c>
      <c r="S21" s="3" t="n">
        <v>50400</v>
      </c>
      <c r="T21" s="3" t="s">
        <v>89</v>
      </c>
      <c r="U21" s="1" t="s">
        <v>51</v>
      </c>
      <c r="V21" s="1" t="s">
        <v>43</v>
      </c>
      <c r="W21" s="1" t="s">
        <v>58</v>
      </c>
      <c r="X21" s="1" t="s">
        <v>52</v>
      </c>
      <c r="Z21" s="1" t="n">
        <v>5</v>
      </c>
      <c r="AA21" s="0" t="n">
        <v>2008</v>
      </c>
    </row>
    <row r="22" customFormat="false" ht="13.8" hidden="false" customHeight="false" outlineLevel="0" collapsed="false">
      <c r="A22" s="1" t="s">
        <v>90</v>
      </c>
      <c r="B22" s="1" t="s">
        <v>54</v>
      </c>
      <c r="C22" s="1" t="s">
        <v>36</v>
      </c>
      <c r="D22" s="1" t="n">
        <v>120</v>
      </c>
      <c r="E22" s="1" t="s">
        <v>55</v>
      </c>
      <c r="G22" s="1" t="s">
        <v>56</v>
      </c>
      <c r="H22" s="2" t="n">
        <v>3</v>
      </c>
      <c r="J22" s="1" t="n">
        <v>7600</v>
      </c>
      <c r="K22" s="1" t="n">
        <v>7600</v>
      </c>
      <c r="L22" s="1" t="n">
        <v>11500</v>
      </c>
      <c r="M22" s="1" t="n">
        <f aca="false">L22-K22</f>
        <v>3900</v>
      </c>
      <c r="N22" s="4" t="n">
        <f aca="false">M22/1.21</f>
        <v>3223.14049586777</v>
      </c>
      <c r="O22" s="1" t="n">
        <v>89300</v>
      </c>
      <c r="Q22" s="3" t="s">
        <v>39</v>
      </c>
      <c r="R22" s="1" t="s">
        <v>40</v>
      </c>
      <c r="S22" s="3" t="n">
        <v>50012</v>
      </c>
      <c r="T22" s="3" t="s">
        <v>51</v>
      </c>
      <c r="U22" s="1" t="s">
        <v>51</v>
      </c>
      <c r="V22" s="1" t="s">
        <v>43</v>
      </c>
      <c r="W22" s="1" t="s">
        <v>44</v>
      </c>
      <c r="X22" s="1" t="s">
        <v>45</v>
      </c>
      <c r="Z22" s="1" t="n">
        <v>5</v>
      </c>
      <c r="AA22" s="0" t="n">
        <v>2008</v>
      </c>
    </row>
    <row r="23" customFormat="false" ht="13.8" hidden="false" customHeight="false" outlineLevel="0" collapsed="false">
      <c r="A23" s="1" t="s">
        <v>91</v>
      </c>
      <c r="B23" s="1" t="s">
        <v>54</v>
      </c>
      <c r="C23" s="1" t="s">
        <v>36</v>
      </c>
      <c r="D23" s="1" t="n">
        <v>130</v>
      </c>
      <c r="E23" s="1" t="s">
        <v>55</v>
      </c>
      <c r="G23" s="1" t="s">
        <v>56</v>
      </c>
      <c r="H23" s="2" t="n">
        <v>5</v>
      </c>
      <c r="J23" s="1" t="n">
        <v>11000</v>
      </c>
      <c r="K23" s="1" t="n">
        <v>11000</v>
      </c>
      <c r="L23" s="1" t="n">
        <v>14800</v>
      </c>
      <c r="M23" s="1" t="n">
        <f aca="false">L23-K23</f>
        <v>3800</v>
      </c>
      <c r="N23" s="4" t="n">
        <f aca="false">M23/1.21</f>
        <v>3140.49586776859</v>
      </c>
      <c r="O23" s="1" t="n">
        <v>28071</v>
      </c>
      <c r="Q23" s="3" t="s">
        <v>39</v>
      </c>
      <c r="R23" s="1" t="s">
        <v>40</v>
      </c>
      <c r="S23" s="3" t="n">
        <v>50015</v>
      </c>
      <c r="T23" s="3" t="s">
        <v>51</v>
      </c>
      <c r="U23" s="1" t="s">
        <v>51</v>
      </c>
      <c r="V23" s="1" t="s">
        <v>43</v>
      </c>
      <c r="W23" s="1" t="s">
        <v>44</v>
      </c>
      <c r="X23" s="1" t="s">
        <v>52</v>
      </c>
      <c r="Z23" s="1" t="n">
        <v>5</v>
      </c>
      <c r="AA23" s="0" t="n">
        <v>2008</v>
      </c>
    </row>
    <row r="24" customFormat="false" ht="13.8" hidden="false" customHeight="false" outlineLevel="0" collapsed="false">
      <c r="A24" s="1" t="s">
        <v>92</v>
      </c>
      <c r="B24" s="1" t="s">
        <v>93</v>
      </c>
      <c r="C24" s="1" t="s">
        <v>36</v>
      </c>
      <c r="D24" s="1" t="n">
        <v>90</v>
      </c>
      <c r="E24" s="1" t="s">
        <v>55</v>
      </c>
      <c r="G24" s="1" t="s">
        <v>56</v>
      </c>
      <c r="H24" s="2" t="n">
        <v>5</v>
      </c>
      <c r="J24" s="1" t="n">
        <v>6000</v>
      </c>
      <c r="K24" s="1" t="n">
        <v>6000</v>
      </c>
      <c r="L24" s="1" t="n">
        <v>8700</v>
      </c>
      <c r="M24" s="1" t="n">
        <f aca="false">L24-K24</f>
        <v>2700</v>
      </c>
      <c r="N24" s="4" t="n">
        <f aca="false">M24/1.21</f>
        <v>2231.40495867769</v>
      </c>
      <c r="O24" s="1" t="n">
        <v>57834</v>
      </c>
      <c r="Q24" s="3" t="s">
        <v>39</v>
      </c>
      <c r="R24" s="1" t="s">
        <v>40</v>
      </c>
      <c r="S24" s="3" t="n">
        <v>22006</v>
      </c>
      <c r="T24" s="3" t="s">
        <v>81</v>
      </c>
      <c r="U24" s="1" t="s">
        <v>81</v>
      </c>
      <c r="V24" s="1" t="s">
        <v>43</v>
      </c>
      <c r="W24" s="1" t="s">
        <v>44</v>
      </c>
      <c r="X24" s="1" t="s">
        <v>45</v>
      </c>
      <c r="Z24" s="1" t="n">
        <v>5</v>
      </c>
      <c r="AA24" s="0" t="n">
        <v>2008</v>
      </c>
    </row>
    <row r="25" customFormat="false" ht="13.8" hidden="false" customHeight="false" outlineLevel="0" collapsed="false">
      <c r="A25" s="1" t="s">
        <v>60</v>
      </c>
      <c r="B25" s="1" t="s">
        <v>54</v>
      </c>
      <c r="C25" s="1" t="s">
        <v>36</v>
      </c>
      <c r="D25" s="1" t="n">
        <v>105</v>
      </c>
      <c r="E25" s="1" t="s">
        <v>55</v>
      </c>
      <c r="G25" s="1" t="s">
        <v>56</v>
      </c>
      <c r="H25" s="2" t="n">
        <v>3</v>
      </c>
      <c r="J25" s="1" t="n">
        <v>9200</v>
      </c>
      <c r="K25" s="1" t="n">
        <v>9200</v>
      </c>
      <c r="L25" s="1" t="n">
        <v>13200</v>
      </c>
      <c r="M25" s="1" t="n">
        <f aca="false">L25-K25</f>
        <v>4000</v>
      </c>
      <c r="N25" s="4" t="n">
        <f aca="false">M25/1.21</f>
        <v>3305.78512396694</v>
      </c>
      <c r="O25" s="1" t="n">
        <v>99499</v>
      </c>
      <c r="Q25" s="3" t="s">
        <v>49</v>
      </c>
      <c r="R25" s="1" t="s">
        <v>40</v>
      </c>
      <c r="S25" s="3" t="n">
        <v>50690</v>
      </c>
      <c r="T25" s="3" t="s">
        <v>61</v>
      </c>
      <c r="U25" s="1" t="s">
        <v>51</v>
      </c>
      <c r="V25" s="1" t="s">
        <v>43</v>
      </c>
      <c r="W25" s="1" t="s">
        <v>58</v>
      </c>
      <c r="X25" s="1" t="s">
        <v>52</v>
      </c>
      <c r="Z25" s="1" t="n">
        <v>5</v>
      </c>
      <c r="AA25" s="0" t="n">
        <v>2008</v>
      </c>
    </row>
    <row r="26" customFormat="false" ht="13.8" hidden="false" customHeight="false" outlineLevel="0" collapsed="false">
      <c r="A26" s="1" t="s">
        <v>59</v>
      </c>
      <c r="B26" s="1" t="s">
        <v>54</v>
      </c>
      <c r="C26" s="1" t="s">
        <v>36</v>
      </c>
      <c r="D26" s="1" t="n">
        <v>105</v>
      </c>
      <c r="E26" s="1" t="s">
        <v>55</v>
      </c>
      <c r="G26" s="1" t="s">
        <v>56</v>
      </c>
      <c r="H26" s="2" t="n">
        <v>3</v>
      </c>
      <c r="J26" s="1" t="n">
        <v>8600</v>
      </c>
      <c r="K26" s="1" t="n">
        <v>8600</v>
      </c>
      <c r="L26" s="1" t="n">
        <v>10900</v>
      </c>
      <c r="M26" s="1" t="n">
        <f aca="false">L26-K26</f>
        <v>2300</v>
      </c>
      <c r="N26" s="4" t="n">
        <f aca="false">M26/1.21</f>
        <v>1900.82644628099</v>
      </c>
      <c r="O26" s="1" t="n">
        <v>76235</v>
      </c>
      <c r="Q26" s="3" t="s">
        <v>49</v>
      </c>
      <c r="R26" s="1" t="s">
        <v>40</v>
      </c>
      <c r="S26" s="3" t="n">
        <v>50010</v>
      </c>
      <c r="T26" s="3" t="s">
        <v>51</v>
      </c>
      <c r="U26" s="1" t="s">
        <v>51</v>
      </c>
      <c r="V26" s="1" t="s">
        <v>43</v>
      </c>
      <c r="W26" s="1" t="s">
        <v>44</v>
      </c>
      <c r="X26" s="1" t="s">
        <v>52</v>
      </c>
      <c r="Z26" s="1" t="n">
        <v>5</v>
      </c>
      <c r="AA26" s="0" t="n">
        <v>2008</v>
      </c>
    </row>
    <row r="27" customFormat="false" ht="13.8" hidden="false" customHeight="false" outlineLevel="0" collapsed="false">
      <c r="A27" s="1" t="s">
        <v>94</v>
      </c>
      <c r="B27" s="1" t="s">
        <v>54</v>
      </c>
      <c r="C27" s="1" t="s">
        <v>36</v>
      </c>
      <c r="D27" s="1" t="n">
        <v>100</v>
      </c>
      <c r="E27" s="1" t="s">
        <v>55</v>
      </c>
      <c r="G27" s="1" t="s">
        <v>56</v>
      </c>
      <c r="H27" s="2" t="n">
        <v>3</v>
      </c>
      <c r="J27" s="1" t="n">
        <v>6000</v>
      </c>
      <c r="K27" s="1" t="n">
        <v>6000</v>
      </c>
      <c r="L27" s="1" t="n">
        <v>9900</v>
      </c>
      <c r="M27" s="1" t="n">
        <f aca="false">L27-K27</f>
        <v>3900</v>
      </c>
      <c r="N27" s="4" t="n">
        <f aca="false">M27/1.21</f>
        <v>3223.14049586777</v>
      </c>
      <c r="O27" s="1" t="n">
        <v>60584</v>
      </c>
      <c r="Q27" s="3" t="s">
        <v>39</v>
      </c>
      <c r="R27" s="1" t="s">
        <v>40</v>
      </c>
      <c r="S27" s="3" t="n">
        <v>50007</v>
      </c>
      <c r="T27" s="3" t="s">
        <v>51</v>
      </c>
      <c r="U27" s="1" t="s">
        <v>51</v>
      </c>
      <c r="V27" s="1" t="s">
        <v>43</v>
      </c>
      <c r="W27" s="1" t="s">
        <v>44</v>
      </c>
      <c r="X27" s="1" t="s">
        <v>45</v>
      </c>
      <c r="Z27" s="1" t="n">
        <v>6</v>
      </c>
      <c r="AA27" s="0" t="n">
        <v>2008</v>
      </c>
    </row>
    <row r="28" customFormat="false" ht="13.8" hidden="false" customHeight="false" outlineLevel="0" collapsed="false">
      <c r="A28" s="1" t="s">
        <v>95</v>
      </c>
      <c r="B28" s="1" t="s">
        <v>69</v>
      </c>
      <c r="C28" s="1" t="s">
        <v>36</v>
      </c>
      <c r="D28" s="1" t="n">
        <v>140</v>
      </c>
      <c r="E28" s="1" t="s">
        <v>37</v>
      </c>
      <c r="G28" s="1" t="s">
        <v>48</v>
      </c>
      <c r="H28" s="2" t="n">
        <v>5</v>
      </c>
      <c r="J28" s="1" t="n">
        <v>12000</v>
      </c>
      <c r="K28" s="1" t="n">
        <v>12000</v>
      </c>
      <c r="L28" s="1" t="n">
        <v>14680</v>
      </c>
      <c r="M28" s="1" t="n">
        <f aca="false">L28-K28</f>
        <v>2680</v>
      </c>
      <c r="N28" s="4" t="n">
        <f aca="false">M28/1.21</f>
        <v>2214.87603305785</v>
      </c>
      <c r="O28" s="1" t="n">
        <v>21915</v>
      </c>
      <c r="Q28" s="3" t="s">
        <v>96</v>
      </c>
      <c r="R28" s="1" t="s">
        <v>40</v>
      </c>
      <c r="S28" s="3" t="n">
        <v>48012</v>
      </c>
      <c r="T28" s="3" t="s">
        <v>97</v>
      </c>
      <c r="U28" s="1" t="s">
        <v>66</v>
      </c>
      <c r="V28" s="1" t="s">
        <v>43</v>
      </c>
      <c r="W28" s="1" t="s">
        <v>44</v>
      </c>
      <c r="X28" s="1" t="s">
        <v>52</v>
      </c>
      <c r="Z28" s="1" t="n">
        <v>6</v>
      </c>
      <c r="AA28" s="0" t="n">
        <v>2008</v>
      </c>
    </row>
    <row r="29" customFormat="false" ht="13.8" hidden="false" customHeight="false" outlineLevel="0" collapsed="false">
      <c r="A29" s="1" t="s">
        <v>98</v>
      </c>
      <c r="B29" s="1" t="s">
        <v>54</v>
      </c>
      <c r="C29" s="1" t="s">
        <v>36</v>
      </c>
      <c r="D29" s="1" t="n">
        <v>105</v>
      </c>
      <c r="E29" s="1" t="s">
        <v>55</v>
      </c>
      <c r="G29" s="1" t="s">
        <v>56</v>
      </c>
      <c r="H29" s="2" t="n">
        <v>3</v>
      </c>
      <c r="J29" s="1" t="n">
        <v>8500</v>
      </c>
      <c r="K29" s="1" t="n">
        <v>8500</v>
      </c>
      <c r="L29" s="1" t="n">
        <v>11500</v>
      </c>
      <c r="M29" s="1" t="n">
        <f aca="false">L29-K29</f>
        <v>3000</v>
      </c>
      <c r="N29" s="4" t="n">
        <f aca="false">M29/1.21</f>
        <v>2479.33884297521</v>
      </c>
      <c r="O29" s="1" t="n">
        <v>92058</v>
      </c>
      <c r="Q29" s="3" t="s">
        <v>99</v>
      </c>
      <c r="R29" s="1" t="s">
        <v>40</v>
      </c>
      <c r="S29" s="3" t="n">
        <v>50409</v>
      </c>
      <c r="T29" s="3" t="s">
        <v>100</v>
      </c>
      <c r="U29" s="1" t="s">
        <v>51</v>
      </c>
      <c r="V29" s="1" t="s">
        <v>43</v>
      </c>
      <c r="W29" s="1" t="s">
        <v>58</v>
      </c>
      <c r="X29" s="1" t="s">
        <v>52</v>
      </c>
      <c r="Z29" s="1" t="n">
        <v>6</v>
      </c>
      <c r="AA29" s="0" t="n">
        <v>2008</v>
      </c>
    </row>
    <row r="30" customFormat="false" ht="13.8" hidden="false" customHeight="false" outlineLevel="0" collapsed="false">
      <c r="A30" s="1" t="s">
        <v>82</v>
      </c>
      <c r="B30" s="1" t="s">
        <v>101</v>
      </c>
      <c r="C30" s="1" t="s">
        <v>36</v>
      </c>
      <c r="D30" s="1" t="n">
        <v>70</v>
      </c>
      <c r="E30" s="1" t="s">
        <v>55</v>
      </c>
      <c r="G30" s="1" t="s">
        <v>56</v>
      </c>
      <c r="H30" s="2" t="n">
        <v>5</v>
      </c>
      <c r="J30" s="1" t="n">
        <v>3399.99</v>
      </c>
      <c r="K30" s="1" t="n">
        <v>3399.99</v>
      </c>
      <c r="L30" s="1" t="n">
        <v>5900</v>
      </c>
      <c r="M30" s="1" t="n">
        <f aca="false">L30-K30</f>
        <v>2500.01</v>
      </c>
      <c r="N30" s="4" t="n">
        <f aca="false">M30/1.21</f>
        <v>2066.12396694215</v>
      </c>
      <c r="O30" s="1" t="n">
        <v>61801</v>
      </c>
      <c r="Q30" s="3" t="s">
        <v>75</v>
      </c>
      <c r="R30" s="1" t="s">
        <v>40</v>
      </c>
      <c r="S30" s="3" t="n">
        <v>50017</v>
      </c>
      <c r="T30" s="3" t="s">
        <v>51</v>
      </c>
      <c r="U30" s="1" t="s">
        <v>51</v>
      </c>
      <c r="V30" s="1" t="s">
        <v>43</v>
      </c>
      <c r="W30" s="1" t="s">
        <v>102</v>
      </c>
      <c r="X30" s="1" t="s">
        <v>52</v>
      </c>
      <c r="Z30" s="1" t="n">
        <v>6</v>
      </c>
      <c r="AA30" s="0" t="n">
        <v>2008</v>
      </c>
    </row>
    <row r="31" customFormat="false" ht="13.8" hidden="false" customHeight="false" outlineLevel="0" collapsed="false">
      <c r="A31" s="1" t="s">
        <v>103</v>
      </c>
      <c r="B31" s="1" t="s">
        <v>74</v>
      </c>
      <c r="C31" s="1" t="s">
        <v>36</v>
      </c>
      <c r="D31" s="1" t="n">
        <v>68</v>
      </c>
      <c r="E31" s="1" t="s">
        <v>55</v>
      </c>
      <c r="G31" s="1" t="s">
        <v>48</v>
      </c>
      <c r="H31" s="2" t="n">
        <v>5</v>
      </c>
      <c r="J31" s="1" t="n">
        <v>5500</v>
      </c>
      <c r="K31" s="1" t="n">
        <v>5500</v>
      </c>
      <c r="L31" s="1" t="n">
        <v>7600</v>
      </c>
      <c r="M31" s="1" t="n">
        <f aca="false">L31-K31</f>
        <v>2100</v>
      </c>
      <c r="N31" s="4" t="n">
        <f aca="false">M31/1.21</f>
        <v>1735.53719008264</v>
      </c>
      <c r="O31" s="1" t="n">
        <v>106785</v>
      </c>
      <c r="Q31" s="3" t="s">
        <v>75</v>
      </c>
      <c r="R31" s="1" t="s">
        <v>40</v>
      </c>
      <c r="S31" s="3" t="n">
        <v>50740</v>
      </c>
      <c r="T31" s="3" t="s">
        <v>104</v>
      </c>
      <c r="U31" s="1" t="s">
        <v>51</v>
      </c>
      <c r="V31" s="1" t="s">
        <v>43</v>
      </c>
      <c r="W31" s="1" t="s">
        <v>44</v>
      </c>
      <c r="X31" s="1" t="s">
        <v>52</v>
      </c>
      <c r="Z31" s="1" t="n">
        <v>6</v>
      </c>
      <c r="AA31" s="0" t="n">
        <v>2008</v>
      </c>
    </row>
    <row r="32" customFormat="false" ht="13.8" hidden="false" customHeight="false" outlineLevel="0" collapsed="false">
      <c r="A32" s="1" t="s">
        <v>105</v>
      </c>
      <c r="B32" s="1" t="s">
        <v>69</v>
      </c>
      <c r="C32" s="1" t="s">
        <v>36</v>
      </c>
      <c r="D32" s="1" t="n">
        <v>136</v>
      </c>
      <c r="E32" s="1" t="s">
        <v>55</v>
      </c>
      <c r="G32" s="1" t="s">
        <v>88</v>
      </c>
      <c r="H32" s="2" t="n">
        <v>3</v>
      </c>
      <c r="J32" s="1" t="n">
        <v>12000</v>
      </c>
      <c r="K32" s="1" t="n">
        <v>12000</v>
      </c>
      <c r="L32" s="1" t="n">
        <v>15500</v>
      </c>
      <c r="M32" s="1" t="n">
        <f aca="false">L32-K32</f>
        <v>3500</v>
      </c>
      <c r="N32" s="4" t="n">
        <f aca="false">M32/1.21</f>
        <v>2892.56198347107</v>
      </c>
      <c r="O32" s="1" t="n">
        <v>62119</v>
      </c>
      <c r="Q32" s="3" t="s">
        <v>49</v>
      </c>
      <c r="R32" s="1" t="s">
        <v>40</v>
      </c>
      <c r="S32" s="3" t="n">
        <v>50480</v>
      </c>
      <c r="T32" s="3" t="s">
        <v>106</v>
      </c>
      <c r="U32" s="1" t="s">
        <v>51</v>
      </c>
      <c r="V32" s="1" t="s">
        <v>43</v>
      </c>
      <c r="W32" s="1" t="s">
        <v>58</v>
      </c>
      <c r="X32" s="1" t="s">
        <v>52</v>
      </c>
      <c r="Z32" s="1" t="n">
        <v>6</v>
      </c>
      <c r="AA32" s="0" t="n">
        <v>2008</v>
      </c>
    </row>
    <row r="33" customFormat="false" ht="13.8" hidden="false" customHeight="false" outlineLevel="0" collapsed="false">
      <c r="A33" s="1" t="s">
        <v>90</v>
      </c>
      <c r="B33" s="1" t="s">
        <v>107</v>
      </c>
      <c r="C33" s="1" t="s">
        <v>36</v>
      </c>
      <c r="D33" s="1" t="n">
        <v>100</v>
      </c>
      <c r="E33" s="1" t="s">
        <v>55</v>
      </c>
      <c r="G33" s="1" t="s">
        <v>56</v>
      </c>
      <c r="H33" s="2" t="n">
        <v>4</v>
      </c>
      <c r="J33" s="1" t="n">
        <v>6300</v>
      </c>
      <c r="K33" s="1" t="n">
        <v>6300</v>
      </c>
      <c r="L33" s="1" t="n">
        <v>10300</v>
      </c>
      <c r="M33" s="1" t="n">
        <f aca="false">L33-K33</f>
        <v>4000</v>
      </c>
      <c r="N33" s="4" t="n">
        <f aca="false">M33/1.21</f>
        <v>3305.78512396694</v>
      </c>
      <c r="O33" s="1" t="n">
        <v>60316</v>
      </c>
      <c r="Q33" s="3" t="s">
        <v>39</v>
      </c>
      <c r="R33" s="1" t="s">
        <v>40</v>
      </c>
      <c r="S33" s="3" t="n">
        <v>50007</v>
      </c>
      <c r="T33" s="3" t="s">
        <v>51</v>
      </c>
      <c r="U33" s="1" t="s">
        <v>51</v>
      </c>
      <c r="V33" s="1" t="s">
        <v>43</v>
      </c>
      <c r="W33" s="1" t="s">
        <v>58</v>
      </c>
      <c r="X33" s="1" t="s">
        <v>52</v>
      </c>
      <c r="Z33" s="1" t="n">
        <v>7</v>
      </c>
      <c r="AA33" s="0" t="n">
        <v>2008</v>
      </c>
    </row>
    <row r="34" customFormat="false" ht="13.8" hidden="false" customHeight="false" outlineLevel="0" collapsed="false">
      <c r="A34" s="1" t="s">
        <v>79</v>
      </c>
      <c r="B34" s="1" t="s">
        <v>35</v>
      </c>
      <c r="C34" s="1" t="s">
        <v>36</v>
      </c>
      <c r="D34" s="1" t="n">
        <v>100</v>
      </c>
      <c r="E34" s="1" t="s">
        <v>37</v>
      </c>
      <c r="G34" s="1" t="s">
        <v>56</v>
      </c>
      <c r="H34" s="2" t="n">
        <v>5</v>
      </c>
      <c r="J34" s="1" t="n">
        <v>4300</v>
      </c>
      <c r="K34" s="1" t="n">
        <v>4300</v>
      </c>
      <c r="L34" s="1" t="n">
        <v>8400</v>
      </c>
      <c r="M34" s="1" t="n">
        <f aca="false">L34-K34</f>
        <v>4100</v>
      </c>
      <c r="N34" s="4" t="n">
        <f aca="false">M34/1.21</f>
        <v>3388.42975206612</v>
      </c>
      <c r="O34" s="1" t="n">
        <v>91395</v>
      </c>
      <c r="Q34" s="3" t="s">
        <v>39</v>
      </c>
      <c r="R34" s="1" t="s">
        <v>40</v>
      </c>
      <c r="S34" s="3" t="n">
        <v>50007</v>
      </c>
      <c r="T34" s="3" t="s">
        <v>51</v>
      </c>
      <c r="U34" s="1" t="s">
        <v>51</v>
      </c>
      <c r="V34" s="1" t="s">
        <v>43</v>
      </c>
      <c r="W34" s="1" t="s">
        <v>58</v>
      </c>
      <c r="X34" s="1" t="s">
        <v>52</v>
      </c>
      <c r="Z34" s="1" t="n">
        <v>7</v>
      </c>
      <c r="AA34" s="0" t="n">
        <v>2008</v>
      </c>
    </row>
    <row r="35" customFormat="false" ht="13.8" hidden="false" customHeight="false" outlineLevel="0" collapsed="false">
      <c r="A35" s="1" t="s">
        <v>108</v>
      </c>
      <c r="B35" s="1" t="s">
        <v>69</v>
      </c>
      <c r="C35" s="1" t="s">
        <v>36</v>
      </c>
      <c r="D35" s="1" t="n">
        <v>130</v>
      </c>
      <c r="E35" s="1" t="s">
        <v>55</v>
      </c>
      <c r="G35" s="1" t="s">
        <v>56</v>
      </c>
      <c r="H35" s="2" t="n">
        <v>4</v>
      </c>
      <c r="J35" s="1" t="n">
        <v>7500</v>
      </c>
      <c r="K35" s="1" t="n">
        <v>7500</v>
      </c>
      <c r="L35" s="1" t="n">
        <v>11500</v>
      </c>
      <c r="M35" s="1" t="n">
        <f aca="false">L35-K35</f>
        <v>4000</v>
      </c>
      <c r="N35" s="4" t="n">
        <f aca="false">M35/1.21</f>
        <v>3305.78512396694</v>
      </c>
      <c r="O35" s="1" t="n">
        <v>73671</v>
      </c>
      <c r="Q35" s="3" t="s">
        <v>49</v>
      </c>
      <c r="R35" s="1" t="s">
        <v>40</v>
      </c>
      <c r="S35" s="3" t="n">
        <v>50005</v>
      </c>
      <c r="T35" s="3" t="s">
        <v>51</v>
      </c>
      <c r="U35" s="1" t="s">
        <v>51</v>
      </c>
      <c r="V35" s="1" t="s">
        <v>43</v>
      </c>
      <c r="W35" s="1" t="s">
        <v>58</v>
      </c>
      <c r="X35" s="1" t="s">
        <v>52</v>
      </c>
      <c r="Z35" s="1" t="n">
        <v>7</v>
      </c>
      <c r="AA35" s="0" t="n">
        <v>2008</v>
      </c>
    </row>
    <row r="36" customFormat="false" ht="13.8" hidden="false" customHeight="false" outlineLevel="0" collapsed="false">
      <c r="A36" s="1" t="s">
        <v>92</v>
      </c>
      <c r="B36" s="1" t="s">
        <v>93</v>
      </c>
      <c r="C36" s="1" t="s">
        <v>36</v>
      </c>
      <c r="D36" s="1" t="n">
        <v>90</v>
      </c>
      <c r="E36" s="1" t="s">
        <v>55</v>
      </c>
      <c r="G36" s="1" t="s">
        <v>56</v>
      </c>
      <c r="H36" s="2" t="n">
        <v>4</v>
      </c>
      <c r="J36" s="1" t="n">
        <v>5800</v>
      </c>
      <c r="K36" s="1" t="n">
        <v>5800</v>
      </c>
      <c r="L36" s="1" t="n">
        <v>8500</v>
      </c>
      <c r="M36" s="1" t="n">
        <f aca="false">L36-K36</f>
        <v>2700</v>
      </c>
      <c r="N36" s="4" t="n">
        <f aca="false">M36/1.21</f>
        <v>2231.40495867769</v>
      </c>
      <c r="O36" s="1" t="n">
        <v>30390</v>
      </c>
      <c r="Q36" s="3" t="s">
        <v>39</v>
      </c>
      <c r="R36" s="1" t="s">
        <v>40</v>
      </c>
      <c r="S36" s="3" t="n">
        <v>50015</v>
      </c>
      <c r="T36" s="3" t="s">
        <v>51</v>
      </c>
      <c r="U36" s="1" t="s">
        <v>51</v>
      </c>
      <c r="V36" s="1" t="s">
        <v>43</v>
      </c>
      <c r="W36" s="1" t="s">
        <v>44</v>
      </c>
      <c r="X36" s="1" t="s">
        <v>52</v>
      </c>
      <c r="Z36" s="1" t="n">
        <v>7</v>
      </c>
      <c r="AA36" s="0" t="n">
        <v>2008</v>
      </c>
    </row>
    <row r="37" customFormat="false" ht="13.8" hidden="false" customHeight="false" outlineLevel="0" collapsed="false">
      <c r="A37" s="1" t="s">
        <v>92</v>
      </c>
      <c r="B37" s="1" t="s">
        <v>35</v>
      </c>
      <c r="C37" s="1" t="s">
        <v>36</v>
      </c>
      <c r="D37" s="1" t="n">
        <v>100</v>
      </c>
      <c r="E37" s="1" t="s">
        <v>37</v>
      </c>
      <c r="G37" s="1" t="s">
        <v>48</v>
      </c>
      <c r="H37" s="2" t="n">
        <v>6</v>
      </c>
      <c r="J37" s="1" t="n">
        <v>3500</v>
      </c>
      <c r="K37" s="1" t="n">
        <v>3500</v>
      </c>
      <c r="L37" s="1" t="n">
        <v>5800</v>
      </c>
      <c r="M37" s="1" t="n">
        <f aca="false">L37-K37</f>
        <v>2300</v>
      </c>
      <c r="N37" s="4" t="n">
        <f aca="false">M37/1.21</f>
        <v>1900.82644628099</v>
      </c>
      <c r="O37" s="1" t="n">
        <v>93724</v>
      </c>
      <c r="Q37" s="3" t="s">
        <v>39</v>
      </c>
      <c r="R37" s="1" t="s">
        <v>40</v>
      </c>
      <c r="S37" s="3" t="n">
        <v>12001</v>
      </c>
      <c r="T37" s="3" t="s">
        <v>109</v>
      </c>
      <c r="U37" s="1" t="s">
        <v>109</v>
      </c>
      <c r="V37" s="1" t="s">
        <v>43</v>
      </c>
      <c r="W37" s="1" t="s">
        <v>44</v>
      </c>
      <c r="X37" s="1" t="s">
        <v>52</v>
      </c>
      <c r="Z37" s="1" t="n">
        <v>7</v>
      </c>
      <c r="AA37" s="0" t="n">
        <v>2008</v>
      </c>
    </row>
    <row r="38" customFormat="false" ht="13.8" hidden="false" customHeight="false" outlineLevel="0" collapsed="false">
      <c r="A38" s="1" t="s">
        <v>110</v>
      </c>
      <c r="B38" s="1" t="s">
        <v>54</v>
      </c>
      <c r="C38" s="1" t="s">
        <v>36</v>
      </c>
      <c r="D38" s="1" t="n">
        <v>115</v>
      </c>
      <c r="E38" s="1" t="s">
        <v>55</v>
      </c>
      <c r="G38" s="1" t="s">
        <v>56</v>
      </c>
      <c r="H38" s="2" t="n">
        <v>6</v>
      </c>
      <c r="J38" s="1" t="n">
        <v>8800</v>
      </c>
      <c r="K38" s="1" t="n">
        <v>8800</v>
      </c>
      <c r="L38" s="1" t="n">
        <v>13000</v>
      </c>
      <c r="M38" s="1" t="n">
        <f aca="false">L38-K38</f>
        <v>4200</v>
      </c>
      <c r="N38" s="4" t="n">
        <f aca="false">M38/1.21</f>
        <v>3471.07438016529</v>
      </c>
      <c r="O38" s="1" t="n">
        <v>72343</v>
      </c>
      <c r="Q38" s="3" t="s">
        <v>99</v>
      </c>
      <c r="R38" s="1" t="s">
        <v>40</v>
      </c>
      <c r="S38" s="3" t="n">
        <v>50015</v>
      </c>
      <c r="T38" s="3" t="s">
        <v>51</v>
      </c>
      <c r="U38" s="1" t="s">
        <v>51</v>
      </c>
      <c r="V38" s="1" t="s">
        <v>43</v>
      </c>
      <c r="W38" s="1" t="s">
        <v>58</v>
      </c>
      <c r="X38" s="1" t="s">
        <v>52</v>
      </c>
      <c r="Z38" s="1" t="n">
        <v>7</v>
      </c>
      <c r="AA38" s="0" t="n">
        <v>2008</v>
      </c>
    </row>
    <row r="39" customFormat="false" ht="13.8" hidden="false" customHeight="false" outlineLevel="0" collapsed="false">
      <c r="A39" s="1" t="s">
        <v>111</v>
      </c>
      <c r="B39" s="1" t="s">
        <v>74</v>
      </c>
      <c r="C39" s="1" t="s">
        <v>36</v>
      </c>
      <c r="D39" s="1" t="n">
        <v>70</v>
      </c>
      <c r="E39" s="1" t="s">
        <v>55</v>
      </c>
      <c r="G39" s="1" t="s">
        <v>56</v>
      </c>
      <c r="H39" s="2" t="n">
        <v>3</v>
      </c>
      <c r="J39" s="1" t="n">
        <v>5200</v>
      </c>
      <c r="K39" s="1" t="n">
        <v>5200</v>
      </c>
      <c r="L39" s="1" t="n">
        <v>7900</v>
      </c>
      <c r="M39" s="1" t="n">
        <f aca="false">L39-K39</f>
        <v>2700</v>
      </c>
      <c r="N39" s="4" t="n">
        <f aca="false">M39/1.21</f>
        <v>2231.40495867769</v>
      </c>
      <c r="O39" s="1" t="n">
        <v>92217</v>
      </c>
      <c r="Q39" s="3" t="s">
        <v>75</v>
      </c>
      <c r="R39" s="1" t="s">
        <v>40</v>
      </c>
      <c r="S39" s="3" t="n">
        <v>50017</v>
      </c>
      <c r="T39" s="3" t="s">
        <v>51</v>
      </c>
      <c r="U39" s="1" t="s">
        <v>51</v>
      </c>
      <c r="V39" s="1" t="s">
        <v>43</v>
      </c>
      <c r="W39" s="1" t="s">
        <v>44</v>
      </c>
      <c r="X39" s="1" t="s">
        <v>45</v>
      </c>
      <c r="Z39" s="1" t="n">
        <v>7</v>
      </c>
      <c r="AA39" s="0" t="n">
        <v>2008</v>
      </c>
    </row>
    <row r="40" customFormat="false" ht="13.8" hidden="false" customHeight="false" outlineLevel="0" collapsed="false">
      <c r="A40" s="1" t="s">
        <v>73</v>
      </c>
      <c r="B40" s="1" t="s">
        <v>54</v>
      </c>
      <c r="C40" s="1" t="s">
        <v>36</v>
      </c>
      <c r="D40" s="1" t="n">
        <v>100</v>
      </c>
      <c r="E40" s="1" t="s">
        <v>55</v>
      </c>
      <c r="G40" s="1" t="s">
        <v>56</v>
      </c>
      <c r="H40" s="2" t="n">
        <v>4</v>
      </c>
      <c r="J40" s="1" t="n">
        <v>4300</v>
      </c>
      <c r="K40" s="1" t="n">
        <v>4300</v>
      </c>
      <c r="L40" s="1" t="n">
        <v>7600</v>
      </c>
      <c r="M40" s="1" t="n">
        <f aca="false">L40-K40</f>
        <v>3300</v>
      </c>
      <c r="N40" s="4" t="n">
        <f aca="false">M40/1.21</f>
        <v>2727.27272727273</v>
      </c>
      <c r="O40" s="1" t="n">
        <v>71190</v>
      </c>
      <c r="Q40" s="3" t="s">
        <v>75</v>
      </c>
      <c r="R40" s="1" t="s">
        <v>40</v>
      </c>
      <c r="S40" s="3" t="n">
        <v>50010</v>
      </c>
      <c r="T40" s="3" t="s">
        <v>51</v>
      </c>
      <c r="U40" s="1" t="s">
        <v>51</v>
      </c>
      <c r="V40" s="1" t="s">
        <v>43</v>
      </c>
      <c r="W40" s="1" t="s">
        <v>44</v>
      </c>
      <c r="X40" s="1" t="s">
        <v>52</v>
      </c>
      <c r="Z40" s="1" t="n">
        <v>7</v>
      </c>
      <c r="AA40" s="0" t="n">
        <v>2008</v>
      </c>
    </row>
    <row r="41" customFormat="false" ht="13.8" hidden="false" customHeight="false" outlineLevel="0" collapsed="false">
      <c r="A41" s="1" t="s">
        <v>112</v>
      </c>
      <c r="B41" s="1" t="s">
        <v>93</v>
      </c>
      <c r="C41" s="1" t="s">
        <v>36</v>
      </c>
      <c r="D41" s="1" t="n">
        <v>125</v>
      </c>
      <c r="E41" s="1" t="s">
        <v>37</v>
      </c>
      <c r="G41" s="1" t="s">
        <v>56</v>
      </c>
      <c r="H41" s="2" t="n">
        <v>3</v>
      </c>
      <c r="J41" s="1" t="n">
        <v>7100</v>
      </c>
      <c r="K41" s="1" t="n">
        <v>7100</v>
      </c>
      <c r="L41" s="1" t="n">
        <v>9900</v>
      </c>
      <c r="M41" s="1" t="n">
        <f aca="false">L41-K41</f>
        <v>2800</v>
      </c>
      <c r="N41" s="4" t="n">
        <f aca="false">M41/1.21</f>
        <v>2314.04958677686</v>
      </c>
      <c r="O41" s="1" t="n">
        <v>99522</v>
      </c>
      <c r="Q41" s="3" t="s">
        <v>49</v>
      </c>
      <c r="R41" s="1" t="s">
        <v>40</v>
      </c>
      <c r="S41" s="3" t="n">
        <v>50003</v>
      </c>
      <c r="T41" s="3" t="s">
        <v>51</v>
      </c>
      <c r="U41" s="1" t="s">
        <v>51</v>
      </c>
      <c r="V41" s="1" t="s">
        <v>43</v>
      </c>
      <c r="W41" s="1" t="s">
        <v>44</v>
      </c>
      <c r="X41" s="1" t="s">
        <v>52</v>
      </c>
      <c r="Z41" s="1" t="n">
        <v>8</v>
      </c>
      <c r="AA41" s="0" t="n">
        <v>2008</v>
      </c>
    </row>
    <row r="42" customFormat="false" ht="13.8" hidden="false" customHeight="false" outlineLevel="0" collapsed="false">
      <c r="A42" s="1" t="s">
        <v>82</v>
      </c>
      <c r="B42" s="1" t="s">
        <v>101</v>
      </c>
      <c r="C42" s="1" t="s">
        <v>36</v>
      </c>
      <c r="D42" s="1" t="n">
        <v>70</v>
      </c>
      <c r="E42" s="1" t="s">
        <v>55</v>
      </c>
      <c r="G42" s="1" t="s">
        <v>56</v>
      </c>
      <c r="H42" s="2" t="n">
        <v>3</v>
      </c>
      <c r="J42" s="1" t="n">
        <v>3500</v>
      </c>
      <c r="K42" s="1" t="n">
        <v>3500</v>
      </c>
      <c r="L42" s="1" t="n">
        <v>5900</v>
      </c>
      <c r="M42" s="1" t="n">
        <f aca="false">L42-K42</f>
        <v>2400</v>
      </c>
      <c r="N42" s="4" t="n">
        <f aca="false">M42/1.21</f>
        <v>1983.47107438017</v>
      </c>
      <c r="O42" s="1" t="n">
        <v>64727</v>
      </c>
      <c r="Q42" s="3" t="s">
        <v>75</v>
      </c>
      <c r="R42" s="1" t="s">
        <v>40</v>
      </c>
      <c r="S42" s="3" t="n">
        <v>50007</v>
      </c>
      <c r="T42" s="3" t="s">
        <v>51</v>
      </c>
      <c r="U42" s="1" t="s">
        <v>51</v>
      </c>
      <c r="V42" s="1" t="s">
        <v>43</v>
      </c>
      <c r="W42" s="1" t="s">
        <v>44</v>
      </c>
      <c r="X42" s="1" t="s">
        <v>52</v>
      </c>
      <c r="Z42" s="1" t="n">
        <v>8</v>
      </c>
      <c r="AA42" s="0" t="n">
        <v>2008</v>
      </c>
    </row>
    <row r="43" customFormat="false" ht="13.8" hidden="false" customHeight="false" outlineLevel="0" collapsed="false">
      <c r="A43" s="1" t="s">
        <v>82</v>
      </c>
      <c r="B43" s="1" t="s">
        <v>101</v>
      </c>
      <c r="C43" s="1" t="s">
        <v>36</v>
      </c>
      <c r="D43" s="1" t="n">
        <v>70</v>
      </c>
      <c r="E43" s="1" t="s">
        <v>55</v>
      </c>
      <c r="G43" s="1" t="s">
        <v>56</v>
      </c>
      <c r="H43" s="2" t="n">
        <v>3</v>
      </c>
      <c r="J43" s="1" t="n">
        <v>2500</v>
      </c>
      <c r="K43" s="1" t="n">
        <v>2500</v>
      </c>
      <c r="L43" s="1" t="n">
        <v>4900</v>
      </c>
      <c r="M43" s="1" t="n">
        <f aca="false">L43-K43</f>
        <v>2400</v>
      </c>
      <c r="N43" s="4" t="n">
        <f aca="false">M43/1.21</f>
        <v>1983.47107438017</v>
      </c>
      <c r="O43" s="1" t="n">
        <v>120376</v>
      </c>
      <c r="Q43" s="3" t="s">
        <v>75</v>
      </c>
      <c r="R43" s="1" t="s">
        <v>40</v>
      </c>
      <c r="S43" s="3" t="n">
        <v>50007</v>
      </c>
      <c r="T43" s="3" t="s">
        <v>51</v>
      </c>
      <c r="U43" s="1" t="s">
        <v>51</v>
      </c>
      <c r="V43" s="1" t="s">
        <v>43</v>
      </c>
      <c r="W43" s="1" t="s">
        <v>58</v>
      </c>
      <c r="X43" s="1" t="s">
        <v>52</v>
      </c>
      <c r="Z43" s="1" t="n">
        <v>8</v>
      </c>
      <c r="AA43" s="0" t="n">
        <v>2008</v>
      </c>
    </row>
    <row r="44" customFormat="false" ht="13.8" hidden="false" customHeight="false" outlineLevel="0" collapsed="false">
      <c r="A44" s="1" t="s">
        <v>98</v>
      </c>
      <c r="B44" s="1" t="s">
        <v>54</v>
      </c>
      <c r="C44" s="1" t="s">
        <v>36</v>
      </c>
      <c r="D44" s="1" t="n">
        <v>105</v>
      </c>
      <c r="E44" s="1" t="s">
        <v>55</v>
      </c>
      <c r="G44" s="1" t="s">
        <v>56</v>
      </c>
      <c r="H44" s="2" t="n">
        <v>3</v>
      </c>
      <c r="J44" s="1" t="n">
        <v>8300</v>
      </c>
      <c r="K44" s="1" t="n">
        <v>8300</v>
      </c>
      <c r="L44" s="1" t="n">
        <v>11400</v>
      </c>
      <c r="M44" s="1" t="n">
        <f aca="false">L44-K44</f>
        <v>3100</v>
      </c>
      <c r="N44" s="4" t="n">
        <f aca="false">M44/1.21</f>
        <v>2561.98347107438</v>
      </c>
      <c r="O44" s="1" t="n">
        <v>87396</v>
      </c>
      <c r="Q44" s="3" t="s">
        <v>99</v>
      </c>
      <c r="R44" s="1" t="s">
        <v>40</v>
      </c>
      <c r="S44" s="3" t="n">
        <v>50013</v>
      </c>
      <c r="T44" s="3" t="s">
        <v>51</v>
      </c>
      <c r="U44" s="1" t="s">
        <v>51</v>
      </c>
      <c r="V44" s="1" t="s">
        <v>43</v>
      </c>
      <c r="W44" s="1" t="s">
        <v>44</v>
      </c>
      <c r="X44" s="1" t="s">
        <v>45</v>
      </c>
      <c r="Z44" s="1" t="n">
        <v>8</v>
      </c>
      <c r="AA44" s="0" t="n">
        <v>2008</v>
      </c>
    </row>
    <row r="45" customFormat="false" ht="13.8" hidden="false" customHeight="false" outlineLevel="0" collapsed="false">
      <c r="A45" s="1" t="s">
        <v>92</v>
      </c>
      <c r="B45" s="1" t="s">
        <v>35</v>
      </c>
      <c r="C45" s="1" t="s">
        <v>36</v>
      </c>
      <c r="D45" s="1" t="n">
        <v>109</v>
      </c>
      <c r="E45" s="1" t="s">
        <v>55</v>
      </c>
      <c r="G45" s="1" t="s">
        <v>88</v>
      </c>
      <c r="H45" s="2" t="n">
        <v>3</v>
      </c>
      <c r="J45" s="1" t="n">
        <v>8500</v>
      </c>
      <c r="K45" s="1" t="n">
        <v>8500</v>
      </c>
      <c r="L45" s="1" t="n">
        <v>11400</v>
      </c>
      <c r="M45" s="1" t="n">
        <f aca="false">L45-K45</f>
        <v>2900</v>
      </c>
      <c r="N45" s="4" t="n">
        <f aca="false">M45/1.21</f>
        <v>2396.69421487603</v>
      </c>
      <c r="O45" s="1" t="n">
        <v>54498</v>
      </c>
      <c r="Q45" s="3" t="s">
        <v>39</v>
      </c>
      <c r="R45" s="1" t="s">
        <v>40</v>
      </c>
      <c r="S45" s="3" t="n">
        <v>50015</v>
      </c>
      <c r="T45" s="3" t="s">
        <v>51</v>
      </c>
      <c r="U45" s="1" t="s">
        <v>51</v>
      </c>
      <c r="V45" s="1" t="s">
        <v>43</v>
      </c>
      <c r="W45" s="1" t="s">
        <v>44</v>
      </c>
      <c r="X45" s="1" t="s">
        <v>52</v>
      </c>
      <c r="Z45" s="1" t="n">
        <v>8</v>
      </c>
      <c r="AA45" s="0" t="n">
        <v>2008</v>
      </c>
    </row>
    <row r="46" customFormat="false" ht="13.8" hidden="false" customHeight="false" outlineLevel="0" collapsed="false">
      <c r="A46" s="1" t="s">
        <v>82</v>
      </c>
      <c r="B46" s="1" t="s">
        <v>101</v>
      </c>
      <c r="C46" s="1" t="s">
        <v>36</v>
      </c>
      <c r="D46" s="1" t="n">
        <v>70</v>
      </c>
      <c r="E46" s="1" t="s">
        <v>55</v>
      </c>
      <c r="G46" s="1" t="s">
        <v>56</v>
      </c>
      <c r="H46" s="2" t="n">
        <v>3</v>
      </c>
      <c r="J46" s="1" t="n">
        <v>2800</v>
      </c>
      <c r="K46" s="1" t="n">
        <v>2800</v>
      </c>
      <c r="L46" s="1" t="n">
        <v>5700</v>
      </c>
      <c r="M46" s="1" t="n">
        <f aca="false">L46-K46</f>
        <v>2900</v>
      </c>
      <c r="N46" s="4" t="n">
        <f aca="false">M46/1.21</f>
        <v>2396.69421487603</v>
      </c>
      <c r="O46" s="1" t="n">
        <v>96985</v>
      </c>
      <c r="Q46" s="3" t="s">
        <v>75</v>
      </c>
      <c r="R46" s="1" t="s">
        <v>40</v>
      </c>
      <c r="S46" s="3" t="n">
        <v>50015</v>
      </c>
      <c r="T46" s="3" t="s">
        <v>51</v>
      </c>
      <c r="U46" s="1" t="s">
        <v>51</v>
      </c>
      <c r="V46" s="1" t="s">
        <v>43</v>
      </c>
      <c r="W46" s="1" t="s">
        <v>71</v>
      </c>
      <c r="X46" s="1" t="s">
        <v>72</v>
      </c>
      <c r="Z46" s="1" t="n">
        <v>9</v>
      </c>
      <c r="AA46" s="0" t="n">
        <v>2008</v>
      </c>
    </row>
    <row r="47" customFormat="false" ht="13.8" hidden="false" customHeight="false" outlineLevel="0" collapsed="false">
      <c r="A47" s="1" t="s">
        <v>53</v>
      </c>
      <c r="B47" s="1" t="s">
        <v>54</v>
      </c>
      <c r="C47" s="1" t="s">
        <v>36</v>
      </c>
      <c r="D47" s="1" t="n">
        <v>130</v>
      </c>
      <c r="E47" s="1" t="s">
        <v>55</v>
      </c>
      <c r="G47" s="1" t="s">
        <v>48</v>
      </c>
      <c r="H47" s="2" t="n">
        <v>4</v>
      </c>
      <c r="J47" s="1" t="n">
        <v>12000</v>
      </c>
      <c r="K47" s="1" t="n">
        <v>12000</v>
      </c>
      <c r="L47" s="1" t="n">
        <v>14500</v>
      </c>
      <c r="M47" s="1" t="n">
        <f aca="false">L47-K47</f>
        <v>2500</v>
      </c>
      <c r="N47" s="4" t="n">
        <f aca="false">M47/1.21</f>
        <v>2066.11570247934</v>
      </c>
      <c r="O47" s="1" t="n">
        <v>83000</v>
      </c>
      <c r="Q47" s="3" t="s">
        <v>49</v>
      </c>
      <c r="R47" s="1" t="s">
        <v>40</v>
      </c>
      <c r="S47" s="3" t="n">
        <v>50017</v>
      </c>
      <c r="T47" s="3" t="s">
        <v>51</v>
      </c>
      <c r="U47" s="1" t="s">
        <v>51</v>
      </c>
      <c r="V47" s="1" t="s">
        <v>43</v>
      </c>
      <c r="W47" s="1" t="s">
        <v>58</v>
      </c>
      <c r="X47" s="1" t="s">
        <v>52</v>
      </c>
      <c r="Z47" s="1" t="n">
        <v>9</v>
      </c>
      <c r="AA47" s="0" t="n">
        <v>2008</v>
      </c>
    </row>
    <row r="48" customFormat="false" ht="13.8" hidden="false" customHeight="false" outlineLevel="0" collapsed="false">
      <c r="A48" s="1" t="s">
        <v>108</v>
      </c>
      <c r="B48" s="1" t="s">
        <v>69</v>
      </c>
      <c r="C48" s="1" t="s">
        <v>36</v>
      </c>
      <c r="D48" s="1" t="n">
        <v>115</v>
      </c>
      <c r="E48" s="1" t="s">
        <v>55</v>
      </c>
      <c r="G48" s="1" t="s">
        <v>56</v>
      </c>
      <c r="H48" s="2" t="n">
        <v>4</v>
      </c>
      <c r="J48" s="1" t="n">
        <v>4800</v>
      </c>
      <c r="K48" s="1" t="n">
        <v>4800</v>
      </c>
      <c r="L48" s="1" t="n">
        <v>9700</v>
      </c>
      <c r="M48" s="1" t="n">
        <f aca="false">L48-K48</f>
        <v>4900</v>
      </c>
      <c r="N48" s="4" t="n">
        <f aca="false">M48/1.21</f>
        <v>4049.5867768595</v>
      </c>
      <c r="O48" s="1" t="n">
        <v>34300</v>
      </c>
      <c r="Q48" s="3" t="s">
        <v>49</v>
      </c>
      <c r="R48" s="1" t="s">
        <v>40</v>
      </c>
      <c r="S48" s="3" t="n">
        <v>50003</v>
      </c>
      <c r="T48" s="3" t="s">
        <v>51</v>
      </c>
      <c r="U48" s="1" t="s">
        <v>51</v>
      </c>
      <c r="V48" s="1" t="s">
        <v>43</v>
      </c>
      <c r="W48" s="1" t="s">
        <v>44</v>
      </c>
      <c r="X48" s="1" t="s">
        <v>52</v>
      </c>
      <c r="Z48" s="1" t="n">
        <v>1</v>
      </c>
      <c r="AA48" s="0" t="n">
        <v>2009</v>
      </c>
    </row>
    <row r="49" customFormat="false" ht="13.8" hidden="false" customHeight="false" outlineLevel="0" collapsed="false">
      <c r="A49" s="1" t="s">
        <v>113</v>
      </c>
      <c r="B49" s="1" t="s">
        <v>69</v>
      </c>
      <c r="C49" s="1" t="s">
        <v>36</v>
      </c>
      <c r="D49" s="1" t="n">
        <v>116</v>
      </c>
      <c r="E49" s="1" t="s">
        <v>55</v>
      </c>
      <c r="G49" s="1" t="s">
        <v>56</v>
      </c>
      <c r="H49" s="2" t="n">
        <v>4</v>
      </c>
      <c r="J49" s="1" t="n">
        <v>9600</v>
      </c>
      <c r="K49" s="1" t="n">
        <v>9600</v>
      </c>
      <c r="L49" s="1" t="n">
        <v>12600</v>
      </c>
      <c r="M49" s="1" t="n">
        <f aca="false">L49-K49</f>
        <v>3000</v>
      </c>
      <c r="N49" s="4" t="n">
        <f aca="false">M49/1.21</f>
        <v>2479.33884297521</v>
      </c>
      <c r="O49" s="1" t="n">
        <v>60831</v>
      </c>
      <c r="Q49" s="3" t="s">
        <v>99</v>
      </c>
      <c r="R49" s="1" t="s">
        <v>40</v>
      </c>
      <c r="S49" s="3" t="n">
        <v>50012</v>
      </c>
      <c r="T49" s="3" t="s">
        <v>51</v>
      </c>
      <c r="U49" s="1" t="s">
        <v>51</v>
      </c>
      <c r="V49" s="1" t="s">
        <v>43</v>
      </c>
      <c r="W49" s="1" t="s">
        <v>44</v>
      </c>
      <c r="X49" s="1" t="s">
        <v>52</v>
      </c>
      <c r="Z49" s="1" t="n">
        <v>2</v>
      </c>
      <c r="AA49" s="0" t="n">
        <v>2009</v>
      </c>
    </row>
    <row r="50" customFormat="false" ht="13.8" hidden="false" customHeight="false" outlineLevel="0" collapsed="false">
      <c r="A50" s="1" t="s">
        <v>108</v>
      </c>
      <c r="B50" s="1" t="s">
        <v>69</v>
      </c>
      <c r="C50" s="1" t="s">
        <v>36</v>
      </c>
      <c r="D50" s="1" t="n">
        <v>115</v>
      </c>
      <c r="E50" s="1" t="s">
        <v>55</v>
      </c>
      <c r="G50" s="1" t="s">
        <v>56</v>
      </c>
      <c r="H50" s="2" t="n">
        <v>4</v>
      </c>
      <c r="J50" s="1" t="n">
        <v>4500</v>
      </c>
      <c r="K50" s="1" t="n">
        <v>4500</v>
      </c>
      <c r="L50" s="1" t="n">
        <v>9300</v>
      </c>
      <c r="M50" s="1" t="n">
        <f aca="false">L50-K50</f>
        <v>4800</v>
      </c>
      <c r="N50" s="4" t="n">
        <f aca="false">M50/1.21</f>
        <v>3966.94214876033</v>
      </c>
      <c r="O50" s="1" t="n">
        <v>89501</v>
      </c>
      <c r="Q50" s="3" t="s">
        <v>49</v>
      </c>
      <c r="R50" s="1" t="s">
        <v>40</v>
      </c>
      <c r="S50" s="3" t="n">
        <v>50005</v>
      </c>
      <c r="T50" s="3" t="s">
        <v>51</v>
      </c>
      <c r="U50" s="1" t="s">
        <v>51</v>
      </c>
      <c r="V50" s="1" t="s">
        <v>43</v>
      </c>
      <c r="W50" s="1" t="s">
        <v>58</v>
      </c>
      <c r="X50" s="1" t="s">
        <v>52</v>
      </c>
      <c r="Z50" s="1" t="n">
        <v>2</v>
      </c>
      <c r="AA50" s="0" t="n">
        <v>2009</v>
      </c>
    </row>
    <row r="51" customFormat="false" ht="13.8" hidden="false" customHeight="false" outlineLevel="0" collapsed="false">
      <c r="A51" s="1" t="s">
        <v>114</v>
      </c>
      <c r="B51" s="1" t="s">
        <v>69</v>
      </c>
      <c r="C51" s="1" t="s">
        <v>36</v>
      </c>
      <c r="D51" s="1" t="n">
        <v>90</v>
      </c>
      <c r="E51" s="1" t="s">
        <v>55</v>
      </c>
      <c r="G51" s="1" t="s">
        <v>115</v>
      </c>
      <c r="H51" s="2" t="n">
        <v>6</v>
      </c>
      <c r="J51" s="1" t="n">
        <v>3669</v>
      </c>
      <c r="K51" s="1" t="n">
        <v>3669</v>
      </c>
      <c r="L51" s="1" t="n">
        <v>7300</v>
      </c>
      <c r="M51" s="1" t="n">
        <f aca="false">L51-K51</f>
        <v>3631</v>
      </c>
      <c r="N51" s="4" t="n">
        <f aca="false">M51/1.21</f>
        <v>3000.82644628099</v>
      </c>
      <c r="O51" s="1" t="n">
        <v>62364</v>
      </c>
      <c r="Q51" s="3" t="s">
        <v>116</v>
      </c>
      <c r="R51" s="1" t="s">
        <v>40</v>
      </c>
      <c r="S51" s="3" t="n">
        <v>50003</v>
      </c>
      <c r="T51" s="3" t="s">
        <v>51</v>
      </c>
      <c r="U51" s="1" t="s">
        <v>51</v>
      </c>
      <c r="V51" s="1" t="s">
        <v>43</v>
      </c>
      <c r="W51" s="1" t="s">
        <v>44</v>
      </c>
      <c r="X51" s="1" t="s">
        <v>52</v>
      </c>
      <c r="Z51" s="1" t="n">
        <v>2</v>
      </c>
      <c r="AA51" s="0" t="n">
        <v>2009</v>
      </c>
    </row>
    <row r="52" customFormat="false" ht="13.8" hidden="false" customHeight="false" outlineLevel="0" collapsed="false">
      <c r="A52" s="1" t="s">
        <v>117</v>
      </c>
      <c r="B52" s="1" t="s">
        <v>118</v>
      </c>
      <c r="C52" s="1" t="s">
        <v>36</v>
      </c>
      <c r="D52" s="1" t="n">
        <v>125</v>
      </c>
      <c r="E52" s="1" t="s">
        <v>55</v>
      </c>
      <c r="G52" s="1" t="s">
        <v>119</v>
      </c>
      <c r="H52" s="2" t="n">
        <v>4</v>
      </c>
      <c r="J52" s="1" t="n">
        <v>7641.23</v>
      </c>
      <c r="K52" s="1" t="n">
        <v>7641.23</v>
      </c>
      <c r="L52" s="1" t="n">
        <v>11800</v>
      </c>
      <c r="M52" s="1" t="n">
        <f aca="false">L52-K52</f>
        <v>4158.77</v>
      </c>
      <c r="N52" s="4" t="n">
        <f aca="false">M52/1.21</f>
        <v>3437</v>
      </c>
      <c r="O52" s="1" t="n">
        <v>30320</v>
      </c>
      <c r="Q52" s="3" t="s">
        <v>64</v>
      </c>
      <c r="R52" s="1" t="s">
        <v>40</v>
      </c>
      <c r="S52" s="3" t="n">
        <v>50009</v>
      </c>
      <c r="T52" s="3" t="s">
        <v>51</v>
      </c>
      <c r="U52" s="1" t="s">
        <v>51</v>
      </c>
      <c r="V52" s="1" t="s">
        <v>43</v>
      </c>
      <c r="W52" s="1" t="s">
        <v>44</v>
      </c>
      <c r="X52" s="1" t="s">
        <v>52</v>
      </c>
      <c r="Z52" s="1" t="n">
        <v>2</v>
      </c>
      <c r="AA52" s="0" t="n">
        <v>2009</v>
      </c>
    </row>
    <row r="53" customFormat="false" ht="13.8" hidden="false" customHeight="false" outlineLevel="0" collapsed="false">
      <c r="A53" s="1" t="s">
        <v>60</v>
      </c>
      <c r="B53" s="1" t="s">
        <v>54</v>
      </c>
      <c r="C53" s="1" t="s">
        <v>36</v>
      </c>
      <c r="D53" s="1" t="n">
        <v>105</v>
      </c>
      <c r="E53" s="1" t="s">
        <v>55</v>
      </c>
      <c r="G53" s="1" t="s">
        <v>56</v>
      </c>
      <c r="H53" s="2" t="n">
        <v>4</v>
      </c>
      <c r="J53" s="1" t="n">
        <v>7100</v>
      </c>
      <c r="K53" s="1" t="n">
        <v>7100</v>
      </c>
      <c r="L53" s="1" t="n">
        <v>10500</v>
      </c>
      <c r="M53" s="1" t="n">
        <f aca="false">L53-K53</f>
        <v>3400</v>
      </c>
      <c r="N53" s="4" t="n">
        <f aca="false">M53/1.21</f>
        <v>2809.9173553719</v>
      </c>
      <c r="O53" s="1" t="n">
        <v>36386</v>
      </c>
      <c r="Q53" s="3" t="s">
        <v>49</v>
      </c>
      <c r="R53" s="1" t="s">
        <v>40</v>
      </c>
      <c r="S53" s="3" t="n">
        <v>50325</v>
      </c>
      <c r="T53" s="3" t="s">
        <v>70</v>
      </c>
      <c r="U53" s="1" t="s">
        <v>51</v>
      </c>
      <c r="V53" s="1" t="s">
        <v>43</v>
      </c>
      <c r="W53" s="1" t="s">
        <v>44</v>
      </c>
      <c r="X53" s="1" t="s">
        <v>52</v>
      </c>
      <c r="Z53" s="1" t="n">
        <v>2</v>
      </c>
      <c r="AA53" s="0" t="n">
        <v>2009</v>
      </c>
    </row>
    <row r="54" customFormat="false" ht="13.8" hidden="false" customHeight="false" outlineLevel="0" collapsed="false">
      <c r="A54" s="1" t="s">
        <v>53</v>
      </c>
      <c r="B54" s="1" t="s">
        <v>54</v>
      </c>
      <c r="C54" s="1" t="s">
        <v>36</v>
      </c>
      <c r="D54" s="1" t="n">
        <v>130</v>
      </c>
      <c r="E54" s="1" t="s">
        <v>55</v>
      </c>
      <c r="G54" s="1" t="s">
        <v>56</v>
      </c>
      <c r="H54" s="2" t="n">
        <v>6</v>
      </c>
      <c r="J54" s="1" t="n">
        <v>6700</v>
      </c>
      <c r="K54" s="1" t="n">
        <v>6700</v>
      </c>
      <c r="L54" s="1" t="n">
        <v>9900</v>
      </c>
      <c r="M54" s="1" t="n">
        <f aca="false">L54-K54</f>
        <v>3200</v>
      </c>
      <c r="N54" s="4" t="n">
        <f aca="false">M54/1.21</f>
        <v>2644.62809917355</v>
      </c>
      <c r="O54" s="1" t="n">
        <v>74528</v>
      </c>
      <c r="Q54" s="3" t="s">
        <v>49</v>
      </c>
      <c r="R54" s="1" t="s">
        <v>40</v>
      </c>
      <c r="S54" s="3" t="n">
        <v>50620</v>
      </c>
      <c r="T54" s="3" t="s">
        <v>120</v>
      </c>
      <c r="U54" s="1" t="s">
        <v>51</v>
      </c>
      <c r="V54" s="1" t="s">
        <v>43</v>
      </c>
      <c r="W54" s="1" t="s">
        <v>44</v>
      </c>
      <c r="X54" s="1" t="s">
        <v>52</v>
      </c>
      <c r="Z54" s="1" t="n">
        <v>3</v>
      </c>
      <c r="AA54" s="0" t="n">
        <v>2009</v>
      </c>
    </row>
    <row r="55" customFormat="false" ht="13.8" hidden="false" customHeight="false" outlineLevel="0" collapsed="false">
      <c r="A55" s="1" t="s">
        <v>113</v>
      </c>
      <c r="B55" s="1" t="s">
        <v>69</v>
      </c>
      <c r="C55" s="1" t="s">
        <v>36</v>
      </c>
      <c r="D55" s="1" t="n">
        <v>116</v>
      </c>
      <c r="E55" s="1" t="s">
        <v>55</v>
      </c>
      <c r="G55" s="1" t="s">
        <v>56</v>
      </c>
      <c r="H55" s="2" t="n">
        <v>5</v>
      </c>
      <c r="J55" s="1" t="n">
        <v>7800</v>
      </c>
      <c r="K55" s="1" t="n">
        <v>7800</v>
      </c>
      <c r="L55" s="1" t="n">
        <v>12000</v>
      </c>
      <c r="M55" s="1" t="n">
        <f aca="false">L55-K55</f>
        <v>4200</v>
      </c>
      <c r="N55" s="4" t="n">
        <f aca="false">M55/1.21</f>
        <v>3471.07438016529</v>
      </c>
      <c r="O55" s="1" t="n">
        <v>23778</v>
      </c>
      <c r="Q55" s="3" t="s">
        <v>99</v>
      </c>
      <c r="R55" s="1" t="s">
        <v>40</v>
      </c>
      <c r="S55" s="3" t="n">
        <v>50012</v>
      </c>
      <c r="T55" s="3" t="s">
        <v>51</v>
      </c>
      <c r="U55" s="1" t="s">
        <v>51</v>
      </c>
      <c r="V55" s="1" t="s">
        <v>43</v>
      </c>
      <c r="W55" s="1" t="s">
        <v>44</v>
      </c>
      <c r="X55" s="1" t="s">
        <v>52</v>
      </c>
      <c r="Z55" s="1" t="n">
        <v>3</v>
      </c>
      <c r="AA55" s="0" t="n">
        <v>2009</v>
      </c>
    </row>
    <row r="56" customFormat="false" ht="13.8" hidden="false" customHeight="false" outlineLevel="0" collapsed="false">
      <c r="A56" s="1" t="s">
        <v>85</v>
      </c>
      <c r="B56" s="1" t="s">
        <v>54</v>
      </c>
      <c r="C56" s="1" t="s">
        <v>36</v>
      </c>
      <c r="D56" s="1" t="n">
        <v>100</v>
      </c>
      <c r="E56" s="1" t="s">
        <v>55</v>
      </c>
      <c r="G56" s="1" t="s">
        <v>56</v>
      </c>
      <c r="H56" s="2" t="n">
        <v>3</v>
      </c>
      <c r="J56" s="1" t="n">
        <v>5600</v>
      </c>
      <c r="K56" s="1" t="n">
        <v>5600</v>
      </c>
      <c r="L56" s="1" t="n">
        <v>8500</v>
      </c>
      <c r="M56" s="1" t="n">
        <f aca="false">L56-K56</f>
        <v>2900</v>
      </c>
      <c r="N56" s="4" t="n">
        <f aca="false">M56/1.21</f>
        <v>2396.69421487603</v>
      </c>
      <c r="O56" s="1" t="n">
        <v>76886</v>
      </c>
      <c r="Q56" s="3" t="s">
        <v>87</v>
      </c>
      <c r="R56" s="1" t="s">
        <v>40</v>
      </c>
      <c r="S56" s="3" t="n">
        <v>50290</v>
      </c>
      <c r="T56" s="3" t="s">
        <v>121</v>
      </c>
      <c r="U56" s="1" t="s">
        <v>51</v>
      </c>
      <c r="V56" s="1" t="s">
        <v>43</v>
      </c>
      <c r="W56" s="1" t="s">
        <v>44</v>
      </c>
      <c r="X56" s="1" t="s">
        <v>52</v>
      </c>
      <c r="Z56" s="1" t="n">
        <v>4</v>
      </c>
      <c r="AA56" s="0" t="n">
        <v>2009</v>
      </c>
    </row>
    <row r="57" customFormat="false" ht="13.8" hidden="false" customHeight="false" outlineLevel="0" collapsed="false">
      <c r="A57" s="1" t="s">
        <v>117</v>
      </c>
      <c r="B57" s="1" t="s">
        <v>118</v>
      </c>
      <c r="C57" s="1" t="s">
        <v>36</v>
      </c>
      <c r="D57" s="1" t="n">
        <v>125</v>
      </c>
      <c r="E57" s="1" t="s">
        <v>55</v>
      </c>
      <c r="G57" s="1" t="s">
        <v>56</v>
      </c>
      <c r="H57" s="2" t="n">
        <v>3</v>
      </c>
      <c r="J57" s="1" t="n">
        <v>8400</v>
      </c>
      <c r="K57" s="1" t="n">
        <v>8400</v>
      </c>
      <c r="L57" s="1" t="n">
        <v>12000</v>
      </c>
      <c r="M57" s="1" t="n">
        <f aca="false">L57-K57</f>
        <v>3600</v>
      </c>
      <c r="N57" s="4" t="n">
        <f aca="false">M57/1.21</f>
        <v>2975.20661157025</v>
      </c>
      <c r="O57" s="1" t="n">
        <v>75307</v>
      </c>
      <c r="Q57" s="3" t="s">
        <v>64</v>
      </c>
      <c r="R57" s="1" t="s">
        <v>40</v>
      </c>
      <c r="S57" s="3" t="n">
        <v>50004</v>
      </c>
      <c r="T57" s="3" t="s">
        <v>51</v>
      </c>
      <c r="U57" s="1" t="s">
        <v>51</v>
      </c>
      <c r="V57" s="1" t="s">
        <v>43</v>
      </c>
      <c r="W57" s="1" t="s">
        <v>71</v>
      </c>
      <c r="X57" s="1" t="s">
        <v>72</v>
      </c>
      <c r="Z57" s="1" t="n">
        <v>4</v>
      </c>
      <c r="AA57" s="0" t="n">
        <v>2009</v>
      </c>
    </row>
    <row r="58" customFormat="false" ht="13.8" hidden="false" customHeight="false" outlineLevel="0" collapsed="false">
      <c r="A58" s="1" t="s">
        <v>122</v>
      </c>
      <c r="B58" s="1" t="s">
        <v>69</v>
      </c>
      <c r="C58" s="1" t="s">
        <v>36</v>
      </c>
      <c r="D58" s="1" t="n">
        <v>140</v>
      </c>
      <c r="E58" s="1" t="s">
        <v>55</v>
      </c>
      <c r="G58" s="1" t="s">
        <v>56</v>
      </c>
      <c r="H58" s="2" t="n">
        <v>3</v>
      </c>
      <c r="J58" s="1" t="n">
        <v>11000</v>
      </c>
      <c r="K58" s="1" t="n">
        <v>11000</v>
      </c>
      <c r="L58" s="1" t="n">
        <v>15500</v>
      </c>
      <c r="M58" s="1" t="n">
        <f aca="false">L58-K58</f>
        <v>4500</v>
      </c>
      <c r="N58" s="4" t="n">
        <f aca="false">M58/1.21</f>
        <v>3719.00826446281</v>
      </c>
      <c r="O58" s="1" t="n">
        <v>33435</v>
      </c>
      <c r="Q58" s="3" t="s">
        <v>99</v>
      </c>
      <c r="R58" s="1" t="s">
        <v>40</v>
      </c>
      <c r="S58" s="3" t="n">
        <v>50002</v>
      </c>
      <c r="T58" s="3" t="s">
        <v>51</v>
      </c>
      <c r="U58" s="1" t="s">
        <v>51</v>
      </c>
      <c r="V58" s="1" t="s">
        <v>43</v>
      </c>
      <c r="W58" s="1" t="s">
        <v>44</v>
      </c>
      <c r="X58" s="1" t="s">
        <v>52</v>
      </c>
      <c r="Z58" s="1" t="n">
        <v>4</v>
      </c>
      <c r="AA58" s="0" t="n">
        <v>2009</v>
      </c>
    </row>
    <row r="59" customFormat="false" ht="13.8" hidden="false" customHeight="false" outlineLevel="0" collapsed="false">
      <c r="A59" s="1" t="s">
        <v>114</v>
      </c>
      <c r="B59" s="1" t="s">
        <v>69</v>
      </c>
      <c r="C59" s="1" t="s">
        <v>36</v>
      </c>
      <c r="D59" s="1" t="n">
        <v>90</v>
      </c>
      <c r="E59" s="1" t="s">
        <v>55</v>
      </c>
      <c r="G59" s="1" t="s">
        <v>56</v>
      </c>
      <c r="H59" s="2" t="n">
        <v>5</v>
      </c>
      <c r="J59" s="1" t="n">
        <v>4600</v>
      </c>
      <c r="K59" s="1" t="n">
        <v>4600</v>
      </c>
      <c r="L59" s="1" t="n">
        <v>6400</v>
      </c>
      <c r="M59" s="1" t="n">
        <f aca="false">L59-K59</f>
        <v>1800</v>
      </c>
      <c r="N59" s="4" t="n">
        <f aca="false">M59/1.21</f>
        <v>1487.60330578512</v>
      </c>
      <c r="O59" s="1" t="n">
        <v>37837</v>
      </c>
      <c r="Q59" s="3" t="s">
        <v>116</v>
      </c>
      <c r="R59" s="1" t="s">
        <v>40</v>
      </c>
      <c r="S59" s="3" t="n">
        <v>33470</v>
      </c>
      <c r="T59" s="3" t="s">
        <v>123</v>
      </c>
      <c r="V59" s="1" t="s">
        <v>124</v>
      </c>
      <c r="W59" s="1" t="s">
        <v>71</v>
      </c>
      <c r="X59" s="1" t="s">
        <v>72</v>
      </c>
      <c r="Z59" s="1" t="n">
        <v>5</v>
      </c>
      <c r="AA59" s="0" t="n">
        <v>2009</v>
      </c>
    </row>
    <row r="60" customFormat="false" ht="13.8" hidden="false" customHeight="false" outlineLevel="0" collapsed="false">
      <c r="A60" s="1" t="s">
        <v>90</v>
      </c>
      <c r="B60" s="1" t="s">
        <v>107</v>
      </c>
      <c r="C60" s="1" t="s">
        <v>36</v>
      </c>
      <c r="D60" s="1" t="n">
        <v>100</v>
      </c>
      <c r="E60" s="1" t="s">
        <v>55</v>
      </c>
      <c r="G60" s="1" t="s">
        <v>56</v>
      </c>
      <c r="H60" s="2" t="n">
        <v>4</v>
      </c>
      <c r="J60" s="1" t="n">
        <v>6000</v>
      </c>
      <c r="K60" s="1" t="n">
        <v>6000</v>
      </c>
      <c r="L60" s="1" t="n">
        <v>9900</v>
      </c>
      <c r="M60" s="1" t="n">
        <f aca="false">L60-K60</f>
        <v>3900</v>
      </c>
      <c r="N60" s="4" t="n">
        <f aca="false">M60/1.21</f>
        <v>3223.14049586777</v>
      </c>
      <c r="O60" s="1" t="n">
        <v>35691</v>
      </c>
      <c r="Q60" s="3" t="s">
        <v>39</v>
      </c>
      <c r="R60" s="1" t="s">
        <v>40</v>
      </c>
      <c r="S60" s="3" t="n">
        <v>50700</v>
      </c>
      <c r="T60" s="3" t="s">
        <v>125</v>
      </c>
      <c r="U60" s="1" t="s">
        <v>51</v>
      </c>
      <c r="V60" s="1" t="s">
        <v>43</v>
      </c>
      <c r="W60" s="1" t="s">
        <v>71</v>
      </c>
      <c r="X60" s="1" t="s">
        <v>72</v>
      </c>
      <c r="Z60" s="1" t="n">
        <v>5</v>
      </c>
      <c r="AA60" s="0" t="n">
        <v>2009</v>
      </c>
    </row>
    <row r="61" customFormat="false" ht="13.8" hidden="false" customHeight="false" outlineLevel="0" collapsed="false">
      <c r="A61" s="1" t="s">
        <v>82</v>
      </c>
      <c r="B61" s="1" t="s">
        <v>101</v>
      </c>
      <c r="C61" s="1" t="s">
        <v>36</v>
      </c>
      <c r="D61" s="1" t="n">
        <v>70</v>
      </c>
      <c r="E61" s="1" t="s">
        <v>55</v>
      </c>
      <c r="G61" s="1" t="s">
        <v>56</v>
      </c>
      <c r="H61" s="2" t="n">
        <v>3</v>
      </c>
      <c r="J61" s="1" t="n">
        <v>2900</v>
      </c>
      <c r="K61" s="1" t="n">
        <v>2900</v>
      </c>
      <c r="L61" s="1" t="n">
        <v>4900</v>
      </c>
      <c r="M61" s="1" t="n">
        <f aca="false">L61-K61</f>
        <v>2000</v>
      </c>
      <c r="N61" s="4" t="n">
        <f aca="false">M61/1.21</f>
        <v>1652.89256198347</v>
      </c>
      <c r="O61" s="1" t="n">
        <v>79128</v>
      </c>
      <c r="Q61" s="3" t="s">
        <v>75</v>
      </c>
      <c r="R61" s="1" t="s">
        <v>40</v>
      </c>
      <c r="S61" s="3" t="n">
        <v>50180</v>
      </c>
      <c r="T61" s="3" t="s">
        <v>126</v>
      </c>
      <c r="U61" s="1" t="s">
        <v>51</v>
      </c>
      <c r="V61" s="1" t="s">
        <v>43</v>
      </c>
      <c r="W61" s="1" t="s">
        <v>44</v>
      </c>
      <c r="X61" s="1" t="s">
        <v>52</v>
      </c>
      <c r="Z61" s="1" t="n">
        <v>5</v>
      </c>
      <c r="AA61" s="0" t="n">
        <v>2009</v>
      </c>
    </row>
    <row r="62" customFormat="false" ht="13.8" hidden="false" customHeight="false" outlineLevel="0" collapsed="false">
      <c r="A62" s="1" t="s">
        <v>127</v>
      </c>
      <c r="B62" s="1" t="s">
        <v>54</v>
      </c>
      <c r="C62" s="1" t="s">
        <v>36</v>
      </c>
      <c r="D62" s="1" t="n">
        <v>105</v>
      </c>
      <c r="E62" s="1" t="s">
        <v>55</v>
      </c>
      <c r="G62" s="1" t="s">
        <v>56</v>
      </c>
      <c r="H62" s="2" t="n">
        <v>3</v>
      </c>
      <c r="J62" s="1" t="n">
        <v>10000</v>
      </c>
      <c r="K62" s="1" t="n">
        <v>10000</v>
      </c>
      <c r="L62" s="1" t="n">
        <v>13000</v>
      </c>
      <c r="M62" s="1" t="n">
        <f aca="false">L62-K62</f>
        <v>3000</v>
      </c>
      <c r="N62" s="4" t="n">
        <f aca="false">M62/1.21</f>
        <v>2479.33884297521</v>
      </c>
      <c r="O62" s="1" t="n">
        <v>60649</v>
      </c>
      <c r="Q62" s="3" t="s">
        <v>99</v>
      </c>
      <c r="R62" s="1" t="s">
        <v>40</v>
      </c>
      <c r="S62" s="3" t="n">
        <v>50196</v>
      </c>
      <c r="T62" s="3" t="s">
        <v>128</v>
      </c>
      <c r="U62" s="1" t="s">
        <v>51</v>
      </c>
      <c r="V62" s="1" t="s">
        <v>43</v>
      </c>
      <c r="W62" s="1" t="s">
        <v>44</v>
      </c>
      <c r="X62" s="1" t="s">
        <v>52</v>
      </c>
      <c r="Z62" s="1" t="n">
        <v>5</v>
      </c>
      <c r="AA62" s="0" t="n">
        <v>2009</v>
      </c>
    </row>
    <row r="63" customFormat="false" ht="13.8" hidden="false" customHeight="false" outlineLevel="0" collapsed="false">
      <c r="A63" s="1" t="s">
        <v>129</v>
      </c>
      <c r="B63" s="1" t="s">
        <v>69</v>
      </c>
      <c r="C63" s="1" t="s">
        <v>36</v>
      </c>
      <c r="D63" s="1" t="n">
        <v>136</v>
      </c>
      <c r="E63" s="1" t="s">
        <v>55</v>
      </c>
      <c r="G63" s="1" t="s">
        <v>56</v>
      </c>
      <c r="H63" s="2" t="n">
        <v>3</v>
      </c>
      <c r="J63" s="1" t="n">
        <v>10600</v>
      </c>
      <c r="K63" s="1" t="n">
        <v>10600</v>
      </c>
      <c r="L63" s="1" t="n">
        <v>14400</v>
      </c>
      <c r="M63" s="1" t="n">
        <f aca="false">L63-K63</f>
        <v>3800</v>
      </c>
      <c r="N63" s="4" t="n">
        <f aca="false">M63/1.21</f>
        <v>3140.49586776859</v>
      </c>
      <c r="O63" s="1" t="n">
        <v>67453</v>
      </c>
      <c r="Q63" s="3" t="s">
        <v>49</v>
      </c>
      <c r="R63" s="1" t="s">
        <v>40</v>
      </c>
      <c r="S63" s="3" t="n">
        <v>50250</v>
      </c>
      <c r="T63" s="3" t="s">
        <v>130</v>
      </c>
      <c r="U63" s="1" t="s">
        <v>51</v>
      </c>
      <c r="V63" s="1" t="s">
        <v>43</v>
      </c>
      <c r="W63" s="1" t="s">
        <v>44</v>
      </c>
      <c r="X63" s="1" t="s">
        <v>52</v>
      </c>
      <c r="Z63" s="1" t="n">
        <v>5</v>
      </c>
      <c r="AA63" s="0" t="n">
        <v>2009</v>
      </c>
    </row>
    <row r="64" customFormat="false" ht="13.8" hidden="false" customHeight="false" outlineLevel="0" collapsed="false">
      <c r="A64" s="1" t="s">
        <v>92</v>
      </c>
      <c r="B64" s="1" t="s">
        <v>35</v>
      </c>
      <c r="C64" s="1" t="s">
        <v>36</v>
      </c>
      <c r="D64" s="1" t="n">
        <v>100</v>
      </c>
      <c r="E64" s="1" t="s">
        <v>37</v>
      </c>
      <c r="G64" s="1" t="s">
        <v>56</v>
      </c>
      <c r="H64" s="2" t="n">
        <v>4</v>
      </c>
      <c r="J64" s="1" t="n">
        <v>5400</v>
      </c>
      <c r="K64" s="1" t="n">
        <v>5400</v>
      </c>
      <c r="L64" s="1" t="n">
        <v>7900</v>
      </c>
      <c r="M64" s="1" t="n">
        <f aca="false">L64-K64</f>
        <v>2500</v>
      </c>
      <c r="N64" s="4" t="n">
        <f aca="false">M64/1.21</f>
        <v>2066.11570247934</v>
      </c>
      <c r="O64" s="1" t="n">
        <v>48283</v>
      </c>
      <c r="Q64" s="3" t="s">
        <v>39</v>
      </c>
      <c r="R64" s="1" t="s">
        <v>40</v>
      </c>
      <c r="S64" s="3" t="n">
        <v>50008</v>
      </c>
      <c r="T64" s="3" t="s">
        <v>51</v>
      </c>
      <c r="U64" s="1" t="s">
        <v>51</v>
      </c>
      <c r="V64" s="1" t="s">
        <v>43</v>
      </c>
      <c r="W64" s="1" t="s">
        <v>44</v>
      </c>
      <c r="X64" s="1" t="s">
        <v>45</v>
      </c>
      <c r="Z64" s="1" t="n">
        <v>6</v>
      </c>
      <c r="AA64" s="0" t="n">
        <v>2009</v>
      </c>
    </row>
    <row r="65" customFormat="false" ht="13.8" hidden="false" customHeight="false" outlineLevel="0" collapsed="false">
      <c r="A65" s="1" t="s">
        <v>90</v>
      </c>
      <c r="B65" s="1" t="s">
        <v>54</v>
      </c>
      <c r="C65" s="1" t="s">
        <v>36</v>
      </c>
      <c r="D65" s="1" t="n">
        <v>130</v>
      </c>
      <c r="E65" s="1" t="s">
        <v>55</v>
      </c>
      <c r="G65" s="1" t="s">
        <v>56</v>
      </c>
      <c r="H65" s="2" t="n">
        <v>3</v>
      </c>
      <c r="J65" s="1" t="n">
        <v>6900</v>
      </c>
      <c r="K65" s="1" t="n">
        <v>6900</v>
      </c>
      <c r="L65" s="1" t="n">
        <v>10500</v>
      </c>
      <c r="M65" s="1" t="n">
        <f aca="false">L65-K65</f>
        <v>3600</v>
      </c>
      <c r="N65" s="4" t="n">
        <f aca="false">M65/1.21</f>
        <v>2975.20661157025</v>
      </c>
      <c r="O65" s="1" t="n">
        <v>30210</v>
      </c>
      <c r="Q65" s="3" t="s">
        <v>39</v>
      </c>
      <c r="R65" s="1" t="s">
        <v>40</v>
      </c>
      <c r="S65" s="3" t="n">
        <v>50630</v>
      </c>
      <c r="T65" s="3" t="s">
        <v>131</v>
      </c>
      <c r="U65" s="1" t="s">
        <v>51</v>
      </c>
      <c r="V65" s="1" t="s">
        <v>43</v>
      </c>
      <c r="W65" s="1" t="s">
        <v>44</v>
      </c>
      <c r="X65" s="1" t="s">
        <v>52</v>
      </c>
      <c r="Z65" s="1" t="n">
        <v>6</v>
      </c>
      <c r="AA65" s="0" t="n">
        <v>2009</v>
      </c>
    </row>
    <row r="66" customFormat="false" ht="13.8" hidden="false" customHeight="false" outlineLevel="0" collapsed="false">
      <c r="A66" s="1" t="s">
        <v>132</v>
      </c>
      <c r="B66" s="1" t="s">
        <v>54</v>
      </c>
      <c r="C66" s="1" t="s">
        <v>36</v>
      </c>
      <c r="D66" s="1" t="n">
        <v>120</v>
      </c>
      <c r="E66" s="1" t="s">
        <v>55</v>
      </c>
      <c r="G66" s="1" t="s">
        <v>56</v>
      </c>
      <c r="H66" s="2" t="n">
        <v>3</v>
      </c>
      <c r="J66" s="1" t="n">
        <v>9300</v>
      </c>
      <c r="K66" s="1" t="n">
        <v>9300</v>
      </c>
      <c r="L66" s="1" t="n">
        <v>11900</v>
      </c>
      <c r="M66" s="1" t="n">
        <f aca="false">L66-K66</f>
        <v>2600</v>
      </c>
      <c r="N66" s="4" t="n">
        <f aca="false">M66/1.21</f>
        <v>2148.76033057851</v>
      </c>
      <c r="O66" s="1" t="n">
        <v>76341</v>
      </c>
      <c r="Q66" s="3" t="s">
        <v>99</v>
      </c>
      <c r="R66" s="1" t="s">
        <v>40</v>
      </c>
      <c r="S66" s="3" t="n">
        <v>50017</v>
      </c>
      <c r="T66" s="3" t="s">
        <v>51</v>
      </c>
      <c r="U66" s="1" t="s">
        <v>51</v>
      </c>
      <c r="V66" s="1" t="s">
        <v>43</v>
      </c>
      <c r="W66" s="1" t="s">
        <v>44</v>
      </c>
      <c r="X66" s="1" t="s">
        <v>52</v>
      </c>
      <c r="Z66" s="1" t="n">
        <v>6</v>
      </c>
      <c r="AA66" s="0" t="n">
        <v>2009</v>
      </c>
    </row>
    <row r="67" customFormat="false" ht="13.8" hidden="false" customHeight="false" outlineLevel="0" collapsed="false">
      <c r="A67" s="1" t="s">
        <v>133</v>
      </c>
      <c r="B67" s="1" t="s">
        <v>69</v>
      </c>
      <c r="C67" s="1" t="s">
        <v>36</v>
      </c>
      <c r="D67" s="1" t="n">
        <v>140</v>
      </c>
      <c r="E67" s="1" t="s">
        <v>37</v>
      </c>
      <c r="G67" s="1" t="s">
        <v>56</v>
      </c>
      <c r="H67" s="2" t="n">
        <v>4</v>
      </c>
      <c r="J67" s="1" t="n">
        <v>13800</v>
      </c>
      <c r="K67" s="1" t="n">
        <v>13800</v>
      </c>
      <c r="L67" s="1" t="n">
        <v>15800</v>
      </c>
      <c r="M67" s="1" t="n">
        <f aca="false">L67-K67</f>
        <v>2000</v>
      </c>
      <c r="N67" s="4" t="n">
        <f aca="false">M67/1.21</f>
        <v>1652.89256198347</v>
      </c>
      <c r="O67" s="1" t="n">
        <v>53622</v>
      </c>
      <c r="Q67" s="3" t="s">
        <v>49</v>
      </c>
      <c r="R67" s="1" t="s">
        <v>40</v>
      </c>
      <c r="S67" s="3" t="n">
        <v>50008</v>
      </c>
      <c r="T67" s="3" t="s">
        <v>51</v>
      </c>
      <c r="U67" s="1" t="s">
        <v>51</v>
      </c>
      <c r="V67" s="1" t="s">
        <v>43</v>
      </c>
      <c r="W67" s="1" t="s">
        <v>44</v>
      </c>
      <c r="X67" s="1" t="s">
        <v>52</v>
      </c>
      <c r="Z67" s="1" t="n">
        <v>6</v>
      </c>
      <c r="AA67" s="0" t="n">
        <v>2009</v>
      </c>
    </row>
    <row r="68" customFormat="false" ht="13.8" hidden="false" customHeight="false" outlineLevel="0" collapsed="false">
      <c r="A68" s="1" t="s">
        <v>129</v>
      </c>
      <c r="B68" s="1" t="s">
        <v>69</v>
      </c>
      <c r="C68" s="1" t="s">
        <v>36</v>
      </c>
      <c r="D68" s="1" t="n">
        <v>136</v>
      </c>
      <c r="E68" s="1" t="s">
        <v>55</v>
      </c>
      <c r="G68" s="1" t="s">
        <v>56</v>
      </c>
      <c r="H68" s="2" t="n">
        <v>3</v>
      </c>
      <c r="J68" s="1" t="n">
        <v>10300</v>
      </c>
      <c r="K68" s="1" t="n">
        <v>10300</v>
      </c>
      <c r="L68" s="1" t="n">
        <v>14900</v>
      </c>
      <c r="M68" s="1" t="n">
        <f aca="false">L68-K68</f>
        <v>4600</v>
      </c>
      <c r="N68" s="4" t="n">
        <f aca="false">M68/1.21</f>
        <v>3801.65289256198</v>
      </c>
      <c r="O68" s="1" t="n">
        <v>52508</v>
      </c>
      <c r="Q68" s="3" t="s">
        <v>49</v>
      </c>
      <c r="R68" s="1" t="s">
        <v>40</v>
      </c>
      <c r="S68" s="3" t="n">
        <v>50007</v>
      </c>
      <c r="T68" s="3" t="s">
        <v>51</v>
      </c>
      <c r="U68" s="1" t="s">
        <v>51</v>
      </c>
      <c r="V68" s="1" t="s">
        <v>43</v>
      </c>
      <c r="W68" s="1" t="s">
        <v>44</v>
      </c>
      <c r="X68" s="1" t="s">
        <v>52</v>
      </c>
      <c r="Z68" s="1" t="n">
        <v>6</v>
      </c>
      <c r="AA68" s="0" t="n">
        <v>2009</v>
      </c>
    </row>
    <row r="69" customFormat="false" ht="13.8" hidden="false" customHeight="false" outlineLevel="0" collapsed="false">
      <c r="A69" s="1" t="s">
        <v>108</v>
      </c>
      <c r="B69" s="1" t="s">
        <v>69</v>
      </c>
      <c r="C69" s="1" t="s">
        <v>36</v>
      </c>
      <c r="D69" s="1" t="n">
        <v>115</v>
      </c>
      <c r="E69" s="1" t="s">
        <v>55</v>
      </c>
      <c r="G69" s="1" t="s">
        <v>56</v>
      </c>
      <c r="H69" s="2" t="n">
        <v>3</v>
      </c>
      <c r="J69" s="1" t="n">
        <v>7000</v>
      </c>
      <c r="K69" s="1" t="n">
        <v>7000</v>
      </c>
      <c r="L69" s="1" t="n">
        <v>9500</v>
      </c>
      <c r="M69" s="1" t="n">
        <f aca="false">L69-K69</f>
        <v>2500</v>
      </c>
      <c r="N69" s="4" t="n">
        <f aca="false">M69/1.21</f>
        <v>2066.11570247934</v>
      </c>
      <c r="O69" s="1" t="n">
        <v>38946</v>
      </c>
      <c r="Q69" s="3" t="s">
        <v>49</v>
      </c>
      <c r="R69" s="1" t="s">
        <v>40</v>
      </c>
      <c r="S69" s="3" t="n">
        <v>50430</v>
      </c>
      <c r="T69" s="3" t="s">
        <v>76</v>
      </c>
      <c r="U69" s="1" t="s">
        <v>51</v>
      </c>
      <c r="V69" s="1" t="s">
        <v>43</v>
      </c>
      <c r="W69" s="1" t="s">
        <v>44</v>
      </c>
      <c r="X69" s="1" t="s">
        <v>52</v>
      </c>
      <c r="Z69" s="1" t="n">
        <v>6</v>
      </c>
      <c r="AA69" s="0" t="n">
        <v>2009</v>
      </c>
    </row>
    <row r="70" customFormat="false" ht="13.8" hidden="false" customHeight="false" outlineLevel="0" collapsed="false">
      <c r="A70" s="1" t="s">
        <v>82</v>
      </c>
      <c r="B70" s="1" t="s">
        <v>101</v>
      </c>
      <c r="C70" s="1" t="s">
        <v>36</v>
      </c>
      <c r="D70" s="1" t="n">
        <v>70</v>
      </c>
      <c r="E70" s="1" t="s">
        <v>55</v>
      </c>
      <c r="G70" s="1" t="s">
        <v>48</v>
      </c>
      <c r="H70" s="2" t="n">
        <v>6</v>
      </c>
      <c r="J70" s="1" t="n">
        <v>2150</v>
      </c>
      <c r="K70" s="1" t="n">
        <v>2150</v>
      </c>
      <c r="L70" s="1" t="n">
        <v>4500</v>
      </c>
      <c r="M70" s="1" t="n">
        <f aca="false">L70-K70</f>
        <v>2350</v>
      </c>
      <c r="N70" s="4" t="n">
        <f aca="false">M70/1.21</f>
        <v>1942.14876033058</v>
      </c>
      <c r="O70" s="1" t="n">
        <v>70689</v>
      </c>
      <c r="Q70" s="3" t="s">
        <v>75</v>
      </c>
      <c r="R70" s="1" t="s">
        <v>40</v>
      </c>
      <c r="S70" s="3" t="n">
        <v>50009</v>
      </c>
      <c r="T70" s="3" t="s">
        <v>51</v>
      </c>
      <c r="U70" s="1" t="s">
        <v>51</v>
      </c>
      <c r="V70" s="1" t="s">
        <v>43</v>
      </c>
      <c r="W70" s="1" t="s">
        <v>44</v>
      </c>
      <c r="X70" s="1" t="s">
        <v>52</v>
      </c>
      <c r="Z70" s="1" t="n">
        <v>6</v>
      </c>
      <c r="AA70" s="0" t="n">
        <v>2009</v>
      </c>
    </row>
    <row r="71" customFormat="false" ht="13.8" hidden="false" customHeight="false" outlineLevel="0" collapsed="false">
      <c r="A71" s="1" t="s">
        <v>82</v>
      </c>
      <c r="B71" s="1" t="s">
        <v>101</v>
      </c>
      <c r="C71" s="1" t="s">
        <v>36</v>
      </c>
      <c r="D71" s="1" t="n">
        <v>70</v>
      </c>
      <c r="E71" s="1" t="s">
        <v>55</v>
      </c>
      <c r="G71" s="1" t="s">
        <v>56</v>
      </c>
      <c r="H71" s="2" t="n">
        <v>3</v>
      </c>
      <c r="J71" s="1" t="n">
        <v>2900</v>
      </c>
      <c r="K71" s="1" t="n">
        <v>2900</v>
      </c>
      <c r="L71" s="1" t="n">
        <v>5300</v>
      </c>
      <c r="M71" s="1" t="n">
        <f aca="false">L71-K71</f>
        <v>2400</v>
      </c>
      <c r="N71" s="4" t="n">
        <f aca="false">M71/1.21</f>
        <v>1983.47107438017</v>
      </c>
      <c r="O71" s="1" t="n">
        <v>62003</v>
      </c>
      <c r="Q71" s="3" t="s">
        <v>75</v>
      </c>
      <c r="R71" s="1" t="s">
        <v>40</v>
      </c>
      <c r="S71" s="3" t="n">
        <v>43205</v>
      </c>
      <c r="T71" s="3" t="s">
        <v>134</v>
      </c>
      <c r="U71" s="1" t="s">
        <v>135</v>
      </c>
      <c r="V71" s="1" t="s">
        <v>43</v>
      </c>
      <c r="W71" s="1" t="s">
        <v>44</v>
      </c>
      <c r="X71" s="1" t="s">
        <v>52</v>
      </c>
      <c r="Z71" s="1" t="n">
        <v>6</v>
      </c>
      <c r="AA71" s="0" t="n">
        <v>2009</v>
      </c>
    </row>
    <row r="72" customFormat="false" ht="13.8" hidden="false" customHeight="false" outlineLevel="0" collapsed="false">
      <c r="A72" s="1" t="s">
        <v>132</v>
      </c>
      <c r="B72" s="1" t="s">
        <v>54</v>
      </c>
      <c r="C72" s="1" t="s">
        <v>36</v>
      </c>
      <c r="D72" s="1" t="n">
        <v>120</v>
      </c>
      <c r="E72" s="1" t="s">
        <v>55</v>
      </c>
      <c r="G72" s="1" t="s">
        <v>136</v>
      </c>
      <c r="H72" s="2" t="n">
        <v>2</v>
      </c>
      <c r="J72" s="1" t="n">
        <v>11000</v>
      </c>
      <c r="K72" s="1" t="n">
        <v>11000</v>
      </c>
      <c r="L72" s="1" t="n">
        <v>14900</v>
      </c>
      <c r="M72" s="1" t="n">
        <f aca="false">L72-K72</f>
        <v>3900</v>
      </c>
      <c r="N72" s="4" t="n">
        <f aca="false">M72/1.21</f>
        <v>3223.14049586777</v>
      </c>
      <c r="O72" s="1" t="n">
        <v>26805</v>
      </c>
      <c r="Q72" s="3" t="s">
        <v>99</v>
      </c>
      <c r="R72" s="1" t="s">
        <v>40</v>
      </c>
      <c r="S72" s="3" t="n">
        <v>50015</v>
      </c>
      <c r="T72" s="3" t="s">
        <v>51</v>
      </c>
      <c r="U72" s="1" t="s">
        <v>51</v>
      </c>
      <c r="V72" s="1" t="s">
        <v>43</v>
      </c>
      <c r="W72" s="1" t="s">
        <v>44</v>
      </c>
      <c r="X72" s="1" t="s">
        <v>52</v>
      </c>
      <c r="Z72" s="1" t="n">
        <v>8</v>
      </c>
      <c r="AA72" s="0" t="n">
        <v>2009</v>
      </c>
    </row>
    <row r="73" customFormat="false" ht="13.8" hidden="false" customHeight="false" outlineLevel="0" collapsed="false">
      <c r="A73" s="1" t="s">
        <v>137</v>
      </c>
      <c r="B73" s="1" t="s">
        <v>69</v>
      </c>
      <c r="C73" s="1" t="s">
        <v>36</v>
      </c>
      <c r="D73" s="1" t="n">
        <v>136</v>
      </c>
      <c r="E73" s="1" t="s">
        <v>55</v>
      </c>
      <c r="G73" s="1" t="s">
        <v>56</v>
      </c>
      <c r="H73" s="2" t="n">
        <v>4</v>
      </c>
      <c r="J73" s="1" t="n">
        <v>7400</v>
      </c>
      <c r="K73" s="1" t="n">
        <v>7400</v>
      </c>
      <c r="L73" s="1" t="n">
        <v>10900</v>
      </c>
      <c r="M73" s="1" t="n">
        <f aca="false">L73-K73</f>
        <v>3500</v>
      </c>
      <c r="N73" s="4" t="n">
        <f aca="false">M73/1.21</f>
        <v>2892.56198347107</v>
      </c>
      <c r="O73" s="1" t="n">
        <v>61852</v>
      </c>
      <c r="Q73" s="3" t="s">
        <v>99</v>
      </c>
      <c r="R73" s="1" t="s">
        <v>40</v>
      </c>
      <c r="S73" s="3" t="n">
        <v>50017</v>
      </c>
      <c r="T73" s="3" t="s">
        <v>51</v>
      </c>
      <c r="U73" s="1" t="s">
        <v>51</v>
      </c>
      <c r="V73" s="1" t="s">
        <v>43</v>
      </c>
      <c r="W73" s="1" t="s">
        <v>44</v>
      </c>
      <c r="X73" s="1" t="s">
        <v>52</v>
      </c>
      <c r="Z73" s="1" t="n">
        <v>8</v>
      </c>
      <c r="AA73" s="0" t="n">
        <v>2009</v>
      </c>
    </row>
    <row r="74" customFormat="false" ht="13.8" hidden="false" customHeight="false" outlineLevel="0" collapsed="false">
      <c r="A74" s="1" t="s">
        <v>82</v>
      </c>
      <c r="B74" s="1" t="s">
        <v>101</v>
      </c>
      <c r="C74" s="1" t="s">
        <v>36</v>
      </c>
      <c r="D74" s="1" t="n">
        <v>70</v>
      </c>
      <c r="E74" s="1" t="s">
        <v>55</v>
      </c>
      <c r="G74" s="1" t="s">
        <v>56</v>
      </c>
      <c r="H74" s="2" t="n">
        <v>3</v>
      </c>
      <c r="J74" s="1" t="n">
        <v>3000</v>
      </c>
      <c r="K74" s="1" t="n">
        <v>3000</v>
      </c>
      <c r="L74" s="1" t="n">
        <v>5500</v>
      </c>
      <c r="M74" s="1" t="n">
        <f aca="false">L74-K74</f>
        <v>2500</v>
      </c>
      <c r="N74" s="4" t="n">
        <f aca="false">M74/1.21</f>
        <v>2066.11570247934</v>
      </c>
      <c r="O74" s="1" t="n">
        <v>62792</v>
      </c>
      <c r="Q74" s="3" t="s">
        <v>75</v>
      </c>
      <c r="R74" s="1" t="s">
        <v>40</v>
      </c>
      <c r="S74" s="3" t="n">
        <v>25004</v>
      </c>
      <c r="T74" s="3" t="s">
        <v>138</v>
      </c>
      <c r="U74" s="1" t="s">
        <v>138</v>
      </c>
      <c r="V74" s="1" t="s">
        <v>43</v>
      </c>
      <c r="W74" s="1" t="s">
        <v>44</v>
      </c>
      <c r="X74" s="1" t="s">
        <v>52</v>
      </c>
      <c r="Z74" s="1" t="n">
        <v>8</v>
      </c>
      <c r="AA74" s="0" t="n">
        <v>2009</v>
      </c>
    </row>
    <row r="75" customFormat="false" ht="13.8" hidden="false" customHeight="false" outlineLevel="0" collapsed="false">
      <c r="A75" s="1" t="s">
        <v>34</v>
      </c>
      <c r="B75" s="1" t="s">
        <v>74</v>
      </c>
      <c r="C75" s="1" t="s">
        <v>36</v>
      </c>
      <c r="D75" s="1" t="n">
        <v>95</v>
      </c>
      <c r="E75" s="1" t="s">
        <v>37</v>
      </c>
      <c r="G75" s="1" t="s">
        <v>139</v>
      </c>
      <c r="H75" s="2" t="n">
        <v>8</v>
      </c>
      <c r="J75" s="1" t="n">
        <v>800</v>
      </c>
      <c r="K75" s="1" t="n">
        <v>800</v>
      </c>
      <c r="L75" s="1" t="n">
        <v>3900</v>
      </c>
      <c r="M75" s="1" t="n">
        <f aca="false">L75-K75</f>
        <v>3100</v>
      </c>
      <c r="N75" s="4" t="n">
        <f aca="false">M75/1.21</f>
        <v>2561.98347107438</v>
      </c>
      <c r="O75" s="1" t="n">
        <v>152003</v>
      </c>
      <c r="Q75" s="3" t="s">
        <v>39</v>
      </c>
      <c r="R75" s="1" t="s">
        <v>40</v>
      </c>
      <c r="S75" s="3" t="n">
        <v>50003</v>
      </c>
      <c r="T75" s="3" t="s">
        <v>51</v>
      </c>
      <c r="U75" s="1" t="s">
        <v>51</v>
      </c>
      <c r="V75" s="1" t="s">
        <v>43</v>
      </c>
      <c r="W75" s="1" t="s">
        <v>44</v>
      </c>
      <c r="X75" s="1" t="s">
        <v>45</v>
      </c>
      <c r="Z75" s="1" t="n">
        <v>7</v>
      </c>
      <c r="AA75" s="0" t="n">
        <v>2009</v>
      </c>
    </row>
    <row r="76" customFormat="false" ht="13.8" hidden="false" customHeight="false" outlineLevel="0" collapsed="false">
      <c r="A76" s="1" t="s">
        <v>92</v>
      </c>
      <c r="B76" s="1" t="s">
        <v>93</v>
      </c>
      <c r="C76" s="1" t="s">
        <v>36</v>
      </c>
      <c r="D76" s="1" t="n">
        <v>115</v>
      </c>
      <c r="E76" s="1" t="s">
        <v>55</v>
      </c>
      <c r="G76" s="1" t="s">
        <v>56</v>
      </c>
      <c r="H76" s="2" t="n">
        <v>3</v>
      </c>
      <c r="J76" s="1" t="n">
        <v>5800</v>
      </c>
      <c r="K76" s="1" t="n">
        <v>5800</v>
      </c>
      <c r="L76" s="1" t="n">
        <v>8500</v>
      </c>
      <c r="M76" s="1" t="n">
        <f aca="false">L76-K76</f>
        <v>2700</v>
      </c>
      <c r="N76" s="4" t="n">
        <f aca="false">M76/1.21</f>
        <v>2231.40495867769</v>
      </c>
      <c r="O76" s="1" t="n">
        <v>64602</v>
      </c>
      <c r="Q76" s="3" t="s">
        <v>39</v>
      </c>
      <c r="R76" s="1" t="s">
        <v>40</v>
      </c>
      <c r="S76" s="3" t="n">
        <v>50005</v>
      </c>
      <c r="T76" s="3" t="s">
        <v>51</v>
      </c>
      <c r="U76" s="1" t="s">
        <v>51</v>
      </c>
      <c r="V76" s="1" t="s">
        <v>43</v>
      </c>
      <c r="W76" s="1" t="s">
        <v>58</v>
      </c>
      <c r="X76" s="1" t="s">
        <v>52</v>
      </c>
      <c r="Z76" s="1" t="n">
        <v>9</v>
      </c>
      <c r="AA76" s="0" t="n">
        <v>2009</v>
      </c>
    </row>
    <row r="77" customFormat="false" ht="13.8" hidden="false" customHeight="false" outlineLevel="0" collapsed="false">
      <c r="A77" s="1" t="s">
        <v>140</v>
      </c>
      <c r="B77" s="1" t="s">
        <v>93</v>
      </c>
      <c r="C77" s="1" t="s">
        <v>36</v>
      </c>
      <c r="D77" s="1" t="n">
        <v>116</v>
      </c>
      <c r="E77" s="1" t="s">
        <v>37</v>
      </c>
      <c r="G77" s="1" t="s">
        <v>56</v>
      </c>
      <c r="H77" s="2" t="n">
        <v>6</v>
      </c>
      <c r="J77" s="1" t="n">
        <v>2600</v>
      </c>
      <c r="K77" s="1" t="n">
        <v>2600</v>
      </c>
      <c r="L77" s="1" t="n">
        <v>5900</v>
      </c>
      <c r="M77" s="1" t="n">
        <f aca="false">L77-K77</f>
        <v>3300</v>
      </c>
      <c r="N77" s="4" t="n">
        <f aca="false">M77/1.21</f>
        <v>2727.27272727273</v>
      </c>
      <c r="O77" s="1" t="n">
        <v>56836</v>
      </c>
      <c r="Q77" s="3" t="s">
        <v>39</v>
      </c>
      <c r="R77" s="1" t="s">
        <v>40</v>
      </c>
      <c r="S77" s="3" t="n">
        <v>50014</v>
      </c>
      <c r="T77" s="3" t="s">
        <v>51</v>
      </c>
      <c r="U77" s="1" t="s">
        <v>51</v>
      </c>
      <c r="V77" s="1" t="s">
        <v>43</v>
      </c>
      <c r="W77" s="1" t="s">
        <v>44</v>
      </c>
      <c r="X77" s="1" t="s">
        <v>52</v>
      </c>
      <c r="Z77" s="1" t="n">
        <v>7</v>
      </c>
      <c r="AA77" s="0" t="n">
        <v>2009</v>
      </c>
    </row>
    <row r="78" customFormat="false" ht="13.8" hidden="false" customHeight="false" outlineLevel="0" collapsed="false">
      <c r="A78" s="1" t="s">
        <v>141</v>
      </c>
      <c r="B78" s="1" t="s">
        <v>47</v>
      </c>
      <c r="C78" s="1" t="s">
        <v>36</v>
      </c>
      <c r="D78" s="1" t="n">
        <v>174</v>
      </c>
      <c r="E78" s="1" t="s">
        <v>55</v>
      </c>
      <c r="G78" s="1" t="s">
        <v>56</v>
      </c>
      <c r="H78" s="2" t="n">
        <v>4</v>
      </c>
      <c r="J78" s="1" t="n">
        <v>12700</v>
      </c>
      <c r="K78" s="1" t="n">
        <v>12700</v>
      </c>
      <c r="L78" s="1" t="n">
        <v>17500</v>
      </c>
      <c r="M78" s="1" t="n">
        <f aca="false">L78-K78</f>
        <v>4800</v>
      </c>
      <c r="N78" s="4" t="n">
        <f aca="false">M78/1.21</f>
        <v>3966.94214876033</v>
      </c>
      <c r="O78" s="1" t="n">
        <v>58594</v>
      </c>
      <c r="Q78" s="3" t="s">
        <v>64</v>
      </c>
      <c r="R78" s="1" t="s">
        <v>40</v>
      </c>
      <c r="S78" s="3" t="n">
        <v>50790</v>
      </c>
      <c r="T78" s="3" t="s">
        <v>142</v>
      </c>
      <c r="U78" s="1" t="s">
        <v>51</v>
      </c>
      <c r="V78" s="1" t="s">
        <v>43</v>
      </c>
      <c r="W78" s="1" t="s">
        <v>44</v>
      </c>
      <c r="X78" s="1" t="s">
        <v>52</v>
      </c>
      <c r="Z78" s="1" t="n">
        <v>7</v>
      </c>
      <c r="AA78" s="0" t="n">
        <v>2009</v>
      </c>
    </row>
    <row r="79" customFormat="false" ht="13.8" hidden="false" customHeight="false" outlineLevel="0" collapsed="false">
      <c r="A79" s="1" t="s">
        <v>132</v>
      </c>
      <c r="B79" s="1" t="s">
        <v>54</v>
      </c>
      <c r="C79" s="1" t="s">
        <v>36</v>
      </c>
      <c r="D79" s="1" t="n">
        <v>100</v>
      </c>
      <c r="E79" s="1" t="s">
        <v>55</v>
      </c>
      <c r="G79" s="1" t="s">
        <v>56</v>
      </c>
      <c r="H79" s="2" t="n">
        <v>3</v>
      </c>
      <c r="J79" s="1" t="n">
        <v>8800</v>
      </c>
      <c r="K79" s="1" t="n">
        <v>8800</v>
      </c>
      <c r="L79" s="1" t="n">
        <v>11900</v>
      </c>
      <c r="M79" s="1" t="n">
        <f aca="false">L79-K79</f>
        <v>3100</v>
      </c>
      <c r="N79" s="4" t="n">
        <f aca="false">M79/1.21</f>
        <v>2561.98347107438</v>
      </c>
      <c r="O79" s="1" t="n">
        <v>62406</v>
      </c>
      <c r="Q79" s="3" t="s">
        <v>99</v>
      </c>
      <c r="R79" s="1" t="s">
        <v>40</v>
      </c>
      <c r="S79" s="3" t="n">
        <v>50010</v>
      </c>
      <c r="T79" s="3" t="s">
        <v>51</v>
      </c>
      <c r="U79" s="1" t="s">
        <v>51</v>
      </c>
      <c r="V79" s="1" t="s">
        <v>43</v>
      </c>
      <c r="W79" s="1" t="s">
        <v>44</v>
      </c>
      <c r="X79" s="1" t="s">
        <v>45</v>
      </c>
      <c r="Z79" s="1" t="n">
        <v>7</v>
      </c>
      <c r="AA79" s="0" t="n">
        <v>2009</v>
      </c>
    </row>
    <row r="80" customFormat="false" ht="13.8" hidden="false" customHeight="false" outlineLevel="0" collapsed="false">
      <c r="A80" s="1" t="s">
        <v>73</v>
      </c>
      <c r="B80" s="1" t="s">
        <v>54</v>
      </c>
      <c r="C80" s="1" t="s">
        <v>36</v>
      </c>
      <c r="D80" s="1" t="n">
        <v>65</v>
      </c>
      <c r="E80" s="1" t="s">
        <v>55</v>
      </c>
      <c r="G80" s="1" t="s">
        <v>56</v>
      </c>
      <c r="H80" s="2" t="n">
        <v>4</v>
      </c>
      <c r="J80" s="1" t="n">
        <v>4700</v>
      </c>
      <c r="K80" s="1" t="n">
        <v>4700</v>
      </c>
      <c r="L80" s="1" t="n">
        <v>6500</v>
      </c>
      <c r="M80" s="1" t="n">
        <f aca="false">L80-K80</f>
        <v>1800</v>
      </c>
      <c r="N80" s="4" t="n">
        <f aca="false">M80/1.21</f>
        <v>1487.60330578512</v>
      </c>
      <c r="O80" s="1" t="n">
        <v>75619</v>
      </c>
      <c r="Q80" s="3" t="s">
        <v>75</v>
      </c>
      <c r="R80" s="1" t="s">
        <v>40</v>
      </c>
      <c r="S80" s="3" t="n">
        <v>50019</v>
      </c>
      <c r="T80" s="3" t="s">
        <v>51</v>
      </c>
      <c r="U80" s="1" t="s">
        <v>51</v>
      </c>
      <c r="V80" s="1" t="s">
        <v>43</v>
      </c>
      <c r="W80" s="1" t="s">
        <v>44</v>
      </c>
      <c r="X80" s="1" t="s">
        <v>45</v>
      </c>
      <c r="Z80" s="1" t="n">
        <v>7</v>
      </c>
      <c r="AA80" s="0" t="n">
        <v>2009</v>
      </c>
    </row>
    <row r="81" customFormat="false" ht="13.8" hidden="false" customHeight="false" outlineLevel="0" collapsed="false">
      <c r="A81" s="1" t="s">
        <v>92</v>
      </c>
      <c r="B81" s="1" t="s">
        <v>69</v>
      </c>
      <c r="C81" s="1" t="s">
        <v>36</v>
      </c>
      <c r="D81" s="1" t="n">
        <v>136</v>
      </c>
      <c r="E81" s="1" t="s">
        <v>55</v>
      </c>
      <c r="G81" s="1" t="s">
        <v>48</v>
      </c>
      <c r="H81" s="2" t="n">
        <v>5</v>
      </c>
      <c r="J81" s="1" t="n">
        <v>6300</v>
      </c>
      <c r="K81" s="1" t="n">
        <v>6300</v>
      </c>
      <c r="L81" s="1" t="n">
        <v>9300</v>
      </c>
      <c r="M81" s="1" t="n">
        <f aca="false">L81-K81</f>
        <v>3000</v>
      </c>
      <c r="N81" s="4" t="n">
        <f aca="false">M81/1.21</f>
        <v>2479.33884297521</v>
      </c>
      <c r="O81" s="1" t="n">
        <v>71790</v>
      </c>
      <c r="Q81" s="3" t="s">
        <v>39</v>
      </c>
      <c r="R81" s="1" t="s">
        <v>40</v>
      </c>
      <c r="S81" s="3" t="n">
        <v>50007</v>
      </c>
      <c r="T81" s="3" t="s">
        <v>51</v>
      </c>
      <c r="U81" s="1" t="s">
        <v>51</v>
      </c>
      <c r="V81" s="1" t="s">
        <v>43</v>
      </c>
      <c r="W81" s="1" t="s">
        <v>44</v>
      </c>
      <c r="X81" s="1" t="s">
        <v>52</v>
      </c>
      <c r="Z81" s="1" t="n">
        <v>10</v>
      </c>
      <c r="AA81" s="0" t="n">
        <v>2009</v>
      </c>
    </row>
    <row r="82" customFormat="false" ht="13.8" hidden="false" customHeight="false" outlineLevel="0" collapsed="false">
      <c r="A82" s="1" t="s">
        <v>143</v>
      </c>
      <c r="B82" s="1" t="s">
        <v>93</v>
      </c>
      <c r="C82" s="1" t="s">
        <v>36</v>
      </c>
      <c r="D82" s="1" t="n">
        <v>117</v>
      </c>
      <c r="E82" s="1" t="s">
        <v>37</v>
      </c>
      <c r="G82" s="1" t="s">
        <v>48</v>
      </c>
      <c r="H82" s="2" t="n">
        <v>8</v>
      </c>
      <c r="J82" s="1" t="n">
        <v>1700</v>
      </c>
      <c r="K82" s="1" t="n">
        <v>1700</v>
      </c>
      <c r="L82" s="1" t="n">
        <v>4900</v>
      </c>
      <c r="M82" s="1" t="n">
        <f aca="false">L82-K82</f>
        <v>3200</v>
      </c>
      <c r="N82" s="4" t="n">
        <f aca="false">M82/1.21</f>
        <v>2644.62809917355</v>
      </c>
      <c r="O82" s="1" t="n">
        <v>112172</v>
      </c>
      <c r="Q82" s="3" t="s">
        <v>99</v>
      </c>
      <c r="R82" s="1" t="s">
        <v>40</v>
      </c>
      <c r="S82" s="3" t="n">
        <v>50007</v>
      </c>
      <c r="T82" s="3" t="s">
        <v>51</v>
      </c>
      <c r="U82" s="1" t="s">
        <v>51</v>
      </c>
      <c r="V82" s="1" t="s">
        <v>43</v>
      </c>
      <c r="W82" s="1" t="s">
        <v>44</v>
      </c>
      <c r="X82" s="1" t="s">
        <v>45</v>
      </c>
      <c r="Z82" s="1" t="n">
        <v>10</v>
      </c>
      <c r="AA82" s="0" t="n">
        <v>2009</v>
      </c>
    </row>
    <row r="83" customFormat="false" ht="13.8" hidden="false" customHeight="false" outlineLevel="0" collapsed="false">
      <c r="A83" s="1" t="s">
        <v>108</v>
      </c>
      <c r="B83" s="1" t="s">
        <v>69</v>
      </c>
      <c r="C83" s="1" t="s">
        <v>36</v>
      </c>
      <c r="D83" s="1" t="n">
        <v>115</v>
      </c>
      <c r="E83" s="1" t="s">
        <v>55</v>
      </c>
      <c r="G83" s="1" t="s">
        <v>56</v>
      </c>
      <c r="H83" s="2" t="n">
        <v>4</v>
      </c>
      <c r="J83" s="1" t="n">
        <v>7000</v>
      </c>
      <c r="K83" s="1" t="n">
        <v>7000</v>
      </c>
      <c r="L83" s="1" t="n">
        <v>7900</v>
      </c>
      <c r="M83" s="1" t="n">
        <f aca="false">L83-K83</f>
        <v>900</v>
      </c>
      <c r="N83" s="4" t="n">
        <f aca="false">M83/1.21</f>
        <v>743.801652892562</v>
      </c>
      <c r="O83" s="1" t="n">
        <v>52236</v>
      </c>
      <c r="Q83" s="3" t="s">
        <v>49</v>
      </c>
      <c r="R83" s="1" t="s">
        <v>40</v>
      </c>
      <c r="S83" s="3" t="n">
        <v>25210</v>
      </c>
      <c r="T83" s="3" t="s">
        <v>144</v>
      </c>
      <c r="U83" s="1" t="s">
        <v>138</v>
      </c>
      <c r="V83" s="1" t="s">
        <v>43</v>
      </c>
      <c r="W83" s="1" t="s">
        <v>58</v>
      </c>
      <c r="X83" s="1" t="s">
        <v>52</v>
      </c>
      <c r="Z83" s="1" t="n">
        <v>10</v>
      </c>
      <c r="AA83" s="0" t="n">
        <v>2009</v>
      </c>
    </row>
    <row r="84" customFormat="false" ht="13.8" hidden="false" customHeight="false" outlineLevel="0" collapsed="false">
      <c r="A84" s="1" t="s">
        <v>79</v>
      </c>
      <c r="B84" s="1" t="s">
        <v>86</v>
      </c>
      <c r="C84" s="1" t="s">
        <v>36</v>
      </c>
      <c r="D84" s="1" t="n">
        <v>100</v>
      </c>
      <c r="E84" s="1" t="s">
        <v>55</v>
      </c>
      <c r="G84" s="1" t="s">
        <v>56</v>
      </c>
      <c r="H84" s="2" t="n">
        <v>4</v>
      </c>
      <c r="J84" s="1" t="n">
        <v>7600</v>
      </c>
      <c r="K84" s="1" t="n">
        <v>7600</v>
      </c>
      <c r="L84" s="1" t="n">
        <v>9000</v>
      </c>
      <c r="M84" s="1" t="n">
        <f aca="false">L84-K84</f>
        <v>1400</v>
      </c>
      <c r="N84" s="4" t="n">
        <f aca="false">M84/1.21</f>
        <v>1157.02479338843</v>
      </c>
      <c r="O84" s="1" t="n">
        <v>70093</v>
      </c>
      <c r="Q84" s="3" t="s">
        <v>39</v>
      </c>
      <c r="R84" s="1" t="s">
        <v>40</v>
      </c>
      <c r="S84" s="3" t="n">
        <v>50214</v>
      </c>
      <c r="T84" s="3" t="s">
        <v>145</v>
      </c>
      <c r="U84" s="1" t="s">
        <v>51</v>
      </c>
      <c r="V84" s="1" t="s">
        <v>43</v>
      </c>
      <c r="W84" s="1" t="s">
        <v>44</v>
      </c>
      <c r="X84" s="1" t="s">
        <v>45</v>
      </c>
      <c r="Z84" s="1" t="n">
        <v>9</v>
      </c>
      <c r="AA84" s="0" t="n">
        <v>2009</v>
      </c>
    </row>
    <row r="85" customFormat="false" ht="13.8" hidden="false" customHeight="false" outlineLevel="0" collapsed="false">
      <c r="A85" s="1" t="s">
        <v>108</v>
      </c>
      <c r="B85" s="1" t="s">
        <v>69</v>
      </c>
      <c r="C85" s="1" t="s">
        <v>36</v>
      </c>
      <c r="D85" s="1" t="n">
        <v>130</v>
      </c>
      <c r="E85" s="1" t="s">
        <v>55</v>
      </c>
      <c r="G85" s="1" t="s">
        <v>48</v>
      </c>
      <c r="H85" s="2" t="n">
        <v>3</v>
      </c>
      <c r="J85" s="1" t="n">
        <v>7000</v>
      </c>
      <c r="K85" s="1" t="n">
        <v>7000</v>
      </c>
      <c r="L85" s="1" t="n">
        <v>11300</v>
      </c>
      <c r="M85" s="1" t="n">
        <f aca="false">L85-K85</f>
        <v>4300</v>
      </c>
      <c r="N85" s="4" t="n">
        <f aca="false">M85/1.21</f>
        <v>3553.71900826446</v>
      </c>
      <c r="O85" s="1" t="n">
        <v>28605</v>
      </c>
      <c r="Q85" s="3" t="s">
        <v>49</v>
      </c>
      <c r="R85" s="1" t="s">
        <v>40</v>
      </c>
      <c r="S85" s="3" t="n">
        <v>50017</v>
      </c>
      <c r="T85" s="3" t="s">
        <v>51</v>
      </c>
      <c r="U85" s="1" t="s">
        <v>51</v>
      </c>
      <c r="V85" s="1" t="s">
        <v>43</v>
      </c>
      <c r="W85" s="1" t="s">
        <v>44</v>
      </c>
      <c r="X85" s="1" t="s">
        <v>52</v>
      </c>
      <c r="Z85" s="1" t="n">
        <v>9</v>
      </c>
      <c r="AA85" s="0" t="n">
        <v>2009</v>
      </c>
    </row>
    <row r="86" customFormat="false" ht="13.8" hidden="false" customHeight="false" outlineLevel="0" collapsed="false">
      <c r="A86" s="1" t="s">
        <v>94</v>
      </c>
      <c r="B86" s="1" t="s">
        <v>54</v>
      </c>
      <c r="C86" s="1" t="s">
        <v>36</v>
      </c>
      <c r="D86" s="1" t="n">
        <v>100</v>
      </c>
      <c r="E86" s="1" t="s">
        <v>55</v>
      </c>
      <c r="G86" s="1" t="s">
        <v>56</v>
      </c>
      <c r="H86" s="2" t="n">
        <v>4</v>
      </c>
      <c r="I86" s="13"/>
      <c r="J86" s="1" t="n">
        <v>4500</v>
      </c>
      <c r="K86" s="1" t="n">
        <v>4500</v>
      </c>
      <c r="L86" s="1" t="n">
        <v>7300</v>
      </c>
      <c r="M86" s="1" t="n">
        <f aca="false">L86-K86</f>
        <v>2800</v>
      </c>
      <c r="N86" s="4" t="n">
        <f aca="false">M86/1.21</f>
        <v>2314.04958677686</v>
      </c>
      <c r="O86" s="1" t="n">
        <v>76953</v>
      </c>
      <c r="Q86" s="3" t="s">
        <v>39</v>
      </c>
      <c r="R86" s="1" t="s">
        <v>40</v>
      </c>
      <c r="S86" s="3" t="n">
        <v>50005</v>
      </c>
      <c r="T86" s="3" t="s">
        <v>51</v>
      </c>
      <c r="U86" s="1" t="s">
        <v>51</v>
      </c>
      <c r="V86" s="1" t="s">
        <v>43</v>
      </c>
      <c r="W86" s="1" t="s">
        <v>44</v>
      </c>
      <c r="X86" s="1" t="s">
        <v>45</v>
      </c>
      <c r="Z86" s="1" t="n">
        <v>8</v>
      </c>
      <c r="AA86" s="0" t="n">
        <v>2009</v>
      </c>
    </row>
    <row r="87" customFormat="false" ht="13.8" hidden="false" customHeight="false" outlineLevel="0" collapsed="false">
      <c r="A87" s="1" t="s">
        <v>85</v>
      </c>
      <c r="B87" s="1" t="s">
        <v>86</v>
      </c>
      <c r="C87" s="1" t="s">
        <v>36</v>
      </c>
      <c r="D87" s="1" t="n">
        <v>100</v>
      </c>
      <c r="E87" s="1" t="s">
        <v>55</v>
      </c>
      <c r="G87" s="1" t="s">
        <v>146</v>
      </c>
      <c r="H87" s="2" t="n">
        <v>0</v>
      </c>
      <c r="J87" s="1" t="n">
        <v>10500</v>
      </c>
      <c r="K87" s="1" t="n">
        <v>10500</v>
      </c>
      <c r="L87" s="1" t="n">
        <v>12500</v>
      </c>
      <c r="M87" s="1" t="n">
        <f aca="false">L87-K87</f>
        <v>2000</v>
      </c>
      <c r="N87" s="4" t="n">
        <f aca="false">M87/1.21</f>
        <v>1652.89256198347</v>
      </c>
      <c r="O87" s="1" t="n">
        <v>20113</v>
      </c>
      <c r="Q87" s="3" t="s">
        <v>87</v>
      </c>
      <c r="R87" s="1" t="s">
        <v>40</v>
      </c>
      <c r="S87" s="3" t="n">
        <v>50015</v>
      </c>
      <c r="T87" s="3" t="s">
        <v>51</v>
      </c>
      <c r="U87" s="1" t="s">
        <v>51</v>
      </c>
      <c r="V87" s="1" t="s">
        <v>43</v>
      </c>
      <c r="W87" s="1" t="s">
        <v>44</v>
      </c>
      <c r="X87" s="1" t="s">
        <v>52</v>
      </c>
      <c r="Z87" s="1" t="n">
        <v>12</v>
      </c>
      <c r="AA87" s="0" t="n">
        <v>2009</v>
      </c>
    </row>
    <row r="88" customFormat="false" ht="13.8" hidden="false" customHeight="false" outlineLevel="0" collapsed="false">
      <c r="A88" s="1" t="s">
        <v>94</v>
      </c>
      <c r="B88" s="1" t="s">
        <v>54</v>
      </c>
      <c r="C88" s="1" t="s">
        <v>36</v>
      </c>
      <c r="D88" s="1" t="n">
        <v>100</v>
      </c>
      <c r="E88" s="1" t="s">
        <v>55</v>
      </c>
      <c r="G88" s="1" t="s">
        <v>56</v>
      </c>
      <c r="H88" s="2" t="n">
        <v>3</v>
      </c>
      <c r="J88" s="1" t="n">
        <v>5980</v>
      </c>
      <c r="K88" s="1" t="n">
        <v>5980</v>
      </c>
      <c r="L88" s="1" t="n">
        <v>8900</v>
      </c>
      <c r="M88" s="1" t="n">
        <f aca="false">L88-K88</f>
        <v>2920</v>
      </c>
      <c r="N88" s="4" t="n">
        <f aca="false">M88/1.21</f>
        <v>2413.22314049587</v>
      </c>
      <c r="O88" s="1" t="n">
        <v>56464</v>
      </c>
      <c r="Q88" s="3" t="s">
        <v>39</v>
      </c>
      <c r="R88" s="1" t="s">
        <v>40</v>
      </c>
      <c r="S88" s="3" t="n">
        <v>50009</v>
      </c>
      <c r="T88" s="3" t="s">
        <v>51</v>
      </c>
      <c r="U88" s="1" t="s">
        <v>51</v>
      </c>
      <c r="V88" s="1" t="s">
        <v>43</v>
      </c>
      <c r="W88" s="1" t="s">
        <v>44</v>
      </c>
      <c r="X88" s="1" t="s">
        <v>45</v>
      </c>
      <c r="Z88" s="1" t="n">
        <v>12</v>
      </c>
      <c r="AA88" s="0" t="n">
        <v>2009</v>
      </c>
    </row>
    <row r="89" customFormat="false" ht="13.8" hidden="false" customHeight="false" outlineLevel="0" collapsed="false">
      <c r="A89" s="1" t="s">
        <v>132</v>
      </c>
      <c r="B89" s="1" t="s">
        <v>54</v>
      </c>
      <c r="C89" s="1" t="s">
        <v>36</v>
      </c>
      <c r="D89" s="1" t="n">
        <v>120</v>
      </c>
      <c r="E89" s="1" t="s">
        <v>55</v>
      </c>
      <c r="G89" s="1" t="s">
        <v>56</v>
      </c>
      <c r="H89" s="2" t="n">
        <v>2</v>
      </c>
      <c r="J89" s="1" t="n">
        <v>10900</v>
      </c>
      <c r="K89" s="1" t="n">
        <v>10900</v>
      </c>
      <c r="L89" s="1" t="n">
        <v>14600</v>
      </c>
      <c r="M89" s="1" t="n">
        <f aca="false">L89-K89</f>
        <v>3700</v>
      </c>
      <c r="N89" s="4" t="n">
        <f aca="false">M89/1.21</f>
        <v>3057.85123966942</v>
      </c>
      <c r="O89" s="1" t="n">
        <v>33731</v>
      </c>
      <c r="Q89" s="3" t="s">
        <v>39</v>
      </c>
      <c r="R89" s="1" t="s">
        <v>40</v>
      </c>
      <c r="S89" s="3" t="n">
        <v>50180</v>
      </c>
      <c r="T89" s="3" t="s">
        <v>126</v>
      </c>
      <c r="U89" s="1" t="s">
        <v>51</v>
      </c>
      <c r="V89" s="1" t="s">
        <v>43</v>
      </c>
      <c r="W89" s="1" t="s">
        <v>44</v>
      </c>
      <c r="X89" s="1" t="s">
        <v>52</v>
      </c>
      <c r="Z89" s="1" t="n">
        <v>11</v>
      </c>
      <c r="AA89" s="0" t="n">
        <v>2009</v>
      </c>
    </row>
    <row r="90" customFormat="false" ht="13.8" hidden="false" customHeight="false" outlineLevel="0" collapsed="false">
      <c r="A90" s="1" t="s">
        <v>108</v>
      </c>
      <c r="B90" s="1" t="s">
        <v>69</v>
      </c>
      <c r="C90" s="1" t="s">
        <v>36</v>
      </c>
      <c r="D90" s="1" t="n">
        <v>130</v>
      </c>
      <c r="E90" s="1" t="s">
        <v>55</v>
      </c>
      <c r="G90" s="1" t="s">
        <v>147</v>
      </c>
      <c r="H90" s="2" t="n">
        <v>3</v>
      </c>
      <c r="J90" s="1" t="n">
        <v>7200</v>
      </c>
      <c r="K90" s="1" t="n">
        <v>7200</v>
      </c>
      <c r="L90" s="1" t="n">
        <v>11400</v>
      </c>
      <c r="M90" s="1" t="n">
        <f aca="false">L90-K90</f>
        <v>4200</v>
      </c>
      <c r="N90" s="4" t="n">
        <f aca="false">M90/1.21</f>
        <v>3471.07438016529</v>
      </c>
      <c r="O90" s="1" t="n">
        <v>34096</v>
      </c>
      <c r="Q90" s="3" t="s">
        <v>49</v>
      </c>
      <c r="R90" s="1" t="s">
        <v>40</v>
      </c>
      <c r="S90" s="3" t="n">
        <v>50820</v>
      </c>
      <c r="T90" s="3" t="s">
        <v>148</v>
      </c>
      <c r="U90" s="1" t="s">
        <v>51</v>
      </c>
      <c r="V90" s="1" t="s">
        <v>43</v>
      </c>
      <c r="W90" s="1" t="s">
        <v>44</v>
      </c>
      <c r="X90" s="1" t="s">
        <v>45</v>
      </c>
      <c r="Z90" s="1" t="n">
        <v>11</v>
      </c>
      <c r="AA90" s="0" t="n">
        <v>2009</v>
      </c>
    </row>
    <row r="91" customFormat="false" ht="13.8" hidden="false" customHeight="false" outlineLevel="0" collapsed="false">
      <c r="A91" s="1" t="s">
        <v>149</v>
      </c>
      <c r="B91" s="1" t="s">
        <v>74</v>
      </c>
      <c r="C91" s="1" t="s">
        <v>36</v>
      </c>
      <c r="D91" s="1" t="n">
        <v>80</v>
      </c>
      <c r="E91" s="1" t="s">
        <v>55</v>
      </c>
      <c r="G91" s="1" t="s">
        <v>56</v>
      </c>
      <c r="H91" s="2" t="n">
        <v>1</v>
      </c>
      <c r="J91" s="1" t="n">
        <v>8900</v>
      </c>
      <c r="K91" s="1" t="n">
        <v>8900</v>
      </c>
      <c r="L91" s="1" t="n">
        <v>11600</v>
      </c>
      <c r="M91" s="1" t="n">
        <f aca="false">L91-K91</f>
        <v>2700</v>
      </c>
      <c r="N91" s="4" t="n">
        <f aca="false">M91/1.21</f>
        <v>2231.40495867769</v>
      </c>
      <c r="O91" s="1" t="n">
        <v>36</v>
      </c>
      <c r="Q91" s="3" t="s">
        <v>87</v>
      </c>
      <c r="R91" s="1" t="s">
        <v>40</v>
      </c>
      <c r="S91" s="3" t="n">
        <v>44530</v>
      </c>
      <c r="T91" s="3" t="s">
        <v>150</v>
      </c>
      <c r="U91" s="1" t="s">
        <v>42</v>
      </c>
      <c r="V91" s="1" t="s">
        <v>43</v>
      </c>
      <c r="W91" s="1" t="s">
        <v>44</v>
      </c>
      <c r="X91" s="1" t="s">
        <v>52</v>
      </c>
      <c r="Z91" s="1" t="n">
        <v>11</v>
      </c>
      <c r="AA91" s="0" t="n">
        <v>2009</v>
      </c>
    </row>
    <row r="92" customFormat="false" ht="13.8" hidden="false" customHeight="false" outlineLevel="0" collapsed="false">
      <c r="A92" s="1" t="s">
        <v>117</v>
      </c>
      <c r="B92" s="1" t="s">
        <v>118</v>
      </c>
      <c r="C92" s="1" t="s">
        <v>36</v>
      </c>
      <c r="D92" s="1" t="n">
        <v>125</v>
      </c>
      <c r="E92" s="1" t="s">
        <v>55</v>
      </c>
      <c r="G92" s="1" t="s">
        <v>56</v>
      </c>
      <c r="H92" s="2" t="n">
        <v>4</v>
      </c>
      <c r="J92" s="1" t="n">
        <v>8700</v>
      </c>
      <c r="K92" s="1" t="n">
        <v>8700</v>
      </c>
      <c r="L92" s="1" t="n">
        <v>12700</v>
      </c>
      <c r="M92" s="1" t="n">
        <f aca="false">L92-K92</f>
        <v>4000</v>
      </c>
      <c r="N92" s="4" t="n">
        <f aca="false">M92/1.21</f>
        <v>3305.78512396694</v>
      </c>
      <c r="O92" s="1" t="n">
        <v>62685</v>
      </c>
      <c r="Q92" s="0" t="s">
        <v>64</v>
      </c>
      <c r="R92" s="1" t="s">
        <v>40</v>
      </c>
      <c r="S92" s="3" t="n">
        <v>50162</v>
      </c>
      <c r="T92" s="3" t="s">
        <v>151</v>
      </c>
      <c r="U92" s="1" t="s">
        <v>51</v>
      </c>
      <c r="V92" s="1" t="s">
        <v>43</v>
      </c>
      <c r="W92" s="1" t="s">
        <v>44</v>
      </c>
      <c r="X92" s="1" t="s">
        <v>52</v>
      </c>
      <c r="Z92" s="1" t="n">
        <v>11</v>
      </c>
      <c r="AA92" s="0" t="n">
        <v>2009</v>
      </c>
    </row>
    <row r="93" customFormat="false" ht="13.8" hidden="false" customHeight="false" outlineLevel="0" collapsed="false">
      <c r="A93" s="1" t="s">
        <v>152</v>
      </c>
      <c r="B93" s="1" t="s">
        <v>69</v>
      </c>
      <c r="C93" s="1" t="s">
        <v>36</v>
      </c>
      <c r="D93" s="1" t="n">
        <v>140</v>
      </c>
      <c r="E93" s="1" t="s">
        <v>55</v>
      </c>
      <c r="G93" s="1" t="s">
        <v>48</v>
      </c>
      <c r="H93" s="2" t="n">
        <v>3</v>
      </c>
      <c r="J93" s="1" t="n">
        <v>11500</v>
      </c>
      <c r="K93" s="1" t="n">
        <v>11500</v>
      </c>
      <c r="L93" s="1" t="n">
        <v>15500</v>
      </c>
      <c r="M93" s="1" t="n">
        <f aca="false">L93-K93</f>
        <v>4000</v>
      </c>
      <c r="N93" s="4" t="n">
        <f aca="false">M93/1.21</f>
        <v>3305.78512396694</v>
      </c>
      <c r="O93" s="1" t="n">
        <v>42983</v>
      </c>
      <c r="Q93" s="3" t="s">
        <v>64</v>
      </c>
      <c r="R93" s="1" t="s">
        <v>40</v>
      </c>
      <c r="S93" s="3" t="n">
        <v>50003</v>
      </c>
      <c r="T93" s="3" t="s">
        <v>51</v>
      </c>
      <c r="U93" s="1" t="s">
        <v>51</v>
      </c>
      <c r="V93" s="1" t="s">
        <v>43</v>
      </c>
      <c r="W93" s="1" t="s">
        <v>44</v>
      </c>
      <c r="X93" s="1" t="s">
        <v>52</v>
      </c>
      <c r="Z93" s="1" t="n">
        <v>11</v>
      </c>
      <c r="AA93" s="0" t="n">
        <v>2009</v>
      </c>
    </row>
    <row r="94" customFormat="false" ht="13.8" hidden="false" customHeight="false" outlineLevel="0" collapsed="false">
      <c r="A94" s="1" t="s">
        <v>129</v>
      </c>
      <c r="B94" s="1" t="s">
        <v>69</v>
      </c>
      <c r="C94" s="1" t="s">
        <v>36</v>
      </c>
      <c r="D94" s="1" t="n">
        <v>136</v>
      </c>
      <c r="E94" s="1" t="s">
        <v>55</v>
      </c>
      <c r="G94" s="1" t="s">
        <v>119</v>
      </c>
      <c r="H94" s="2" t="n">
        <v>3</v>
      </c>
      <c r="J94" s="1" t="n">
        <v>9877.46</v>
      </c>
      <c r="K94" s="1" t="n">
        <v>9877.46</v>
      </c>
      <c r="L94" s="1" t="n">
        <v>13500</v>
      </c>
      <c r="M94" s="1" t="n">
        <f aca="false">L94-K94</f>
        <v>3622.54</v>
      </c>
      <c r="N94" s="4" t="n">
        <f aca="false">M94/1.21</f>
        <v>2993.8347107438</v>
      </c>
      <c r="O94" s="1" t="n">
        <v>52518</v>
      </c>
      <c r="Q94" s="3" t="s">
        <v>49</v>
      </c>
      <c r="R94" s="1" t="s">
        <v>40</v>
      </c>
      <c r="S94" s="3" t="n">
        <v>50009</v>
      </c>
      <c r="T94" s="3" t="s">
        <v>51</v>
      </c>
      <c r="U94" s="1" t="s">
        <v>51</v>
      </c>
      <c r="V94" s="1" t="s">
        <v>43</v>
      </c>
      <c r="W94" s="1" t="s">
        <v>44</v>
      </c>
      <c r="X94" s="1" t="s">
        <v>52</v>
      </c>
      <c r="Z94" s="1" t="n">
        <v>11</v>
      </c>
      <c r="AA94" s="0" t="n">
        <v>2009</v>
      </c>
    </row>
    <row r="95" customFormat="false" ht="13.8" hidden="false" customHeight="false" outlineLevel="0" collapsed="false">
      <c r="A95" s="1" t="s">
        <v>153</v>
      </c>
      <c r="B95" s="1" t="s">
        <v>35</v>
      </c>
      <c r="C95" s="1" t="s">
        <v>36</v>
      </c>
      <c r="D95" s="1" t="n">
        <v>103</v>
      </c>
      <c r="E95" s="1" t="s">
        <v>37</v>
      </c>
      <c r="G95" s="1" t="s">
        <v>154</v>
      </c>
      <c r="H95" s="2" t="n">
        <v>4</v>
      </c>
      <c r="J95" s="1" t="n">
        <v>4300</v>
      </c>
      <c r="K95" s="1" t="n">
        <v>4300</v>
      </c>
      <c r="L95" s="1" t="n">
        <v>6950</v>
      </c>
      <c r="M95" s="1" t="n">
        <f aca="false">L95-K95</f>
        <v>2650</v>
      </c>
      <c r="N95" s="4" t="n">
        <f aca="false">M95/1.21</f>
        <v>2190.0826446281</v>
      </c>
      <c r="O95" s="1" t="n">
        <v>44443</v>
      </c>
      <c r="Q95" s="3" t="s">
        <v>87</v>
      </c>
      <c r="R95" s="1" t="s">
        <v>40</v>
      </c>
      <c r="S95" s="3" t="n">
        <v>50010</v>
      </c>
      <c r="T95" s="3" t="s">
        <v>51</v>
      </c>
      <c r="U95" s="1" t="s">
        <v>51</v>
      </c>
      <c r="V95" s="1" t="s">
        <v>43</v>
      </c>
      <c r="W95" s="1" t="s">
        <v>44</v>
      </c>
      <c r="X95" s="1" t="s">
        <v>52</v>
      </c>
      <c r="Z95" s="1" t="n">
        <v>11</v>
      </c>
      <c r="AA95" s="0" t="n">
        <v>2009</v>
      </c>
    </row>
    <row r="96" customFormat="false" ht="13.8" hidden="false" customHeight="false" outlineLevel="0" collapsed="false">
      <c r="A96" s="1" t="s">
        <v>85</v>
      </c>
      <c r="B96" s="1" t="s">
        <v>86</v>
      </c>
      <c r="C96" s="1" t="s">
        <v>36</v>
      </c>
      <c r="D96" s="1" t="n">
        <v>100</v>
      </c>
      <c r="E96" s="1" t="s">
        <v>55</v>
      </c>
      <c r="G96" s="1" t="s">
        <v>146</v>
      </c>
      <c r="H96" s="2" t="n">
        <v>1</v>
      </c>
      <c r="J96" s="1" t="n">
        <v>9900</v>
      </c>
      <c r="K96" s="1" t="n">
        <v>9900</v>
      </c>
      <c r="L96" s="1" t="n">
        <v>11900</v>
      </c>
      <c r="M96" s="1" t="n">
        <f aca="false">L96-K96</f>
        <v>2000</v>
      </c>
      <c r="N96" s="4" t="n">
        <f aca="false">M96/1.21</f>
        <v>1652.89256198347</v>
      </c>
      <c r="O96" s="1" t="n">
        <v>15396</v>
      </c>
      <c r="Q96" s="3" t="s">
        <v>87</v>
      </c>
      <c r="R96" s="1" t="s">
        <v>40</v>
      </c>
      <c r="S96" s="3" t="n">
        <v>50010</v>
      </c>
      <c r="T96" s="3" t="s">
        <v>51</v>
      </c>
      <c r="U96" s="1" t="s">
        <v>51</v>
      </c>
      <c r="V96" s="1" t="s">
        <v>43</v>
      </c>
      <c r="W96" s="1" t="s">
        <v>44</v>
      </c>
      <c r="X96" s="1" t="s">
        <v>52</v>
      </c>
      <c r="Z96" s="1" t="n">
        <v>10</v>
      </c>
      <c r="AA96" s="0" t="n">
        <v>2009</v>
      </c>
    </row>
    <row r="97" customFormat="false" ht="13.8" hidden="false" customHeight="false" outlineLevel="0" collapsed="false">
      <c r="A97" s="1" t="s">
        <v>155</v>
      </c>
      <c r="B97" s="1" t="s">
        <v>101</v>
      </c>
      <c r="C97" s="1" t="s">
        <v>36</v>
      </c>
      <c r="D97" s="1" t="n">
        <v>70</v>
      </c>
      <c r="E97" s="1" t="s">
        <v>55</v>
      </c>
      <c r="G97" s="1" t="s">
        <v>56</v>
      </c>
      <c r="H97" s="2" t="n">
        <v>3</v>
      </c>
      <c r="J97" s="1" t="n">
        <v>2099.99</v>
      </c>
      <c r="K97" s="1" t="n">
        <v>2099.99</v>
      </c>
      <c r="L97" s="1" t="n">
        <v>4600</v>
      </c>
      <c r="M97" s="1" t="n">
        <f aca="false">L97-K97</f>
        <v>2500.01</v>
      </c>
      <c r="N97" s="4" t="n">
        <f aca="false">M97/1.21</f>
        <v>2066.12396694215</v>
      </c>
      <c r="O97" s="1" t="n">
        <v>43308</v>
      </c>
      <c r="Q97" s="3" t="s">
        <v>116</v>
      </c>
      <c r="R97" s="1" t="s">
        <v>40</v>
      </c>
      <c r="S97" s="3" t="n">
        <v>33540</v>
      </c>
      <c r="T97" s="3" t="s">
        <v>156</v>
      </c>
      <c r="U97" s="1" t="s">
        <v>157</v>
      </c>
      <c r="V97" s="1" t="s">
        <v>43</v>
      </c>
      <c r="W97" s="1" t="s">
        <v>44</v>
      </c>
      <c r="X97" s="1" t="s">
        <v>52</v>
      </c>
      <c r="Z97" s="1" t="n">
        <v>12</v>
      </c>
      <c r="AA97" s="0" t="n">
        <v>2009</v>
      </c>
    </row>
    <row r="98" customFormat="false" ht="13.8" hidden="false" customHeight="false" outlineLevel="0" collapsed="false">
      <c r="A98" s="1" t="s">
        <v>94</v>
      </c>
      <c r="B98" s="1" t="s">
        <v>54</v>
      </c>
      <c r="C98" s="1" t="s">
        <v>36</v>
      </c>
      <c r="D98" s="1" t="n">
        <v>100</v>
      </c>
      <c r="E98" s="1" t="s">
        <v>55</v>
      </c>
      <c r="G98" s="1" t="s">
        <v>56</v>
      </c>
      <c r="H98" s="2" t="n">
        <v>4</v>
      </c>
      <c r="J98" s="1" t="n">
        <v>5000</v>
      </c>
      <c r="K98" s="1" t="n">
        <v>5000</v>
      </c>
      <c r="L98" s="1" t="n">
        <v>7900</v>
      </c>
      <c r="M98" s="1" t="n">
        <f aca="false">L98-K98</f>
        <v>2900</v>
      </c>
      <c r="N98" s="4" t="n">
        <f aca="false">M98/1.21</f>
        <v>2396.69421487603</v>
      </c>
      <c r="O98" s="1" t="n">
        <v>72643</v>
      </c>
      <c r="Q98" s="3" t="s">
        <v>39</v>
      </c>
      <c r="R98" s="1" t="s">
        <v>40</v>
      </c>
      <c r="S98" s="3" t="n">
        <v>50009</v>
      </c>
      <c r="T98" s="3" t="s">
        <v>51</v>
      </c>
      <c r="U98" s="1" t="s">
        <v>51</v>
      </c>
      <c r="V98" s="1" t="s">
        <v>43</v>
      </c>
      <c r="W98" s="1" t="s">
        <v>44</v>
      </c>
      <c r="X98" s="1" t="s">
        <v>52</v>
      </c>
      <c r="Z98" s="1" t="n">
        <v>12</v>
      </c>
      <c r="AA98" s="0" t="n">
        <v>2009</v>
      </c>
    </row>
    <row r="99" customFormat="false" ht="13.8" hidden="false" customHeight="false" outlineLevel="0" collapsed="false">
      <c r="A99" s="1" t="s">
        <v>158</v>
      </c>
      <c r="B99" s="1" t="s">
        <v>63</v>
      </c>
      <c r="C99" s="1" t="s">
        <v>36</v>
      </c>
      <c r="D99" s="1" t="n">
        <v>136</v>
      </c>
      <c r="E99" s="1" t="s">
        <v>55</v>
      </c>
      <c r="G99" s="1" t="s">
        <v>119</v>
      </c>
      <c r="H99" s="2" t="n">
        <v>3</v>
      </c>
      <c r="J99" s="1" t="n">
        <v>13000</v>
      </c>
      <c r="K99" s="1" t="n">
        <v>13000</v>
      </c>
      <c r="L99" s="1" t="n">
        <v>16000</v>
      </c>
      <c r="M99" s="1" t="n">
        <f aca="false">L99-K99</f>
        <v>3000</v>
      </c>
      <c r="N99" s="4" t="n">
        <f aca="false">M99/1.21</f>
        <v>2479.33884297521</v>
      </c>
      <c r="O99" s="1" t="n">
        <v>60255</v>
      </c>
      <c r="Q99" s="3" t="s">
        <v>64</v>
      </c>
      <c r="R99" s="1" t="s">
        <v>40</v>
      </c>
      <c r="S99" s="3" t="n">
        <v>50015</v>
      </c>
      <c r="T99" s="3" t="s">
        <v>51</v>
      </c>
      <c r="U99" s="1" t="s">
        <v>51</v>
      </c>
      <c r="V99" s="1" t="s">
        <v>43</v>
      </c>
      <c r="W99" s="1" t="s">
        <v>44</v>
      </c>
      <c r="X99" s="1" t="s">
        <v>52</v>
      </c>
      <c r="Z99" s="1" t="n">
        <v>12</v>
      </c>
      <c r="AA99" s="0" t="n">
        <v>2009</v>
      </c>
    </row>
    <row r="100" customFormat="false" ht="13.8" hidden="false" customHeight="false" outlineLevel="0" collapsed="false">
      <c r="A100" s="1" t="s">
        <v>114</v>
      </c>
      <c r="B100" s="1" t="s">
        <v>69</v>
      </c>
      <c r="C100" s="1" t="s">
        <v>36</v>
      </c>
      <c r="D100" s="1" t="n">
        <v>90</v>
      </c>
      <c r="E100" s="1" t="s">
        <v>55</v>
      </c>
      <c r="G100" s="1" t="s">
        <v>56</v>
      </c>
      <c r="H100" s="2" t="n">
        <v>4</v>
      </c>
      <c r="J100" s="1" t="n">
        <v>5600</v>
      </c>
      <c r="K100" s="1" t="n">
        <v>5600</v>
      </c>
      <c r="L100" s="1" t="n">
        <v>7900</v>
      </c>
      <c r="M100" s="1" t="n">
        <f aca="false">L100-K100</f>
        <v>2300</v>
      </c>
      <c r="N100" s="4" t="n">
        <f aca="false">M100/1.21</f>
        <v>1900.82644628099</v>
      </c>
      <c r="O100" s="1" t="n">
        <v>80102</v>
      </c>
      <c r="Q100" s="3" t="s">
        <v>116</v>
      </c>
      <c r="R100" s="1" t="s">
        <v>40</v>
      </c>
      <c r="S100" s="3" t="n">
        <v>50007</v>
      </c>
      <c r="T100" s="3" t="s">
        <v>51</v>
      </c>
      <c r="U100" s="1" t="s">
        <v>51</v>
      </c>
      <c r="V100" s="1" t="s">
        <v>43</v>
      </c>
      <c r="W100" s="1" t="s">
        <v>44</v>
      </c>
      <c r="X100" s="1" t="s">
        <v>52</v>
      </c>
      <c r="Z100" s="1" t="n">
        <v>12</v>
      </c>
      <c r="AA100" s="0" t="n">
        <v>2009</v>
      </c>
    </row>
    <row r="101" customFormat="false" ht="13.8" hidden="false" customHeight="false" outlineLevel="0" collapsed="false">
      <c r="A101" s="1" t="s">
        <v>159</v>
      </c>
      <c r="B101" s="1" t="s">
        <v>74</v>
      </c>
      <c r="C101" s="1" t="s">
        <v>36</v>
      </c>
      <c r="D101" s="1" t="n">
        <v>75</v>
      </c>
      <c r="E101" s="1" t="s">
        <v>37</v>
      </c>
      <c r="F101" s="1" t="s">
        <v>160</v>
      </c>
      <c r="G101" s="1" t="s">
        <v>161</v>
      </c>
      <c r="H101" s="2" t="n">
        <v>12</v>
      </c>
      <c r="I101" s="2" t="n">
        <v>5</v>
      </c>
      <c r="J101" s="1" t="n">
        <v>1805</v>
      </c>
      <c r="K101" s="1" t="n">
        <v>1805</v>
      </c>
      <c r="L101" s="1" t="n">
        <v>4500</v>
      </c>
      <c r="M101" s="1" t="n">
        <f aca="false">L101-K101</f>
        <v>2695</v>
      </c>
      <c r="N101" s="4" t="n">
        <f aca="false">M101/1.21</f>
        <v>2227.27272727273</v>
      </c>
      <c r="O101" s="1" t="n">
        <v>91431</v>
      </c>
      <c r="Q101" s="3" t="s">
        <v>75</v>
      </c>
      <c r="R101" s="1" t="s">
        <v>40</v>
      </c>
      <c r="S101" s="3" t="n">
        <v>50008</v>
      </c>
      <c r="T101" s="3" t="s">
        <v>51</v>
      </c>
      <c r="U101" s="1" t="s">
        <v>51</v>
      </c>
      <c r="V101" s="1" t="s">
        <v>43</v>
      </c>
      <c r="W101" s="1" t="s">
        <v>44</v>
      </c>
      <c r="X101" s="1" t="s">
        <v>45</v>
      </c>
      <c r="Z101" s="1" t="n">
        <v>1</v>
      </c>
      <c r="AA101" s="0" t="n">
        <v>2016</v>
      </c>
      <c r="AB101" s="1" t="n">
        <v>0</v>
      </c>
      <c r="AC101" s="1" t="n">
        <f aca="false">AD101-AB101</f>
        <v>2089.46</v>
      </c>
      <c r="AD101" s="1" t="n">
        <v>2089.46</v>
      </c>
      <c r="AE101" s="1" t="n">
        <f aca="false">N101-AD101</f>
        <v>137.812727272727</v>
      </c>
      <c r="AF101" s="1" t="n">
        <v>1</v>
      </c>
      <c r="AG101" s="0" t="n">
        <v>2</v>
      </c>
      <c r="AH101" s="1" t="str">
        <f aca="false">IF(AF101=1,"si","no")</f>
        <v>si</v>
      </c>
    </row>
    <row r="102" customFormat="false" ht="13.8" hidden="false" customHeight="false" outlineLevel="0" collapsed="false">
      <c r="A102" s="1" t="s">
        <v>162</v>
      </c>
      <c r="B102" s="1" t="s">
        <v>69</v>
      </c>
      <c r="C102" s="1" t="s">
        <v>36</v>
      </c>
      <c r="D102" s="1" t="n">
        <v>130</v>
      </c>
      <c r="E102" s="1" t="s">
        <v>55</v>
      </c>
      <c r="F102" s="1" t="s">
        <v>163</v>
      </c>
      <c r="G102" s="1" t="s">
        <v>164</v>
      </c>
      <c r="H102" s="2" t="n">
        <v>4</v>
      </c>
      <c r="I102" s="2" t="n">
        <v>5</v>
      </c>
      <c r="J102" s="1" t="n">
        <v>10821</v>
      </c>
      <c r="K102" s="1" t="n">
        <v>10821</v>
      </c>
      <c r="L102" s="1" t="n">
        <v>13300</v>
      </c>
      <c r="M102" s="1" t="n">
        <f aca="false">L102-K102</f>
        <v>2479</v>
      </c>
      <c r="N102" s="4" t="n">
        <f aca="false">M102/1.21</f>
        <v>2048.76033057851</v>
      </c>
      <c r="O102" s="1" t="n">
        <v>74210</v>
      </c>
      <c r="Q102" s="3" t="s">
        <v>49</v>
      </c>
      <c r="R102" s="1" t="s">
        <v>40</v>
      </c>
      <c r="S102" s="3" t="n">
        <v>50007</v>
      </c>
      <c r="T102" s="3" t="s">
        <v>51</v>
      </c>
      <c r="U102" s="1" t="s">
        <v>51</v>
      </c>
      <c r="V102" s="1" t="s">
        <v>43</v>
      </c>
      <c r="W102" s="1" t="s">
        <v>44</v>
      </c>
      <c r="X102" s="1" t="s">
        <v>52</v>
      </c>
      <c r="Y102" s="1" t="n">
        <v>41</v>
      </c>
      <c r="Z102" s="1" t="n">
        <v>3</v>
      </c>
      <c r="AA102" s="0" t="n">
        <v>2016</v>
      </c>
      <c r="AB102" s="1" t="n">
        <v>0</v>
      </c>
      <c r="AC102" s="1" t="n">
        <f aca="false">AD102-AB102</f>
        <v>307.6</v>
      </c>
      <c r="AD102" s="1" t="n">
        <v>307.6</v>
      </c>
      <c r="AE102" s="1" t="n">
        <f aca="false">N102-AD102</f>
        <v>1741.16033057851</v>
      </c>
      <c r="AF102" s="1" t="n">
        <v>1</v>
      </c>
      <c r="AG102" s="0" t="n">
        <v>1</v>
      </c>
      <c r="AH102" s="1" t="str">
        <f aca="false">IF(AF102=1,"si","no")</f>
        <v>si</v>
      </c>
    </row>
    <row r="103" customFormat="false" ht="13.8" hidden="false" customHeight="false" outlineLevel="0" collapsed="false">
      <c r="A103" s="1" t="s">
        <v>165</v>
      </c>
      <c r="B103" s="1" t="s">
        <v>35</v>
      </c>
      <c r="C103" s="1" t="s">
        <v>36</v>
      </c>
      <c r="D103" s="1" t="n">
        <v>110</v>
      </c>
      <c r="E103" s="1" t="s">
        <v>37</v>
      </c>
      <c r="F103" s="1" t="s">
        <v>166</v>
      </c>
      <c r="G103" s="1" t="s">
        <v>167</v>
      </c>
      <c r="H103" s="2" t="n">
        <v>10</v>
      </c>
      <c r="I103" s="2" t="n">
        <v>5</v>
      </c>
      <c r="J103" s="1" t="n">
        <v>2250</v>
      </c>
      <c r="K103" s="1" t="n">
        <v>2250</v>
      </c>
      <c r="L103" s="1" t="n">
        <v>5300</v>
      </c>
      <c r="M103" s="1" t="n">
        <f aca="false">L103-K103</f>
        <v>3050</v>
      </c>
      <c r="N103" s="4" t="n">
        <f aca="false">M103/1.21</f>
        <v>2520.66115702479</v>
      </c>
      <c r="O103" s="1" t="n">
        <v>82294</v>
      </c>
      <c r="Q103" s="3" t="s">
        <v>39</v>
      </c>
      <c r="R103" s="1" t="s">
        <v>168</v>
      </c>
      <c r="S103" s="3" t="n">
        <v>50007</v>
      </c>
      <c r="T103" s="3" t="s">
        <v>51</v>
      </c>
      <c r="U103" s="1" t="s">
        <v>51</v>
      </c>
      <c r="V103" s="1" t="s">
        <v>43</v>
      </c>
      <c r="W103" s="1" t="s">
        <v>44</v>
      </c>
      <c r="X103" s="1" t="s">
        <v>52</v>
      </c>
      <c r="Y103" s="1" t="n">
        <v>49</v>
      </c>
      <c r="Z103" s="1" t="n">
        <v>3</v>
      </c>
      <c r="AA103" s="0" t="n">
        <v>2016</v>
      </c>
      <c r="AB103" s="14" t="n">
        <v>0</v>
      </c>
      <c r="AC103" s="1" t="n">
        <f aca="false">AD103-AB103</f>
        <v>986.07</v>
      </c>
      <c r="AD103" s="14" t="n">
        <v>986.07</v>
      </c>
      <c r="AE103" s="1" t="n">
        <f aca="false">N103-AD103</f>
        <v>1534.59115702479</v>
      </c>
      <c r="AF103" s="1" t="n">
        <v>1</v>
      </c>
      <c r="AG103" s="0" t="n">
        <v>1</v>
      </c>
      <c r="AH103" s="1" t="str">
        <f aca="false">IF(AF103=1,"si","no")</f>
        <v>si</v>
      </c>
    </row>
    <row r="104" customFormat="false" ht="13.8" hidden="false" customHeight="false" outlineLevel="0" collapsed="false">
      <c r="A104" s="1" t="s">
        <v>133</v>
      </c>
      <c r="B104" s="1" t="s">
        <v>54</v>
      </c>
      <c r="C104" s="1" t="s">
        <v>36</v>
      </c>
      <c r="D104" s="1" t="n">
        <v>130</v>
      </c>
      <c r="E104" s="1" t="s">
        <v>55</v>
      </c>
      <c r="F104" s="1" t="s">
        <v>169</v>
      </c>
      <c r="G104" s="1" t="s">
        <v>170</v>
      </c>
      <c r="H104" s="2" t="n">
        <v>12</v>
      </c>
      <c r="I104" s="2" t="n">
        <v>5</v>
      </c>
      <c r="J104" s="1" t="n">
        <v>4000</v>
      </c>
      <c r="K104" s="1" t="n">
        <v>4000</v>
      </c>
      <c r="L104" s="1" t="n">
        <v>7500</v>
      </c>
      <c r="M104" s="1" t="n">
        <f aca="false">L104-K104</f>
        <v>3500</v>
      </c>
      <c r="N104" s="4" t="n">
        <f aca="false">M104/1.21</f>
        <v>2892.56198347107</v>
      </c>
      <c r="O104" s="1" t="n">
        <v>184488</v>
      </c>
      <c r="Q104" s="3" t="s">
        <v>49</v>
      </c>
      <c r="R104" s="1" t="s">
        <v>40</v>
      </c>
      <c r="S104" s="3" t="n">
        <v>50580</v>
      </c>
      <c r="T104" s="1" t="s">
        <v>171</v>
      </c>
      <c r="U104" s="0" t="s">
        <v>51</v>
      </c>
      <c r="V104" s="1" t="s">
        <v>43</v>
      </c>
      <c r="W104" s="1" t="s">
        <v>44</v>
      </c>
      <c r="X104" s="1" t="s">
        <v>52</v>
      </c>
      <c r="Y104" s="1" t="n">
        <v>37</v>
      </c>
      <c r="Z104" s="1" t="n">
        <v>3</v>
      </c>
      <c r="AA104" s="0" t="n">
        <v>2016</v>
      </c>
      <c r="AB104" s="1" t="n">
        <v>0</v>
      </c>
      <c r="AC104" s="1" t="n">
        <f aca="false">AD104-AB104</f>
        <v>967.89</v>
      </c>
      <c r="AD104" s="1" t="n">
        <v>967.89</v>
      </c>
      <c r="AE104" s="1" t="n">
        <f aca="false">N104-AD104</f>
        <v>1924.67198347107</v>
      </c>
      <c r="AF104" s="1" t="n">
        <v>1</v>
      </c>
      <c r="AG104" s="0" t="n">
        <v>1</v>
      </c>
      <c r="AH104" s="1" t="str">
        <f aca="false">IF(AF104=1,"si","no")</f>
        <v>si</v>
      </c>
    </row>
    <row r="105" customFormat="false" ht="13.8" hidden="false" customHeight="false" outlineLevel="0" collapsed="false">
      <c r="A105" s="1" t="s">
        <v>172</v>
      </c>
      <c r="B105" s="1" t="s">
        <v>69</v>
      </c>
      <c r="C105" s="1" t="s">
        <v>36</v>
      </c>
      <c r="D105" s="1" t="n">
        <v>115</v>
      </c>
      <c r="E105" s="1" t="s">
        <v>55</v>
      </c>
      <c r="F105" s="1" t="s">
        <v>163</v>
      </c>
      <c r="G105" s="1" t="s">
        <v>164</v>
      </c>
      <c r="H105" s="2" t="n">
        <v>6</v>
      </c>
      <c r="I105" s="2" t="n">
        <v>6</v>
      </c>
      <c r="J105" s="1" t="n">
        <v>10900</v>
      </c>
      <c r="K105" s="1" t="n">
        <v>10900</v>
      </c>
      <c r="L105" s="1" t="n">
        <v>13700</v>
      </c>
      <c r="M105" s="1" t="n">
        <f aca="false">L105-K105</f>
        <v>2800</v>
      </c>
      <c r="N105" s="4" t="n">
        <f aca="false">M105/1.21</f>
        <v>2314.04958677686</v>
      </c>
      <c r="O105" s="1" t="n">
        <v>84172</v>
      </c>
      <c r="Q105" s="3" t="s">
        <v>116</v>
      </c>
      <c r="R105" s="1" t="s">
        <v>168</v>
      </c>
      <c r="S105" s="3" t="n">
        <v>50830</v>
      </c>
      <c r="T105" s="3" t="s">
        <v>173</v>
      </c>
      <c r="U105" s="1" t="s">
        <v>51</v>
      </c>
      <c r="V105" s="1" t="s">
        <v>43</v>
      </c>
      <c r="W105" s="1" t="s">
        <v>44</v>
      </c>
      <c r="X105" s="1" t="s">
        <v>52</v>
      </c>
      <c r="Z105" s="1" t="n">
        <v>2</v>
      </c>
      <c r="AA105" s="0" t="n">
        <v>2016</v>
      </c>
      <c r="AB105" s="1" t="n">
        <v>0</v>
      </c>
      <c r="AC105" s="1" t="n">
        <f aca="false">AD105-AB105</f>
        <v>821.6</v>
      </c>
      <c r="AD105" s="1" t="n">
        <v>821.6</v>
      </c>
      <c r="AE105" s="1" t="n">
        <f aca="false">N105-AD105</f>
        <v>1492.44958677686</v>
      </c>
      <c r="AF105" s="1" t="n">
        <v>1</v>
      </c>
      <c r="AG105" s="0" t="n">
        <v>1</v>
      </c>
      <c r="AH105" s="1" t="str">
        <f aca="false">IF(AF105=1,"si","no")</f>
        <v>si</v>
      </c>
    </row>
    <row r="106" customFormat="false" ht="13.8" hidden="false" customHeight="false" outlineLevel="0" collapsed="false">
      <c r="A106" s="1" t="s">
        <v>162</v>
      </c>
      <c r="B106" s="1" t="s">
        <v>69</v>
      </c>
      <c r="C106" s="1" t="s">
        <v>36</v>
      </c>
      <c r="D106" s="1" t="n">
        <v>130</v>
      </c>
      <c r="E106" s="1" t="s">
        <v>55</v>
      </c>
      <c r="F106" s="1" t="s">
        <v>174</v>
      </c>
      <c r="G106" s="1" t="s">
        <v>56</v>
      </c>
      <c r="H106" s="2" t="n">
        <v>4</v>
      </c>
      <c r="I106" s="2" t="n">
        <v>5</v>
      </c>
      <c r="J106" s="1" t="n">
        <v>10164</v>
      </c>
      <c r="K106" s="1" t="n">
        <v>10164</v>
      </c>
      <c r="L106" s="1" t="n">
        <v>13300</v>
      </c>
      <c r="M106" s="1" t="n">
        <f aca="false">L106-K106</f>
        <v>3136</v>
      </c>
      <c r="N106" s="4" t="n">
        <f aca="false">M106/1.21</f>
        <v>2591.73553719008</v>
      </c>
      <c r="O106" s="1" t="n">
        <v>51319</v>
      </c>
      <c r="Q106" s="3" t="s">
        <v>49</v>
      </c>
      <c r="R106" s="1" t="s">
        <v>40</v>
      </c>
      <c r="S106" s="3" t="n">
        <v>50019</v>
      </c>
      <c r="T106" s="3" t="s">
        <v>51</v>
      </c>
      <c r="U106" s="1" t="s">
        <v>51</v>
      </c>
      <c r="V106" s="1" t="s">
        <v>43</v>
      </c>
      <c r="W106" s="1" t="s">
        <v>44</v>
      </c>
      <c r="X106" s="1" t="s">
        <v>52</v>
      </c>
      <c r="Y106" s="1" t="n">
        <v>44</v>
      </c>
      <c r="Z106" s="1" t="n">
        <v>2</v>
      </c>
      <c r="AA106" s="0" t="n">
        <v>2016</v>
      </c>
      <c r="AB106" s="1" t="n">
        <v>0</v>
      </c>
      <c r="AC106" s="1" t="n">
        <f aca="false">AD106-AB106</f>
        <v>1167.83</v>
      </c>
      <c r="AD106" s="1" t="n">
        <v>1167.83</v>
      </c>
      <c r="AE106" s="1" t="n">
        <f aca="false">N106-AD106</f>
        <v>1423.90553719008</v>
      </c>
      <c r="AF106" s="1" t="n">
        <v>1</v>
      </c>
      <c r="AG106" s="0" t="n">
        <v>1</v>
      </c>
      <c r="AH106" s="1" t="str">
        <f aca="false">IF(AF106=1,"si","no")</f>
        <v>si</v>
      </c>
    </row>
    <row r="107" customFormat="false" ht="13.8" hidden="false" customHeight="false" outlineLevel="0" collapsed="false">
      <c r="A107" s="1" t="s">
        <v>175</v>
      </c>
      <c r="B107" s="1" t="s">
        <v>47</v>
      </c>
      <c r="C107" s="1" t="s">
        <v>36</v>
      </c>
      <c r="D107" s="1" t="n">
        <v>115</v>
      </c>
      <c r="E107" s="1" t="s">
        <v>55</v>
      </c>
      <c r="F107" s="1" t="s">
        <v>169</v>
      </c>
      <c r="G107" s="1" t="s">
        <v>48</v>
      </c>
      <c r="H107" s="2" t="n">
        <v>10</v>
      </c>
      <c r="I107" s="2" t="n">
        <v>5</v>
      </c>
      <c r="J107" s="1" t="n">
        <v>5900</v>
      </c>
      <c r="K107" s="1" t="n">
        <v>5900</v>
      </c>
      <c r="L107" s="1" t="n">
        <v>9700</v>
      </c>
      <c r="M107" s="1" t="n">
        <f aca="false">L107-K107</f>
        <v>3800</v>
      </c>
      <c r="N107" s="4" t="n">
        <f aca="false">M107/1.21</f>
        <v>3140.49586776859</v>
      </c>
      <c r="O107" s="1" t="n">
        <v>65650</v>
      </c>
      <c r="Q107" s="3" t="s">
        <v>64</v>
      </c>
      <c r="R107" s="1" t="s">
        <v>40</v>
      </c>
      <c r="S107" s="3" t="n">
        <v>50150</v>
      </c>
      <c r="T107" s="3" t="s">
        <v>176</v>
      </c>
      <c r="U107" s="1" t="s">
        <v>51</v>
      </c>
      <c r="V107" s="1" t="s">
        <v>43</v>
      </c>
      <c r="W107" s="1" t="s">
        <v>44</v>
      </c>
      <c r="X107" s="1" t="s">
        <v>52</v>
      </c>
      <c r="Y107" s="1" t="n">
        <v>40</v>
      </c>
      <c r="Z107" s="1" t="n">
        <v>2</v>
      </c>
      <c r="AA107" s="0" t="n">
        <v>2016</v>
      </c>
      <c r="AB107" s="1" t="n">
        <v>0</v>
      </c>
      <c r="AC107" s="1" t="n">
        <f aca="false">AD107-AB107</f>
        <v>1040.68</v>
      </c>
      <c r="AD107" s="1" t="n">
        <v>1040.68</v>
      </c>
      <c r="AE107" s="1" t="n">
        <f aca="false">N107-AD107</f>
        <v>2099.8158677686</v>
      </c>
      <c r="AF107" s="1" t="n">
        <v>1</v>
      </c>
      <c r="AG107" s="0" t="n">
        <v>1</v>
      </c>
      <c r="AH107" s="1" t="str">
        <f aca="false">IF(AF107=1,"si","no")</f>
        <v>si</v>
      </c>
    </row>
    <row r="108" customFormat="false" ht="13.8" hidden="false" customHeight="false" outlineLevel="0" collapsed="false">
      <c r="A108" s="1" t="s">
        <v>177</v>
      </c>
      <c r="B108" s="1" t="s">
        <v>69</v>
      </c>
      <c r="C108" s="1" t="s">
        <v>36</v>
      </c>
      <c r="D108" s="1" t="n">
        <v>138</v>
      </c>
      <c r="E108" s="1" t="s">
        <v>55</v>
      </c>
      <c r="F108" s="1" t="s">
        <v>160</v>
      </c>
      <c r="G108" s="1" t="s">
        <v>178</v>
      </c>
      <c r="H108" s="2" t="n">
        <v>10</v>
      </c>
      <c r="I108" s="2" t="n">
        <v>5</v>
      </c>
      <c r="J108" s="1" t="n">
        <v>4650</v>
      </c>
      <c r="K108" s="1" t="n">
        <v>4650</v>
      </c>
      <c r="L108" s="1" t="n">
        <v>6800</v>
      </c>
      <c r="M108" s="1" t="n">
        <f aca="false">L108-K108</f>
        <v>2150</v>
      </c>
      <c r="N108" s="4" t="n">
        <f aca="false">M108/1.21</f>
        <v>1776.85950413223</v>
      </c>
      <c r="O108" s="1" t="n">
        <v>127299</v>
      </c>
      <c r="Q108" s="3" t="s">
        <v>49</v>
      </c>
      <c r="R108" s="1" t="s">
        <v>40</v>
      </c>
      <c r="S108" s="3" t="n">
        <v>50004</v>
      </c>
      <c r="T108" s="3" t="s">
        <v>51</v>
      </c>
      <c r="U108" s="1" t="s">
        <v>51</v>
      </c>
      <c r="V108" s="1" t="s">
        <v>43</v>
      </c>
      <c r="W108" s="1" t="s">
        <v>44</v>
      </c>
      <c r="X108" s="1" t="s">
        <v>52</v>
      </c>
      <c r="Y108" s="1" t="n">
        <v>54</v>
      </c>
      <c r="Z108" s="1" t="n">
        <v>1</v>
      </c>
      <c r="AA108" s="0" t="n">
        <v>2016</v>
      </c>
      <c r="AB108" s="1" t="n">
        <v>0</v>
      </c>
      <c r="AC108" s="1" t="n">
        <f aca="false">AD108-AB108</f>
        <v>1045.35</v>
      </c>
      <c r="AD108" s="1" t="n">
        <v>1045.35</v>
      </c>
      <c r="AE108" s="1" t="n">
        <f aca="false">N108-AD108</f>
        <v>731.509504132232</v>
      </c>
      <c r="AF108" s="1" t="n">
        <v>1</v>
      </c>
      <c r="AG108" s="0" t="n">
        <v>1</v>
      </c>
      <c r="AH108" s="1" t="str">
        <f aca="false">IF(AF108=1,"si","no")</f>
        <v>si</v>
      </c>
    </row>
    <row r="109" customFormat="false" ht="13.8" hidden="false" customHeight="false" outlineLevel="0" collapsed="false">
      <c r="A109" s="1" t="s">
        <v>91</v>
      </c>
      <c r="B109" s="1" t="s">
        <v>74</v>
      </c>
      <c r="C109" s="1" t="s">
        <v>36</v>
      </c>
      <c r="D109" s="1" t="n">
        <v>170</v>
      </c>
      <c r="E109" s="1" t="s">
        <v>37</v>
      </c>
      <c r="F109" s="1" t="s">
        <v>163</v>
      </c>
      <c r="G109" s="1" t="s">
        <v>178</v>
      </c>
      <c r="H109" s="2" t="n">
        <v>9</v>
      </c>
      <c r="I109" s="2" t="n">
        <v>5</v>
      </c>
      <c r="J109" s="1" t="n">
        <v>5800</v>
      </c>
      <c r="K109" s="1" t="n">
        <v>5800</v>
      </c>
      <c r="L109" s="1" t="n">
        <v>9600</v>
      </c>
      <c r="M109" s="1" t="n">
        <f aca="false">L109-K109</f>
        <v>3800</v>
      </c>
      <c r="N109" s="4" t="n">
        <f aca="false">M109/1.21</f>
        <v>3140.49586776859</v>
      </c>
      <c r="O109" s="1" t="n">
        <v>116747</v>
      </c>
      <c r="Q109" s="3" t="s">
        <v>39</v>
      </c>
      <c r="R109" s="1" t="s">
        <v>40</v>
      </c>
      <c r="S109" s="3" t="n">
        <v>44509</v>
      </c>
      <c r="T109" s="3" t="s">
        <v>179</v>
      </c>
      <c r="U109" s="1" t="s">
        <v>42</v>
      </c>
      <c r="V109" s="1" t="s">
        <v>43</v>
      </c>
      <c r="W109" s="1" t="s">
        <v>44</v>
      </c>
      <c r="X109" s="1" t="s">
        <v>52</v>
      </c>
      <c r="Y109" s="1" t="n">
        <v>26</v>
      </c>
      <c r="Z109" s="1" t="n">
        <v>1</v>
      </c>
      <c r="AA109" s="0" t="n">
        <v>2016</v>
      </c>
      <c r="AB109" s="1" t="n">
        <v>4099.79</v>
      </c>
      <c r="AC109" s="1" t="n">
        <f aca="false">AD109-AB109</f>
        <v>935.5</v>
      </c>
      <c r="AD109" s="1" t="n">
        <v>5035.29</v>
      </c>
      <c r="AE109" s="1" t="n">
        <f aca="false">N109-AD109</f>
        <v>-1894.79413223141</v>
      </c>
      <c r="AF109" s="1" t="n">
        <v>1</v>
      </c>
      <c r="AG109" s="0" t="n">
        <v>2</v>
      </c>
      <c r="AH109" s="1" t="str">
        <f aca="false">IF(AF109=1,"si","no")</f>
        <v>si</v>
      </c>
    </row>
    <row r="110" customFormat="false" ht="13.8" hidden="false" customHeight="false" outlineLevel="0" collapsed="false">
      <c r="A110" s="1" t="s">
        <v>180</v>
      </c>
      <c r="B110" s="1" t="s">
        <v>107</v>
      </c>
      <c r="C110" s="1" t="s">
        <v>36</v>
      </c>
      <c r="D110" s="1" t="n">
        <v>65</v>
      </c>
      <c r="E110" s="1" t="s">
        <v>55</v>
      </c>
      <c r="F110" s="1" t="s">
        <v>166</v>
      </c>
      <c r="G110" s="1" t="s">
        <v>170</v>
      </c>
      <c r="H110" s="2" t="n">
        <v>11</v>
      </c>
      <c r="I110" s="2" t="n">
        <v>5</v>
      </c>
      <c r="J110" s="1" t="n">
        <v>2500</v>
      </c>
      <c r="K110" s="1" t="n">
        <v>2500</v>
      </c>
      <c r="L110" s="1" t="n">
        <v>4900</v>
      </c>
      <c r="M110" s="1" t="n">
        <f aca="false">L110-K110</f>
        <v>2400</v>
      </c>
      <c r="N110" s="4" t="n">
        <f aca="false">M110/1.21</f>
        <v>1983.47107438017</v>
      </c>
      <c r="O110" s="1" t="n">
        <v>69012</v>
      </c>
      <c r="Q110" s="3" t="s">
        <v>75</v>
      </c>
      <c r="R110" s="1" t="s">
        <v>40</v>
      </c>
      <c r="S110" s="3" t="n">
        <v>50004</v>
      </c>
      <c r="T110" s="3" t="s">
        <v>51</v>
      </c>
      <c r="U110" s="1" t="s">
        <v>51</v>
      </c>
      <c r="V110" s="1" t="s">
        <v>43</v>
      </c>
      <c r="W110" s="1" t="s">
        <v>44</v>
      </c>
      <c r="X110" s="1" t="s">
        <v>45</v>
      </c>
      <c r="Y110" s="1" t="n">
        <v>40</v>
      </c>
      <c r="Z110" s="1" t="n">
        <v>1</v>
      </c>
      <c r="AA110" s="0" t="n">
        <v>2016</v>
      </c>
      <c r="AB110" s="1" t="n">
        <v>0</v>
      </c>
      <c r="AC110" s="1" t="n">
        <f aca="false">AD110-AB110</f>
        <v>461.4</v>
      </c>
      <c r="AD110" s="1" t="n">
        <v>461.4</v>
      </c>
      <c r="AE110" s="1" t="n">
        <f aca="false">N110-AD110</f>
        <v>1522.07107438017</v>
      </c>
      <c r="AF110" s="1" t="n">
        <v>1</v>
      </c>
      <c r="AG110" s="0" t="n">
        <v>1</v>
      </c>
      <c r="AH110" s="1" t="str">
        <f aca="false">IF(AF110=1,"si","no")</f>
        <v>si</v>
      </c>
    </row>
    <row r="111" customFormat="false" ht="13.8" hidden="false" customHeight="false" outlineLevel="0" collapsed="false">
      <c r="A111" s="1" t="s">
        <v>181</v>
      </c>
      <c r="B111" s="1" t="s">
        <v>93</v>
      </c>
      <c r="C111" s="1" t="s">
        <v>36</v>
      </c>
      <c r="D111" s="1" t="n">
        <v>140</v>
      </c>
      <c r="E111" s="1" t="s">
        <v>37</v>
      </c>
      <c r="F111" s="1" t="s">
        <v>182</v>
      </c>
      <c r="G111" s="1" t="s">
        <v>170</v>
      </c>
      <c r="H111" s="2" t="n">
        <v>9</v>
      </c>
      <c r="I111" s="2" t="n">
        <v>5</v>
      </c>
      <c r="J111" s="1" t="n">
        <v>3900</v>
      </c>
      <c r="K111" s="1" t="n">
        <v>3900</v>
      </c>
      <c r="L111" s="1" t="n">
        <v>7800</v>
      </c>
      <c r="M111" s="1" t="n">
        <f aca="false">L111-K111</f>
        <v>3900</v>
      </c>
      <c r="N111" s="4" t="n">
        <f aca="false">M111/1.21</f>
        <v>3223.14049586777</v>
      </c>
      <c r="O111" s="1" t="n">
        <v>80291</v>
      </c>
      <c r="Q111" s="3" t="s">
        <v>39</v>
      </c>
      <c r="R111" s="1" t="s">
        <v>40</v>
      </c>
      <c r="S111" s="3" t="n">
        <v>50600</v>
      </c>
      <c r="T111" s="3" t="s">
        <v>183</v>
      </c>
      <c r="U111" s="1" t="s">
        <v>51</v>
      </c>
      <c r="V111" s="1" t="s">
        <v>43</v>
      </c>
      <c r="W111" s="1" t="s">
        <v>44</v>
      </c>
      <c r="X111" s="1" t="s">
        <v>52</v>
      </c>
      <c r="Y111" s="1" t="n">
        <v>55</v>
      </c>
      <c r="Z111" s="1" t="n">
        <v>6</v>
      </c>
      <c r="AA111" s="0" t="n">
        <v>2016</v>
      </c>
      <c r="AB111" s="1" t="n">
        <v>0</v>
      </c>
      <c r="AC111" s="1" t="n">
        <f aca="false">AD111-AB111</f>
        <v>543.5</v>
      </c>
      <c r="AD111" s="1" t="n">
        <v>543.5</v>
      </c>
      <c r="AE111" s="1" t="n">
        <f aca="false">N111-AD111</f>
        <v>2679.64049586777</v>
      </c>
      <c r="AF111" s="1" t="n">
        <v>1</v>
      </c>
      <c r="AG111" s="0" t="n">
        <v>1</v>
      </c>
      <c r="AH111" s="1" t="str">
        <f aca="false">IF(AF111=1,"si","no")</f>
        <v>si</v>
      </c>
    </row>
    <row r="112" customFormat="false" ht="13.8" hidden="false" customHeight="false" outlineLevel="0" collapsed="false">
      <c r="A112" s="1" t="s">
        <v>184</v>
      </c>
      <c r="B112" s="1" t="s">
        <v>63</v>
      </c>
      <c r="C112" s="1" t="s">
        <v>36</v>
      </c>
      <c r="D112" s="1" t="n">
        <v>128</v>
      </c>
      <c r="E112" s="1" t="s">
        <v>55</v>
      </c>
      <c r="F112" s="1" t="s">
        <v>185</v>
      </c>
      <c r="G112" s="1" t="s">
        <v>48</v>
      </c>
      <c r="H112" s="2" t="n">
        <v>10</v>
      </c>
      <c r="I112" s="2" t="n">
        <v>7</v>
      </c>
      <c r="J112" s="1" t="n">
        <v>6000</v>
      </c>
      <c r="K112" s="1" t="n">
        <v>6000</v>
      </c>
      <c r="L112" s="1" t="n">
        <v>8300</v>
      </c>
      <c r="M112" s="1" t="n">
        <f aca="false">L112-K112</f>
        <v>2300</v>
      </c>
      <c r="N112" s="4" t="n">
        <f aca="false">M112/1.21</f>
        <v>1900.82644628099</v>
      </c>
      <c r="O112" s="1" t="n">
        <v>139671</v>
      </c>
      <c r="Q112" s="3" t="s">
        <v>99</v>
      </c>
      <c r="R112" s="1" t="s">
        <v>40</v>
      </c>
      <c r="S112" s="3" t="n">
        <v>50008</v>
      </c>
      <c r="T112" s="3" t="s">
        <v>51</v>
      </c>
      <c r="U112" s="1" t="s">
        <v>51</v>
      </c>
      <c r="V112" s="1" t="s">
        <v>43</v>
      </c>
      <c r="W112" s="1" t="s">
        <v>44</v>
      </c>
      <c r="X112" s="1" t="s">
        <v>52</v>
      </c>
      <c r="Y112" s="1" t="n">
        <v>54</v>
      </c>
      <c r="Z112" s="1" t="n">
        <v>5</v>
      </c>
      <c r="AA112" s="0" t="n">
        <v>2016</v>
      </c>
      <c r="AB112" s="1" t="n">
        <v>541</v>
      </c>
      <c r="AC112" s="1" t="n">
        <f aca="false">AD112-AB112</f>
        <v>404.86</v>
      </c>
      <c r="AD112" s="1" t="n">
        <v>945.86</v>
      </c>
      <c r="AE112" s="1" t="n">
        <f aca="false">N112-AD112</f>
        <v>954.966446280992</v>
      </c>
      <c r="AF112" s="1" t="n">
        <v>1</v>
      </c>
      <c r="AG112" s="0" t="n">
        <v>1</v>
      </c>
      <c r="AH112" s="1" t="str">
        <f aca="false">IF(AF112=1,"si","no")</f>
        <v>si</v>
      </c>
    </row>
    <row r="113" customFormat="false" ht="13.8" hidden="false" customHeight="false" outlineLevel="0" collapsed="false">
      <c r="A113" s="1" t="s">
        <v>186</v>
      </c>
      <c r="B113" s="1" t="s">
        <v>47</v>
      </c>
      <c r="C113" s="1" t="s">
        <v>36</v>
      </c>
      <c r="D113" s="1" t="n">
        <v>180</v>
      </c>
      <c r="E113" s="1" t="s">
        <v>55</v>
      </c>
      <c r="F113" s="1" t="s">
        <v>169</v>
      </c>
      <c r="G113" s="1" t="s">
        <v>48</v>
      </c>
      <c r="H113" s="2" t="n">
        <v>14</v>
      </c>
      <c r="I113" s="2" t="n">
        <v>5</v>
      </c>
      <c r="J113" s="1" t="n">
        <v>4000</v>
      </c>
      <c r="K113" s="1" t="n">
        <v>4000</v>
      </c>
      <c r="L113" s="1" t="n">
        <v>6500</v>
      </c>
      <c r="M113" s="1" t="n">
        <f aca="false">L113-K113</f>
        <v>2500</v>
      </c>
      <c r="N113" s="4" t="n">
        <f aca="false">M113/1.21</f>
        <v>2066.11570247934</v>
      </c>
      <c r="O113" s="1" t="n">
        <v>171288</v>
      </c>
      <c r="Q113" s="3" t="s">
        <v>49</v>
      </c>
      <c r="R113" s="1" t="s">
        <v>40</v>
      </c>
      <c r="S113" s="3" t="n">
        <v>42110</v>
      </c>
      <c r="T113" s="3" t="s">
        <v>187</v>
      </c>
      <c r="U113" s="1" t="s">
        <v>188</v>
      </c>
      <c r="V113" s="1" t="s">
        <v>43</v>
      </c>
      <c r="W113" s="1" t="s">
        <v>44</v>
      </c>
      <c r="X113" s="1" t="s">
        <v>52</v>
      </c>
      <c r="Y113" s="1" t="n">
        <v>38</v>
      </c>
      <c r="Z113" s="1" t="n">
        <v>5</v>
      </c>
      <c r="AA113" s="0" t="n">
        <v>2016</v>
      </c>
      <c r="AB113" s="1" t="n">
        <v>0</v>
      </c>
      <c r="AC113" s="1" t="n">
        <f aca="false">AD113-AB113</f>
        <v>1232</v>
      </c>
      <c r="AD113" s="1" t="n">
        <v>1232</v>
      </c>
      <c r="AE113" s="1" t="n">
        <f aca="false">N113-AD113</f>
        <v>834.115702479339</v>
      </c>
      <c r="AF113" s="1" t="n">
        <v>1</v>
      </c>
      <c r="AG113" s="0" t="n">
        <v>1</v>
      </c>
      <c r="AH113" s="1" t="str">
        <f aca="false">IF(AF113=1,"si","no")</f>
        <v>si</v>
      </c>
    </row>
    <row r="114" customFormat="false" ht="13.8" hidden="false" customHeight="false" outlineLevel="0" collapsed="false">
      <c r="A114" s="1" t="s">
        <v>82</v>
      </c>
      <c r="B114" s="1" t="s">
        <v>78</v>
      </c>
      <c r="C114" s="1" t="s">
        <v>36</v>
      </c>
      <c r="D114" s="1" t="n">
        <v>80</v>
      </c>
      <c r="E114" s="1" t="s">
        <v>37</v>
      </c>
      <c r="F114" s="1" t="s">
        <v>166</v>
      </c>
      <c r="G114" s="1" t="s">
        <v>170</v>
      </c>
      <c r="H114" s="2" t="n">
        <v>7</v>
      </c>
      <c r="I114" s="2" t="n">
        <v>5</v>
      </c>
      <c r="J114" s="1" t="n">
        <v>4100</v>
      </c>
      <c r="K114" s="1" t="n">
        <v>4100</v>
      </c>
      <c r="L114" s="1" t="n">
        <v>6100</v>
      </c>
      <c r="M114" s="1" t="n">
        <f aca="false">L114-K114</f>
        <v>2000</v>
      </c>
      <c r="N114" s="4" t="n">
        <f aca="false">M114/1.21</f>
        <v>1652.89256198347</v>
      </c>
      <c r="O114" s="1" t="n">
        <v>48515</v>
      </c>
      <c r="Q114" s="3" t="s">
        <v>75</v>
      </c>
      <c r="R114" s="1" t="s">
        <v>168</v>
      </c>
      <c r="S114" s="3" t="n">
        <v>50017</v>
      </c>
      <c r="T114" s="3" t="s">
        <v>51</v>
      </c>
      <c r="U114" s="1" t="s">
        <v>51</v>
      </c>
      <c r="V114" s="1" t="s">
        <v>43</v>
      </c>
      <c r="W114" s="1" t="s">
        <v>44</v>
      </c>
      <c r="X114" s="1" t="s">
        <v>45</v>
      </c>
      <c r="Y114" s="1" t="n">
        <v>51</v>
      </c>
      <c r="Z114" s="1" t="n">
        <v>5</v>
      </c>
      <c r="AA114" s="0" t="n">
        <v>2016</v>
      </c>
      <c r="AB114" s="1" t="n">
        <v>0</v>
      </c>
      <c r="AC114" s="1" t="n">
        <f aca="false">AD114-AB114</f>
        <v>900.25</v>
      </c>
      <c r="AD114" s="1" t="n">
        <v>900.25</v>
      </c>
      <c r="AE114" s="1" t="n">
        <f aca="false">N114-AD114</f>
        <v>752.642561983471</v>
      </c>
      <c r="AF114" s="1" t="n">
        <v>1</v>
      </c>
      <c r="AG114" s="0" t="n">
        <v>1</v>
      </c>
      <c r="AH114" s="1" t="str">
        <f aca="false">IF(AF114=1,"si","no")</f>
        <v>si</v>
      </c>
    </row>
    <row r="115" customFormat="false" ht="13.8" hidden="false" customHeight="false" outlineLevel="0" collapsed="false">
      <c r="A115" s="1" t="s">
        <v>189</v>
      </c>
      <c r="B115" s="1" t="s">
        <v>35</v>
      </c>
      <c r="C115" s="1" t="s">
        <v>36</v>
      </c>
      <c r="D115" s="1" t="n">
        <v>80</v>
      </c>
      <c r="E115" s="1" t="s">
        <v>55</v>
      </c>
      <c r="F115" s="1" t="s">
        <v>160</v>
      </c>
      <c r="G115" s="1" t="s">
        <v>161</v>
      </c>
      <c r="H115" s="2" t="n">
        <v>7</v>
      </c>
      <c r="I115" s="2" t="n">
        <v>5</v>
      </c>
      <c r="J115" s="1" t="n">
        <v>7505</v>
      </c>
      <c r="K115" s="1" t="n">
        <v>7505</v>
      </c>
      <c r="L115" s="1" t="n">
        <v>10300</v>
      </c>
      <c r="M115" s="1" t="n">
        <f aca="false">L115-K115</f>
        <v>2795</v>
      </c>
      <c r="N115" s="4" t="n">
        <f aca="false">M115/1.21</f>
        <v>2309.9173553719</v>
      </c>
      <c r="O115" s="1" t="n">
        <v>110486</v>
      </c>
      <c r="Q115" s="3" t="s">
        <v>75</v>
      </c>
      <c r="R115" s="1" t="s">
        <v>40</v>
      </c>
      <c r="S115" s="3" t="n">
        <v>50015</v>
      </c>
      <c r="T115" s="3" t="s">
        <v>51</v>
      </c>
      <c r="U115" s="1" t="s">
        <v>51</v>
      </c>
      <c r="V115" s="1" t="s">
        <v>43</v>
      </c>
      <c r="W115" s="1" t="s">
        <v>44</v>
      </c>
      <c r="X115" s="1" t="s">
        <v>52</v>
      </c>
      <c r="Y115" s="1" t="n">
        <v>71</v>
      </c>
      <c r="Z115" s="1" t="n">
        <v>5</v>
      </c>
      <c r="AA115" s="0" t="n">
        <v>2016</v>
      </c>
      <c r="AB115" s="1" t="n">
        <v>0</v>
      </c>
      <c r="AC115" s="1" t="n">
        <f aca="false">AD115-AB115</f>
        <v>702.67</v>
      </c>
      <c r="AD115" s="1" t="n">
        <v>702.67</v>
      </c>
      <c r="AE115" s="1" t="n">
        <f aca="false">N115-AD115</f>
        <v>1607.2473553719</v>
      </c>
      <c r="AF115" s="1" t="n">
        <v>1</v>
      </c>
      <c r="AG115" s="0" t="n">
        <v>1</v>
      </c>
      <c r="AH115" s="1" t="str">
        <f aca="false">IF(AF115=1,"si","no")</f>
        <v>si</v>
      </c>
    </row>
    <row r="116" customFormat="false" ht="13.8" hidden="false" customHeight="false" outlineLevel="0" collapsed="false">
      <c r="A116" s="1" t="s">
        <v>79</v>
      </c>
      <c r="B116" s="1" t="s">
        <v>35</v>
      </c>
      <c r="C116" s="1" t="s">
        <v>36</v>
      </c>
      <c r="D116" s="1" t="n">
        <v>100</v>
      </c>
      <c r="E116" s="1" t="s">
        <v>37</v>
      </c>
      <c r="F116" s="1" t="s">
        <v>166</v>
      </c>
      <c r="G116" s="1" t="s">
        <v>170</v>
      </c>
      <c r="H116" s="2" t="n">
        <v>11</v>
      </c>
      <c r="I116" s="2" t="n">
        <v>5</v>
      </c>
      <c r="J116" s="1" t="n">
        <v>3200</v>
      </c>
      <c r="K116" s="1" t="n">
        <v>3200</v>
      </c>
      <c r="L116" s="1" t="n">
        <v>5600</v>
      </c>
      <c r="M116" s="1" t="n">
        <f aca="false">L116-K116</f>
        <v>2400</v>
      </c>
      <c r="N116" s="4" t="n">
        <f aca="false">M116/1.21</f>
        <v>1983.47107438017</v>
      </c>
      <c r="O116" s="1" t="n">
        <v>36071</v>
      </c>
      <c r="Q116" s="3" t="s">
        <v>39</v>
      </c>
      <c r="R116" s="1" t="s">
        <v>40</v>
      </c>
      <c r="S116" s="3" t="n">
        <v>50175</v>
      </c>
      <c r="T116" s="3" t="s">
        <v>51</v>
      </c>
      <c r="U116" s="1" t="s">
        <v>51</v>
      </c>
      <c r="V116" s="1" t="s">
        <v>43</v>
      </c>
      <c r="W116" s="1" t="s">
        <v>44</v>
      </c>
      <c r="X116" s="1" t="s">
        <v>52</v>
      </c>
      <c r="Y116" s="1" t="n">
        <v>53</v>
      </c>
      <c r="Z116" s="1" t="n">
        <v>5</v>
      </c>
      <c r="AA116" s="0" t="n">
        <v>2016</v>
      </c>
      <c r="AB116" s="1" t="n">
        <v>1734.61</v>
      </c>
      <c r="AC116" s="1" t="n">
        <f aca="false">AD116-AB116</f>
        <v>252.4</v>
      </c>
      <c r="AD116" s="1" t="n">
        <v>1987.01</v>
      </c>
      <c r="AE116" s="1" t="n">
        <f aca="false">N116-AD116</f>
        <v>-3.53892561983457</v>
      </c>
      <c r="AF116" s="1" t="n">
        <v>1</v>
      </c>
      <c r="AG116" s="0" t="n">
        <v>2</v>
      </c>
      <c r="AH116" s="1" t="str">
        <f aca="false">IF(AF116=1,"si","no")</f>
        <v>si</v>
      </c>
    </row>
    <row r="117" customFormat="false" ht="13.8" hidden="false" customHeight="false" outlineLevel="0" collapsed="false">
      <c r="A117" s="1" t="s">
        <v>181</v>
      </c>
      <c r="B117" s="1" t="s">
        <v>86</v>
      </c>
      <c r="C117" s="1" t="s">
        <v>36</v>
      </c>
      <c r="D117" s="1" t="n">
        <v>110</v>
      </c>
      <c r="E117" s="1" t="s">
        <v>55</v>
      </c>
      <c r="F117" s="1" t="s">
        <v>163</v>
      </c>
      <c r="G117" s="1" t="s">
        <v>48</v>
      </c>
      <c r="H117" s="2" t="n">
        <v>6</v>
      </c>
      <c r="I117" s="2" t="n">
        <v>5</v>
      </c>
      <c r="J117" s="1" t="n">
        <v>5500</v>
      </c>
      <c r="K117" s="1" t="n">
        <v>5500</v>
      </c>
      <c r="L117" s="1" t="n">
        <v>7800</v>
      </c>
      <c r="M117" s="1" t="n">
        <f aca="false">L117-K117</f>
        <v>2300</v>
      </c>
      <c r="N117" s="4" t="n">
        <f aca="false">M117/1.21</f>
        <v>1900.82644628099</v>
      </c>
      <c r="O117" s="1" t="n">
        <v>102091</v>
      </c>
      <c r="Q117" s="3" t="s">
        <v>39</v>
      </c>
      <c r="R117" s="1" t="s">
        <v>40</v>
      </c>
      <c r="S117" s="3" t="n">
        <v>50430</v>
      </c>
      <c r="T117" s="3" t="s">
        <v>76</v>
      </c>
      <c r="U117" s="1" t="s">
        <v>51</v>
      </c>
      <c r="V117" s="1" t="s">
        <v>43</v>
      </c>
      <c r="W117" s="1" t="s">
        <v>44</v>
      </c>
      <c r="X117" s="1" t="s">
        <v>52</v>
      </c>
      <c r="Y117" s="1" t="n">
        <v>44</v>
      </c>
      <c r="Z117" s="1" t="n">
        <v>5</v>
      </c>
      <c r="AA117" s="0" t="n">
        <v>2016</v>
      </c>
      <c r="AB117" s="1" t="n">
        <v>857.37</v>
      </c>
      <c r="AC117" s="1" t="n">
        <f aca="false">AD117-AB117</f>
        <v>654.47</v>
      </c>
      <c r="AD117" s="1" t="n">
        <v>1511.84</v>
      </c>
      <c r="AE117" s="1" t="n">
        <f aca="false">N117-AD117</f>
        <v>388.986446280992</v>
      </c>
      <c r="AF117" s="1" t="n">
        <v>1</v>
      </c>
      <c r="AG117" s="0" t="n">
        <v>2</v>
      </c>
      <c r="AH117" s="1" t="str">
        <f aca="false">IF(AF117=1,"si","no")</f>
        <v>si</v>
      </c>
    </row>
    <row r="118" customFormat="false" ht="13.8" hidden="false" customHeight="false" outlineLevel="0" collapsed="false">
      <c r="A118" s="1" t="s">
        <v>108</v>
      </c>
      <c r="B118" s="1" t="s">
        <v>69</v>
      </c>
      <c r="C118" s="1" t="s">
        <v>36</v>
      </c>
      <c r="D118" s="1" t="n">
        <v>140</v>
      </c>
      <c r="E118" s="1" t="s">
        <v>55</v>
      </c>
      <c r="F118" s="1" t="s">
        <v>160</v>
      </c>
      <c r="G118" s="1" t="s">
        <v>56</v>
      </c>
      <c r="H118" s="2" t="n">
        <v>5</v>
      </c>
      <c r="I118" s="2" t="n">
        <v>5</v>
      </c>
      <c r="J118" s="1" t="n">
        <v>9196</v>
      </c>
      <c r="K118" s="1" t="n">
        <v>9196</v>
      </c>
      <c r="L118" s="1" t="n">
        <v>11900</v>
      </c>
      <c r="M118" s="1" t="n">
        <f aca="false">L118-K118</f>
        <v>2704</v>
      </c>
      <c r="N118" s="4" t="n">
        <f aca="false">M118/1.21</f>
        <v>2234.71074380165</v>
      </c>
      <c r="O118" s="1" t="n">
        <v>76211</v>
      </c>
      <c r="Q118" s="3" t="s">
        <v>49</v>
      </c>
      <c r="R118" s="1" t="s">
        <v>40</v>
      </c>
      <c r="S118" s="3" t="n">
        <v>50700</v>
      </c>
      <c r="T118" s="3" t="s">
        <v>125</v>
      </c>
      <c r="U118" s="1" t="s">
        <v>51</v>
      </c>
      <c r="V118" s="1" t="s">
        <v>43</v>
      </c>
      <c r="W118" s="1" t="s">
        <v>44</v>
      </c>
      <c r="X118" s="1" t="s">
        <v>52</v>
      </c>
      <c r="Y118" s="1" t="n">
        <v>36</v>
      </c>
      <c r="Z118" s="1" t="n">
        <v>4</v>
      </c>
      <c r="AA118" s="0" t="n">
        <v>2016</v>
      </c>
      <c r="AB118" s="1" t="n">
        <v>0</v>
      </c>
      <c r="AC118" s="1" t="n">
        <f aca="false">AD118-AB118</f>
        <v>676.4</v>
      </c>
      <c r="AD118" s="1" t="n">
        <v>676.4</v>
      </c>
      <c r="AE118" s="1" t="n">
        <f aca="false">N118-AD118</f>
        <v>1558.31074380165</v>
      </c>
      <c r="AF118" s="1" t="n">
        <v>1</v>
      </c>
      <c r="AG118" s="0" t="n">
        <v>1</v>
      </c>
      <c r="AH118" s="1" t="str">
        <f aca="false">IF(AF118=1,"si","no")</f>
        <v>si</v>
      </c>
    </row>
    <row r="119" customFormat="false" ht="13.8" hidden="false" customHeight="false" outlineLevel="0" collapsed="false">
      <c r="A119" s="1" t="s">
        <v>132</v>
      </c>
      <c r="B119" s="1" t="s">
        <v>54</v>
      </c>
      <c r="C119" s="1" t="s">
        <v>36</v>
      </c>
      <c r="D119" s="1" t="n">
        <v>120</v>
      </c>
      <c r="E119" s="1" t="s">
        <v>55</v>
      </c>
      <c r="F119" s="1" t="s">
        <v>166</v>
      </c>
      <c r="G119" s="1" t="s">
        <v>167</v>
      </c>
      <c r="H119" s="2" t="n">
        <v>10</v>
      </c>
      <c r="I119" s="2" t="n">
        <v>7</v>
      </c>
      <c r="J119" s="1" t="n">
        <v>4800</v>
      </c>
      <c r="K119" s="1" t="n">
        <v>4800</v>
      </c>
      <c r="L119" s="1" t="n">
        <v>7800</v>
      </c>
      <c r="M119" s="1" t="n">
        <f aca="false">L119-K119</f>
        <v>3000</v>
      </c>
      <c r="N119" s="4" t="n">
        <f aca="false">M119/1.21</f>
        <v>2479.33884297521</v>
      </c>
      <c r="O119" s="1" t="n">
        <v>89108</v>
      </c>
      <c r="Q119" s="3" t="s">
        <v>99</v>
      </c>
      <c r="R119" s="1" t="s">
        <v>40</v>
      </c>
      <c r="S119" s="3" t="n">
        <v>50250</v>
      </c>
      <c r="T119" s="3" t="s">
        <v>130</v>
      </c>
      <c r="U119" s="1" t="s">
        <v>51</v>
      </c>
      <c r="V119" s="1" t="s">
        <v>43</v>
      </c>
      <c r="W119" s="1" t="s">
        <v>44</v>
      </c>
      <c r="X119" s="1" t="s">
        <v>52</v>
      </c>
      <c r="Y119" s="1" t="n">
        <v>32</v>
      </c>
      <c r="Z119" s="1" t="n">
        <v>4</v>
      </c>
      <c r="AA119" s="0" t="n">
        <v>2016</v>
      </c>
      <c r="AB119" s="1" t="n">
        <v>603.02</v>
      </c>
      <c r="AC119" s="1" t="n">
        <f aca="false">AD119-AB119</f>
        <v>1628.81</v>
      </c>
      <c r="AD119" s="1" t="n">
        <v>2231.83</v>
      </c>
      <c r="AE119" s="1" t="n">
        <f aca="false">N119-AD119</f>
        <v>247.508842975207</v>
      </c>
      <c r="AF119" s="1" t="n">
        <v>1</v>
      </c>
      <c r="AG119" s="0" t="n">
        <v>2</v>
      </c>
      <c r="AH119" s="1" t="str">
        <f aca="false">IF(AF119=1,"si","no")</f>
        <v>si</v>
      </c>
    </row>
    <row r="120" customFormat="false" ht="13.8" hidden="false" customHeight="false" outlineLevel="0" collapsed="false">
      <c r="A120" s="1" t="s">
        <v>162</v>
      </c>
      <c r="B120" s="1" t="s">
        <v>69</v>
      </c>
      <c r="C120" s="1" t="s">
        <v>36</v>
      </c>
      <c r="D120" s="1" t="n">
        <v>130</v>
      </c>
      <c r="E120" s="1" t="s">
        <v>55</v>
      </c>
      <c r="F120" s="1" t="s">
        <v>174</v>
      </c>
      <c r="G120" s="1" t="s">
        <v>164</v>
      </c>
      <c r="H120" s="2" t="n">
        <v>5</v>
      </c>
      <c r="I120" s="2" t="n">
        <v>5</v>
      </c>
      <c r="J120" s="1" t="n">
        <v>10000</v>
      </c>
      <c r="K120" s="1" t="n">
        <v>10000</v>
      </c>
      <c r="L120" s="1" t="n">
        <v>12900</v>
      </c>
      <c r="M120" s="1" t="n">
        <f aca="false">L120-K120</f>
        <v>2900</v>
      </c>
      <c r="N120" s="4" t="n">
        <f aca="false">M120/1.21</f>
        <v>2396.69421487603</v>
      </c>
      <c r="O120" s="1" t="n">
        <v>78938</v>
      </c>
      <c r="Q120" s="3" t="s">
        <v>49</v>
      </c>
      <c r="R120" s="1" t="s">
        <v>40</v>
      </c>
      <c r="S120" s="3" t="n">
        <v>50003</v>
      </c>
      <c r="T120" s="3" t="s">
        <v>51</v>
      </c>
      <c r="U120" s="1" t="s">
        <v>51</v>
      </c>
      <c r="V120" s="1" t="s">
        <v>43</v>
      </c>
      <c r="W120" s="1" t="s">
        <v>58</v>
      </c>
      <c r="X120" s="1" t="s">
        <v>52</v>
      </c>
      <c r="Y120" s="1" t="n">
        <v>49</v>
      </c>
      <c r="Z120" s="1" t="n">
        <v>3</v>
      </c>
      <c r="AA120" s="0" t="n">
        <v>2016</v>
      </c>
      <c r="AB120" s="1" t="n">
        <v>75</v>
      </c>
      <c r="AC120" s="1" t="n">
        <f aca="false">AD120-AB120</f>
        <v>799.54</v>
      </c>
      <c r="AD120" s="1" t="n">
        <v>874.54</v>
      </c>
      <c r="AE120" s="1" t="n">
        <f aca="false">N120-AD120</f>
        <v>1522.15421487603</v>
      </c>
      <c r="AF120" s="1" t="n">
        <v>1</v>
      </c>
      <c r="AG120" s="0" t="n">
        <v>1</v>
      </c>
      <c r="AH120" s="1" t="str">
        <f aca="false">IF(AF120=1,"si","no")</f>
        <v>si</v>
      </c>
    </row>
    <row r="121" customFormat="false" ht="13.8" hidden="false" customHeight="false" outlineLevel="0" collapsed="false">
      <c r="A121" s="1" t="s">
        <v>162</v>
      </c>
      <c r="B121" s="1" t="s">
        <v>69</v>
      </c>
      <c r="C121" s="1" t="s">
        <v>36</v>
      </c>
      <c r="D121" s="1" t="n">
        <v>130</v>
      </c>
      <c r="E121" s="1" t="s">
        <v>55</v>
      </c>
      <c r="F121" s="1" t="s">
        <v>174</v>
      </c>
      <c r="G121" s="1" t="s">
        <v>170</v>
      </c>
      <c r="H121" s="2" t="n">
        <v>7</v>
      </c>
      <c r="I121" s="2" t="n">
        <v>5</v>
      </c>
      <c r="J121" s="1" t="n">
        <v>7800</v>
      </c>
      <c r="K121" s="1" t="n">
        <v>7800</v>
      </c>
      <c r="L121" s="1" t="n">
        <v>11000</v>
      </c>
      <c r="M121" s="1" t="n">
        <f aca="false">L121-K121</f>
        <v>3200</v>
      </c>
      <c r="N121" s="4" t="n">
        <f aca="false">M121/1.21</f>
        <v>2644.62809917355</v>
      </c>
      <c r="O121" s="1" t="n">
        <v>127313</v>
      </c>
      <c r="Q121" s="3" t="s">
        <v>49</v>
      </c>
      <c r="R121" s="1" t="s">
        <v>40</v>
      </c>
      <c r="S121" s="3" t="n">
        <v>50007</v>
      </c>
      <c r="T121" s="3" t="s">
        <v>51</v>
      </c>
      <c r="U121" s="1" t="s">
        <v>51</v>
      </c>
      <c r="V121" s="1" t="s">
        <v>43</v>
      </c>
      <c r="W121" s="1" t="s">
        <v>44</v>
      </c>
      <c r="X121" s="1" t="s">
        <v>52</v>
      </c>
      <c r="Y121" s="1" t="n">
        <v>53</v>
      </c>
      <c r="Z121" s="1" t="n">
        <v>8</v>
      </c>
      <c r="AA121" s="0" t="n">
        <v>2016</v>
      </c>
      <c r="AB121" s="1" t="n">
        <v>0</v>
      </c>
      <c r="AC121" s="1" t="n">
        <f aca="false">AD121-AB121</f>
        <v>286.17</v>
      </c>
      <c r="AD121" s="1" t="n">
        <v>286.17</v>
      </c>
      <c r="AE121" s="1" t="n">
        <f aca="false">N121-AD121</f>
        <v>2358.45809917355</v>
      </c>
      <c r="AF121" s="1" t="n">
        <v>1</v>
      </c>
      <c r="AG121" s="0" t="n">
        <v>1</v>
      </c>
      <c r="AH121" s="1" t="str">
        <f aca="false">IF(AF121=1,"si","no")</f>
        <v>si</v>
      </c>
    </row>
    <row r="122" customFormat="false" ht="13.8" hidden="false" customHeight="false" outlineLevel="0" collapsed="false">
      <c r="A122" s="1" t="s">
        <v>190</v>
      </c>
      <c r="B122" s="1" t="s">
        <v>54</v>
      </c>
      <c r="C122" s="1" t="s">
        <v>36</v>
      </c>
      <c r="D122" s="1" t="n">
        <v>130</v>
      </c>
      <c r="E122" s="1" t="s">
        <v>55</v>
      </c>
      <c r="F122" s="1" t="s">
        <v>166</v>
      </c>
      <c r="G122" s="1" t="s">
        <v>161</v>
      </c>
      <c r="H122" s="2" t="n">
        <v>8</v>
      </c>
      <c r="I122" s="2" t="n">
        <v>5</v>
      </c>
      <c r="J122" s="1" t="n">
        <v>5305</v>
      </c>
      <c r="K122" s="1" t="n">
        <v>5305</v>
      </c>
      <c r="L122" s="1" t="n">
        <v>7500</v>
      </c>
      <c r="M122" s="1" t="n">
        <f aca="false">L122-K122</f>
        <v>2195</v>
      </c>
      <c r="N122" s="4" t="n">
        <f aca="false">M122/1.21</f>
        <v>1814.04958677686</v>
      </c>
      <c r="O122" s="1" t="n">
        <v>94310</v>
      </c>
      <c r="Q122" s="3" t="s">
        <v>99</v>
      </c>
      <c r="R122" s="1" t="s">
        <v>40</v>
      </c>
      <c r="S122" s="3" t="n">
        <v>50368</v>
      </c>
      <c r="T122" s="3" t="s">
        <v>191</v>
      </c>
      <c r="U122" s="1" t="s">
        <v>51</v>
      </c>
      <c r="V122" s="1" t="s">
        <v>43</v>
      </c>
      <c r="W122" s="1" t="s">
        <v>44</v>
      </c>
      <c r="X122" s="1" t="s">
        <v>52</v>
      </c>
      <c r="Y122" s="1" t="n">
        <v>41</v>
      </c>
      <c r="Z122" s="1" t="n">
        <v>8</v>
      </c>
      <c r="AA122" s="0" t="n">
        <v>2016</v>
      </c>
      <c r="AB122" s="1" t="n">
        <v>0</v>
      </c>
      <c r="AC122" s="1" t="n">
        <f aca="false">AD122-AB122</f>
        <v>366.4</v>
      </c>
      <c r="AD122" s="1" t="n">
        <v>366.4</v>
      </c>
      <c r="AE122" s="1" t="n">
        <f aca="false">N122-AD122</f>
        <v>1447.64958677686</v>
      </c>
      <c r="AF122" s="1" t="n">
        <v>1</v>
      </c>
      <c r="AG122" s="0" t="n">
        <v>1</v>
      </c>
      <c r="AH122" s="1" t="str">
        <f aca="false">IF(AF122=1,"si","no")</f>
        <v>si</v>
      </c>
    </row>
    <row r="123" customFormat="false" ht="13.8" hidden="false" customHeight="false" outlineLevel="0" collapsed="false">
      <c r="A123" s="1" t="s">
        <v>192</v>
      </c>
      <c r="B123" s="1" t="s">
        <v>107</v>
      </c>
      <c r="C123" s="1" t="s">
        <v>36</v>
      </c>
      <c r="D123" s="1" t="n">
        <v>110</v>
      </c>
      <c r="E123" s="1" t="s">
        <v>55</v>
      </c>
      <c r="F123" s="1" t="s">
        <v>163</v>
      </c>
      <c r="G123" s="1" t="s">
        <v>56</v>
      </c>
      <c r="H123" s="2" t="n">
        <v>4</v>
      </c>
      <c r="I123" s="2" t="n">
        <v>5</v>
      </c>
      <c r="J123" s="1" t="n">
        <v>9801</v>
      </c>
      <c r="K123" s="1" t="n">
        <v>9801</v>
      </c>
      <c r="L123" s="1" t="n">
        <v>12700</v>
      </c>
      <c r="M123" s="1" t="n">
        <f aca="false">L123-K123</f>
        <v>2899</v>
      </c>
      <c r="N123" s="4" t="n">
        <f aca="false">M123/1.21</f>
        <v>2395.86776859504</v>
      </c>
      <c r="O123" s="1" t="n">
        <v>44612</v>
      </c>
      <c r="Q123" s="3" t="s">
        <v>49</v>
      </c>
      <c r="R123" s="1" t="s">
        <v>40</v>
      </c>
      <c r="S123" s="3" t="n">
        <v>50015</v>
      </c>
      <c r="T123" s="3" t="s">
        <v>51</v>
      </c>
      <c r="U123" s="1" t="s">
        <v>51</v>
      </c>
      <c r="V123" s="1" t="s">
        <v>43</v>
      </c>
      <c r="W123" s="1" t="s">
        <v>44</v>
      </c>
      <c r="X123" s="1" t="s">
        <v>45</v>
      </c>
      <c r="Y123" s="1" t="n">
        <v>46</v>
      </c>
      <c r="Z123" s="1" t="n">
        <v>8</v>
      </c>
      <c r="AA123" s="0" t="n">
        <v>2016</v>
      </c>
      <c r="AB123" s="1" t="n">
        <v>505.06</v>
      </c>
      <c r="AC123" s="1" t="n">
        <f aca="false">AD123-AB123</f>
        <v>507.94</v>
      </c>
      <c r="AD123" s="1" t="n">
        <v>1013</v>
      </c>
      <c r="AE123" s="1" t="n">
        <f aca="false">N123-AD123</f>
        <v>1382.86776859504</v>
      </c>
      <c r="AF123" s="1" t="n">
        <v>1</v>
      </c>
      <c r="AG123" s="0" t="n">
        <v>1</v>
      </c>
      <c r="AH123" s="1" t="str">
        <f aca="false">IF(AF123=1,"si","no")</f>
        <v>si</v>
      </c>
    </row>
    <row r="124" customFormat="false" ht="13.8" hidden="false" customHeight="false" outlineLevel="0" collapsed="false">
      <c r="A124" s="1" t="s">
        <v>193</v>
      </c>
      <c r="B124" s="1" t="s">
        <v>35</v>
      </c>
      <c r="C124" s="1" t="s">
        <v>36</v>
      </c>
      <c r="D124" s="1" t="n">
        <v>105</v>
      </c>
      <c r="E124" s="1" t="s">
        <v>55</v>
      </c>
      <c r="F124" s="1" t="s">
        <v>160</v>
      </c>
      <c r="G124" s="1" t="s">
        <v>167</v>
      </c>
      <c r="H124" s="2" t="n">
        <v>5</v>
      </c>
      <c r="I124" s="2" t="n">
        <v>5</v>
      </c>
      <c r="J124" s="1" t="n">
        <v>5770</v>
      </c>
      <c r="K124" s="1" t="n">
        <v>5500</v>
      </c>
      <c r="L124" s="1" t="n">
        <v>8700</v>
      </c>
      <c r="M124" s="1" t="n">
        <f aca="false">L124-K124</f>
        <v>3200</v>
      </c>
      <c r="N124" s="4" t="n">
        <f aca="false">M124/1.21</f>
        <v>2644.62809917355</v>
      </c>
      <c r="O124" s="1" t="n">
        <v>77060</v>
      </c>
      <c r="P124" s="3" t="n">
        <f aca="false">J124-K124</f>
        <v>270</v>
      </c>
      <c r="Q124" s="3" t="s">
        <v>75</v>
      </c>
      <c r="R124" s="1" t="s">
        <v>40</v>
      </c>
      <c r="S124" s="3" t="n">
        <v>50014</v>
      </c>
      <c r="T124" s="3" t="s">
        <v>51</v>
      </c>
      <c r="U124" s="1" t="s">
        <v>51</v>
      </c>
      <c r="V124" s="1" t="s">
        <v>43</v>
      </c>
      <c r="W124" s="1" t="s">
        <v>44</v>
      </c>
      <c r="X124" s="1" t="s">
        <v>45</v>
      </c>
      <c r="Y124" s="1" t="n">
        <v>38</v>
      </c>
      <c r="Z124" s="1" t="n">
        <v>8</v>
      </c>
      <c r="AA124" s="0" t="n">
        <v>2016</v>
      </c>
      <c r="AB124" s="1" t="n">
        <v>0</v>
      </c>
      <c r="AC124" s="1" t="n">
        <f aca="false">AD124-AB124</f>
        <v>1190.81</v>
      </c>
      <c r="AD124" s="1" t="n">
        <v>1190.81</v>
      </c>
      <c r="AE124" s="1" t="n">
        <f aca="false">N124-AD124</f>
        <v>1453.81809917355</v>
      </c>
      <c r="AF124" s="1" t="n">
        <v>1</v>
      </c>
      <c r="AG124" s="0" t="n">
        <v>1</v>
      </c>
      <c r="AH124" s="1" t="str">
        <f aca="false">IF(AF124=1,"si","no")</f>
        <v>si</v>
      </c>
    </row>
    <row r="125" customFormat="false" ht="13.8" hidden="false" customHeight="false" outlineLevel="0" collapsed="false">
      <c r="A125" s="1" t="s">
        <v>162</v>
      </c>
      <c r="B125" s="1" t="s">
        <v>69</v>
      </c>
      <c r="C125" s="1" t="s">
        <v>36</v>
      </c>
      <c r="D125" s="1" t="n">
        <v>130</v>
      </c>
      <c r="E125" s="1" t="s">
        <v>55</v>
      </c>
      <c r="F125" s="1" t="s">
        <v>174</v>
      </c>
      <c r="G125" s="1" t="s">
        <v>170</v>
      </c>
      <c r="H125" s="2" t="n">
        <v>8</v>
      </c>
      <c r="I125" s="2" t="n">
        <v>5</v>
      </c>
      <c r="J125" s="3" t="n">
        <v>7900</v>
      </c>
      <c r="K125" s="1" t="n">
        <v>7900</v>
      </c>
      <c r="L125" s="1" t="n">
        <v>10700</v>
      </c>
      <c r="M125" s="1" t="n">
        <f aca="false">L125-K125</f>
        <v>2800</v>
      </c>
      <c r="N125" s="4" t="n">
        <f aca="false">M125/1.21</f>
        <v>2314.04958677686</v>
      </c>
      <c r="O125" s="1" t="n">
        <v>78754</v>
      </c>
      <c r="Q125" s="3" t="s">
        <v>49</v>
      </c>
      <c r="R125" s="1" t="s">
        <v>40</v>
      </c>
      <c r="S125" s="3" t="n">
        <v>50120</v>
      </c>
      <c r="T125" s="3" t="s">
        <v>194</v>
      </c>
      <c r="U125" s="1" t="s">
        <v>51</v>
      </c>
      <c r="V125" s="1" t="s">
        <v>43</v>
      </c>
      <c r="W125" s="1" t="s">
        <v>44</v>
      </c>
      <c r="X125" s="1" t="s">
        <v>52</v>
      </c>
      <c r="Y125" s="1" t="n">
        <v>44</v>
      </c>
      <c r="Z125" s="1" t="n">
        <v>8</v>
      </c>
      <c r="AA125" s="0" t="n">
        <v>2016</v>
      </c>
      <c r="AB125" s="1" t="n">
        <v>1285</v>
      </c>
      <c r="AC125" s="1" t="n">
        <f aca="false">AD125-AB125</f>
        <v>500.97</v>
      </c>
      <c r="AD125" s="1" t="n">
        <v>1785.97</v>
      </c>
      <c r="AE125" s="1" t="n">
        <f aca="false">N125-AD125</f>
        <v>528.07958677686</v>
      </c>
      <c r="AF125" s="1" t="n">
        <v>1</v>
      </c>
      <c r="AG125" s="0" t="n">
        <v>1</v>
      </c>
      <c r="AH125" s="1" t="str">
        <f aca="false">IF(AF125=1,"si","no")</f>
        <v>si</v>
      </c>
    </row>
    <row r="126" customFormat="false" ht="13.8" hidden="false" customHeight="false" outlineLevel="0" collapsed="false">
      <c r="A126" s="1" t="s">
        <v>53</v>
      </c>
      <c r="B126" s="1" t="s">
        <v>69</v>
      </c>
      <c r="C126" s="1" t="s">
        <v>36</v>
      </c>
      <c r="D126" s="1" t="n">
        <v>110</v>
      </c>
      <c r="E126" s="1" t="s">
        <v>55</v>
      </c>
      <c r="F126" s="1" t="s">
        <v>166</v>
      </c>
      <c r="G126" s="1" t="s">
        <v>170</v>
      </c>
      <c r="H126" s="2" t="n">
        <v>6</v>
      </c>
      <c r="I126" s="2" t="n">
        <v>5</v>
      </c>
      <c r="J126" s="1" t="n">
        <v>7800</v>
      </c>
      <c r="K126" s="1" t="n">
        <v>7800</v>
      </c>
      <c r="L126" s="1" t="n">
        <v>11100</v>
      </c>
      <c r="M126" s="1" t="n">
        <f aca="false">L126-K126</f>
        <v>3300</v>
      </c>
      <c r="N126" s="4" t="n">
        <f aca="false">M126/1.21</f>
        <v>2727.27272727273</v>
      </c>
      <c r="O126" s="1" t="n">
        <v>82625</v>
      </c>
      <c r="Q126" s="3" t="s">
        <v>49</v>
      </c>
      <c r="R126" s="1" t="s">
        <v>40</v>
      </c>
      <c r="S126" s="3" t="n">
        <v>50009</v>
      </c>
      <c r="T126" s="3" t="s">
        <v>51</v>
      </c>
      <c r="U126" s="1" t="s">
        <v>51</v>
      </c>
      <c r="V126" s="1" t="s">
        <v>43</v>
      </c>
      <c r="W126" s="1" t="s">
        <v>195</v>
      </c>
      <c r="X126" s="1" t="s">
        <v>52</v>
      </c>
      <c r="Y126" s="1" t="n">
        <v>42</v>
      </c>
      <c r="Z126" s="1" t="n">
        <v>8</v>
      </c>
      <c r="AA126" s="0" t="n">
        <v>2016</v>
      </c>
      <c r="AB126" s="1" t="n">
        <v>0</v>
      </c>
      <c r="AC126" s="1" t="n">
        <f aca="false">AD126-AB126</f>
        <v>161.4</v>
      </c>
      <c r="AD126" s="1" t="n">
        <v>161.4</v>
      </c>
      <c r="AE126" s="1" t="n">
        <f aca="false">N126-AD126</f>
        <v>2565.87272727273</v>
      </c>
      <c r="AF126" s="1" t="n">
        <v>1</v>
      </c>
      <c r="AG126" s="0" t="n">
        <v>1</v>
      </c>
      <c r="AH126" s="1" t="str">
        <f aca="false">IF(AF126=1,"si","no")</f>
        <v>si</v>
      </c>
    </row>
    <row r="127" customFormat="false" ht="13.8" hidden="false" customHeight="false" outlineLevel="0" collapsed="false">
      <c r="A127" s="1" t="s">
        <v>68</v>
      </c>
      <c r="B127" s="1" t="s">
        <v>69</v>
      </c>
      <c r="C127" s="1" t="s">
        <v>36</v>
      </c>
      <c r="D127" s="1" t="n">
        <v>136</v>
      </c>
      <c r="E127" s="1" t="s">
        <v>55</v>
      </c>
      <c r="F127" s="1" t="s">
        <v>166</v>
      </c>
      <c r="G127" s="1" t="s">
        <v>161</v>
      </c>
      <c r="H127" s="2" t="n">
        <v>11</v>
      </c>
      <c r="I127" s="2" t="n">
        <v>5</v>
      </c>
      <c r="J127" s="3" t="n">
        <v>2705</v>
      </c>
      <c r="K127" s="1" t="n">
        <v>2705</v>
      </c>
      <c r="L127" s="1" t="n">
        <v>5700</v>
      </c>
      <c r="M127" s="1" t="n">
        <f aca="false">L127-K127</f>
        <v>2995</v>
      </c>
      <c r="N127" s="4" t="n">
        <f aca="false">M127/1.21</f>
        <v>2475.20661157025</v>
      </c>
      <c r="O127" s="1" t="n">
        <v>157009</v>
      </c>
      <c r="Q127" s="3" t="s">
        <v>39</v>
      </c>
      <c r="R127" s="1" t="s">
        <v>40</v>
      </c>
      <c r="S127" s="3" t="n">
        <v>50019</v>
      </c>
      <c r="T127" s="3" t="s">
        <v>51</v>
      </c>
      <c r="U127" s="1" t="s">
        <v>51</v>
      </c>
      <c r="V127" s="1" t="s">
        <v>43</v>
      </c>
      <c r="W127" s="1" t="s">
        <v>44</v>
      </c>
      <c r="X127" s="1" t="s">
        <v>45</v>
      </c>
      <c r="Y127" s="1" t="n">
        <v>42</v>
      </c>
      <c r="Z127" s="1" t="n">
        <v>8</v>
      </c>
      <c r="AA127" s="0" t="n">
        <v>2016</v>
      </c>
      <c r="AB127" s="1" t="n">
        <v>395.84</v>
      </c>
      <c r="AC127" s="1" t="n">
        <f aca="false">AD127-AB127</f>
        <v>1013.18</v>
      </c>
      <c r="AD127" s="1" t="n">
        <v>1409.02</v>
      </c>
      <c r="AE127" s="1" t="n">
        <f aca="false">N127-AD127</f>
        <v>1066.18661157025</v>
      </c>
      <c r="AF127" s="1" t="n">
        <v>1</v>
      </c>
      <c r="AG127" s="0" t="n">
        <v>1</v>
      </c>
      <c r="AH127" s="1" t="str">
        <f aca="false">IF(AF127=1,"si","no")</f>
        <v>si</v>
      </c>
    </row>
    <row r="128" customFormat="false" ht="13.8" hidden="false" customHeight="false" outlineLevel="0" collapsed="false">
      <c r="A128" s="1" t="s">
        <v>196</v>
      </c>
      <c r="B128" s="1" t="s">
        <v>69</v>
      </c>
      <c r="C128" s="1" t="s">
        <v>36</v>
      </c>
      <c r="D128" s="1" t="n">
        <v>136</v>
      </c>
      <c r="E128" s="1" t="s">
        <v>55</v>
      </c>
      <c r="F128" s="1" t="s">
        <v>185</v>
      </c>
      <c r="G128" s="1" t="s">
        <v>178</v>
      </c>
      <c r="H128" s="2" t="n">
        <v>9</v>
      </c>
      <c r="I128" s="2" t="n">
        <v>7</v>
      </c>
      <c r="J128" s="1" t="n">
        <v>6500</v>
      </c>
      <c r="K128" s="1" t="n">
        <v>6500</v>
      </c>
      <c r="L128" s="1" t="n">
        <v>9500</v>
      </c>
      <c r="M128" s="1" t="n">
        <f aca="false">L128-K128</f>
        <v>3000</v>
      </c>
      <c r="N128" s="4" t="n">
        <f aca="false">M128/1.21</f>
        <v>2479.33884297521</v>
      </c>
      <c r="O128" s="1" t="n">
        <v>157155</v>
      </c>
      <c r="Q128" s="3" t="s">
        <v>99</v>
      </c>
      <c r="R128" s="1" t="s">
        <v>40</v>
      </c>
      <c r="S128" s="3" t="n">
        <v>50630</v>
      </c>
      <c r="T128" s="3" t="s">
        <v>131</v>
      </c>
      <c r="U128" s="1" t="s">
        <v>51</v>
      </c>
      <c r="V128" s="1" t="s">
        <v>43</v>
      </c>
      <c r="W128" s="1" t="s">
        <v>44</v>
      </c>
      <c r="X128" s="1" t="s">
        <v>52</v>
      </c>
      <c r="Y128" s="1" t="n">
        <v>29</v>
      </c>
      <c r="Z128" s="1" t="n">
        <v>7</v>
      </c>
      <c r="AA128" s="0" t="n">
        <v>2016</v>
      </c>
      <c r="AB128" s="1" t="n">
        <v>264.72</v>
      </c>
      <c r="AC128" s="1" t="n">
        <f aca="false">AD128-AB128</f>
        <v>238.77</v>
      </c>
      <c r="AD128" s="1" t="n">
        <v>503.49</v>
      </c>
      <c r="AE128" s="1" t="n">
        <f aca="false">N128-AD128</f>
        <v>1975.84884297521</v>
      </c>
      <c r="AF128" s="1" t="n">
        <v>1</v>
      </c>
      <c r="AG128" s="0" t="n">
        <v>1</v>
      </c>
      <c r="AH128" s="1" t="str">
        <f aca="false">IF(AF128=1,"si","no")</f>
        <v>si</v>
      </c>
    </row>
    <row r="129" customFormat="false" ht="13.8" hidden="false" customHeight="false" outlineLevel="0" collapsed="false">
      <c r="A129" s="1" t="s">
        <v>92</v>
      </c>
      <c r="B129" s="1" t="s">
        <v>35</v>
      </c>
      <c r="C129" s="1" t="s">
        <v>36</v>
      </c>
      <c r="D129" s="1" t="n">
        <v>90</v>
      </c>
      <c r="E129" s="1" t="s">
        <v>55</v>
      </c>
      <c r="F129" s="1" t="s">
        <v>160</v>
      </c>
      <c r="G129" s="1" t="s">
        <v>161</v>
      </c>
      <c r="H129" s="2" t="n">
        <v>8</v>
      </c>
      <c r="I129" s="2" t="n">
        <v>5</v>
      </c>
      <c r="J129" s="1" t="n">
        <v>4905</v>
      </c>
      <c r="K129" s="1" t="n">
        <v>4905</v>
      </c>
      <c r="L129" s="1" t="n">
        <v>7300</v>
      </c>
      <c r="M129" s="1" t="n">
        <f aca="false">L129-K129</f>
        <v>2395</v>
      </c>
      <c r="N129" s="4" t="n">
        <f aca="false">M129/1.21</f>
        <v>1979.33884297521</v>
      </c>
      <c r="O129" s="1" t="n">
        <v>134362</v>
      </c>
      <c r="Q129" s="3" t="s">
        <v>39</v>
      </c>
      <c r="R129" s="1" t="s">
        <v>40</v>
      </c>
      <c r="S129" s="3" t="n">
        <v>50018</v>
      </c>
      <c r="T129" s="3" t="s">
        <v>51</v>
      </c>
      <c r="U129" s="1" t="s">
        <v>51</v>
      </c>
      <c r="V129" s="1" t="s">
        <v>43</v>
      </c>
      <c r="W129" s="1" t="s">
        <v>44</v>
      </c>
      <c r="X129" s="1" t="s">
        <v>52</v>
      </c>
      <c r="Y129" s="1" t="n">
        <v>36</v>
      </c>
      <c r="Z129" s="1" t="n">
        <v>7</v>
      </c>
      <c r="AA129" s="0" t="n">
        <v>2016</v>
      </c>
      <c r="AB129" s="1" t="n">
        <v>355.15</v>
      </c>
      <c r="AC129" s="1" t="n">
        <f aca="false">AD129-AB129</f>
        <v>770.64</v>
      </c>
      <c r="AD129" s="1" t="n">
        <v>1125.79</v>
      </c>
      <c r="AE129" s="1" t="n">
        <f aca="false">N129-AD129</f>
        <v>853.548842975207</v>
      </c>
      <c r="AF129" s="1" t="n">
        <v>1</v>
      </c>
      <c r="AG129" s="0" t="n">
        <v>1</v>
      </c>
      <c r="AH129" s="1" t="str">
        <f aca="false">IF(AF129=1,"si","no")</f>
        <v>si</v>
      </c>
    </row>
    <row r="130" customFormat="false" ht="13.8" hidden="false" customHeight="false" outlineLevel="0" collapsed="false">
      <c r="A130" s="1" t="s">
        <v>132</v>
      </c>
      <c r="B130" s="1" t="s">
        <v>197</v>
      </c>
      <c r="C130" s="1" t="s">
        <v>36</v>
      </c>
      <c r="D130" s="1" t="n">
        <v>120</v>
      </c>
      <c r="E130" s="1" t="s">
        <v>55</v>
      </c>
      <c r="F130" s="1" t="s">
        <v>160</v>
      </c>
      <c r="G130" s="1" t="s">
        <v>167</v>
      </c>
      <c r="H130" s="2" t="n">
        <v>9</v>
      </c>
      <c r="I130" s="2" t="n">
        <v>7</v>
      </c>
      <c r="J130" s="1" t="n">
        <v>4215</v>
      </c>
      <c r="K130" s="1" t="n">
        <v>3660</v>
      </c>
      <c r="L130" s="1" t="n">
        <v>7700</v>
      </c>
      <c r="M130" s="1" t="n">
        <f aca="false">L130-K130</f>
        <v>4040</v>
      </c>
      <c r="N130" s="4" t="n">
        <f aca="false">M130/1.21</f>
        <v>3338.84297520661</v>
      </c>
      <c r="O130" s="1" t="n">
        <v>112505</v>
      </c>
      <c r="P130" s="3" t="n">
        <f aca="false">J130-K130</f>
        <v>555</v>
      </c>
      <c r="Q130" s="3" t="s">
        <v>99</v>
      </c>
      <c r="R130" s="1" t="s">
        <v>40</v>
      </c>
      <c r="S130" s="3" t="n">
        <v>50660</v>
      </c>
      <c r="T130" s="3" t="s">
        <v>57</v>
      </c>
      <c r="U130" s="1" t="s">
        <v>51</v>
      </c>
      <c r="V130" s="1" t="s">
        <v>43</v>
      </c>
      <c r="W130" s="1" t="s">
        <v>44</v>
      </c>
      <c r="X130" s="1" t="s">
        <v>52</v>
      </c>
      <c r="Y130" s="1" t="n">
        <v>38</v>
      </c>
      <c r="Z130" s="1" t="n">
        <v>7</v>
      </c>
      <c r="AA130" s="0" t="n">
        <v>2016</v>
      </c>
      <c r="AB130" s="1" t="n">
        <v>213.6</v>
      </c>
      <c r="AC130" s="1" t="n">
        <f aca="false">AD130-AB130</f>
        <v>1598.63</v>
      </c>
      <c r="AD130" s="1" t="n">
        <v>1812.23</v>
      </c>
      <c r="AE130" s="1" t="n">
        <f aca="false">N130-AD130</f>
        <v>1526.61297520661</v>
      </c>
      <c r="AF130" s="1" t="n">
        <v>1</v>
      </c>
      <c r="AG130" s="0" t="n">
        <v>1</v>
      </c>
      <c r="AH130" s="1" t="str">
        <f aca="false">IF(AF130=1,"si","no")</f>
        <v>si</v>
      </c>
    </row>
    <row r="131" customFormat="false" ht="13.8" hidden="false" customHeight="false" outlineLevel="0" collapsed="false">
      <c r="A131" s="1" t="s">
        <v>180</v>
      </c>
      <c r="B131" s="1" t="s">
        <v>107</v>
      </c>
      <c r="C131" s="1" t="s">
        <v>36</v>
      </c>
      <c r="D131" s="1" t="n">
        <v>75</v>
      </c>
      <c r="E131" s="1" t="s">
        <v>55</v>
      </c>
      <c r="F131" s="1" t="s">
        <v>163</v>
      </c>
      <c r="G131" s="1" t="s">
        <v>56</v>
      </c>
      <c r="H131" s="2" t="n">
        <v>3</v>
      </c>
      <c r="I131" s="2" t="n">
        <v>5</v>
      </c>
      <c r="J131" s="1" t="n">
        <v>7139</v>
      </c>
      <c r="K131" s="1" t="n">
        <v>7139</v>
      </c>
      <c r="L131" s="1" t="n">
        <v>9700</v>
      </c>
      <c r="M131" s="1" t="n">
        <f aca="false">L131-K131</f>
        <v>2561</v>
      </c>
      <c r="N131" s="4" t="n">
        <f aca="false">M131/1.21</f>
        <v>2116.52892561983</v>
      </c>
      <c r="O131" s="1" t="n">
        <v>57479</v>
      </c>
      <c r="Q131" s="3" t="s">
        <v>75</v>
      </c>
      <c r="R131" s="1" t="s">
        <v>168</v>
      </c>
      <c r="S131" s="3" t="n">
        <v>31900</v>
      </c>
      <c r="T131" s="3" t="s">
        <v>198</v>
      </c>
      <c r="U131" s="1" t="s">
        <v>199</v>
      </c>
      <c r="V131" s="1" t="s">
        <v>43</v>
      </c>
      <c r="W131" s="1" t="s">
        <v>44</v>
      </c>
      <c r="X131" s="1" t="s">
        <v>52</v>
      </c>
      <c r="Y131" s="1" t="n">
        <v>24</v>
      </c>
      <c r="Z131" s="1" t="n">
        <v>7</v>
      </c>
      <c r="AA131" s="0" t="n">
        <v>2016</v>
      </c>
      <c r="AB131" s="1" t="n">
        <v>25</v>
      </c>
      <c r="AC131" s="1" t="n">
        <f aca="false">AD131-AB131</f>
        <v>727.65</v>
      </c>
      <c r="AD131" s="1" t="n">
        <v>752.65</v>
      </c>
      <c r="AE131" s="1" t="n">
        <f aca="false">N131-AD131</f>
        <v>1363.87892561983</v>
      </c>
      <c r="AF131" s="1" t="n">
        <v>1</v>
      </c>
      <c r="AG131" s="0" t="n">
        <v>1</v>
      </c>
      <c r="AH131" s="1" t="str">
        <f aca="false">IF(AF131=1,"si","no")</f>
        <v>si</v>
      </c>
    </row>
    <row r="132" customFormat="false" ht="13.8" hidden="false" customHeight="false" outlineLevel="0" collapsed="false">
      <c r="A132" s="1" t="s">
        <v>200</v>
      </c>
      <c r="B132" s="1" t="s">
        <v>54</v>
      </c>
      <c r="C132" s="1" t="s">
        <v>36</v>
      </c>
      <c r="D132" s="1" t="n">
        <v>129</v>
      </c>
      <c r="E132" s="1" t="s">
        <v>55</v>
      </c>
      <c r="F132" s="1" t="s">
        <v>163</v>
      </c>
      <c r="G132" s="1" t="s">
        <v>170</v>
      </c>
      <c r="H132" s="2" t="n">
        <v>7</v>
      </c>
      <c r="I132" s="2" t="n">
        <v>5</v>
      </c>
      <c r="J132" s="1" t="n">
        <v>8100</v>
      </c>
      <c r="K132" s="1" t="n">
        <v>8100</v>
      </c>
      <c r="L132" s="1" t="n">
        <v>10700</v>
      </c>
      <c r="M132" s="1" t="n">
        <f aca="false">L132-K132</f>
        <v>2600</v>
      </c>
      <c r="N132" s="4" t="n">
        <f aca="false">M132/1.21</f>
        <v>2148.76033057851</v>
      </c>
      <c r="O132" s="1" t="n">
        <v>120668</v>
      </c>
      <c r="Q132" s="3" t="s">
        <v>64</v>
      </c>
      <c r="R132" s="1" t="s">
        <v>40</v>
      </c>
      <c r="S132" s="3" t="n">
        <v>50015</v>
      </c>
      <c r="T132" s="3" t="s">
        <v>51</v>
      </c>
      <c r="U132" s="1" t="s">
        <v>51</v>
      </c>
      <c r="V132" s="1" t="s">
        <v>43</v>
      </c>
      <c r="W132" s="1" t="s">
        <v>44</v>
      </c>
      <c r="X132" s="1" t="s">
        <v>45</v>
      </c>
      <c r="Y132" s="1" t="n">
        <v>55</v>
      </c>
      <c r="Z132" s="1" t="n">
        <v>7</v>
      </c>
      <c r="AA132" s="0" t="n">
        <v>2016</v>
      </c>
      <c r="AB132" s="1" t="n">
        <v>467.05</v>
      </c>
      <c r="AC132" s="1" t="n">
        <f aca="false">AD132-AB132</f>
        <v>314.38</v>
      </c>
      <c r="AD132" s="1" t="n">
        <v>781.43</v>
      </c>
      <c r="AE132" s="1" t="n">
        <f aca="false">N132-AD132</f>
        <v>1367.33033057851</v>
      </c>
      <c r="AF132" s="1" t="n">
        <v>1</v>
      </c>
      <c r="AG132" s="0" t="n">
        <v>1</v>
      </c>
      <c r="AH132" s="1" t="str">
        <f aca="false">IF(AF132=1,"si","no")</f>
        <v>si</v>
      </c>
    </row>
    <row r="133" customFormat="false" ht="13.8" hidden="false" customHeight="false" outlineLevel="0" collapsed="false">
      <c r="A133" s="1" t="s">
        <v>201</v>
      </c>
      <c r="B133" s="1" t="s">
        <v>54</v>
      </c>
      <c r="C133" s="1" t="s">
        <v>36</v>
      </c>
      <c r="D133" s="1" t="n">
        <v>115</v>
      </c>
      <c r="E133" s="1" t="s">
        <v>55</v>
      </c>
      <c r="F133" s="1" t="s">
        <v>166</v>
      </c>
      <c r="G133" s="1" t="s">
        <v>48</v>
      </c>
      <c r="H133" s="2" t="n">
        <v>14</v>
      </c>
      <c r="I133" s="2" t="n">
        <v>7</v>
      </c>
      <c r="J133" s="1" t="n">
        <v>2000</v>
      </c>
      <c r="K133" s="1" t="n">
        <v>2000</v>
      </c>
      <c r="L133" s="1" t="n">
        <v>5500</v>
      </c>
      <c r="M133" s="1" t="n">
        <f aca="false">L133-K133</f>
        <v>3500</v>
      </c>
      <c r="N133" s="4" t="n">
        <f aca="false">M133/1.21</f>
        <v>2892.56198347107</v>
      </c>
      <c r="O133" s="1" t="n">
        <v>165248</v>
      </c>
      <c r="Q133" s="3" t="s">
        <v>99</v>
      </c>
      <c r="R133" s="1" t="s">
        <v>168</v>
      </c>
      <c r="S133" s="3" t="n">
        <v>50010</v>
      </c>
      <c r="T133" s="3" t="s">
        <v>51</v>
      </c>
      <c r="U133" s="1" t="s">
        <v>51</v>
      </c>
      <c r="V133" s="1" t="s">
        <v>43</v>
      </c>
      <c r="W133" s="1" t="s">
        <v>202</v>
      </c>
      <c r="X133" s="1" t="s">
        <v>52</v>
      </c>
      <c r="Y133" s="1" t="n">
        <v>34</v>
      </c>
      <c r="Z133" s="1" t="n">
        <v>7</v>
      </c>
      <c r="AA133" s="0" t="n">
        <v>2016</v>
      </c>
      <c r="AB133" s="1" t="n">
        <v>164.1</v>
      </c>
      <c r="AC133" s="1" t="n">
        <f aca="false">AD133-AB133</f>
        <v>1587.7</v>
      </c>
      <c r="AD133" s="1" t="n">
        <v>1751.8</v>
      </c>
      <c r="AE133" s="1" t="n">
        <f aca="false">N133-AD133</f>
        <v>1140.76198347107</v>
      </c>
      <c r="AF133" s="1" t="n">
        <v>1</v>
      </c>
      <c r="AG133" s="0" t="n">
        <v>1</v>
      </c>
      <c r="AH133" s="1" t="str">
        <f aca="false">IF(AF133=1,"si","no")</f>
        <v>si</v>
      </c>
    </row>
    <row r="134" customFormat="false" ht="13.8" hidden="false" customHeight="false" outlineLevel="0" collapsed="false">
      <c r="A134" s="1" t="s">
        <v>203</v>
      </c>
      <c r="B134" s="1" t="s">
        <v>54</v>
      </c>
      <c r="C134" s="1" t="s">
        <v>36</v>
      </c>
      <c r="D134" s="1" t="n">
        <v>130</v>
      </c>
      <c r="E134" s="1" t="s">
        <v>55</v>
      </c>
      <c r="F134" s="1" t="s">
        <v>160</v>
      </c>
      <c r="G134" s="1" t="s">
        <v>161</v>
      </c>
      <c r="H134" s="2" t="n">
        <v>10</v>
      </c>
      <c r="I134" s="2" t="n">
        <v>5</v>
      </c>
      <c r="J134" s="1" t="n">
        <v>4305</v>
      </c>
      <c r="K134" s="1" t="n">
        <v>4305</v>
      </c>
      <c r="L134" s="1" t="n">
        <v>6600</v>
      </c>
      <c r="M134" s="1" t="n">
        <f aca="false">L134-K134</f>
        <v>2295</v>
      </c>
      <c r="N134" s="4" t="n">
        <f aca="false">M134/1.21</f>
        <v>1896.69421487603</v>
      </c>
      <c r="O134" s="1" t="n">
        <v>132466</v>
      </c>
      <c r="Q134" s="3" t="s">
        <v>99</v>
      </c>
      <c r="R134" s="1" t="s">
        <v>40</v>
      </c>
      <c r="S134" s="3" t="n">
        <v>50022</v>
      </c>
      <c r="T134" s="3" t="s">
        <v>51</v>
      </c>
      <c r="U134" s="1" t="s">
        <v>51</v>
      </c>
      <c r="V134" s="1" t="s">
        <v>43</v>
      </c>
      <c r="W134" s="1" t="s">
        <v>44</v>
      </c>
      <c r="X134" s="1" t="s">
        <v>45</v>
      </c>
      <c r="Y134" s="1" t="n">
        <v>39</v>
      </c>
      <c r="Z134" s="1" t="n">
        <v>6</v>
      </c>
      <c r="AA134" s="0" t="n">
        <v>2016</v>
      </c>
      <c r="AB134" s="1" t="n">
        <v>0</v>
      </c>
      <c r="AC134" s="1" t="n">
        <f aca="false">AD134-AB134</f>
        <v>1527.26</v>
      </c>
      <c r="AD134" s="1" t="n">
        <v>1527.26</v>
      </c>
      <c r="AE134" s="1" t="n">
        <f aca="false">N134-AD134</f>
        <v>369.434214876033</v>
      </c>
      <c r="AF134" s="1" t="n">
        <v>1</v>
      </c>
      <c r="AG134" s="0" t="n">
        <v>2</v>
      </c>
      <c r="AH134" s="1" t="str">
        <f aca="false">IF(AF134=1,"si","no")</f>
        <v>si</v>
      </c>
    </row>
    <row r="135" customFormat="false" ht="13.8" hidden="false" customHeight="false" outlineLevel="0" collapsed="false">
      <c r="A135" s="1" t="s">
        <v>204</v>
      </c>
      <c r="B135" s="1" t="s">
        <v>35</v>
      </c>
      <c r="C135" s="1" t="s">
        <v>36</v>
      </c>
      <c r="D135" s="1" t="n">
        <v>110</v>
      </c>
      <c r="E135" s="1" t="s">
        <v>37</v>
      </c>
      <c r="F135" s="1" t="s">
        <v>160</v>
      </c>
      <c r="G135" s="1" t="s">
        <v>170</v>
      </c>
      <c r="H135" s="2" t="n">
        <v>8</v>
      </c>
      <c r="I135" s="2" t="n">
        <v>5</v>
      </c>
      <c r="J135" s="1" t="n">
        <v>4900</v>
      </c>
      <c r="K135" s="1" t="n">
        <v>4900</v>
      </c>
      <c r="L135" s="1" t="n">
        <v>7300</v>
      </c>
      <c r="M135" s="1" t="n">
        <f aca="false">L135-K135</f>
        <v>2400</v>
      </c>
      <c r="N135" s="4" t="n">
        <f aca="false">M135/1.21</f>
        <v>1983.47107438017</v>
      </c>
      <c r="O135" s="1" t="n">
        <v>98732</v>
      </c>
      <c r="Q135" s="3" t="s">
        <v>99</v>
      </c>
      <c r="R135" s="1" t="s">
        <v>40</v>
      </c>
      <c r="S135" s="3" t="n">
        <v>50720</v>
      </c>
      <c r="T135" s="3" t="s">
        <v>205</v>
      </c>
      <c r="U135" s="1" t="s">
        <v>51</v>
      </c>
      <c r="V135" s="1" t="s">
        <v>43</v>
      </c>
      <c r="W135" s="1" t="s">
        <v>44</v>
      </c>
      <c r="X135" s="1" t="s">
        <v>52</v>
      </c>
      <c r="Y135" s="1" t="n">
        <v>45</v>
      </c>
      <c r="Z135" s="1" t="n">
        <v>6</v>
      </c>
      <c r="AA135" s="0" t="n">
        <v>2016</v>
      </c>
      <c r="AB135" s="1" t="n">
        <v>0</v>
      </c>
      <c r="AC135" s="1" t="n">
        <f aca="false">AD135-AB135</f>
        <v>408.82</v>
      </c>
      <c r="AD135" s="1" t="n">
        <v>408.82</v>
      </c>
      <c r="AE135" s="1" t="n">
        <f aca="false">N135-AD135</f>
        <v>1574.65107438017</v>
      </c>
      <c r="AF135" s="1" t="n">
        <v>1</v>
      </c>
      <c r="AG135" s="0" t="n">
        <v>1</v>
      </c>
      <c r="AH135" s="1" t="str">
        <f aca="false">IF(AF135=1,"si","no")</f>
        <v>si</v>
      </c>
    </row>
    <row r="136" customFormat="false" ht="13.8" hidden="false" customHeight="false" outlineLevel="0" collapsed="false">
      <c r="A136" s="1" t="s">
        <v>190</v>
      </c>
      <c r="B136" s="1" t="s">
        <v>107</v>
      </c>
      <c r="C136" s="1" t="s">
        <v>36</v>
      </c>
      <c r="D136" s="1" t="n">
        <v>95</v>
      </c>
      <c r="E136" s="1" t="s">
        <v>55</v>
      </c>
      <c r="F136" s="1" t="s">
        <v>166</v>
      </c>
      <c r="G136" s="1" t="s">
        <v>164</v>
      </c>
      <c r="H136" s="2" t="n">
        <v>4</v>
      </c>
      <c r="I136" s="2" t="n">
        <v>5</v>
      </c>
      <c r="J136" s="1" t="n">
        <v>9225</v>
      </c>
      <c r="K136" s="1" t="n">
        <v>9225</v>
      </c>
      <c r="L136" s="1" t="n">
        <v>12600</v>
      </c>
      <c r="M136" s="1" t="n">
        <f aca="false">L136-K136</f>
        <v>3375</v>
      </c>
      <c r="N136" s="4" t="n">
        <f aca="false">M136/1.21</f>
        <v>2789.25619834711</v>
      </c>
      <c r="O136" s="1" t="n">
        <v>46964</v>
      </c>
      <c r="Q136" s="3" t="s">
        <v>99</v>
      </c>
      <c r="R136" s="1" t="s">
        <v>40</v>
      </c>
      <c r="S136" s="3" t="n">
        <v>50326</v>
      </c>
      <c r="T136" s="3" t="s">
        <v>206</v>
      </c>
      <c r="U136" s="1" t="s">
        <v>51</v>
      </c>
      <c r="V136" s="1" t="s">
        <v>43</v>
      </c>
      <c r="W136" s="1" t="s">
        <v>44</v>
      </c>
      <c r="X136" s="1" t="s">
        <v>52</v>
      </c>
      <c r="Y136" s="1" t="n">
        <v>70</v>
      </c>
      <c r="Z136" s="1" t="n">
        <v>6</v>
      </c>
      <c r="AA136" s="0" t="n">
        <v>2016</v>
      </c>
      <c r="AB136" s="1" t="n">
        <v>0</v>
      </c>
      <c r="AC136" s="1" t="n">
        <f aca="false">AD136-AB136</f>
        <v>688.92</v>
      </c>
      <c r="AD136" s="1" t="n">
        <v>688.92</v>
      </c>
      <c r="AE136" s="1" t="n">
        <f aca="false">N136-AD136</f>
        <v>2100.33619834711</v>
      </c>
      <c r="AF136" s="1" t="n">
        <v>1</v>
      </c>
      <c r="AG136" s="0" t="n">
        <v>1</v>
      </c>
      <c r="AH136" s="1" t="str">
        <f aca="false">IF(AF136=1,"si","no")</f>
        <v>si</v>
      </c>
    </row>
    <row r="137" customFormat="false" ht="13.8" hidden="false" customHeight="false" outlineLevel="0" collapsed="false">
      <c r="A137" s="1" t="s">
        <v>79</v>
      </c>
      <c r="B137" s="1" t="s">
        <v>86</v>
      </c>
      <c r="C137" s="1" t="s">
        <v>36</v>
      </c>
      <c r="D137" s="1" t="n">
        <v>100</v>
      </c>
      <c r="E137" s="1" t="s">
        <v>55</v>
      </c>
      <c r="F137" s="1" t="s">
        <v>207</v>
      </c>
      <c r="G137" s="1" t="s">
        <v>170</v>
      </c>
      <c r="H137" s="2" t="n">
        <v>11</v>
      </c>
      <c r="I137" s="2" t="n">
        <v>5</v>
      </c>
      <c r="J137" s="1" t="n">
        <v>3200</v>
      </c>
      <c r="K137" s="1" t="n">
        <v>3200</v>
      </c>
      <c r="L137" s="1" t="n">
        <v>5900</v>
      </c>
      <c r="M137" s="1" t="n">
        <f aca="false">L137-K137</f>
        <v>2700</v>
      </c>
      <c r="N137" s="4" t="n">
        <f aca="false">M137/1.21</f>
        <v>2231.40495867769</v>
      </c>
      <c r="O137" s="1" t="n">
        <v>104563</v>
      </c>
      <c r="Q137" s="3" t="s">
        <v>99</v>
      </c>
      <c r="R137" s="1" t="s">
        <v>40</v>
      </c>
      <c r="S137" s="3" t="n">
        <v>22430</v>
      </c>
      <c r="T137" s="3" t="s">
        <v>208</v>
      </c>
      <c r="U137" s="1" t="s">
        <v>51</v>
      </c>
      <c r="V137" s="1" t="s">
        <v>43</v>
      </c>
      <c r="W137" s="1" t="s">
        <v>44</v>
      </c>
      <c r="X137" s="1" t="s">
        <v>72</v>
      </c>
      <c r="Y137" s="1" t="n">
        <v>59</v>
      </c>
      <c r="Z137" s="1" t="n">
        <v>11</v>
      </c>
      <c r="AA137" s="0" t="n">
        <v>2016</v>
      </c>
      <c r="AB137" s="1" t="n">
        <v>0</v>
      </c>
      <c r="AC137" s="1" t="n">
        <f aca="false">AD137-AB137</f>
        <v>389.42</v>
      </c>
      <c r="AD137" s="1" t="n">
        <v>389.42</v>
      </c>
      <c r="AE137" s="1" t="n">
        <f aca="false">N137-AD137</f>
        <v>1841.98495867769</v>
      </c>
      <c r="AF137" s="1" t="n">
        <v>1</v>
      </c>
      <c r="AG137" s="0" t="n">
        <v>1</v>
      </c>
      <c r="AH137" s="1" t="str">
        <f aca="false">IF(AF137=1,"si","no")</f>
        <v>si</v>
      </c>
    </row>
    <row r="138" customFormat="false" ht="13.8" hidden="false" customHeight="false" outlineLevel="0" collapsed="false">
      <c r="A138" s="1" t="s">
        <v>190</v>
      </c>
      <c r="B138" s="1" t="s">
        <v>107</v>
      </c>
      <c r="C138" s="1" t="s">
        <v>36</v>
      </c>
      <c r="D138" s="1" t="n">
        <v>105</v>
      </c>
      <c r="E138" s="1" t="s">
        <v>55</v>
      </c>
      <c r="F138" s="1" t="s">
        <v>185</v>
      </c>
      <c r="G138" s="1" t="s">
        <v>178</v>
      </c>
      <c r="H138" s="2" t="n">
        <v>10</v>
      </c>
      <c r="I138" s="2" t="n">
        <v>5</v>
      </c>
      <c r="J138" s="1" t="n">
        <v>4200</v>
      </c>
      <c r="K138" s="1" t="n">
        <v>4200</v>
      </c>
      <c r="L138" s="1" t="n">
        <v>6900</v>
      </c>
      <c r="M138" s="1" t="n">
        <f aca="false">L138-K138</f>
        <v>2700</v>
      </c>
      <c r="N138" s="4" t="n">
        <f aca="false">M138/1.21</f>
        <v>2231.40495867769</v>
      </c>
      <c r="O138" s="1" t="n">
        <v>69160</v>
      </c>
      <c r="Q138" s="3" t="s">
        <v>99</v>
      </c>
      <c r="R138" s="1" t="s">
        <v>40</v>
      </c>
      <c r="S138" s="3" t="n">
        <v>50430</v>
      </c>
      <c r="T138" s="3" t="s">
        <v>76</v>
      </c>
      <c r="U138" s="1" t="s">
        <v>51</v>
      </c>
      <c r="V138" s="1" t="s">
        <v>43</v>
      </c>
      <c r="W138" s="1" t="s">
        <v>44</v>
      </c>
      <c r="X138" s="1" t="s">
        <v>45</v>
      </c>
      <c r="Y138" s="1" t="n">
        <v>53</v>
      </c>
      <c r="Z138" s="1" t="n">
        <v>8</v>
      </c>
      <c r="AA138" s="0" t="n">
        <v>2016</v>
      </c>
      <c r="AB138" s="1" t="n">
        <v>85</v>
      </c>
      <c r="AC138" s="1" t="n">
        <f aca="false">AD138-AB138</f>
        <v>583.54</v>
      </c>
      <c r="AD138" s="1" t="n">
        <v>668.54</v>
      </c>
      <c r="AE138" s="1" t="n">
        <f aca="false">N138-AD138</f>
        <v>1562.86495867769</v>
      </c>
      <c r="AF138" s="1" t="n">
        <v>1</v>
      </c>
      <c r="AG138" s="0" t="n">
        <v>1</v>
      </c>
      <c r="AH138" s="1" t="str">
        <f aca="false">IF(AF138=1,"si","no")</f>
        <v>si</v>
      </c>
    </row>
    <row r="139" customFormat="false" ht="13.8" hidden="false" customHeight="false" outlineLevel="0" collapsed="false">
      <c r="A139" s="1" t="s">
        <v>165</v>
      </c>
      <c r="B139" s="1" t="s">
        <v>35</v>
      </c>
      <c r="C139" s="1" t="s">
        <v>36</v>
      </c>
      <c r="D139" s="1" t="n">
        <v>110</v>
      </c>
      <c r="E139" s="1" t="s">
        <v>37</v>
      </c>
      <c r="F139" s="1" t="s">
        <v>169</v>
      </c>
      <c r="G139" s="1" t="s">
        <v>178</v>
      </c>
      <c r="H139" s="2" t="n">
        <v>7</v>
      </c>
      <c r="I139" s="2" t="n">
        <v>5</v>
      </c>
      <c r="J139" s="1" t="n">
        <v>4700</v>
      </c>
      <c r="K139" s="1" t="n">
        <v>4700</v>
      </c>
      <c r="L139" s="1" t="n">
        <v>7500</v>
      </c>
      <c r="M139" s="1" t="n">
        <f aca="false">L139-K139</f>
        <v>2800</v>
      </c>
      <c r="N139" s="4" t="n">
        <f aca="false">M139/1.21</f>
        <v>2314.04958677686</v>
      </c>
      <c r="O139" s="1" t="n">
        <v>72200</v>
      </c>
      <c r="Q139" s="3" t="s">
        <v>39</v>
      </c>
      <c r="R139" s="1" t="s">
        <v>40</v>
      </c>
      <c r="S139" s="3" t="n">
        <v>50750</v>
      </c>
      <c r="T139" s="3" t="s">
        <v>209</v>
      </c>
      <c r="U139" s="1" t="s">
        <v>51</v>
      </c>
      <c r="V139" s="1" t="s">
        <v>43</v>
      </c>
      <c r="W139" s="1" t="s">
        <v>44</v>
      </c>
      <c r="X139" s="1" t="s">
        <v>45</v>
      </c>
      <c r="Y139" s="1" t="n">
        <v>23</v>
      </c>
      <c r="Z139" s="1" t="n">
        <v>10</v>
      </c>
      <c r="AA139" s="0" t="n">
        <v>2016</v>
      </c>
      <c r="AB139" s="1" t="n">
        <v>171.47</v>
      </c>
      <c r="AC139" s="1" t="n">
        <f aca="false">AD139-AB139</f>
        <v>241.49</v>
      </c>
      <c r="AD139" s="1" t="n">
        <v>412.96</v>
      </c>
      <c r="AE139" s="1" t="n">
        <f aca="false">N139-AD139</f>
        <v>1901.08958677686</v>
      </c>
      <c r="AF139" s="1" t="n">
        <v>1</v>
      </c>
      <c r="AG139" s="0" t="n">
        <v>1</v>
      </c>
      <c r="AH139" s="1" t="str">
        <f aca="false">IF(AF139=1,"si","no")</f>
        <v>si</v>
      </c>
    </row>
    <row r="140" customFormat="false" ht="13.8" hidden="false" customHeight="false" outlineLevel="0" collapsed="false">
      <c r="A140" s="1" t="s">
        <v>210</v>
      </c>
      <c r="B140" s="1" t="s">
        <v>74</v>
      </c>
      <c r="C140" s="1" t="s">
        <v>36</v>
      </c>
      <c r="D140" s="1" t="n">
        <v>74</v>
      </c>
      <c r="E140" s="1" t="s">
        <v>37</v>
      </c>
      <c r="F140" s="1" t="s">
        <v>211</v>
      </c>
      <c r="G140" s="1" t="s">
        <v>170</v>
      </c>
      <c r="H140" s="2" t="n">
        <v>9</v>
      </c>
      <c r="I140" s="2" t="n">
        <v>5</v>
      </c>
      <c r="J140" s="1" t="n">
        <v>3100</v>
      </c>
      <c r="K140" s="1" t="n">
        <v>3100</v>
      </c>
      <c r="L140" s="1" t="n">
        <v>5500</v>
      </c>
      <c r="M140" s="1" t="n">
        <f aca="false">L140-K140</f>
        <v>2400</v>
      </c>
      <c r="N140" s="4" t="n">
        <f aca="false">M140/1.21</f>
        <v>1983.47107438017</v>
      </c>
      <c r="O140" s="1" t="n">
        <v>60165</v>
      </c>
      <c r="Q140" s="3" t="s">
        <v>75</v>
      </c>
      <c r="R140" s="1" t="s">
        <v>40</v>
      </c>
      <c r="S140" s="3" t="n">
        <v>50017</v>
      </c>
      <c r="T140" s="3" t="s">
        <v>51</v>
      </c>
      <c r="U140" s="1" t="s">
        <v>51</v>
      </c>
      <c r="V140" s="1" t="s">
        <v>43</v>
      </c>
      <c r="W140" s="1" t="s">
        <v>44</v>
      </c>
      <c r="X140" s="1" t="s">
        <v>52</v>
      </c>
      <c r="Y140" s="1" t="n">
        <v>31</v>
      </c>
      <c r="Z140" s="1" t="n">
        <v>10</v>
      </c>
      <c r="AA140" s="0" t="n">
        <v>2016</v>
      </c>
      <c r="AB140" s="1" t="n">
        <v>300</v>
      </c>
      <c r="AC140" s="1" t="n">
        <f aca="false">AD140-AB140</f>
        <v>871</v>
      </c>
      <c r="AD140" s="1" t="n">
        <v>1171</v>
      </c>
      <c r="AE140" s="1" t="n">
        <f aca="false">N140-AD140</f>
        <v>812.471074380165</v>
      </c>
      <c r="AF140" s="1" t="n">
        <v>1</v>
      </c>
      <c r="AG140" s="0" t="n">
        <v>1</v>
      </c>
      <c r="AH140" s="1" t="str">
        <f aca="false">IF(AF140=1,"si","no")</f>
        <v>si</v>
      </c>
    </row>
    <row r="141" customFormat="false" ht="13.8" hidden="false" customHeight="false" outlineLevel="0" collapsed="false">
      <c r="A141" s="1" t="s">
        <v>212</v>
      </c>
      <c r="B141" s="1" t="s">
        <v>35</v>
      </c>
      <c r="C141" s="1" t="s">
        <v>36</v>
      </c>
      <c r="D141" s="1" t="n">
        <v>109</v>
      </c>
      <c r="E141" s="1" t="s">
        <v>55</v>
      </c>
      <c r="F141" s="1" t="s">
        <v>166</v>
      </c>
      <c r="G141" s="1" t="s">
        <v>178</v>
      </c>
      <c r="H141" s="2" t="n">
        <v>6</v>
      </c>
      <c r="I141" s="2" t="n">
        <v>5</v>
      </c>
      <c r="J141" s="1" t="n">
        <v>7700</v>
      </c>
      <c r="K141" s="1" t="n">
        <v>7700</v>
      </c>
      <c r="L141" s="1" t="n">
        <v>9900</v>
      </c>
      <c r="M141" s="1" t="n">
        <f aca="false">L141-K141</f>
        <v>2200</v>
      </c>
      <c r="N141" s="4" t="n">
        <f aca="false">M141/1.21</f>
        <v>1818.18181818182</v>
      </c>
      <c r="O141" s="1" t="n">
        <v>71470</v>
      </c>
      <c r="Q141" s="3" t="s">
        <v>99</v>
      </c>
      <c r="R141" s="1" t="s">
        <v>40</v>
      </c>
      <c r="S141" s="3" t="n">
        <v>50012</v>
      </c>
      <c r="T141" s="3" t="s">
        <v>51</v>
      </c>
      <c r="U141" s="1" t="s">
        <v>51</v>
      </c>
      <c r="V141" s="1" t="s">
        <v>43</v>
      </c>
      <c r="W141" s="1" t="s">
        <v>44</v>
      </c>
      <c r="X141" s="1" t="s">
        <v>52</v>
      </c>
      <c r="Y141" s="1" t="n">
        <v>47</v>
      </c>
      <c r="Z141" s="1" t="n">
        <v>10</v>
      </c>
      <c r="AA141" s="0" t="n">
        <v>2016</v>
      </c>
      <c r="AB141" s="1" t="n">
        <v>796.04</v>
      </c>
      <c r="AC141" s="1" t="n">
        <f aca="false">AD141-AB141</f>
        <v>207.65</v>
      </c>
      <c r="AD141" s="1" t="n">
        <v>1003.69</v>
      </c>
      <c r="AE141" s="1" t="n">
        <f aca="false">N141-AD141</f>
        <v>814.491818181818</v>
      </c>
      <c r="AF141" s="1" t="n">
        <v>1</v>
      </c>
      <c r="AG141" s="0" t="n">
        <v>1</v>
      </c>
      <c r="AH141" s="1" t="str">
        <f aca="false">IF(AF141=1,"si","no")</f>
        <v>si</v>
      </c>
    </row>
    <row r="142" customFormat="false" ht="13.8" hidden="false" customHeight="false" outlineLevel="0" collapsed="false">
      <c r="A142" s="1" t="s">
        <v>108</v>
      </c>
      <c r="B142" s="1" t="s">
        <v>69</v>
      </c>
      <c r="C142" s="1" t="s">
        <v>36</v>
      </c>
      <c r="D142" s="1" t="n">
        <v>140</v>
      </c>
      <c r="E142" s="1" t="s">
        <v>55</v>
      </c>
      <c r="F142" s="1" t="s">
        <v>166</v>
      </c>
      <c r="G142" s="1" t="s">
        <v>213</v>
      </c>
      <c r="H142" s="2" t="n">
        <v>4</v>
      </c>
      <c r="I142" s="2" t="n">
        <v>5</v>
      </c>
      <c r="J142" s="1" t="n">
        <v>12200</v>
      </c>
      <c r="K142" s="1" t="n">
        <v>12200</v>
      </c>
      <c r="L142" s="1" t="n">
        <v>14700</v>
      </c>
      <c r="M142" s="1" t="n">
        <f aca="false">L142-K142</f>
        <v>2500</v>
      </c>
      <c r="N142" s="4" t="n">
        <f aca="false">M142/1.21</f>
        <v>2066.11570247934</v>
      </c>
      <c r="O142" s="1" t="n">
        <v>30145</v>
      </c>
      <c r="Q142" s="3" t="s">
        <v>49</v>
      </c>
      <c r="R142" s="1" t="s">
        <v>40</v>
      </c>
      <c r="S142" s="3" t="n">
        <v>50012</v>
      </c>
      <c r="T142" s="3" t="s">
        <v>51</v>
      </c>
      <c r="U142" s="1" t="s">
        <v>51</v>
      </c>
      <c r="V142" s="1" t="s">
        <v>43</v>
      </c>
      <c r="W142" s="1" t="s">
        <v>44</v>
      </c>
      <c r="X142" s="1" t="s">
        <v>52</v>
      </c>
      <c r="Y142" s="1" t="n">
        <v>47</v>
      </c>
      <c r="Z142" s="1" t="n">
        <v>10</v>
      </c>
      <c r="AA142" s="0" t="n">
        <v>2016</v>
      </c>
      <c r="AB142" s="1" t="n">
        <v>0</v>
      </c>
      <c r="AC142" s="1" t="n">
        <f aca="false">AD142-AB142</f>
        <v>698.31</v>
      </c>
      <c r="AD142" s="1" t="n">
        <v>698.31</v>
      </c>
      <c r="AE142" s="1" t="n">
        <f aca="false">N142-AD142</f>
        <v>1367.80570247934</v>
      </c>
      <c r="AF142" s="1" t="n">
        <v>1</v>
      </c>
      <c r="AG142" s="0" t="n">
        <v>1</v>
      </c>
      <c r="AH142" s="1" t="str">
        <f aca="false">IF(AF142=1,"si","no")</f>
        <v>si</v>
      </c>
    </row>
    <row r="143" customFormat="false" ht="13.8" hidden="false" customHeight="false" outlineLevel="0" collapsed="false">
      <c r="A143" s="1" t="s">
        <v>53</v>
      </c>
      <c r="B143" s="1" t="s">
        <v>35</v>
      </c>
      <c r="C143" s="1" t="s">
        <v>36</v>
      </c>
      <c r="D143" s="1" t="n">
        <v>105</v>
      </c>
      <c r="E143" s="1" t="s">
        <v>55</v>
      </c>
      <c r="F143" s="1" t="s">
        <v>166</v>
      </c>
      <c r="G143" s="1" t="s">
        <v>214</v>
      </c>
      <c r="H143" s="2" t="n">
        <v>5</v>
      </c>
      <c r="I143" s="2" t="n">
        <v>5</v>
      </c>
      <c r="J143" s="1" t="n">
        <v>11600</v>
      </c>
      <c r="K143" s="1" t="n">
        <v>11600</v>
      </c>
      <c r="L143" s="1" t="n">
        <v>14400</v>
      </c>
      <c r="M143" s="1" t="n">
        <f aca="false">L143-K143</f>
        <v>2800</v>
      </c>
      <c r="N143" s="4" t="n">
        <f aca="false">M143/1.21</f>
        <v>2314.04958677686</v>
      </c>
      <c r="O143" s="1" t="n">
        <v>47215</v>
      </c>
      <c r="Q143" s="3" t="s">
        <v>49</v>
      </c>
      <c r="R143" s="1" t="s">
        <v>40</v>
      </c>
      <c r="S143" s="3" t="n">
        <v>50015</v>
      </c>
      <c r="T143" s="3" t="s">
        <v>51</v>
      </c>
      <c r="U143" s="1" t="s">
        <v>51</v>
      </c>
      <c r="V143" s="1" t="s">
        <v>43</v>
      </c>
      <c r="W143" s="1" t="s">
        <v>44</v>
      </c>
      <c r="X143" s="1" t="s">
        <v>52</v>
      </c>
      <c r="Y143" s="1" t="n">
        <v>58</v>
      </c>
      <c r="Z143" s="1" t="n">
        <v>8</v>
      </c>
      <c r="AA143" s="0" t="n">
        <v>2016</v>
      </c>
      <c r="AB143" s="1" t="n">
        <v>330.21</v>
      </c>
      <c r="AC143" s="1" t="n">
        <f aca="false">AD143-AB143</f>
        <v>324.91</v>
      </c>
      <c r="AD143" s="1" t="n">
        <v>655.12</v>
      </c>
      <c r="AE143" s="1" t="n">
        <f aca="false">N143-AD143</f>
        <v>1658.92958677686</v>
      </c>
      <c r="AF143" s="1" t="n">
        <v>1</v>
      </c>
      <c r="AG143" s="0" t="n">
        <v>1</v>
      </c>
      <c r="AH143" s="1" t="str">
        <f aca="false">IF(AF143=1,"si","no")</f>
        <v>si</v>
      </c>
    </row>
    <row r="144" customFormat="false" ht="13.8" hidden="false" customHeight="false" outlineLevel="0" collapsed="false">
      <c r="A144" s="1" t="s">
        <v>215</v>
      </c>
      <c r="B144" s="1" t="s">
        <v>69</v>
      </c>
      <c r="C144" s="1" t="s">
        <v>36</v>
      </c>
      <c r="D144" s="1" t="n">
        <v>130</v>
      </c>
      <c r="E144" s="1" t="s">
        <v>55</v>
      </c>
      <c r="F144" s="1" t="s">
        <v>160</v>
      </c>
      <c r="G144" s="1" t="s">
        <v>56</v>
      </c>
      <c r="H144" s="2" t="n">
        <v>5</v>
      </c>
      <c r="I144" s="2" t="n">
        <v>5</v>
      </c>
      <c r="J144" s="1" t="n">
        <v>9196</v>
      </c>
      <c r="K144" s="1" t="n">
        <v>9196</v>
      </c>
      <c r="L144" s="1" t="n">
        <v>13300</v>
      </c>
      <c r="M144" s="1" t="n">
        <f aca="false">L144-K144</f>
        <v>4104</v>
      </c>
      <c r="N144" s="4" t="n">
        <f aca="false">M144/1.21</f>
        <v>3391.73553719008</v>
      </c>
      <c r="O144" s="1" t="n">
        <v>97718</v>
      </c>
      <c r="Q144" s="3" t="s">
        <v>49</v>
      </c>
      <c r="R144" s="1" t="s">
        <v>40</v>
      </c>
      <c r="S144" s="3" t="n">
        <v>50236</v>
      </c>
      <c r="T144" s="3" t="s">
        <v>216</v>
      </c>
      <c r="U144" s="1" t="s">
        <v>51</v>
      </c>
      <c r="V144" s="1" t="s">
        <v>43</v>
      </c>
      <c r="W144" s="1" t="s">
        <v>58</v>
      </c>
      <c r="X144" s="1" t="s">
        <v>45</v>
      </c>
      <c r="Y144" s="1" t="n">
        <v>32</v>
      </c>
      <c r="Z144" s="1" t="n">
        <v>9</v>
      </c>
      <c r="AA144" s="0" t="n">
        <v>2016</v>
      </c>
      <c r="AB144" s="1" t="n">
        <v>0</v>
      </c>
      <c r="AC144" s="1" t="n">
        <f aca="false">AD144-AB144</f>
        <v>366.4</v>
      </c>
      <c r="AD144" s="1" t="n">
        <v>366.4</v>
      </c>
      <c r="AE144" s="1" t="n">
        <f aca="false">N144-AD144</f>
        <v>3025.33553719008</v>
      </c>
      <c r="AF144" s="1" t="n">
        <v>1</v>
      </c>
      <c r="AG144" s="0" t="n">
        <v>1</v>
      </c>
      <c r="AH144" s="1" t="str">
        <f aca="false">IF(AF144=1,"si","no")</f>
        <v>si</v>
      </c>
    </row>
    <row r="145" customFormat="false" ht="13.8" hidden="false" customHeight="false" outlineLevel="0" collapsed="false">
      <c r="A145" s="1" t="s">
        <v>217</v>
      </c>
      <c r="B145" s="1" t="s">
        <v>86</v>
      </c>
      <c r="C145" s="1" t="s">
        <v>36</v>
      </c>
      <c r="D145" s="1" t="n">
        <v>110</v>
      </c>
      <c r="E145" s="1" t="s">
        <v>55</v>
      </c>
      <c r="F145" s="1" t="s">
        <v>166</v>
      </c>
      <c r="G145" s="1" t="s">
        <v>178</v>
      </c>
      <c r="H145" s="2" t="n">
        <v>7</v>
      </c>
      <c r="I145" s="2" t="n">
        <v>5</v>
      </c>
      <c r="J145" s="1" t="n">
        <v>4900</v>
      </c>
      <c r="K145" s="1" t="n">
        <v>4900</v>
      </c>
      <c r="L145" s="1" t="n">
        <v>7500</v>
      </c>
      <c r="M145" s="1" t="n">
        <f aca="false">L145-K145</f>
        <v>2600</v>
      </c>
      <c r="N145" s="4" t="n">
        <f aca="false">M145/1.21</f>
        <v>2148.76033057851</v>
      </c>
      <c r="O145" s="1" t="n">
        <v>109294</v>
      </c>
      <c r="Q145" s="3" t="s">
        <v>39</v>
      </c>
      <c r="R145" s="1" t="s">
        <v>40</v>
      </c>
      <c r="S145" s="3" t="n">
        <v>50297</v>
      </c>
      <c r="T145" s="3" t="s">
        <v>218</v>
      </c>
      <c r="U145" s="1" t="s">
        <v>51</v>
      </c>
      <c r="V145" s="1" t="s">
        <v>43</v>
      </c>
      <c r="W145" s="1" t="s">
        <v>44</v>
      </c>
      <c r="X145" s="1" t="s">
        <v>45</v>
      </c>
      <c r="Y145" s="1" t="n">
        <v>51</v>
      </c>
      <c r="Z145" s="1" t="n">
        <v>9</v>
      </c>
      <c r="AA145" s="0" t="n">
        <v>2016</v>
      </c>
      <c r="AB145" s="1" t="n">
        <v>356.4</v>
      </c>
      <c r="AC145" s="1" t="n">
        <f aca="false">AD145-AB145</f>
        <v>330.98</v>
      </c>
      <c r="AD145" s="1" t="n">
        <v>687.38</v>
      </c>
      <c r="AE145" s="1" t="n">
        <f aca="false">N145-AD145</f>
        <v>1461.38033057851</v>
      </c>
      <c r="AF145" s="1" t="n">
        <v>1</v>
      </c>
      <c r="AG145" s="0" t="n">
        <v>1</v>
      </c>
      <c r="AH145" s="1" t="str">
        <f aca="false">IF(AF145=1,"si","no")</f>
        <v>si</v>
      </c>
    </row>
    <row r="146" customFormat="false" ht="13.8" hidden="false" customHeight="false" outlineLevel="0" collapsed="false">
      <c r="A146" s="1" t="s">
        <v>79</v>
      </c>
      <c r="B146" s="1" t="s">
        <v>86</v>
      </c>
      <c r="C146" s="1" t="s">
        <v>36</v>
      </c>
      <c r="D146" s="1" t="n">
        <v>100</v>
      </c>
      <c r="E146" s="1" t="s">
        <v>55</v>
      </c>
      <c r="F146" s="1" t="s">
        <v>160</v>
      </c>
      <c r="G146" s="1" t="s">
        <v>161</v>
      </c>
      <c r="H146" s="2" t="n">
        <v>8</v>
      </c>
      <c r="I146" s="2" t="n">
        <v>5</v>
      </c>
      <c r="J146" s="1" t="n">
        <v>4405</v>
      </c>
      <c r="K146" s="1" t="n">
        <v>4405</v>
      </c>
      <c r="L146" s="1" t="n">
        <v>6800</v>
      </c>
      <c r="M146" s="1" t="n">
        <f aca="false">L146-K146</f>
        <v>2395</v>
      </c>
      <c r="N146" s="4" t="n">
        <f aca="false">M146/1.21</f>
        <v>1979.33884297521</v>
      </c>
      <c r="O146" s="1" t="n">
        <v>133224</v>
      </c>
      <c r="Q146" s="3" t="s">
        <v>39</v>
      </c>
      <c r="R146" s="1" t="s">
        <v>40</v>
      </c>
      <c r="S146" s="3" t="n">
        <v>50180</v>
      </c>
      <c r="T146" s="3" t="s">
        <v>126</v>
      </c>
      <c r="U146" s="1" t="s">
        <v>51</v>
      </c>
      <c r="V146" s="1" t="s">
        <v>43</v>
      </c>
      <c r="W146" s="1" t="s">
        <v>44</v>
      </c>
      <c r="X146" s="1" t="s">
        <v>52</v>
      </c>
      <c r="Y146" s="1" t="n">
        <v>58</v>
      </c>
      <c r="Z146" s="1" t="n">
        <v>9</v>
      </c>
      <c r="AA146" s="0" t="n">
        <v>2016</v>
      </c>
      <c r="AB146" s="1" t="n">
        <v>0</v>
      </c>
      <c r="AC146" s="1" t="n">
        <f aca="false">AD146-AB146</f>
        <v>694.66</v>
      </c>
      <c r="AD146" s="1" t="n">
        <v>694.66</v>
      </c>
      <c r="AE146" s="1" t="n">
        <f aca="false">N146-AD146</f>
        <v>1284.67884297521</v>
      </c>
      <c r="AF146" s="1" t="n">
        <v>1</v>
      </c>
      <c r="AG146" s="0" t="n">
        <v>1</v>
      </c>
      <c r="AH146" s="1" t="str">
        <f aca="false">IF(AF146=1,"si","no")</f>
        <v>si</v>
      </c>
    </row>
    <row r="147" customFormat="false" ht="13.8" hidden="false" customHeight="false" outlineLevel="0" collapsed="false">
      <c r="A147" s="1" t="s">
        <v>143</v>
      </c>
      <c r="B147" s="1" t="s">
        <v>35</v>
      </c>
      <c r="C147" s="1" t="s">
        <v>36</v>
      </c>
      <c r="D147" s="1" t="n">
        <v>110</v>
      </c>
      <c r="E147" s="1" t="s">
        <v>55</v>
      </c>
      <c r="F147" s="1" t="s">
        <v>166</v>
      </c>
      <c r="G147" s="1" t="s">
        <v>48</v>
      </c>
      <c r="H147" s="2" t="n">
        <v>11</v>
      </c>
      <c r="I147" s="2" t="n">
        <v>5</v>
      </c>
      <c r="J147" s="1" t="n">
        <v>3000</v>
      </c>
      <c r="K147" s="1" t="n">
        <v>3000</v>
      </c>
      <c r="L147" s="1" t="n">
        <v>5300</v>
      </c>
      <c r="M147" s="1" t="n">
        <f aca="false">L147-K147</f>
        <v>2300</v>
      </c>
      <c r="N147" s="4" t="n">
        <f aca="false">M147/1.21</f>
        <v>1900.82644628099</v>
      </c>
      <c r="O147" s="1" t="n">
        <v>170766</v>
      </c>
      <c r="Q147" s="3" t="s">
        <v>99</v>
      </c>
      <c r="R147" s="1" t="s">
        <v>168</v>
      </c>
      <c r="S147" s="3" t="n">
        <v>50750</v>
      </c>
      <c r="T147" s="3" t="s">
        <v>209</v>
      </c>
      <c r="U147" s="1" t="s">
        <v>51</v>
      </c>
      <c r="V147" s="1" t="s">
        <v>43</v>
      </c>
      <c r="W147" s="1" t="s">
        <v>44</v>
      </c>
      <c r="X147" s="1" t="s">
        <v>52</v>
      </c>
      <c r="Y147" s="1" t="n">
        <v>56</v>
      </c>
      <c r="Z147" s="1" t="n">
        <v>9</v>
      </c>
      <c r="AA147" s="0" t="n">
        <v>2016</v>
      </c>
      <c r="AB147" s="1" t="n">
        <v>194.91</v>
      </c>
      <c r="AC147" s="1" t="n">
        <f aca="false">AD147-AB147</f>
        <v>995.47</v>
      </c>
      <c r="AD147" s="1" t="n">
        <v>1190.38</v>
      </c>
      <c r="AE147" s="1" t="n">
        <f aca="false">N147-AD147</f>
        <v>710.446446280992</v>
      </c>
      <c r="AF147" s="1" t="n">
        <v>1</v>
      </c>
      <c r="AG147" s="0" t="n">
        <v>1</v>
      </c>
      <c r="AH147" s="1" t="str">
        <f aca="false">IF(AF147=1,"si","no")</f>
        <v>si</v>
      </c>
    </row>
    <row r="148" customFormat="false" ht="13.8" hidden="false" customHeight="false" outlineLevel="0" collapsed="false">
      <c r="A148" s="1" t="s">
        <v>34</v>
      </c>
      <c r="B148" s="1" t="s">
        <v>107</v>
      </c>
      <c r="C148" s="1" t="s">
        <v>36</v>
      </c>
      <c r="D148" s="1" t="n">
        <v>105</v>
      </c>
      <c r="E148" s="1" t="s">
        <v>55</v>
      </c>
      <c r="F148" s="1" t="s">
        <v>174</v>
      </c>
      <c r="G148" s="1" t="s">
        <v>219</v>
      </c>
      <c r="H148" s="2" t="n">
        <v>6</v>
      </c>
      <c r="I148" s="2" t="n">
        <v>5</v>
      </c>
      <c r="J148" s="1" t="n">
        <v>5700</v>
      </c>
      <c r="K148" s="1" t="n">
        <v>5700</v>
      </c>
      <c r="L148" s="1" t="n">
        <v>8700</v>
      </c>
      <c r="M148" s="1" t="n">
        <f aca="false">L148-K148</f>
        <v>3000</v>
      </c>
      <c r="N148" s="4" t="n">
        <f aca="false">M148/1.21</f>
        <v>2479.33884297521</v>
      </c>
      <c r="O148" s="1" t="n">
        <v>96246</v>
      </c>
      <c r="Q148" s="3" t="s">
        <v>39</v>
      </c>
      <c r="R148" s="1" t="s">
        <v>40</v>
      </c>
      <c r="S148" s="3" t="n">
        <v>50010</v>
      </c>
      <c r="T148" s="3" t="s">
        <v>51</v>
      </c>
      <c r="U148" s="1" t="s">
        <v>51</v>
      </c>
      <c r="V148" s="1" t="s">
        <v>43</v>
      </c>
      <c r="W148" s="1" t="s">
        <v>44</v>
      </c>
      <c r="X148" s="1" t="s">
        <v>45</v>
      </c>
      <c r="Y148" s="1" t="n">
        <v>27</v>
      </c>
      <c r="Z148" s="1" t="n">
        <v>9</v>
      </c>
      <c r="AA148" s="0" t="n">
        <v>2016</v>
      </c>
      <c r="AB148" s="1" t="n">
        <v>0</v>
      </c>
      <c r="AC148" s="1" t="n">
        <f aca="false">AD148-AB148</f>
        <v>659.55</v>
      </c>
      <c r="AD148" s="1" t="n">
        <v>659.55</v>
      </c>
      <c r="AE148" s="1" t="n">
        <f aca="false">N148-AD148</f>
        <v>1819.78884297521</v>
      </c>
      <c r="AF148" s="1" t="n">
        <v>1</v>
      </c>
      <c r="AG148" s="0" t="n">
        <v>1</v>
      </c>
      <c r="AH148" s="1" t="str">
        <f aca="false">IF(AF148=1,"si","no")</f>
        <v>si</v>
      </c>
    </row>
    <row r="149" customFormat="false" ht="13.8" hidden="false" customHeight="false" outlineLevel="0" collapsed="false">
      <c r="A149" s="1" t="s">
        <v>203</v>
      </c>
      <c r="B149" s="1" t="s">
        <v>54</v>
      </c>
      <c r="C149" s="1" t="s">
        <v>36</v>
      </c>
      <c r="D149" s="1" t="n">
        <v>130</v>
      </c>
      <c r="E149" s="1" t="s">
        <v>55</v>
      </c>
      <c r="F149" s="1" t="s">
        <v>169</v>
      </c>
      <c r="G149" s="1" t="s">
        <v>161</v>
      </c>
      <c r="H149" s="2" t="n">
        <v>10</v>
      </c>
      <c r="I149" s="2" t="n">
        <v>5</v>
      </c>
      <c r="J149" s="1" t="n">
        <v>3005</v>
      </c>
      <c r="K149" s="1" t="n">
        <v>3005</v>
      </c>
      <c r="L149" s="1" t="n">
        <v>6500</v>
      </c>
      <c r="M149" s="1" t="n">
        <f aca="false">L149-K149</f>
        <v>3495</v>
      </c>
      <c r="N149" s="4" t="n">
        <f aca="false">M149/1.21</f>
        <v>2888.42975206612</v>
      </c>
      <c r="O149" s="1" t="n">
        <v>126163</v>
      </c>
      <c r="Q149" s="3" t="s">
        <v>99</v>
      </c>
      <c r="R149" s="1" t="s">
        <v>40</v>
      </c>
      <c r="S149" s="3" t="n">
        <v>50410</v>
      </c>
      <c r="T149" s="1" t="s">
        <v>220</v>
      </c>
      <c r="U149" s="1" t="s">
        <v>51</v>
      </c>
      <c r="V149" s="1" t="s">
        <v>43</v>
      </c>
      <c r="W149" s="1" t="s">
        <v>44</v>
      </c>
      <c r="X149" s="1" t="s">
        <v>52</v>
      </c>
      <c r="Y149" s="1" t="n">
        <v>43</v>
      </c>
      <c r="Z149" s="1" t="n">
        <v>9</v>
      </c>
      <c r="AA149" s="0" t="n">
        <v>2016</v>
      </c>
      <c r="AB149" s="1" t="n">
        <v>1402.23</v>
      </c>
      <c r="AC149" s="1" t="n">
        <f aca="false">AD149-AB149</f>
        <v>762.77</v>
      </c>
      <c r="AD149" s="1" t="n">
        <v>2165</v>
      </c>
      <c r="AE149" s="1" t="n">
        <f aca="false">N149-AD149</f>
        <v>723.429752066116</v>
      </c>
      <c r="AF149" s="1" t="n">
        <v>1</v>
      </c>
      <c r="AG149" s="0" t="n">
        <v>1</v>
      </c>
      <c r="AH149" s="1" t="str">
        <f aca="false">IF(AF149=1,"si","no")</f>
        <v>si</v>
      </c>
    </row>
    <row r="150" customFormat="false" ht="13.8" hidden="false" customHeight="false" outlineLevel="0" collapsed="false">
      <c r="A150" s="1" t="s">
        <v>53</v>
      </c>
      <c r="B150" s="1" t="s">
        <v>35</v>
      </c>
      <c r="C150" s="1" t="s">
        <v>36</v>
      </c>
      <c r="D150" s="1" t="n">
        <v>105</v>
      </c>
      <c r="E150" s="1" t="s">
        <v>55</v>
      </c>
      <c r="F150" s="1" t="s">
        <v>166</v>
      </c>
      <c r="G150" s="1" t="s">
        <v>164</v>
      </c>
      <c r="H150" s="2" t="n">
        <v>5</v>
      </c>
      <c r="I150" s="2" t="n">
        <v>5</v>
      </c>
      <c r="J150" s="1" t="n">
        <v>10500</v>
      </c>
      <c r="K150" s="1" t="n">
        <v>10500</v>
      </c>
      <c r="L150" s="1" t="n">
        <v>13500</v>
      </c>
      <c r="M150" s="1" t="n">
        <f aca="false">L150-K150</f>
        <v>3000</v>
      </c>
      <c r="N150" s="4" t="n">
        <f aca="false">M150/1.21</f>
        <v>2479.33884297521</v>
      </c>
      <c r="O150" s="1" t="n">
        <v>79491</v>
      </c>
      <c r="Q150" s="3" t="s">
        <v>49</v>
      </c>
      <c r="R150" s="1" t="s">
        <v>40</v>
      </c>
      <c r="S150" s="3" t="n">
        <v>50470</v>
      </c>
      <c r="T150" s="3" t="s">
        <v>221</v>
      </c>
      <c r="U150" s="1" t="s">
        <v>51</v>
      </c>
      <c r="V150" s="1" t="s">
        <v>43</v>
      </c>
      <c r="W150" s="1" t="s">
        <v>44</v>
      </c>
      <c r="X150" s="1" t="s">
        <v>52</v>
      </c>
      <c r="Y150" s="1" t="n">
        <v>23</v>
      </c>
      <c r="Z150" s="1" t="n">
        <v>8</v>
      </c>
      <c r="AA150" s="0" t="n">
        <v>2016</v>
      </c>
      <c r="AB150" s="1" t="n">
        <v>0</v>
      </c>
      <c r="AC150" s="1" t="n">
        <f aca="false">AD150-AB150</f>
        <v>665.07</v>
      </c>
      <c r="AD150" s="1" t="n">
        <v>665.07</v>
      </c>
      <c r="AE150" s="1" t="n">
        <f aca="false">N150-AD150</f>
        <v>1814.26884297521</v>
      </c>
      <c r="AF150" s="1" t="n">
        <v>1</v>
      </c>
      <c r="AG150" s="0" t="n">
        <v>1</v>
      </c>
      <c r="AH150" s="1" t="str">
        <f aca="false">IF(AF150=1,"si","no")</f>
        <v>si</v>
      </c>
    </row>
    <row r="151" customFormat="false" ht="13.8" hidden="false" customHeight="false" outlineLevel="0" collapsed="false">
      <c r="A151" s="1" t="s">
        <v>79</v>
      </c>
      <c r="B151" s="1" t="s">
        <v>35</v>
      </c>
      <c r="C151" s="1" t="s">
        <v>36</v>
      </c>
      <c r="D151" s="1" t="n">
        <v>100</v>
      </c>
      <c r="E151" s="1" t="s">
        <v>37</v>
      </c>
      <c r="F151" s="1" t="s">
        <v>169</v>
      </c>
      <c r="G151" s="1" t="s">
        <v>48</v>
      </c>
      <c r="H151" s="2" t="n">
        <v>14</v>
      </c>
      <c r="I151" s="2" t="n">
        <v>5</v>
      </c>
      <c r="J151" s="1" t="n">
        <v>200</v>
      </c>
      <c r="K151" s="1" t="n">
        <v>200</v>
      </c>
      <c r="L151" s="1" t="n">
        <v>2900</v>
      </c>
      <c r="M151" s="1" t="n">
        <f aca="false">L151-K151</f>
        <v>2700</v>
      </c>
      <c r="N151" s="4" t="n">
        <f aca="false">M151/1.21</f>
        <v>2231.40495867769</v>
      </c>
      <c r="O151" s="1" t="n">
        <v>131542</v>
      </c>
      <c r="Q151" s="3" t="s">
        <v>39</v>
      </c>
      <c r="R151" s="1" t="s">
        <v>40</v>
      </c>
      <c r="S151" s="3" t="n">
        <v>50003</v>
      </c>
      <c r="T151" s="3" t="s">
        <v>51</v>
      </c>
      <c r="U151" s="1" t="s">
        <v>51</v>
      </c>
      <c r="V151" s="1" t="s">
        <v>43</v>
      </c>
      <c r="W151" s="1" t="s">
        <v>44</v>
      </c>
      <c r="X151" s="1" t="s">
        <v>52</v>
      </c>
      <c r="Y151" s="1" t="n">
        <v>66</v>
      </c>
      <c r="Z151" s="1" t="n">
        <v>8</v>
      </c>
      <c r="AA151" s="0" t="n">
        <v>2016</v>
      </c>
      <c r="AB151" s="1" t="n">
        <v>0</v>
      </c>
      <c r="AC151" s="1" t="n">
        <f aca="false">AD151-AB151</f>
        <v>369.63</v>
      </c>
      <c r="AD151" s="1" t="n">
        <v>369.63</v>
      </c>
      <c r="AE151" s="1" t="n">
        <f aca="false">N151-AD151</f>
        <v>1861.77495867769</v>
      </c>
      <c r="AF151" s="1" t="n">
        <v>2</v>
      </c>
      <c r="AG151" s="0" t="n">
        <v>1</v>
      </c>
      <c r="AH151" s="1" t="str">
        <f aca="false">IF(AF151=1,"si","no")</f>
        <v>no</v>
      </c>
    </row>
    <row r="152" customFormat="false" ht="13.8" hidden="false" customHeight="false" outlineLevel="0" collapsed="false">
      <c r="A152" s="1" t="s">
        <v>82</v>
      </c>
      <c r="B152" s="1" t="s">
        <v>74</v>
      </c>
      <c r="C152" s="1" t="s">
        <v>36</v>
      </c>
      <c r="D152" s="1" t="n">
        <v>90</v>
      </c>
      <c r="E152" s="1" t="s">
        <v>37</v>
      </c>
      <c r="F152" s="1" t="s">
        <v>163</v>
      </c>
      <c r="G152" s="1" t="s">
        <v>167</v>
      </c>
      <c r="H152" s="2" t="n">
        <v>9</v>
      </c>
      <c r="I152" s="2" t="n">
        <v>5</v>
      </c>
      <c r="J152" s="1" t="n">
        <v>3800</v>
      </c>
      <c r="K152" s="1" t="n">
        <v>3236</v>
      </c>
      <c r="L152" s="1" t="n">
        <v>5700</v>
      </c>
      <c r="M152" s="1" t="n">
        <f aca="false">L152-K152</f>
        <v>2464</v>
      </c>
      <c r="N152" s="4" t="n">
        <f aca="false">M152/1.21</f>
        <v>2036.36363636364</v>
      </c>
      <c r="O152" s="1" t="n">
        <v>77230</v>
      </c>
      <c r="P152" s="3" t="n">
        <f aca="false">J152-K152</f>
        <v>564</v>
      </c>
      <c r="Q152" s="3" t="s">
        <v>75</v>
      </c>
      <c r="R152" s="1" t="s">
        <v>40</v>
      </c>
      <c r="S152" s="3" t="n">
        <v>50006</v>
      </c>
      <c r="T152" s="3" t="s">
        <v>51</v>
      </c>
      <c r="U152" s="1" t="s">
        <v>51</v>
      </c>
      <c r="V152" s="1" t="s">
        <v>43</v>
      </c>
      <c r="W152" s="1" t="s">
        <v>222</v>
      </c>
      <c r="X152" s="1" t="s">
        <v>52</v>
      </c>
      <c r="Y152" s="1" t="n">
        <v>61</v>
      </c>
      <c r="Z152" s="1" t="n">
        <v>5</v>
      </c>
      <c r="AA152" s="0" t="n">
        <v>2017</v>
      </c>
      <c r="AB152" s="1" t="n">
        <v>0</v>
      </c>
      <c r="AC152" s="1" t="n">
        <v>561.88</v>
      </c>
      <c r="AD152" s="1" t="n">
        <f aca="false">AC152+AB152+P152</f>
        <v>1125.88</v>
      </c>
      <c r="AE152" s="1" t="n">
        <f aca="false">N152-AD152</f>
        <v>910.483636363636</v>
      </c>
      <c r="AF152" s="1" t="n">
        <v>1</v>
      </c>
      <c r="AG152" s="0" t="n">
        <v>1</v>
      </c>
      <c r="AH152" s="1" t="str">
        <f aca="false">IF(AF152=1,"si","no")</f>
        <v>si</v>
      </c>
    </row>
    <row r="153" customFormat="false" ht="13.8" hidden="false" customHeight="false" outlineLevel="0" collapsed="false">
      <c r="A153" s="1" t="s">
        <v>223</v>
      </c>
      <c r="B153" s="1" t="s">
        <v>101</v>
      </c>
      <c r="C153" s="1" t="s">
        <v>36</v>
      </c>
      <c r="D153" s="1" t="n">
        <v>87</v>
      </c>
      <c r="E153" s="1" t="s">
        <v>37</v>
      </c>
      <c r="F153" s="1" t="s">
        <v>174</v>
      </c>
      <c r="G153" s="1" t="s">
        <v>167</v>
      </c>
      <c r="H153" s="2" t="n">
        <v>10</v>
      </c>
      <c r="I153" s="2" t="n">
        <v>5</v>
      </c>
      <c r="J153" s="1" t="n">
        <v>3472</v>
      </c>
      <c r="K153" s="1" t="n">
        <v>3329</v>
      </c>
      <c r="L153" s="1" t="n">
        <v>5600</v>
      </c>
      <c r="M153" s="1" t="n">
        <f aca="false">L153-K153</f>
        <v>2271</v>
      </c>
      <c r="N153" s="4" t="n">
        <f aca="false">M153/1.21</f>
        <v>1876.85950413223</v>
      </c>
      <c r="O153" s="1" t="n">
        <v>58259</v>
      </c>
      <c r="P153" s="3" t="n">
        <f aca="false">J153-K153</f>
        <v>143</v>
      </c>
      <c r="Q153" s="3" t="s">
        <v>75</v>
      </c>
      <c r="R153" s="1" t="s">
        <v>40</v>
      </c>
      <c r="S153" s="3" t="n">
        <v>50019</v>
      </c>
      <c r="T153" s="3" t="s">
        <v>51</v>
      </c>
      <c r="U153" s="1" t="s">
        <v>51</v>
      </c>
      <c r="V153" s="1" t="s">
        <v>43</v>
      </c>
      <c r="W153" s="1" t="s">
        <v>44</v>
      </c>
      <c r="X153" s="1" t="s">
        <v>45</v>
      </c>
      <c r="Y153" s="1" t="n">
        <v>36</v>
      </c>
      <c r="Z153" s="1" t="n">
        <v>5</v>
      </c>
      <c r="AA153" s="0" t="n">
        <v>2017</v>
      </c>
      <c r="AB153" s="1" t="n">
        <v>0</v>
      </c>
      <c r="AC153" s="1" t="n">
        <v>898.35</v>
      </c>
      <c r="AD153" s="1" t="n">
        <f aca="false">AC153+AB153+P153</f>
        <v>1041.35</v>
      </c>
      <c r="AE153" s="1" t="n">
        <f aca="false">N153-AD153</f>
        <v>835.509504132232</v>
      </c>
      <c r="AF153" s="1" t="n">
        <v>1</v>
      </c>
      <c r="AG153" s="0" t="n">
        <v>1</v>
      </c>
      <c r="AH153" s="1" t="str">
        <f aca="false">IF(AF153=1,"si","no")</f>
        <v>si</v>
      </c>
    </row>
    <row r="154" customFormat="false" ht="13.8" hidden="false" customHeight="false" outlineLevel="0" collapsed="false">
      <c r="A154" s="1" t="s">
        <v>73</v>
      </c>
      <c r="B154" s="1" t="s">
        <v>35</v>
      </c>
      <c r="C154" s="1" t="s">
        <v>36</v>
      </c>
      <c r="D154" s="1" t="n">
        <v>105</v>
      </c>
      <c r="E154" s="1" t="s">
        <v>37</v>
      </c>
      <c r="F154" s="1" t="s">
        <v>182</v>
      </c>
      <c r="G154" s="1" t="s">
        <v>167</v>
      </c>
      <c r="H154" s="2" t="n">
        <v>10</v>
      </c>
      <c r="I154" s="2" t="n">
        <v>5</v>
      </c>
      <c r="J154" s="1" t="n">
        <v>2602</v>
      </c>
      <c r="K154" s="1" t="n">
        <v>2353</v>
      </c>
      <c r="L154" s="1" t="n">
        <v>5500</v>
      </c>
      <c r="M154" s="1" t="n">
        <f aca="false">L154-K154</f>
        <v>3147</v>
      </c>
      <c r="N154" s="4" t="n">
        <f aca="false">M154/1.21</f>
        <v>2600.82644628099</v>
      </c>
      <c r="O154" s="1" t="n">
        <v>104140</v>
      </c>
      <c r="P154" s="3" t="n">
        <f aca="false">J154-K154</f>
        <v>249</v>
      </c>
      <c r="Q154" s="3" t="s">
        <v>75</v>
      </c>
      <c r="R154" s="1" t="s">
        <v>40</v>
      </c>
      <c r="S154" s="3" t="n">
        <v>50004</v>
      </c>
      <c r="T154" s="3" t="s">
        <v>51</v>
      </c>
      <c r="U154" s="1" t="s">
        <v>51</v>
      </c>
      <c r="V154" s="1" t="s">
        <v>43</v>
      </c>
      <c r="W154" s="1" t="s">
        <v>44</v>
      </c>
      <c r="X154" s="1" t="s">
        <v>52</v>
      </c>
      <c r="Y154" s="1" t="n">
        <v>24</v>
      </c>
      <c r="Z154" s="1" t="n">
        <v>5</v>
      </c>
      <c r="AA154" s="0" t="n">
        <v>2017</v>
      </c>
      <c r="AB154" s="1" t="n">
        <v>0</v>
      </c>
      <c r="AC154" s="1" t="n">
        <v>1172.61</v>
      </c>
      <c r="AD154" s="1" t="n">
        <f aca="false">AC154+AB154+P154</f>
        <v>1421.61</v>
      </c>
      <c r="AE154" s="1" t="n">
        <f aca="false">N154-AD154</f>
        <v>1179.21644628099</v>
      </c>
      <c r="AF154" s="1" t="n">
        <v>1</v>
      </c>
      <c r="AG154" s="0" t="n">
        <v>1</v>
      </c>
      <c r="AH154" s="1" t="str">
        <f aca="false">IF(AF154=1,"si","no")</f>
        <v>si</v>
      </c>
    </row>
    <row r="155" customFormat="false" ht="13.8" hidden="false" customHeight="false" outlineLevel="0" collapsed="false">
      <c r="A155" s="1" t="s">
        <v>92</v>
      </c>
      <c r="B155" s="1" t="s">
        <v>35</v>
      </c>
      <c r="C155" s="1" t="s">
        <v>36</v>
      </c>
      <c r="D155" s="1" t="n">
        <v>100</v>
      </c>
      <c r="E155" s="1" t="s">
        <v>37</v>
      </c>
      <c r="F155" s="1" t="s">
        <v>160</v>
      </c>
      <c r="G155" s="1" t="s">
        <v>167</v>
      </c>
      <c r="H155" s="2" t="n">
        <v>9</v>
      </c>
      <c r="I155" s="2" t="n">
        <v>5</v>
      </c>
      <c r="J155" s="1" t="n">
        <v>4217</v>
      </c>
      <c r="K155" s="1" t="n">
        <v>3933</v>
      </c>
      <c r="L155" s="1" t="n">
        <v>6300</v>
      </c>
      <c r="M155" s="1" t="n">
        <f aca="false">L155-K155</f>
        <v>2367</v>
      </c>
      <c r="N155" s="4" t="n">
        <f aca="false">M155/1.21</f>
        <v>1956.19834710744</v>
      </c>
      <c r="O155" s="1" t="n">
        <v>80674</v>
      </c>
      <c r="P155" s="3" t="n">
        <f aca="false">J155-K155</f>
        <v>284</v>
      </c>
      <c r="Q155" s="3" t="s">
        <v>39</v>
      </c>
      <c r="R155" s="1" t="s">
        <v>40</v>
      </c>
      <c r="S155" s="3" t="n">
        <v>50014</v>
      </c>
      <c r="T155" s="3" t="s">
        <v>51</v>
      </c>
      <c r="U155" s="1" t="s">
        <v>51</v>
      </c>
      <c r="V155" s="1" t="s">
        <v>43</v>
      </c>
      <c r="W155" s="1" t="s">
        <v>44</v>
      </c>
      <c r="X155" s="1" t="s">
        <v>45</v>
      </c>
      <c r="Y155" s="1" t="n">
        <v>27</v>
      </c>
      <c r="Z155" s="1" t="n">
        <v>4</v>
      </c>
      <c r="AA155" s="0" t="n">
        <v>2017</v>
      </c>
      <c r="AB155" s="1" t="n">
        <v>0</v>
      </c>
      <c r="AC155" s="1" t="n">
        <v>1187.95</v>
      </c>
      <c r="AD155" s="1" t="n">
        <f aca="false">AC155+AB155+P155</f>
        <v>1471.95</v>
      </c>
      <c r="AE155" s="1" t="n">
        <f aca="false">N155-AD155</f>
        <v>484.248347107438</v>
      </c>
      <c r="AF155" s="1" t="n">
        <v>1</v>
      </c>
      <c r="AG155" s="0" t="n">
        <v>2</v>
      </c>
      <c r="AH155" s="1" t="str">
        <f aca="false">IF(AF155=1,"si","no")</f>
        <v>si</v>
      </c>
    </row>
    <row r="156" customFormat="false" ht="13.8" hidden="false" customHeight="false" outlineLevel="0" collapsed="false">
      <c r="A156" s="1" t="s">
        <v>73</v>
      </c>
      <c r="B156" s="1" t="s">
        <v>74</v>
      </c>
      <c r="C156" s="1" t="s">
        <v>36</v>
      </c>
      <c r="D156" s="1" t="n">
        <v>85</v>
      </c>
      <c r="E156" s="1" t="s">
        <v>37</v>
      </c>
      <c r="F156" s="1" t="s">
        <v>160</v>
      </c>
      <c r="G156" s="1" t="s">
        <v>224</v>
      </c>
      <c r="H156" s="2" t="n">
        <v>10</v>
      </c>
      <c r="I156" s="2" t="n">
        <v>5</v>
      </c>
      <c r="J156" s="1" t="n">
        <v>1900</v>
      </c>
      <c r="K156" s="1" t="n">
        <v>1900</v>
      </c>
      <c r="L156" s="1" t="n">
        <v>4999</v>
      </c>
      <c r="M156" s="1" t="n">
        <f aca="false">L156-K156</f>
        <v>3099</v>
      </c>
      <c r="N156" s="4" t="n">
        <f aca="false">M156/1.21</f>
        <v>2561.15702479339</v>
      </c>
      <c r="O156" s="1" t="n">
        <v>113592</v>
      </c>
      <c r="Q156" s="3" t="s">
        <v>75</v>
      </c>
      <c r="R156" s="1" t="s">
        <v>40</v>
      </c>
      <c r="S156" s="3" t="n">
        <v>50300</v>
      </c>
      <c r="T156" s="3" t="s">
        <v>225</v>
      </c>
      <c r="U156" s="1" t="s">
        <v>51</v>
      </c>
      <c r="V156" s="1" t="s">
        <v>43</v>
      </c>
      <c r="W156" s="1" t="s">
        <v>44</v>
      </c>
      <c r="X156" s="1" t="s">
        <v>45</v>
      </c>
      <c r="Y156" s="1" t="n">
        <v>40</v>
      </c>
      <c r="Z156" s="1" t="n">
        <v>3</v>
      </c>
      <c r="AA156" s="0" t="n">
        <v>2017</v>
      </c>
      <c r="AB156" s="1" t="n">
        <v>0</v>
      </c>
      <c r="AC156" s="1" t="n">
        <v>974.96</v>
      </c>
      <c r="AD156" s="1" t="n">
        <f aca="false">AC156+AB156+P156</f>
        <v>974.96</v>
      </c>
      <c r="AE156" s="1" t="n">
        <f aca="false">N156-AD156</f>
        <v>1586.19702479339</v>
      </c>
      <c r="AF156" s="1" t="n">
        <v>1</v>
      </c>
      <c r="AG156" s="0" t="n">
        <v>1</v>
      </c>
      <c r="AH156" s="1" t="str">
        <f aca="false">IF(AF156=1,"si","no")</f>
        <v>si</v>
      </c>
    </row>
    <row r="157" customFormat="false" ht="13.8" hidden="false" customHeight="false" outlineLevel="0" collapsed="false">
      <c r="A157" s="1" t="s">
        <v>226</v>
      </c>
      <c r="B157" s="1" t="s">
        <v>69</v>
      </c>
      <c r="C157" s="1" t="s">
        <v>36</v>
      </c>
      <c r="D157" s="1" t="n">
        <v>109</v>
      </c>
      <c r="E157" s="1" t="s">
        <v>55</v>
      </c>
      <c r="F157" s="1" t="s">
        <v>182</v>
      </c>
      <c r="G157" s="1" t="s">
        <v>48</v>
      </c>
      <c r="H157" s="2" t="n">
        <v>11</v>
      </c>
      <c r="I157" s="2" t="n">
        <v>9</v>
      </c>
      <c r="J157" s="1" t="n">
        <v>4800</v>
      </c>
      <c r="K157" s="1" t="n">
        <v>4800</v>
      </c>
      <c r="L157" s="1" t="n">
        <v>11300</v>
      </c>
      <c r="M157" s="1" t="n">
        <f aca="false">L157-K157</f>
        <v>6500</v>
      </c>
      <c r="N157" s="4" t="n">
        <f aca="false">M157/1.21</f>
        <v>5371.90082644628</v>
      </c>
      <c r="O157" s="1" t="n">
        <v>125593</v>
      </c>
      <c r="Q157" s="3" t="s">
        <v>116</v>
      </c>
      <c r="R157" s="1" t="s">
        <v>168</v>
      </c>
      <c r="S157" s="3" t="n">
        <v>50005</v>
      </c>
      <c r="T157" s="3" t="s">
        <v>51</v>
      </c>
      <c r="U157" s="1" t="s">
        <v>51</v>
      </c>
      <c r="V157" s="1" t="s">
        <v>43</v>
      </c>
      <c r="W157" s="1" t="s">
        <v>58</v>
      </c>
      <c r="X157" s="1" t="s">
        <v>52</v>
      </c>
      <c r="Y157" s="1" t="n">
        <v>45</v>
      </c>
      <c r="Z157" s="1" t="n">
        <v>3</v>
      </c>
      <c r="AA157" s="0" t="n">
        <v>2017</v>
      </c>
      <c r="AB157" s="1" t="n">
        <v>187.3</v>
      </c>
      <c r="AC157" s="1" t="n">
        <v>1837.82</v>
      </c>
      <c r="AD157" s="1" t="n">
        <f aca="false">AC157+AB157+P157</f>
        <v>2025.12</v>
      </c>
      <c r="AE157" s="1" t="n">
        <f aca="false">N157-AD157</f>
        <v>3346.78082644628</v>
      </c>
      <c r="AF157" s="1" t="n">
        <v>1</v>
      </c>
      <c r="AG157" s="0" t="n">
        <v>1</v>
      </c>
      <c r="AH157" s="1" t="str">
        <f aca="false">IF(AF157=1,"si","no")</f>
        <v>si</v>
      </c>
    </row>
    <row r="158" customFormat="false" ht="13.8" hidden="false" customHeight="false" outlineLevel="0" collapsed="false">
      <c r="A158" s="1" t="s">
        <v>92</v>
      </c>
      <c r="B158" s="1" t="s">
        <v>35</v>
      </c>
      <c r="C158" s="1" t="s">
        <v>36</v>
      </c>
      <c r="D158" s="1" t="n">
        <v>100</v>
      </c>
      <c r="E158" s="1" t="s">
        <v>37</v>
      </c>
      <c r="F158" s="1" t="s">
        <v>174</v>
      </c>
      <c r="G158" s="1" t="s">
        <v>167</v>
      </c>
      <c r="H158" s="2" t="n">
        <v>9</v>
      </c>
      <c r="I158" s="2" t="n">
        <v>5</v>
      </c>
      <c r="J158" s="1" t="n">
        <v>3300</v>
      </c>
      <c r="K158" s="1" t="n">
        <v>2752</v>
      </c>
      <c r="L158" s="1" t="n">
        <v>6300</v>
      </c>
      <c r="M158" s="1" t="n">
        <f aca="false">L158-K158</f>
        <v>3548</v>
      </c>
      <c r="N158" s="4" t="n">
        <f aca="false">M158/1.21</f>
        <v>2932.23140495868</v>
      </c>
      <c r="O158" s="1" t="n">
        <v>57118</v>
      </c>
      <c r="P158" s="3" t="n">
        <f aca="false">J158-K158</f>
        <v>548</v>
      </c>
      <c r="Q158" s="3" t="s">
        <v>39</v>
      </c>
      <c r="R158" s="1" t="s">
        <v>40</v>
      </c>
      <c r="S158" s="3" t="n">
        <v>50017</v>
      </c>
      <c r="T158" s="3" t="s">
        <v>51</v>
      </c>
      <c r="U158" s="1" t="s">
        <v>51</v>
      </c>
      <c r="V158" s="1" t="s">
        <v>43</v>
      </c>
      <c r="W158" s="1" t="s">
        <v>44</v>
      </c>
      <c r="X158" s="1" t="s">
        <v>52</v>
      </c>
      <c r="Y158" s="1" t="n">
        <v>36</v>
      </c>
      <c r="Z158" s="1" t="n">
        <v>3</v>
      </c>
      <c r="AA158" s="0" t="n">
        <v>2017</v>
      </c>
      <c r="AB158" s="1" t="n">
        <v>0</v>
      </c>
      <c r="AC158" s="1" t="n">
        <v>992.16</v>
      </c>
      <c r="AD158" s="1" t="n">
        <f aca="false">AC158+AB158+P158</f>
        <v>1540.16</v>
      </c>
      <c r="AE158" s="1" t="n">
        <f aca="false">N158-AD158</f>
        <v>1392.07140495868</v>
      </c>
      <c r="AF158" s="1" t="n">
        <v>1</v>
      </c>
      <c r="AG158" s="0" t="n">
        <v>1</v>
      </c>
      <c r="AH158" s="1" t="str">
        <f aca="false">IF(AF158=1,"si","no")</f>
        <v>si</v>
      </c>
    </row>
    <row r="159" customFormat="false" ht="13.8" hidden="false" customHeight="false" outlineLevel="0" collapsed="false">
      <c r="A159" s="1" t="s">
        <v>227</v>
      </c>
      <c r="B159" s="1" t="s">
        <v>74</v>
      </c>
      <c r="C159" s="1" t="s">
        <v>36</v>
      </c>
      <c r="D159" s="1" t="n">
        <v>95</v>
      </c>
      <c r="E159" s="1" t="s">
        <v>37</v>
      </c>
      <c r="F159" s="1" t="s">
        <v>211</v>
      </c>
      <c r="G159" s="1" t="s">
        <v>170</v>
      </c>
      <c r="H159" s="2" t="n">
        <v>9</v>
      </c>
      <c r="I159" s="2" t="n">
        <v>5</v>
      </c>
      <c r="J159" s="1" t="n">
        <v>3400</v>
      </c>
      <c r="K159" s="1" t="n">
        <v>3400</v>
      </c>
      <c r="L159" s="1" t="n">
        <v>5800</v>
      </c>
      <c r="M159" s="1" t="n">
        <f aca="false">L159-K159</f>
        <v>2400</v>
      </c>
      <c r="N159" s="4" t="n">
        <f aca="false">M159/1.21</f>
        <v>1983.47107438017</v>
      </c>
      <c r="O159" s="1" t="n">
        <v>68330</v>
      </c>
      <c r="Q159" s="3" t="s">
        <v>75</v>
      </c>
      <c r="R159" s="1" t="s">
        <v>40</v>
      </c>
      <c r="S159" s="3" t="n">
        <v>50017</v>
      </c>
      <c r="T159" s="3" t="s">
        <v>51</v>
      </c>
      <c r="U159" s="1" t="s">
        <v>51</v>
      </c>
      <c r="V159" s="1" t="s">
        <v>43</v>
      </c>
      <c r="W159" s="1" t="s">
        <v>44</v>
      </c>
      <c r="X159" s="1" t="s">
        <v>52</v>
      </c>
      <c r="Y159" s="1" t="n">
        <v>74</v>
      </c>
      <c r="Z159" s="1" t="n">
        <v>3</v>
      </c>
      <c r="AA159" s="0" t="n">
        <v>2017</v>
      </c>
      <c r="AB159" s="1" t="n">
        <v>120</v>
      </c>
      <c r="AC159" s="1" t="n">
        <v>647.03</v>
      </c>
      <c r="AD159" s="1" t="n">
        <f aca="false">AC159+AB159+P159</f>
        <v>767.03</v>
      </c>
      <c r="AE159" s="1" t="n">
        <f aca="false">N159-AD159</f>
        <v>1216.44107438017</v>
      </c>
      <c r="AF159" s="1" t="n">
        <v>1</v>
      </c>
      <c r="AG159" s="0" t="n">
        <v>1</v>
      </c>
      <c r="AH159" s="1" t="str">
        <f aca="false">IF(AF159=1,"si","no")</f>
        <v>si</v>
      </c>
    </row>
    <row r="160" customFormat="false" ht="13.8" hidden="false" customHeight="false" outlineLevel="0" collapsed="false">
      <c r="A160" s="1" t="s">
        <v>132</v>
      </c>
      <c r="B160" s="1" t="s">
        <v>35</v>
      </c>
      <c r="C160" s="1" t="s">
        <v>36</v>
      </c>
      <c r="D160" s="1" t="n">
        <v>115</v>
      </c>
      <c r="E160" s="1" t="s">
        <v>37</v>
      </c>
      <c r="F160" s="1" t="s">
        <v>163</v>
      </c>
      <c r="G160" s="1" t="s">
        <v>170</v>
      </c>
      <c r="H160" s="2" t="n">
        <v>7</v>
      </c>
      <c r="I160" s="2" t="n">
        <v>7</v>
      </c>
      <c r="J160" s="1" t="n">
        <v>6000</v>
      </c>
      <c r="K160" s="1" t="n">
        <v>6000</v>
      </c>
      <c r="L160" s="1" t="n">
        <v>8400</v>
      </c>
      <c r="M160" s="1" t="n">
        <f aca="false">L160-K160</f>
        <v>2400</v>
      </c>
      <c r="N160" s="4" t="n">
        <f aca="false">M160/1.21</f>
        <v>1983.47107438017</v>
      </c>
      <c r="O160" s="1" t="n">
        <v>56138</v>
      </c>
      <c r="Q160" s="3" t="s">
        <v>99</v>
      </c>
      <c r="R160" s="1" t="s">
        <v>40</v>
      </c>
      <c r="S160" s="3" t="n">
        <v>31592</v>
      </c>
      <c r="T160" s="3" t="s">
        <v>51</v>
      </c>
      <c r="U160" s="1" t="s">
        <v>51</v>
      </c>
      <c r="V160" s="1" t="s">
        <v>43</v>
      </c>
      <c r="W160" s="1" t="s">
        <v>44</v>
      </c>
      <c r="X160" s="1" t="s">
        <v>52</v>
      </c>
      <c r="Y160" s="1" t="n">
        <v>52</v>
      </c>
      <c r="Z160" s="1" t="n">
        <v>2</v>
      </c>
      <c r="AA160" s="0" t="n">
        <v>2017</v>
      </c>
      <c r="AB160" s="1" t="n">
        <v>348.99</v>
      </c>
      <c r="AC160" s="1" t="n">
        <v>590</v>
      </c>
      <c r="AD160" s="1" t="n">
        <f aca="false">AC160+AB160+P160</f>
        <v>938.99</v>
      </c>
      <c r="AE160" s="1" t="n">
        <f aca="false">N160-AD160</f>
        <v>1044.48107438017</v>
      </c>
      <c r="AF160" s="1" t="n">
        <v>1</v>
      </c>
      <c r="AG160" s="0" t="n">
        <v>1</v>
      </c>
      <c r="AH160" s="1" t="str">
        <f aca="false">IF(AF160=1,"si","no")</f>
        <v>si</v>
      </c>
    </row>
    <row r="161" customFormat="false" ht="13.8" hidden="false" customHeight="false" outlineLevel="0" collapsed="false">
      <c r="A161" s="1" t="s">
        <v>228</v>
      </c>
      <c r="B161" s="1" t="s">
        <v>69</v>
      </c>
      <c r="C161" s="1" t="s">
        <v>36</v>
      </c>
      <c r="D161" s="1" t="n">
        <v>150</v>
      </c>
      <c r="E161" s="1" t="s">
        <v>55</v>
      </c>
      <c r="F161" s="1" t="s">
        <v>185</v>
      </c>
      <c r="G161" s="1" t="s">
        <v>48</v>
      </c>
      <c r="H161" s="2" t="n">
        <v>9</v>
      </c>
      <c r="I161" s="2" t="n">
        <v>7</v>
      </c>
      <c r="J161" s="1" t="n">
        <v>9000</v>
      </c>
      <c r="K161" s="1" t="n">
        <v>9000</v>
      </c>
      <c r="L161" s="1" t="n">
        <v>11100</v>
      </c>
      <c r="M161" s="1" t="n">
        <f aca="false">L161-K161</f>
        <v>2100</v>
      </c>
      <c r="N161" s="4" t="n">
        <f aca="false">M161/1.21</f>
        <v>1735.53719008264</v>
      </c>
      <c r="O161" s="1" t="n">
        <v>36698</v>
      </c>
      <c r="Q161" s="3" t="s">
        <v>229</v>
      </c>
      <c r="R161" s="1" t="s">
        <v>40</v>
      </c>
      <c r="S161" s="3" t="n">
        <v>22005</v>
      </c>
      <c r="T161" s="3" t="s">
        <v>81</v>
      </c>
      <c r="U161" s="1" t="s">
        <v>51</v>
      </c>
      <c r="V161" s="1" t="s">
        <v>43</v>
      </c>
      <c r="W161" s="1" t="s">
        <v>44</v>
      </c>
      <c r="X161" s="1" t="s">
        <v>52</v>
      </c>
      <c r="Y161" s="1" t="n">
        <v>39</v>
      </c>
      <c r="Z161" s="1" t="n">
        <v>8</v>
      </c>
      <c r="AA161" s="0" t="n">
        <v>2017</v>
      </c>
      <c r="AB161" s="1" t="n">
        <v>0</v>
      </c>
      <c r="AC161" s="1" t="n">
        <v>0</v>
      </c>
      <c r="AD161" s="1" t="n">
        <f aca="false">AC161+AB161+P161</f>
        <v>0</v>
      </c>
      <c r="AE161" s="1" t="n">
        <f aca="false">N161-AD161</f>
        <v>1735.53719008264</v>
      </c>
      <c r="AF161" s="1" t="n">
        <v>1</v>
      </c>
      <c r="AG161" s="0" t="n">
        <v>1</v>
      </c>
      <c r="AH161" s="1" t="str">
        <f aca="false">IF(AF161=1,"si","no")</f>
        <v>si</v>
      </c>
    </row>
    <row r="162" customFormat="false" ht="13.8" hidden="false" customHeight="false" outlineLevel="0" collapsed="false">
      <c r="A162" s="1" t="s">
        <v>159</v>
      </c>
      <c r="B162" s="1" t="s">
        <v>74</v>
      </c>
      <c r="C162" s="1" t="s">
        <v>36</v>
      </c>
      <c r="D162" s="1" t="n">
        <v>80</v>
      </c>
      <c r="E162" s="1" t="s">
        <v>37</v>
      </c>
      <c r="F162" s="1" t="s">
        <v>166</v>
      </c>
      <c r="G162" s="1" t="s">
        <v>170</v>
      </c>
      <c r="H162" s="2" t="n">
        <v>10</v>
      </c>
      <c r="I162" s="2" t="n">
        <v>5</v>
      </c>
      <c r="J162" s="1" t="n">
        <v>3700</v>
      </c>
      <c r="K162" s="1" t="n">
        <v>3700</v>
      </c>
      <c r="L162" s="1" t="n">
        <v>5800</v>
      </c>
      <c r="M162" s="1" t="n">
        <f aca="false">L162-K162</f>
        <v>2100</v>
      </c>
      <c r="N162" s="4" t="n">
        <f aca="false">M162/1.21</f>
        <v>1735.53719008264</v>
      </c>
      <c r="O162" s="1" t="n">
        <v>71113</v>
      </c>
      <c r="Q162" s="3" t="s">
        <v>75</v>
      </c>
      <c r="R162" s="1" t="s">
        <v>168</v>
      </c>
      <c r="S162" s="3" t="n">
        <v>50011</v>
      </c>
      <c r="T162" s="3" t="s">
        <v>51</v>
      </c>
      <c r="U162" s="1" t="s">
        <v>51</v>
      </c>
      <c r="V162" s="1" t="s">
        <v>43</v>
      </c>
      <c r="W162" s="1" t="s">
        <v>44</v>
      </c>
      <c r="X162" s="1" t="s">
        <v>45</v>
      </c>
      <c r="Y162" s="1" t="n">
        <v>57</v>
      </c>
      <c r="Z162" s="1" t="n">
        <v>12</v>
      </c>
      <c r="AA162" s="0" t="n">
        <v>2017</v>
      </c>
      <c r="AB162" s="1" t="n">
        <v>1206.68</v>
      </c>
      <c r="AC162" s="1" t="n">
        <v>823.58</v>
      </c>
      <c r="AD162" s="1" t="n">
        <f aca="false">AC162+AB162+P162</f>
        <v>2030.26</v>
      </c>
      <c r="AE162" s="1" t="n">
        <f aca="false">N162-AD162</f>
        <v>-294.722809917355</v>
      </c>
      <c r="AF162" s="1" t="n">
        <v>1</v>
      </c>
      <c r="AG162" s="0" t="n">
        <v>2</v>
      </c>
      <c r="AH162" s="1" t="str">
        <f aca="false">IF(AF162=1,"si","no")</f>
        <v>si</v>
      </c>
    </row>
    <row r="163" customFormat="false" ht="13.8" hidden="false" customHeight="false" outlineLevel="0" collapsed="false">
      <c r="A163" s="1" t="s">
        <v>193</v>
      </c>
      <c r="B163" s="1" t="s">
        <v>35</v>
      </c>
      <c r="C163" s="1" t="s">
        <v>36</v>
      </c>
      <c r="D163" s="1" t="n">
        <v>90</v>
      </c>
      <c r="E163" s="1" t="s">
        <v>55</v>
      </c>
      <c r="F163" s="1" t="s">
        <v>169</v>
      </c>
      <c r="G163" s="1" t="s">
        <v>167</v>
      </c>
      <c r="H163" s="2" t="n">
        <v>6</v>
      </c>
      <c r="I163" s="2" t="n">
        <v>5</v>
      </c>
      <c r="J163" s="1" t="n">
        <v>5800</v>
      </c>
      <c r="K163" s="1" t="n">
        <v>5120</v>
      </c>
      <c r="L163" s="1" t="n">
        <v>8700</v>
      </c>
      <c r="M163" s="1" t="n">
        <f aca="false">L163-K163</f>
        <v>3580</v>
      </c>
      <c r="N163" s="4" t="n">
        <f aca="false">M163/1.21</f>
        <v>2958.67768595041</v>
      </c>
      <c r="O163" s="1" t="n">
        <v>42999</v>
      </c>
      <c r="P163" s="3" t="n">
        <f aca="false">J163-K163</f>
        <v>680</v>
      </c>
      <c r="Q163" s="3" t="s">
        <v>75</v>
      </c>
      <c r="R163" s="1" t="s">
        <v>40</v>
      </c>
      <c r="S163" s="3" t="n">
        <v>50005</v>
      </c>
      <c r="T163" s="3" t="s">
        <v>51</v>
      </c>
      <c r="U163" s="1" t="s">
        <v>51</v>
      </c>
      <c r="V163" s="1" t="s">
        <v>43</v>
      </c>
      <c r="W163" s="1" t="s">
        <v>44</v>
      </c>
      <c r="X163" s="1" t="s">
        <v>52</v>
      </c>
      <c r="Y163" s="1" t="n">
        <v>70</v>
      </c>
      <c r="Z163" s="1" t="n">
        <v>12</v>
      </c>
      <c r="AA163" s="0" t="n">
        <v>2017</v>
      </c>
      <c r="AB163" s="1" t="n">
        <v>25</v>
      </c>
      <c r="AC163" s="1" t="n">
        <v>925.38</v>
      </c>
      <c r="AD163" s="1" t="n">
        <f aca="false">AC163+AB163+P163</f>
        <v>1630.38</v>
      </c>
      <c r="AE163" s="1" t="n">
        <f aca="false">N163-AD163</f>
        <v>1328.29768595041</v>
      </c>
      <c r="AF163" s="1" t="n">
        <v>1</v>
      </c>
      <c r="AG163" s="0" t="n">
        <v>1</v>
      </c>
      <c r="AH163" s="1" t="str">
        <f aca="false">IF(AF163=1,"si","no")</f>
        <v>si</v>
      </c>
    </row>
    <row r="164" customFormat="false" ht="13.8" hidden="false" customHeight="false" outlineLevel="0" collapsed="false">
      <c r="A164" s="1" t="s">
        <v>165</v>
      </c>
      <c r="B164" s="1" t="s">
        <v>74</v>
      </c>
      <c r="C164" s="1" t="s">
        <v>36</v>
      </c>
      <c r="D164" s="1" t="n">
        <v>90</v>
      </c>
      <c r="E164" s="1" t="s">
        <v>37</v>
      </c>
      <c r="F164" s="1" t="s">
        <v>174</v>
      </c>
      <c r="G164" s="1" t="s">
        <v>167</v>
      </c>
      <c r="H164" s="2" t="n">
        <v>7</v>
      </c>
      <c r="I164" s="2" t="n">
        <v>5</v>
      </c>
      <c r="J164" s="1" t="n">
        <v>4300</v>
      </c>
      <c r="K164" s="1" t="n">
        <v>3776</v>
      </c>
      <c r="L164" s="1" t="n">
        <v>6500</v>
      </c>
      <c r="M164" s="1" t="n">
        <f aca="false">L164-K164</f>
        <v>2724</v>
      </c>
      <c r="N164" s="4" t="n">
        <f aca="false">M164/1.21</f>
        <v>2251.23966942149</v>
      </c>
      <c r="O164" s="1" t="n">
        <v>80645</v>
      </c>
      <c r="P164" s="3" t="n">
        <f aca="false">J164-K164</f>
        <v>524</v>
      </c>
      <c r="Q164" s="3" t="s">
        <v>39</v>
      </c>
      <c r="R164" s="1" t="s">
        <v>168</v>
      </c>
      <c r="S164" s="3" t="n">
        <v>50002</v>
      </c>
      <c r="T164" s="3" t="s">
        <v>51</v>
      </c>
      <c r="U164" s="1" t="s">
        <v>51</v>
      </c>
      <c r="V164" s="1" t="s">
        <v>43</v>
      </c>
      <c r="W164" s="1" t="s">
        <v>44</v>
      </c>
      <c r="X164" s="1" t="s">
        <v>52</v>
      </c>
      <c r="Y164" s="1" t="n">
        <v>55</v>
      </c>
      <c r="Z164" s="1" t="n">
        <v>12</v>
      </c>
      <c r="AA164" s="0" t="n">
        <v>2017</v>
      </c>
      <c r="AB164" s="1" t="n">
        <v>0</v>
      </c>
      <c r="AC164" s="1" t="n">
        <v>434</v>
      </c>
      <c r="AD164" s="1" t="n">
        <f aca="false">AC164+AB164+P164</f>
        <v>958</v>
      </c>
      <c r="AE164" s="1" t="n">
        <f aca="false">N164-AD164</f>
        <v>1293.23966942149</v>
      </c>
      <c r="AF164" s="1" t="n">
        <v>1</v>
      </c>
      <c r="AG164" s="0" t="n">
        <v>1</v>
      </c>
      <c r="AH164" s="1" t="str">
        <f aca="false">IF(AF164=1,"si","no")</f>
        <v>si</v>
      </c>
    </row>
    <row r="165" customFormat="false" ht="13.8" hidden="false" customHeight="false" outlineLevel="0" collapsed="false">
      <c r="A165" s="1" t="s">
        <v>230</v>
      </c>
      <c r="B165" s="1" t="s">
        <v>231</v>
      </c>
      <c r="C165" s="1" t="s">
        <v>232</v>
      </c>
      <c r="D165" s="1" t="n">
        <v>68</v>
      </c>
      <c r="E165" s="1" t="s">
        <v>37</v>
      </c>
      <c r="F165" s="1" t="s">
        <v>163</v>
      </c>
      <c r="G165" s="1" t="s">
        <v>48</v>
      </c>
      <c r="H165" s="2" t="n">
        <v>5</v>
      </c>
      <c r="I165" s="2" t="n">
        <v>4</v>
      </c>
      <c r="J165" s="1" t="n">
        <v>3600</v>
      </c>
      <c r="K165" s="1" t="n">
        <v>3600</v>
      </c>
      <c r="L165" s="1" t="n">
        <v>6300</v>
      </c>
      <c r="M165" s="1" t="n">
        <f aca="false">L165-K165</f>
        <v>2700</v>
      </c>
      <c r="N165" s="4" t="n">
        <f aca="false">M165/1.21</f>
        <v>2231.40495867769</v>
      </c>
      <c r="O165" s="1" t="n">
        <v>24060</v>
      </c>
      <c r="Q165" s="3" t="s">
        <v>75</v>
      </c>
      <c r="R165" s="1" t="s">
        <v>168</v>
      </c>
      <c r="S165" s="3" t="n">
        <v>50013</v>
      </c>
      <c r="T165" s="3" t="s">
        <v>51</v>
      </c>
      <c r="U165" s="1" t="s">
        <v>51</v>
      </c>
      <c r="V165" s="1" t="s">
        <v>43</v>
      </c>
      <c r="W165" s="1" t="s">
        <v>44</v>
      </c>
      <c r="X165" s="1" t="s">
        <v>45</v>
      </c>
      <c r="Y165" s="1" t="n">
        <v>51</v>
      </c>
      <c r="Z165" s="1" t="n">
        <v>11</v>
      </c>
      <c r="AA165" s="0" t="n">
        <v>2017</v>
      </c>
      <c r="AB165" s="1" t="n">
        <v>0</v>
      </c>
      <c r="AC165" s="1" t="n">
        <v>207.06</v>
      </c>
      <c r="AD165" s="1" t="n">
        <f aca="false">AC165+AB165+P165</f>
        <v>207.06</v>
      </c>
      <c r="AE165" s="1" t="n">
        <f aca="false">N165-AD165</f>
        <v>2024.34495867769</v>
      </c>
      <c r="AF165" s="1" t="n">
        <v>1</v>
      </c>
      <c r="AG165" s="0" t="n">
        <v>1</v>
      </c>
      <c r="AH165" s="1" t="str">
        <f aca="false">IF(AF165=1,"si","no")</f>
        <v>si</v>
      </c>
    </row>
    <row r="166" customFormat="false" ht="13.8" hidden="false" customHeight="false" outlineLevel="0" collapsed="false">
      <c r="A166" s="1" t="s">
        <v>34</v>
      </c>
      <c r="B166" s="1" t="s">
        <v>35</v>
      </c>
      <c r="C166" s="1" t="s">
        <v>36</v>
      </c>
      <c r="D166" s="1" t="n">
        <v>110</v>
      </c>
      <c r="E166" s="1" t="s">
        <v>37</v>
      </c>
      <c r="F166" s="1" t="s">
        <v>163</v>
      </c>
      <c r="G166" s="1" t="s">
        <v>167</v>
      </c>
      <c r="H166" s="2" t="n">
        <v>7</v>
      </c>
      <c r="I166" s="2" t="n">
        <v>5</v>
      </c>
      <c r="J166" s="1" t="n">
        <v>6357</v>
      </c>
      <c r="K166" s="1" t="n">
        <v>5649</v>
      </c>
      <c r="L166" s="1" t="n">
        <v>9300</v>
      </c>
      <c r="M166" s="1" t="n">
        <f aca="false">L166-K166</f>
        <v>3651</v>
      </c>
      <c r="N166" s="4" t="n">
        <f aca="false">M166/1.21</f>
        <v>3017.35537190083</v>
      </c>
      <c r="O166" s="1" t="n">
        <v>56748</v>
      </c>
      <c r="P166" s="3" t="n">
        <f aca="false">J166-K166</f>
        <v>708</v>
      </c>
      <c r="Q166" s="3" t="s">
        <v>39</v>
      </c>
      <c r="R166" s="1" t="s">
        <v>40</v>
      </c>
      <c r="S166" s="3" t="n">
        <v>50003</v>
      </c>
      <c r="T166" s="3" t="s">
        <v>51</v>
      </c>
      <c r="U166" s="1" t="s">
        <v>51</v>
      </c>
      <c r="V166" s="1" t="s">
        <v>43</v>
      </c>
      <c r="W166" s="1" t="s">
        <v>44</v>
      </c>
      <c r="X166" s="1" t="s">
        <v>52</v>
      </c>
      <c r="Y166" s="1" t="n">
        <v>39</v>
      </c>
      <c r="Z166" s="1" t="n">
        <v>1</v>
      </c>
      <c r="AA166" s="0" t="n">
        <v>2018</v>
      </c>
      <c r="AB166" s="1" t="n">
        <v>0</v>
      </c>
      <c r="AC166" s="1" t="n">
        <v>757.95</v>
      </c>
      <c r="AD166" s="1" t="n">
        <f aca="false">AC166+AB166+P166</f>
        <v>1465.95</v>
      </c>
      <c r="AE166" s="1" t="n">
        <f aca="false">N166-AD166</f>
        <v>1551.40537190083</v>
      </c>
      <c r="AF166" s="1" t="n">
        <v>1</v>
      </c>
      <c r="AG166" s="0" t="n">
        <v>1</v>
      </c>
      <c r="AH166" s="1" t="str">
        <f aca="false">IF(AF166=1,"si","no")</f>
        <v>si</v>
      </c>
    </row>
    <row r="167" customFormat="false" ht="13.8" hidden="false" customHeight="false" outlineLevel="0" collapsed="false">
      <c r="A167" s="1" t="s">
        <v>94</v>
      </c>
      <c r="B167" s="1" t="s">
        <v>74</v>
      </c>
      <c r="C167" s="1" t="s">
        <v>36</v>
      </c>
      <c r="D167" s="1" t="n">
        <v>100</v>
      </c>
      <c r="E167" s="1" t="s">
        <v>37</v>
      </c>
      <c r="F167" s="1" t="s">
        <v>233</v>
      </c>
      <c r="G167" s="1" t="s">
        <v>48</v>
      </c>
      <c r="H167" s="2" t="n">
        <v>12</v>
      </c>
      <c r="I167" s="2" t="n">
        <v>5</v>
      </c>
      <c r="J167" s="1" t="n">
        <v>2000</v>
      </c>
      <c r="K167" s="1" t="n">
        <v>2000</v>
      </c>
      <c r="L167" s="1" t="n">
        <v>4500</v>
      </c>
      <c r="M167" s="1" t="n">
        <f aca="false">L167-K167</f>
        <v>2500</v>
      </c>
      <c r="N167" s="4" t="n">
        <f aca="false">M167/1.21</f>
        <v>2066.11570247934</v>
      </c>
      <c r="O167" s="1" t="n">
        <v>142519</v>
      </c>
      <c r="Q167" s="3" t="s">
        <v>39</v>
      </c>
      <c r="R167" s="1" t="s">
        <v>40</v>
      </c>
      <c r="S167" s="3" t="n">
        <v>50005</v>
      </c>
      <c r="T167" s="3" t="s">
        <v>51</v>
      </c>
      <c r="U167" s="1" t="s">
        <v>51</v>
      </c>
      <c r="V167" s="1" t="s">
        <v>43</v>
      </c>
      <c r="W167" s="1" t="s">
        <v>44</v>
      </c>
      <c r="X167" s="1" t="s">
        <v>52</v>
      </c>
      <c r="Y167" s="1" t="n">
        <v>27</v>
      </c>
      <c r="Z167" s="1" t="n">
        <v>1</v>
      </c>
      <c r="AA167" s="0" t="n">
        <v>2018</v>
      </c>
      <c r="AB167" s="1" t="n">
        <v>0</v>
      </c>
      <c r="AC167" s="1" t="n">
        <v>173</v>
      </c>
      <c r="AD167" s="1" t="n">
        <f aca="false">AC167+AB167+P167</f>
        <v>173</v>
      </c>
      <c r="AE167" s="1" t="n">
        <f aca="false">N167-AD167</f>
        <v>1893.11570247934</v>
      </c>
      <c r="AF167" s="1" t="n">
        <v>1</v>
      </c>
      <c r="AG167" s="0" t="n">
        <v>1</v>
      </c>
      <c r="AH167" s="1" t="str">
        <f aca="false">IF(AF167=1,"si","no")</f>
        <v>si</v>
      </c>
    </row>
    <row r="168" customFormat="false" ht="13.8" hidden="false" customHeight="false" outlineLevel="0" collapsed="false">
      <c r="A168" s="1" t="s">
        <v>234</v>
      </c>
      <c r="B168" s="1" t="s">
        <v>35</v>
      </c>
      <c r="C168" s="1" t="s">
        <v>36</v>
      </c>
      <c r="D168" s="1" t="n">
        <v>117</v>
      </c>
      <c r="E168" s="1" t="s">
        <v>37</v>
      </c>
      <c r="F168" s="1" t="s">
        <v>163</v>
      </c>
      <c r="G168" s="1" t="s">
        <v>167</v>
      </c>
      <c r="H168" s="2" t="n">
        <v>8</v>
      </c>
      <c r="I168" s="2" t="n">
        <v>5</v>
      </c>
      <c r="J168" s="1" t="n">
        <v>9460</v>
      </c>
      <c r="K168" s="1" t="n">
        <v>9329</v>
      </c>
      <c r="L168" s="1" t="n">
        <v>12700</v>
      </c>
      <c r="M168" s="1" t="n">
        <f aca="false">L168-K168</f>
        <v>3371</v>
      </c>
      <c r="N168" s="4" t="n">
        <f aca="false">M168/1.21</f>
        <v>2785.95041322314</v>
      </c>
      <c r="O168" s="1" t="n">
        <v>21416</v>
      </c>
      <c r="P168" s="3" t="n">
        <f aca="false">J168-K168</f>
        <v>131</v>
      </c>
      <c r="Q168" s="3" t="s">
        <v>229</v>
      </c>
      <c r="R168" s="1" t="s">
        <v>40</v>
      </c>
      <c r="S168" s="3" t="n">
        <v>50010</v>
      </c>
      <c r="T168" s="3" t="s">
        <v>51</v>
      </c>
      <c r="U168" s="1" t="s">
        <v>51</v>
      </c>
      <c r="V168" s="1" t="s">
        <v>43</v>
      </c>
      <c r="W168" s="1" t="s">
        <v>44</v>
      </c>
      <c r="X168" s="1" t="s">
        <v>52</v>
      </c>
      <c r="Y168" s="1" t="n">
        <v>41</v>
      </c>
      <c r="Z168" s="1" t="n">
        <v>1</v>
      </c>
      <c r="AA168" s="0" t="n">
        <v>2018</v>
      </c>
      <c r="AB168" s="1" t="n">
        <v>0</v>
      </c>
      <c r="AC168" s="1" t="n">
        <v>907.47</v>
      </c>
      <c r="AD168" s="1" t="n">
        <f aca="false">AC168+AB168+P168</f>
        <v>1038.47</v>
      </c>
      <c r="AE168" s="1" t="n">
        <f aca="false">N168-AD168</f>
        <v>1747.48041322314</v>
      </c>
      <c r="AF168" s="1" t="n">
        <v>1</v>
      </c>
      <c r="AG168" s="0" t="n">
        <v>1</v>
      </c>
      <c r="AH168" s="1" t="str">
        <f aca="false">IF(AF168=1,"si","no")</f>
        <v>si</v>
      </c>
    </row>
    <row r="169" customFormat="false" ht="13.8" hidden="false" customHeight="false" outlineLevel="0" collapsed="false">
      <c r="A169" s="1" t="s">
        <v>228</v>
      </c>
      <c r="B169" s="1" t="s">
        <v>69</v>
      </c>
      <c r="C169" s="1" t="s">
        <v>232</v>
      </c>
      <c r="D169" s="1" t="n">
        <v>150</v>
      </c>
      <c r="E169" s="1" t="s">
        <v>55</v>
      </c>
      <c r="F169" s="1" t="s">
        <v>169</v>
      </c>
      <c r="G169" s="1" t="s">
        <v>170</v>
      </c>
      <c r="H169" s="2" t="n">
        <v>6</v>
      </c>
      <c r="I169" s="2" t="n">
        <v>7</v>
      </c>
      <c r="J169" s="1" t="n">
        <v>8900</v>
      </c>
      <c r="K169" s="1" t="n">
        <v>8900</v>
      </c>
      <c r="L169" s="1" t="n">
        <v>12100</v>
      </c>
      <c r="M169" s="1" t="n">
        <f aca="false">L169-K169</f>
        <v>3200</v>
      </c>
      <c r="N169" s="4" t="n">
        <f aca="false">M169/1.21</f>
        <v>2644.62809917355</v>
      </c>
      <c r="O169" s="1" t="n">
        <v>93256</v>
      </c>
      <c r="Q169" s="3" t="s">
        <v>229</v>
      </c>
      <c r="R169" s="1" t="s">
        <v>40</v>
      </c>
      <c r="S169" s="3" t="n">
        <v>28804</v>
      </c>
      <c r="T169" s="3" t="s">
        <v>235</v>
      </c>
      <c r="U169" s="1" t="s">
        <v>236</v>
      </c>
      <c r="V169" s="1" t="s">
        <v>43</v>
      </c>
      <c r="W169" s="1" t="s">
        <v>58</v>
      </c>
      <c r="X169" s="1" t="s">
        <v>72</v>
      </c>
      <c r="Y169" s="1" t="n">
        <v>47</v>
      </c>
      <c r="Z169" s="1" t="n">
        <v>1</v>
      </c>
      <c r="AA169" s="0" t="n">
        <v>2018</v>
      </c>
      <c r="AB169" s="1" t="n">
        <v>0</v>
      </c>
      <c r="AC169" s="1" t="n">
        <v>444.18</v>
      </c>
      <c r="AD169" s="1" t="n">
        <f aca="false">AC169+AB169+P169</f>
        <v>444.18</v>
      </c>
      <c r="AE169" s="1" t="n">
        <f aca="false">N169-AD169</f>
        <v>2200.44809917355</v>
      </c>
      <c r="AF169" s="1" t="n">
        <v>2</v>
      </c>
      <c r="AG169" s="0" t="n">
        <v>1</v>
      </c>
      <c r="AH169" s="1" t="str">
        <f aca="false">IF(AF169=1,"si","no")</f>
        <v>no</v>
      </c>
    </row>
    <row r="170" customFormat="false" ht="13.8" hidden="false" customHeight="false" outlineLevel="0" collapsed="false">
      <c r="A170" s="1" t="s">
        <v>73</v>
      </c>
      <c r="B170" s="1" t="s">
        <v>74</v>
      </c>
      <c r="C170" s="1" t="s">
        <v>36</v>
      </c>
      <c r="D170" s="1" t="n">
        <v>75</v>
      </c>
      <c r="E170" s="1" t="s">
        <v>37</v>
      </c>
      <c r="F170" s="1" t="s">
        <v>160</v>
      </c>
      <c r="G170" s="1" t="s">
        <v>167</v>
      </c>
      <c r="H170" s="2" t="n">
        <v>14</v>
      </c>
      <c r="I170" s="2" t="n">
        <v>5</v>
      </c>
      <c r="J170" s="1" t="n">
        <v>2175</v>
      </c>
      <c r="K170" s="1" t="n">
        <v>1944</v>
      </c>
      <c r="L170" s="1" t="n">
        <v>4700</v>
      </c>
      <c r="M170" s="1" t="n">
        <f aca="false">L170-K170</f>
        <v>2756</v>
      </c>
      <c r="N170" s="4" t="n">
        <f aca="false">M170/1.21</f>
        <v>2277.68595041322</v>
      </c>
      <c r="O170" s="1" t="n">
        <v>39832</v>
      </c>
      <c r="P170" s="3" t="n">
        <f aca="false">J170-K170</f>
        <v>231</v>
      </c>
      <c r="Q170" s="3" t="s">
        <v>75</v>
      </c>
      <c r="R170" s="1" t="s">
        <v>40</v>
      </c>
      <c r="S170" s="3" t="n">
        <v>50480</v>
      </c>
      <c r="T170" s="3" t="s">
        <v>106</v>
      </c>
      <c r="U170" s="1" t="s">
        <v>51</v>
      </c>
      <c r="V170" s="1" t="s">
        <v>43</v>
      </c>
      <c r="W170" s="1" t="s">
        <v>44</v>
      </c>
      <c r="X170" s="1" t="s">
        <v>52</v>
      </c>
      <c r="Y170" s="1" t="n">
        <v>63</v>
      </c>
      <c r="Z170" s="1" t="n">
        <v>2</v>
      </c>
      <c r="AA170" s="0" t="n">
        <v>2018</v>
      </c>
      <c r="AB170" s="1" t="n">
        <v>866.22</v>
      </c>
      <c r="AC170" s="1" t="n">
        <v>607.04</v>
      </c>
      <c r="AD170" s="1" t="n">
        <f aca="false">AC170+AB170+P170</f>
        <v>1704.26</v>
      </c>
      <c r="AE170" s="1" t="n">
        <f aca="false">N170-AD170</f>
        <v>573.425950413223</v>
      </c>
      <c r="AF170" s="1" t="n">
        <v>1</v>
      </c>
      <c r="AG170" s="0" t="n">
        <v>1</v>
      </c>
      <c r="AH170" s="1" t="str">
        <f aca="false">IF(AF170=1,"si","no")</f>
        <v>si</v>
      </c>
    </row>
    <row r="171" customFormat="false" ht="13.8" hidden="false" customHeight="false" outlineLevel="0" collapsed="false">
      <c r="A171" s="1" t="s">
        <v>237</v>
      </c>
      <c r="B171" s="1" t="s">
        <v>35</v>
      </c>
      <c r="C171" s="1" t="s">
        <v>36</v>
      </c>
      <c r="D171" s="1" t="n">
        <v>117</v>
      </c>
      <c r="E171" s="1" t="s">
        <v>37</v>
      </c>
      <c r="F171" s="1" t="s">
        <v>163</v>
      </c>
      <c r="G171" s="1" t="s">
        <v>167</v>
      </c>
      <c r="H171" s="2" t="n">
        <v>7</v>
      </c>
      <c r="I171" s="2" t="n">
        <v>5</v>
      </c>
      <c r="J171" s="1" t="n">
        <v>9666</v>
      </c>
      <c r="K171" s="1" t="n">
        <v>9207</v>
      </c>
      <c r="L171" s="1" t="n">
        <v>12700</v>
      </c>
      <c r="M171" s="1" t="n">
        <f aca="false">L171-K171</f>
        <v>3493</v>
      </c>
      <c r="N171" s="4" t="n">
        <f aca="false">M171/1.21</f>
        <v>2886.77685950413</v>
      </c>
      <c r="O171" s="1" t="n">
        <v>37462</v>
      </c>
      <c r="P171" s="3" t="n">
        <f aca="false">J171-K171</f>
        <v>459</v>
      </c>
      <c r="Q171" s="3" t="s">
        <v>229</v>
      </c>
      <c r="R171" s="1" t="s">
        <v>40</v>
      </c>
      <c r="S171" s="3" t="n">
        <v>50012</v>
      </c>
      <c r="T171" s="3" t="s">
        <v>51</v>
      </c>
      <c r="U171" s="1" t="s">
        <v>51</v>
      </c>
      <c r="V171" s="1" t="s">
        <v>43</v>
      </c>
      <c r="W171" s="1" t="s">
        <v>44</v>
      </c>
      <c r="X171" s="1" t="s">
        <v>52</v>
      </c>
      <c r="Y171" s="1" t="n">
        <v>42</v>
      </c>
      <c r="Z171" s="1" t="n">
        <v>2</v>
      </c>
      <c r="AA171" s="0" t="n">
        <v>2018</v>
      </c>
      <c r="AB171" s="1" t="n">
        <v>0</v>
      </c>
      <c r="AC171" s="1" t="n">
        <v>362.29</v>
      </c>
      <c r="AD171" s="1" t="n">
        <f aca="false">AC171+AB171+P171</f>
        <v>821.29</v>
      </c>
      <c r="AE171" s="1" t="n">
        <f aca="false">N171-AD171</f>
        <v>2065.48685950413</v>
      </c>
      <c r="AF171" s="1" t="n">
        <v>1</v>
      </c>
      <c r="AG171" s="0" t="n">
        <v>1</v>
      </c>
      <c r="AH171" s="1" t="str">
        <f aca="false">IF(AF171=1,"si","no")</f>
        <v>si</v>
      </c>
    </row>
    <row r="172" customFormat="false" ht="13.8" hidden="false" customHeight="false" outlineLevel="0" collapsed="false">
      <c r="A172" s="1" t="s">
        <v>59</v>
      </c>
      <c r="B172" s="1" t="s">
        <v>69</v>
      </c>
      <c r="C172" s="1" t="s">
        <v>36</v>
      </c>
      <c r="D172" s="1" t="n">
        <v>140</v>
      </c>
      <c r="E172" s="1" t="s">
        <v>55</v>
      </c>
      <c r="F172" s="1" t="s">
        <v>166</v>
      </c>
      <c r="G172" s="1" t="s">
        <v>48</v>
      </c>
      <c r="H172" s="2" t="n">
        <v>14</v>
      </c>
      <c r="I172" s="2" t="n">
        <v>5</v>
      </c>
      <c r="J172" s="1" t="n">
        <v>1600</v>
      </c>
      <c r="K172" s="1" t="n">
        <v>1600</v>
      </c>
      <c r="L172" s="1" t="n">
        <v>4500</v>
      </c>
      <c r="M172" s="1" t="n">
        <f aca="false">L172-K172</f>
        <v>2900</v>
      </c>
      <c r="N172" s="4" t="n">
        <f aca="false">M172/1.21</f>
        <v>2396.69421487603</v>
      </c>
      <c r="O172" s="1" t="n">
        <v>175111</v>
      </c>
      <c r="Q172" s="3" t="s">
        <v>49</v>
      </c>
      <c r="R172" s="1" t="s">
        <v>40</v>
      </c>
      <c r="S172" s="3" t="n">
        <v>50196</v>
      </c>
      <c r="T172" s="3" t="s">
        <v>128</v>
      </c>
      <c r="U172" s="1" t="s">
        <v>51</v>
      </c>
      <c r="V172" s="1" t="s">
        <v>43</v>
      </c>
      <c r="W172" s="1" t="s">
        <v>44</v>
      </c>
      <c r="X172" s="1" t="s">
        <v>52</v>
      </c>
      <c r="Y172" s="1" t="n">
        <v>37</v>
      </c>
      <c r="Z172" s="1" t="n">
        <v>2</v>
      </c>
      <c r="AA172" s="0" t="n">
        <v>2018</v>
      </c>
      <c r="AB172" s="1" t="n">
        <v>328.88</v>
      </c>
      <c r="AC172" s="1" t="n">
        <v>903.45</v>
      </c>
      <c r="AD172" s="1" t="n">
        <f aca="false">AC172+AB172+P172</f>
        <v>1232.33</v>
      </c>
      <c r="AE172" s="1" t="n">
        <f aca="false">N172-AD172</f>
        <v>1164.36421487603</v>
      </c>
      <c r="AF172" s="1" t="n">
        <v>1</v>
      </c>
      <c r="AG172" s="0" t="n">
        <v>1</v>
      </c>
      <c r="AH172" s="1" t="str">
        <f aca="false">IF(AF172=1,"si","no")</f>
        <v>si</v>
      </c>
    </row>
    <row r="173" customFormat="false" ht="13.8" hidden="false" customHeight="false" outlineLevel="0" collapsed="false">
      <c r="A173" s="1" t="s">
        <v>127</v>
      </c>
      <c r="B173" s="1" t="s">
        <v>54</v>
      </c>
      <c r="C173" s="1" t="s">
        <v>36</v>
      </c>
      <c r="D173" s="1" t="n">
        <v>105</v>
      </c>
      <c r="E173" s="1" t="s">
        <v>55</v>
      </c>
      <c r="F173" s="1" t="s">
        <v>160</v>
      </c>
      <c r="G173" s="1" t="s">
        <v>167</v>
      </c>
      <c r="H173" s="2" t="n">
        <v>10</v>
      </c>
      <c r="I173" s="2" t="n">
        <v>5</v>
      </c>
      <c r="J173" s="1" t="n">
        <v>7250</v>
      </c>
      <c r="K173" s="1" t="n">
        <v>6096</v>
      </c>
      <c r="L173" s="1" t="n">
        <v>11200</v>
      </c>
      <c r="M173" s="1" t="n">
        <f aca="false">L173-K173</f>
        <v>5104</v>
      </c>
      <c r="N173" s="4" t="n">
        <f aca="false">M173/1.21</f>
        <v>4218.18181818182</v>
      </c>
      <c r="O173" s="1" t="n">
        <v>44752</v>
      </c>
      <c r="P173" s="3" t="n">
        <f aca="false">J173-K173</f>
        <v>1154</v>
      </c>
      <c r="Q173" s="3" t="s">
        <v>99</v>
      </c>
      <c r="R173" s="1" t="s">
        <v>40</v>
      </c>
      <c r="S173" s="3" t="n">
        <v>50005</v>
      </c>
      <c r="T173" s="3" t="s">
        <v>51</v>
      </c>
      <c r="U173" s="1" t="s">
        <v>51</v>
      </c>
      <c r="V173" s="1" t="s">
        <v>43</v>
      </c>
      <c r="W173" s="1" t="s">
        <v>44</v>
      </c>
      <c r="X173" s="1" t="s">
        <v>52</v>
      </c>
      <c r="Y173" s="1" t="n">
        <v>55</v>
      </c>
      <c r="Z173" s="1" t="n">
        <v>3</v>
      </c>
      <c r="AA173" s="0" t="n">
        <v>2018</v>
      </c>
      <c r="AB173" s="1" t="n">
        <v>270</v>
      </c>
      <c r="AC173" s="1" t="n">
        <v>2123.53</v>
      </c>
      <c r="AD173" s="1" t="n">
        <f aca="false">AC173+AB173+P173</f>
        <v>3547.53</v>
      </c>
      <c r="AE173" s="1" t="n">
        <f aca="false">N173-AD173</f>
        <v>670.651818181818</v>
      </c>
      <c r="AF173" s="1" t="n">
        <v>1</v>
      </c>
      <c r="AG173" s="0" t="n">
        <v>1</v>
      </c>
      <c r="AH173" s="1" t="str">
        <f aca="false">IF(AF173=1,"si","no")</f>
        <v>si</v>
      </c>
    </row>
    <row r="174" customFormat="false" ht="13.8" hidden="false" customHeight="false" outlineLevel="0" collapsed="false">
      <c r="A174" s="1" t="s">
        <v>238</v>
      </c>
      <c r="B174" s="1" t="s">
        <v>69</v>
      </c>
      <c r="C174" s="1" t="s">
        <v>36</v>
      </c>
      <c r="D174" s="1" t="n">
        <v>115</v>
      </c>
      <c r="E174" s="1" t="s">
        <v>55</v>
      </c>
      <c r="F174" s="1" t="s">
        <v>166</v>
      </c>
      <c r="G174" s="1" t="s">
        <v>167</v>
      </c>
      <c r="H174" s="2" t="n">
        <v>14</v>
      </c>
      <c r="I174" s="2" t="n">
        <v>7</v>
      </c>
      <c r="J174" s="1" t="n">
        <v>3506</v>
      </c>
      <c r="K174" s="1" t="n">
        <v>3203</v>
      </c>
      <c r="L174" s="1" t="n">
        <v>5800</v>
      </c>
      <c r="M174" s="1" t="n">
        <f aca="false">L174-K174</f>
        <v>2597</v>
      </c>
      <c r="N174" s="4" t="n">
        <f aca="false">M174/1.21</f>
        <v>2146.28099173554</v>
      </c>
      <c r="O174" s="1" t="n">
        <v>85674</v>
      </c>
      <c r="P174" s="3" t="n">
        <f aca="false">J174-K174</f>
        <v>303</v>
      </c>
      <c r="Q174" s="3" t="s">
        <v>99</v>
      </c>
      <c r="R174" s="1" t="s">
        <v>168</v>
      </c>
      <c r="S174" s="3" t="n">
        <v>50010</v>
      </c>
      <c r="T174" s="3" t="s">
        <v>51</v>
      </c>
      <c r="U174" s="1" t="s">
        <v>51</v>
      </c>
      <c r="V174" s="1" t="s">
        <v>43</v>
      </c>
      <c r="W174" s="1" t="s">
        <v>44</v>
      </c>
      <c r="X174" s="1" t="s">
        <v>52</v>
      </c>
      <c r="Y174" s="1" t="n">
        <v>55</v>
      </c>
      <c r="Z174" s="1" t="n">
        <v>3</v>
      </c>
      <c r="AA174" s="0" t="n">
        <v>2018</v>
      </c>
      <c r="AB174" s="1" t="n">
        <v>0</v>
      </c>
      <c r="AC174" s="1" t="n">
        <v>641.16</v>
      </c>
      <c r="AD174" s="1" t="n">
        <f aca="false">AC174+AB174+P174</f>
        <v>944.16</v>
      </c>
      <c r="AE174" s="1" t="n">
        <f aca="false">N174-AD174</f>
        <v>1202.12099173554</v>
      </c>
      <c r="AF174" s="1" t="n">
        <v>2</v>
      </c>
      <c r="AG174" s="0" t="n">
        <v>1</v>
      </c>
      <c r="AH174" s="1" t="str">
        <f aca="false">IF(AF174=1,"si","no")</f>
        <v>no</v>
      </c>
    </row>
    <row r="175" customFormat="false" ht="13.8" hidden="false" customHeight="false" outlineLevel="0" collapsed="false">
      <c r="A175" s="1" t="s">
        <v>234</v>
      </c>
      <c r="B175" s="1" t="s">
        <v>35</v>
      </c>
      <c r="C175" s="1" t="s">
        <v>36</v>
      </c>
      <c r="D175" s="1" t="n">
        <v>115</v>
      </c>
      <c r="E175" s="1" t="s">
        <v>37</v>
      </c>
      <c r="F175" s="1" t="s">
        <v>239</v>
      </c>
      <c r="G175" s="1" t="s">
        <v>167</v>
      </c>
      <c r="H175" s="2" t="n">
        <v>9</v>
      </c>
      <c r="I175" s="2" t="n">
        <v>5</v>
      </c>
      <c r="J175" s="1" t="n">
        <v>7403</v>
      </c>
      <c r="K175" s="1" t="n">
        <v>7403</v>
      </c>
      <c r="L175" s="1" t="n">
        <v>10900</v>
      </c>
      <c r="M175" s="1" t="n">
        <f aca="false">L175-K175</f>
        <v>3497</v>
      </c>
      <c r="N175" s="4" t="n">
        <f aca="false">M175/1.21</f>
        <v>2890.0826446281</v>
      </c>
      <c r="O175" s="1" t="n">
        <v>43768</v>
      </c>
      <c r="P175" s="3" t="n">
        <v>0</v>
      </c>
      <c r="Q175" s="3" t="s">
        <v>229</v>
      </c>
      <c r="R175" s="1" t="s">
        <v>40</v>
      </c>
      <c r="S175" s="3" t="n">
        <v>50012</v>
      </c>
      <c r="T175" s="3" t="s">
        <v>51</v>
      </c>
      <c r="U175" s="1" t="s">
        <v>51</v>
      </c>
      <c r="V175" s="1" t="s">
        <v>43</v>
      </c>
      <c r="W175" s="1" t="s">
        <v>44</v>
      </c>
      <c r="X175" s="1" t="s">
        <v>52</v>
      </c>
      <c r="Y175" s="1" t="n">
        <v>69</v>
      </c>
      <c r="Z175" s="1" t="n">
        <v>3</v>
      </c>
      <c r="AA175" s="0" t="n">
        <v>2018</v>
      </c>
      <c r="AB175" s="1" t="n">
        <v>0</v>
      </c>
      <c r="AC175" s="1" t="n">
        <v>1031.16</v>
      </c>
      <c r="AD175" s="1" t="n">
        <f aca="false">AC175+AB175+P175</f>
        <v>1031.16</v>
      </c>
      <c r="AE175" s="1" t="n">
        <f aca="false">N175-AD175</f>
        <v>1858.9226446281</v>
      </c>
      <c r="AF175" s="1" t="n">
        <v>1</v>
      </c>
      <c r="AG175" s="0" t="n">
        <v>1</v>
      </c>
      <c r="AH175" s="1" t="str">
        <f aca="false">IF(AF175=1,"si","no")</f>
        <v>si</v>
      </c>
    </row>
    <row r="176" customFormat="false" ht="13.8" hidden="false" customHeight="false" outlineLevel="0" collapsed="false">
      <c r="A176" s="1" t="s">
        <v>73</v>
      </c>
      <c r="B176" s="1" t="s">
        <v>74</v>
      </c>
      <c r="C176" s="1" t="s">
        <v>36</v>
      </c>
      <c r="D176" s="1" t="n">
        <v>86</v>
      </c>
      <c r="E176" s="1" t="s">
        <v>37</v>
      </c>
      <c r="F176" s="1" t="s">
        <v>182</v>
      </c>
      <c r="G176" s="1" t="s">
        <v>167</v>
      </c>
      <c r="H176" s="2" t="n">
        <v>10</v>
      </c>
      <c r="I176" s="2" t="n">
        <v>5</v>
      </c>
      <c r="J176" s="1" t="n">
        <v>3390</v>
      </c>
      <c r="K176" s="1" t="n">
        <v>2950</v>
      </c>
      <c r="L176" s="1" t="n">
        <v>5790</v>
      </c>
      <c r="M176" s="1" t="n">
        <f aca="false">L176-K176</f>
        <v>2840</v>
      </c>
      <c r="N176" s="4" t="n">
        <f aca="false">M176/1.21</f>
        <v>2347.10743801653</v>
      </c>
      <c r="O176" s="1" t="n">
        <v>69343</v>
      </c>
      <c r="P176" s="3" t="n">
        <f aca="false">J176-K176</f>
        <v>440</v>
      </c>
      <c r="Q176" s="3" t="s">
        <v>75</v>
      </c>
      <c r="R176" s="1" t="s">
        <v>40</v>
      </c>
      <c r="S176" s="3" t="n">
        <v>50003</v>
      </c>
      <c r="T176" s="3" t="s">
        <v>51</v>
      </c>
      <c r="U176" s="1" t="s">
        <v>51</v>
      </c>
      <c r="V176" s="1" t="s">
        <v>43</v>
      </c>
      <c r="W176" s="1" t="s">
        <v>44</v>
      </c>
      <c r="X176" s="1" t="s">
        <v>52</v>
      </c>
      <c r="Y176" s="1" t="n">
        <v>38</v>
      </c>
      <c r="Z176" s="1" t="n">
        <v>6</v>
      </c>
      <c r="AA176" s="0" t="n">
        <v>2018</v>
      </c>
      <c r="AB176" s="1" t="n">
        <v>0</v>
      </c>
      <c r="AC176" s="1" t="n">
        <v>1001.91</v>
      </c>
      <c r="AD176" s="1" t="n">
        <f aca="false">AC176+AB176+P176</f>
        <v>1441.91</v>
      </c>
      <c r="AE176" s="1" t="n">
        <f aca="false">N176-AD176</f>
        <v>905.197438016529</v>
      </c>
      <c r="AF176" s="1" t="n">
        <v>1</v>
      </c>
      <c r="AG176" s="0" t="n">
        <v>1</v>
      </c>
      <c r="AH176" s="1" t="str">
        <f aca="false">IF(AF176=1,"si","no")</f>
        <v>si</v>
      </c>
    </row>
    <row r="177" customFormat="false" ht="13.8" hidden="false" customHeight="false" outlineLevel="0" collapsed="false">
      <c r="A177" s="1" t="s">
        <v>133</v>
      </c>
      <c r="B177" s="1" t="s">
        <v>54</v>
      </c>
      <c r="C177" s="1" t="s">
        <v>36</v>
      </c>
      <c r="D177" s="1" t="n">
        <v>130</v>
      </c>
      <c r="E177" s="1" t="s">
        <v>55</v>
      </c>
      <c r="F177" s="1" t="s">
        <v>166</v>
      </c>
      <c r="G177" s="1" t="s">
        <v>167</v>
      </c>
      <c r="H177" s="2" t="n">
        <v>14</v>
      </c>
      <c r="I177" s="2" t="n">
        <v>5</v>
      </c>
      <c r="J177" s="1" t="n">
        <v>2898</v>
      </c>
      <c r="K177" s="1" t="n">
        <v>2397</v>
      </c>
      <c r="L177" s="1" t="n">
        <v>6900</v>
      </c>
      <c r="M177" s="1" t="n">
        <f aca="false">L177-K177</f>
        <v>4503</v>
      </c>
      <c r="N177" s="4" t="n">
        <f aca="false">M177/1.21</f>
        <v>3721.48760330579</v>
      </c>
      <c r="O177" s="1" t="n">
        <v>120154</v>
      </c>
      <c r="P177" s="3" t="n">
        <f aca="false">J177-K177</f>
        <v>501</v>
      </c>
      <c r="Q177" s="3" t="s">
        <v>49</v>
      </c>
      <c r="R177" s="1" t="s">
        <v>40</v>
      </c>
      <c r="S177" s="3" t="n">
        <v>50003</v>
      </c>
      <c r="T177" s="3" t="s">
        <v>51</v>
      </c>
      <c r="U177" s="1" t="s">
        <v>51</v>
      </c>
      <c r="V177" s="1" t="s">
        <v>43</v>
      </c>
      <c r="W177" s="1" t="s">
        <v>44</v>
      </c>
      <c r="X177" s="1" t="s">
        <v>52</v>
      </c>
      <c r="Y177" s="1" t="n">
        <v>29</v>
      </c>
      <c r="Z177" s="1" t="n">
        <v>5</v>
      </c>
      <c r="AA177" s="0" t="n">
        <v>2018</v>
      </c>
      <c r="AB177" s="1" t="n">
        <v>0</v>
      </c>
      <c r="AC177" s="1" t="n">
        <v>934</v>
      </c>
      <c r="AD177" s="1" t="n">
        <f aca="false">AC177+AB177+P177</f>
        <v>1435</v>
      </c>
      <c r="AE177" s="1" t="n">
        <f aca="false">N177-AD177</f>
        <v>2286.48760330579</v>
      </c>
      <c r="AF177" s="1" t="n">
        <v>1</v>
      </c>
      <c r="AG177" s="0" t="n">
        <v>1</v>
      </c>
      <c r="AH177" s="1" t="str">
        <f aca="false">IF(AF177=1,"si","no")</f>
        <v>si</v>
      </c>
    </row>
    <row r="178" customFormat="false" ht="13.8" hidden="false" customHeight="false" outlineLevel="0" collapsed="false">
      <c r="A178" s="1" t="s">
        <v>132</v>
      </c>
      <c r="B178" s="1" t="s">
        <v>35</v>
      </c>
      <c r="C178" s="1" t="s">
        <v>36</v>
      </c>
      <c r="D178" s="1" t="n">
        <v>115</v>
      </c>
      <c r="E178" s="1" t="s">
        <v>55</v>
      </c>
      <c r="F178" s="1" t="s">
        <v>166</v>
      </c>
      <c r="G178" s="1" t="s">
        <v>170</v>
      </c>
      <c r="H178" s="2" t="n">
        <v>7</v>
      </c>
      <c r="I178" s="2" t="n">
        <v>7</v>
      </c>
      <c r="J178" s="1" t="n">
        <v>5600</v>
      </c>
      <c r="K178" s="1" t="n">
        <v>5600</v>
      </c>
      <c r="L178" s="1" t="n">
        <v>8990</v>
      </c>
      <c r="M178" s="1" t="n">
        <f aca="false">L178-K178</f>
        <v>3390</v>
      </c>
      <c r="N178" s="4" t="n">
        <f aca="false">M178/1.21</f>
        <v>2801.65289256198</v>
      </c>
      <c r="O178" s="1" t="n">
        <v>74959</v>
      </c>
      <c r="Q178" s="3" t="s">
        <v>99</v>
      </c>
      <c r="R178" s="1" t="s">
        <v>40</v>
      </c>
      <c r="S178" s="3" t="n">
        <v>50022</v>
      </c>
      <c r="T178" s="3" t="s">
        <v>51</v>
      </c>
      <c r="U178" s="1" t="s">
        <v>51</v>
      </c>
      <c r="V178" s="1" t="s">
        <v>43</v>
      </c>
      <c r="W178" s="1" t="s">
        <v>44</v>
      </c>
      <c r="X178" s="1" t="s">
        <v>52</v>
      </c>
      <c r="Y178" s="1" t="n">
        <v>31</v>
      </c>
      <c r="Z178" s="1" t="n">
        <v>5</v>
      </c>
      <c r="AA178" s="0" t="n">
        <v>2018</v>
      </c>
      <c r="AB178" s="1" t="n">
        <v>0</v>
      </c>
      <c r="AC178" s="1" t="n">
        <v>950.68</v>
      </c>
      <c r="AD178" s="1" t="n">
        <f aca="false">AC178+AB178+P178</f>
        <v>950.68</v>
      </c>
      <c r="AE178" s="1" t="n">
        <f aca="false">N178-AD178</f>
        <v>1850.97289256198</v>
      </c>
      <c r="AF178" s="1" t="n">
        <v>1</v>
      </c>
      <c r="AG178" s="0" t="n">
        <v>1</v>
      </c>
      <c r="AH178" s="1" t="str">
        <f aca="false">IF(AF178=1,"si","no")</f>
        <v>si</v>
      </c>
    </row>
    <row r="179" customFormat="false" ht="13.8" hidden="false" customHeight="false" outlineLevel="0" collapsed="false">
      <c r="A179" s="1" t="s">
        <v>91</v>
      </c>
      <c r="B179" s="1" t="s">
        <v>35</v>
      </c>
      <c r="C179" s="1" t="s">
        <v>36</v>
      </c>
      <c r="D179" s="1" t="n">
        <v>102</v>
      </c>
      <c r="E179" s="1" t="s">
        <v>37</v>
      </c>
      <c r="F179" s="1" t="s">
        <v>211</v>
      </c>
      <c r="G179" s="1" t="s">
        <v>48</v>
      </c>
      <c r="H179" s="2" t="n">
        <v>14</v>
      </c>
      <c r="I179" s="2" t="n">
        <v>5</v>
      </c>
      <c r="J179" s="1" t="n">
        <v>1500</v>
      </c>
      <c r="K179" s="1" t="n">
        <v>1500</v>
      </c>
      <c r="L179" s="1" t="n">
        <v>4950</v>
      </c>
      <c r="M179" s="1" t="n">
        <f aca="false">L179-K179</f>
        <v>3450</v>
      </c>
      <c r="N179" s="4" t="n">
        <f aca="false">M179/1.21</f>
        <v>2851.23966942149</v>
      </c>
      <c r="O179" s="1" t="n">
        <v>139185</v>
      </c>
      <c r="Q179" s="3" t="s">
        <v>39</v>
      </c>
      <c r="R179" s="1" t="s">
        <v>40</v>
      </c>
      <c r="S179" s="3" t="n">
        <v>50006</v>
      </c>
      <c r="T179" s="3" t="s">
        <v>51</v>
      </c>
      <c r="U179" s="1" t="s">
        <v>51</v>
      </c>
      <c r="V179" s="1" t="s">
        <v>43</v>
      </c>
      <c r="W179" s="1" t="s">
        <v>44</v>
      </c>
      <c r="X179" s="1" t="s">
        <v>52</v>
      </c>
      <c r="Y179" s="1" t="n">
        <v>34</v>
      </c>
      <c r="Z179" s="1" t="n">
        <v>11</v>
      </c>
      <c r="AA179" s="0" t="n">
        <v>2018</v>
      </c>
      <c r="AB179" s="1" t="n">
        <v>0</v>
      </c>
      <c r="AC179" s="1" t="n">
        <v>606.97</v>
      </c>
      <c r="AD179" s="1" t="n">
        <f aca="false">AC179+AB179+P179</f>
        <v>606.97</v>
      </c>
      <c r="AE179" s="1" t="n">
        <f aca="false">N179-AD179</f>
        <v>2244.26966942149</v>
      </c>
      <c r="AF179" s="1" t="n">
        <v>1</v>
      </c>
      <c r="AG179" s="0" t="n">
        <v>1</v>
      </c>
      <c r="AH179" s="1" t="str">
        <f aca="false">IF(AF179=1,"si","no")</f>
        <v>si</v>
      </c>
    </row>
    <row r="180" customFormat="false" ht="13.8" hidden="false" customHeight="false" outlineLevel="0" collapsed="false">
      <c r="A180" s="1" t="s">
        <v>133</v>
      </c>
      <c r="B180" s="1" t="s">
        <v>69</v>
      </c>
      <c r="C180" s="1" t="s">
        <v>36</v>
      </c>
      <c r="D180" s="1" t="n">
        <v>140</v>
      </c>
      <c r="E180" s="1" t="s">
        <v>55</v>
      </c>
      <c r="F180" s="1" t="s">
        <v>160</v>
      </c>
      <c r="G180" s="1" t="s">
        <v>167</v>
      </c>
      <c r="H180" s="2" t="n">
        <v>12</v>
      </c>
      <c r="I180" s="2" t="n">
        <v>5</v>
      </c>
      <c r="J180" s="1" t="n">
        <v>6481</v>
      </c>
      <c r="K180" s="1" t="n">
        <v>6481</v>
      </c>
      <c r="L180" s="1" t="n">
        <v>8850</v>
      </c>
      <c r="M180" s="1" t="n">
        <f aca="false">L180-K180</f>
        <v>2369</v>
      </c>
      <c r="N180" s="4" t="n">
        <f aca="false">M180/1.21</f>
        <v>1957.85123966942</v>
      </c>
      <c r="O180" s="1" t="n">
        <v>104364</v>
      </c>
      <c r="P180" s="3" t="n">
        <f aca="false">J180-K180</f>
        <v>0</v>
      </c>
      <c r="Q180" s="3" t="s">
        <v>49</v>
      </c>
      <c r="R180" s="1" t="s">
        <v>40</v>
      </c>
      <c r="S180" s="3" t="n">
        <v>50010</v>
      </c>
      <c r="T180" s="3" t="s">
        <v>51</v>
      </c>
      <c r="U180" s="1" t="s">
        <v>51</v>
      </c>
      <c r="V180" s="1" t="s">
        <v>43</v>
      </c>
      <c r="W180" s="1" t="s">
        <v>44</v>
      </c>
      <c r="X180" s="1" t="s">
        <v>52</v>
      </c>
      <c r="Y180" s="1" t="n">
        <v>50</v>
      </c>
      <c r="Z180" s="1" t="n">
        <v>6</v>
      </c>
      <c r="AA180" s="0" t="n">
        <v>2018</v>
      </c>
      <c r="AB180" s="1" t="n">
        <v>0</v>
      </c>
      <c r="AC180" s="1" t="n">
        <v>1421.02</v>
      </c>
      <c r="AD180" s="1" t="n">
        <f aca="false">AC180+AB180+P180</f>
        <v>1421.02</v>
      </c>
      <c r="AE180" s="1" t="n">
        <f aca="false">N180-AD180</f>
        <v>536.831239669422</v>
      </c>
      <c r="AF180" s="1" t="n">
        <v>2</v>
      </c>
      <c r="AG180" s="0" t="n">
        <v>1</v>
      </c>
      <c r="AH180" s="1" t="str">
        <f aca="false">IF(AF180=1,"si","no")</f>
        <v>no</v>
      </c>
    </row>
    <row r="181" customFormat="false" ht="13.8" hidden="false" customHeight="false" outlineLevel="0" collapsed="false">
      <c r="A181" s="1" t="s">
        <v>91</v>
      </c>
      <c r="B181" s="1" t="s">
        <v>35</v>
      </c>
      <c r="C181" s="1" t="s">
        <v>36</v>
      </c>
      <c r="D181" s="1" t="n">
        <v>102</v>
      </c>
      <c r="E181" s="1" t="s">
        <v>37</v>
      </c>
      <c r="F181" s="1" t="s">
        <v>166</v>
      </c>
      <c r="G181" s="1" t="s">
        <v>167</v>
      </c>
      <c r="H181" s="2" t="n">
        <v>11</v>
      </c>
      <c r="I181" s="2" t="n">
        <v>5</v>
      </c>
      <c r="J181" s="1" t="n">
        <v>4900</v>
      </c>
      <c r="K181" s="1" t="n">
        <v>4269</v>
      </c>
      <c r="L181" s="1" t="n">
        <v>6900</v>
      </c>
      <c r="M181" s="1" t="n">
        <f aca="false">L181-K181</f>
        <v>2631</v>
      </c>
      <c r="N181" s="4" t="n">
        <f aca="false">M181/1.21</f>
        <v>2174.38016528926</v>
      </c>
      <c r="O181" s="1" t="n">
        <v>54185</v>
      </c>
      <c r="P181" s="3" t="n">
        <f aca="false">J181-K181</f>
        <v>631</v>
      </c>
      <c r="Q181" s="3" t="s">
        <v>39</v>
      </c>
      <c r="R181" s="1" t="s">
        <v>168</v>
      </c>
      <c r="S181" s="3" t="n">
        <v>50013</v>
      </c>
      <c r="T181" s="3" t="s">
        <v>51</v>
      </c>
      <c r="U181" s="1" t="s">
        <v>51</v>
      </c>
      <c r="V181" s="1" t="s">
        <v>43</v>
      </c>
      <c r="W181" s="1" t="s">
        <v>71</v>
      </c>
      <c r="X181" s="1" t="s">
        <v>52</v>
      </c>
      <c r="Y181" s="1" t="n">
        <v>76</v>
      </c>
      <c r="Z181" s="1" t="n">
        <v>6</v>
      </c>
      <c r="AA181" s="0" t="n">
        <v>2018</v>
      </c>
      <c r="AB181" s="1" t="n">
        <v>0</v>
      </c>
      <c r="AC181" s="1" t="n">
        <v>1034.36</v>
      </c>
      <c r="AD181" s="1" t="n">
        <f aca="false">AC181+AB181+P181</f>
        <v>1665.36</v>
      </c>
      <c r="AE181" s="1" t="n">
        <f aca="false">N181-AD181</f>
        <v>509.020165289256</v>
      </c>
      <c r="AF181" s="1" t="n">
        <v>2</v>
      </c>
      <c r="AG181" s="0" t="n">
        <v>1</v>
      </c>
      <c r="AH181" s="1" t="str">
        <f aca="false">IF(AF181=1,"si","no")</f>
        <v>no</v>
      </c>
    </row>
    <row r="182" customFormat="false" ht="13.8" hidden="false" customHeight="false" outlineLevel="0" collapsed="false">
      <c r="A182" s="1" t="s">
        <v>91</v>
      </c>
      <c r="B182" s="1" t="s">
        <v>35</v>
      </c>
      <c r="C182" s="1" t="s">
        <v>36</v>
      </c>
      <c r="D182" s="1" t="n">
        <v>115</v>
      </c>
      <c r="E182" s="1" t="s">
        <v>37</v>
      </c>
      <c r="F182" s="1" t="s">
        <v>182</v>
      </c>
      <c r="G182" s="1" t="s">
        <v>167</v>
      </c>
      <c r="H182" s="2" t="n">
        <v>14</v>
      </c>
      <c r="I182" s="2" t="n">
        <v>5</v>
      </c>
      <c r="J182" s="1" t="n">
        <v>3291</v>
      </c>
      <c r="K182" s="1" t="n">
        <v>2500</v>
      </c>
      <c r="L182" s="1" t="n">
        <v>6300</v>
      </c>
      <c r="M182" s="1" t="n">
        <f aca="false">L182-K182</f>
        <v>3800</v>
      </c>
      <c r="N182" s="4" t="n">
        <f aca="false">M182/1.21</f>
        <v>3140.49586776859</v>
      </c>
      <c r="O182" s="1" t="n">
        <v>32697</v>
      </c>
      <c r="P182" s="3" t="n">
        <f aca="false">J182-K182</f>
        <v>791</v>
      </c>
      <c r="Q182" s="3" t="s">
        <v>39</v>
      </c>
      <c r="R182" s="1" t="s">
        <v>40</v>
      </c>
      <c r="S182" s="3" t="n">
        <v>50012</v>
      </c>
      <c r="T182" s="3" t="s">
        <v>51</v>
      </c>
      <c r="U182" s="1" t="s">
        <v>51</v>
      </c>
      <c r="V182" s="1" t="s">
        <v>43</v>
      </c>
      <c r="W182" s="1" t="s">
        <v>44</v>
      </c>
      <c r="X182" s="1" t="s">
        <v>45</v>
      </c>
      <c r="Y182" s="1" t="n">
        <v>59</v>
      </c>
      <c r="Z182" s="1" t="n">
        <v>6</v>
      </c>
      <c r="AA182" s="0" t="n">
        <v>2018</v>
      </c>
      <c r="AB182" s="1" t="n">
        <v>477.88</v>
      </c>
      <c r="AC182" s="1" t="n">
        <v>1087.33</v>
      </c>
      <c r="AD182" s="1" t="n">
        <f aca="false">AC182+AB182+P182</f>
        <v>2356.21</v>
      </c>
      <c r="AE182" s="1" t="n">
        <f aca="false">N182-AD182</f>
        <v>784.285867768595</v>
      </c>
      <c r="AF182" s="1" t="n">
        <v>1</v>
      </c>
      <c r="AG182" s="0" t="n">
        <v>1</v>
      </c>
      <c r="AH182" s="1" t="str">
        <f aca="false">IF(AF182=1,"si","no")</f>
        <v>si</v>
      </c>
    </row>
    <row r="183" customFormat="false" ht="13.8" hidden="false" customHeight="false" outlineLevel="0" collapsed="false">
      <c r="A183" s="1" t="s">
        <v>34</v>
      </c>
      <c r="B183" s="1" t="s">
        <v>35</v>
      </c>
      <c r="C183" s="1" t="s">
        <v>36</v>
      </c>
      <c r="D183" s="1" t="n">
        <v>110</v>
      </c>
      <c r="E183" s="1" t="s">
        <v>37</v>
      </c>
      <c r="F183" s="1" t="s">
        <v>182</v>
      </c>
      <c r="G183" s="1" t="s">
        <v>167</v>
      </c>
      <c r="H183" s="2" t="n">
        <v>11</v>
      </c>
      <c r="I183" s="2" t="n">
        <v>5</v>
      </c>
      <c r="J183" s="1" t="n">
        <v>2465</v>
      </c>
      <c r="K183" s="1" t="n">
        <v>1711</v>
      </c>
      <c r="L183" s="1" t="n">
        <v>5490</v>
      </c>
      <c r="M183" s="1" t="n">
        <f aca="false">L183-K183</f>
        <v>3779</v>
      </c>
      <c r="N183" s="4" t="n">
        <f aca="false">M183/1.21</f>
        <v>3123.14049586777</v>
      </c>
      <c r="O183" s="1" t="n">
        <v>48492</v>
      </c>
      <c r="P183" s="3" t="n">
        <f aca="false">J183-K183</f>
        <v>754</v>
      </c>
      <c r="Q183" s="3" t="s">
        <v>39</v>
      </c>
      <c r="R183" s="1" t="s">
        <v>40</v>
      </c>
      <c r="S183" s="3" t="n">
        <v>50410</v>
      </c>
      <c r="T183" s="3" t="s">
        <v>240</v>
      </c>
      <c r="U183" s="1" t="s">
        <v>51</v>
      </c>
      <c r="V183" s="1" t="s">
        <v>43</v>
      </c>
      <c r="W183" s="1" t="s">
        <v>241</v>
      </c>
      <c r="X183" s="1" t="s">
        <v>52</v>
      </c>
      <c r="Y183" s="1" t="n">
        <v>71</v>
      </c>
      <c r="Z183" s="1" t="n">
        <v>10</v>
      </c>
      <c r="AA183" s="0" t="n">
        <v>2018</v>
      </c>
      <c r="AB183" s="1" t="n">
        <v>0</v>
      </c>
      <c r="AC183" s="1" t="n">
        <v>2142.98</v>
      </c>
      <c r="AD183" s="1" t="n">
        <f aca="false">AC183+AB183+P183</f>
        <v>2896.98</v>
      </c>
      <c r="AE183" s="1" t="n">
        <f aca="false">N183-AD183</f>
        <v>226.160495867769</v>
      </c>
      <c r="AF183" s="1" t="n">
        <v>1</v>
      </c>
      <c r="AG183" s="0" t="n">
        <v>2</v>
      </c>
      <c r="AH183" s="1" t="str">
        <f aca="false">IF(AF183=1,"si","no")</f>
        <v>si</v>
      </c>
    </row>
    <row r="184" customFormat="false" ht="13.8" hidden="false" customHeight="false" outlineLevel="0" collapsed="false">
      <c r="A184" s="1" t="s">
        <v>79</v>
      </c>
      <c r="B184" s="1" t="s">
        <v>86</v>
      </c>
      <c r="C184" s="1" t="s">
        <v>36</v>
      </c>
      <c r="D184" s="1" t="n">
        <v>110</v>
      </c>
      <c r="E184" s="1" t="s">
        <v>55</v>
      </c>
      <c r="F184" s="1" t="s">
        <v>160</v>
      </c>
      <c r="G184" s="1" t="s">
        <v>167</v>
      </c>
      <c r="H184" s="2" t="n">
        <v>9</v>
      </c>
      <c r="I184" s="2" t="n">
        <v>5</v>
      </c>
      <c r="J184" s="1" t="n">
        <v>3982</v>
      </c>
      <c r="K184" s="1" t="n">
        <v>3591</v>
      </c>
      <c r="L184" s="1" t="n">
        <v>6795</v>
      </c>
      <c r="M184" s="1" t="n">
        <f aca="false">L184-K184</f>
        <v>3204</v>
      </c>
      <c r="N184" s="4" t="n">
        <f aca="false">M184/1.21</f>
        <v>2647.93388429752</v>
      </c>
      <c r="O184" s="1" t="n">
        <v>98876</v>
      </c>
      <c r="P184" s="3" t="n">
        <f aca="false">J184-K184</f>
        <v>391</v>
      </c>
      <c r="Q184" s="3" t="s">
        <v>39</v>
      </c>
      <c r="R184" s="1" t="s">
        <v>40</v>
      </c>
      <c r="S184" s="3" t="n">
        <v>50019</v>
      </c>
      <c r="T184" s="3" t="s">
        <v>51</v>
      </c>
      <c r="U184" s="1" t="s">
        <v>51</v>
      </c>
      <c r="V184" s="1" t="s">
        <v>43</v>
      </c>
      <c r="W184" s="1" t="s">
        <v>44</v>
      </c>
      <c r="X184" s="1" t="s">
        <v>52</v>
      </c>
      <c r="Y184" s="1" t="n">
        <v>43</v>
      </c>
      <c r="Z184" s="1" t="n">
        <v>10</v>
      </c>
      <c r="AA184" s="0" t="n">
        <v>2018</v>
      </c>
      <c r="AB184" s="1" t="n">
        <v>0</v>
      </c>
      <c r="AC184" s="1" t="n">
        <v>568.46</v>
      </c>
      <c r="AD184" s="1" t="n">
        <f aca="false">AC184+AB184+P184</f>
        <v>959.46</v>
      </c>
      <c r="AE184" s="1" t="n">
        <f aca="false">N184-AD184</f>
        <v>1688.47388429752</v>
      </c>
      <c r="AF184" s="1" t="n">
        <v>1</v>
      </c>
      <c r="AG184" s="0" t="n">
        <v>1</v>
      </c>
      <c r="AH184" s="1" t="str">
        <f aca="false">IF(AF184=1,"si","no")</f>
        <v>si</v>
      </c>
    </row>
    <row r="185" customFormat="false" ht="13.8" hidden="false" customHeight="false" outlineLevel="0" collapsed="false">
      <c r="A185" s="1" t="s">
        <v>159</v>
      </c>
      <c r="B185" s="1" t="s">
        <v>74</v>
      </c>
      <c r="C185" s="1" t="s">
        <v>36</v>
      </c>
      <c r="D185" s="1" t="n">
        <v>80</v>
      </c>
      <c r="E185" s="1" t="s">
        <v>55</v>
      </c>
      <c r="F185" s="1" t="s">
        <v>166</v>
      </c>
      <c r="G185" s="1" t="s">
        <v>170</v>
      </c>
      <c r="H185" s="2" t="n">
        <v>9</v>
      </c>
      <c r="I185" s="2" t="n">
        <v>5</v>
      </c>
      <c r="J185" s="1" t="n">
        <v>2800</v>
      </c>
      <c r="K185" s="1" t="n">
        <v>2800</v>
      </c>
      <c r="L185" s="1" t="n">
        <v>6300</v>
      </c>
      <c r="M185" s="1" t="n">
        <f aca="false">L185-K185</f>
        <v>3500</v>
      </c>
      <c r="N185" s="4" t="n">
        <f aca="false">M185/1.21</f>
        <v>2892.56198347107</v>
      </c>
      <c r="O185" s="1" t="n">
        <v>66973</v>
      </c>
      <c r="Q185" s="3" t="s">
        <v>75</v>
      </c>
      <c r="R185" s="1" t="s">
        <v>40</v>
      </c>
      <c r="S185" s="3" t="n">
        <v>50246</v>
      </c>
      <c r="T185" s="3" t="s">
        <v>242</v>
      </c>
      <c r="U185" s="1" t="s">
        <v>51</v>
      </c>
      <c r="V185" s="1" t="s">
        <v>43</v>
      </c>
      <c r="W185" s="1" t="s">
        <v>44</v>
      </c>
      <c r="X185" s="1" t="s">
        <v>52</v>
      </c>
      <c r="Y185" s="1" t="n">
        <v>51</v>
      </c>
      <c r="Z185" s="1" t="n">
        <v>9</v>
      </c>
      <c r="AA185" s="0" t="n">
        <v>2018</v>
      </c>
      <c r="AB185" s="1" t="n">
        <v>0</v>
      </c>
      <c r="AC185" s="1" t="n">
        <v>1488.58</v>
      </c>
      <c r="AD185" s="1" t="n">
        <f aca="false">AC185+AB185+P185</f>
        <v>1488.58</v>
      </c>
      <c r="AE185" s="1" t="n">
        <f aca="false">N185-AD185</f>
        <v>1403.98198347107</v>
      </c>
      <c r="AF185" s="1" t="n">
        <v>1</v>
      </c>
      <c r="AG185" s="0" t="n">
        <v>1</v>
      </c>
      <c r="AH185" s="1" t="str">
        <f aca="false">IF(AF185=1,"si","no")</f>
        <v>si</v>
      </c>
    </row>
    <row r="186" customFormat="false" ht="13.8" hidden="false" customHeight="false" outlineLevel="0" collapsed="false">
      <c r="A186" s="1" t="s">
        <v>223</v>
      </c>
      <c r="B186" s="1" t="s">
        <v>231</v>
      </c>
      <c r="C186" s="1" t="s">
        <v>36</v>
      </c>
      <c r="D186" s="1" t="n">
        <v>70</v>
      </c>
      <c r="E186" s="1" t="s">
        <v>37</v>
      </c>
      <c r="F186" s="1" t="s">
        <v>182</v>
      </c>
      <c r="G186" s="1" t="s">
        <v>167</v>
      </c>
      <c r="H186" s="2" t="n">
        <v>8</v>
      </c>
      <c r="I186" s="2" t="n">
        <v>5</v>
      </c>
      <c r="J186" s="1" t="n">
        <v>3775</v>
      </c>
      <c r="K186" s="1" t="n">
        <v>3726</v>
      </c>
      <c r="L186" s="1" t="n">
        <v>6650</v>
      </c>
      <c r="M186" s="1" t="n">
        <f aca="false">L186-K186</f>
        <v>2924</v>
      </c>
      <c r="N186" s="4" t="n">
        <f aca="false">M186/1.21</f>
        <v>2416.52892561983</v>
      </c>
      <c r="O186" s="1" t="n">
        <v>37886</v>
      </c>
      <c r="P186" s="3" t="n">
        <f aca="false">J186-K186</f>
        <v>49</v>
      </c>
      <c r="Q186" s="3" t="s">
        <v>75</v>
      </c>
      <c r="R186" s="1" t="s">
        <v>168</v>
      </c>
      <c r="S186" s="3" t="n">
        <v>50009</v>
      </c>
      <c r="T186" s="3" t="s">
        <v>51</v>
      </c>
      <c r="U186" s="1" t="s">
        <v>51</v>
      </c>
      <c r="V186" s="1" t="s">
        <v>43</v>
      </c>
      <c r="W186" s="1" t="s">
        <v>44</v>
      </c>
      <c r="X186" s="1" t="s">
        <v>45</v>
      </c>
      <c r="Y186" s="1" t="n">
        <v>43</v>
      </c>
      <c r="Z186" s="1" t="n">
        <v>9</v>
      </c>
      <c r="AA186" s="0" t="n">
        <v>2018</v>
      </c>
      <c r="AB186" s="1" t="n">
        <v>0</v>
      </c>
      <c r="AC186" s="1" t="n">
        <v>690.47</v>
      </c>
      <c r="AD186" s="1" t="n">
        <f aca="false">AC186+AB186+P186</f>
        <v>739.47</v>
      </c>
      <c r="AE186" s="1" t="n">
        <f aca="false">N186-AD186</f>
        <v>1677.05892561983</v>
      </c>
      <c r="AF186" s="1" t="n">
        <v>1</v>
      </c>
      <c r="AG186" s="0" t="n">
        <v>1</v>
      </c>
      <c r="AH186" s="1" t="str">
        <f aca="false">IF(AF186=1,"si","no")</f>
        <v>si</v>
      </c>
    </row>
    <row r="187" customFormat="false" ht="13.8" hidden="false" customHeight="false" outlineLevel="0" collapsed="false">
      <c r="A187" s="1" t="s">
        <v>234</v>
      </c>
      <c r="B187" s="1" t="s">
        <v>69</v>
      </c>
      <c r="C187" s="1" t="s">
        <v>36</v>
      </c>
      <c r="D187" s="1" t="n">
        <v>140</v>
      </c>
      <c r="E187" s="1" t="s">
        <v>37</v>
      </c>
      <c r="F187" s="1" t="s">
        <v>169</v>
      </c>
      <c r="G187" s="1" t="s">
        <v>167</v>
      </c>
      <c r="H187" s="2" t="n">
        <v>10</v>
      </c>
      <c r="I187" s="2" t="n">
        <v>5</v>
      </c>
      <c r="J187" s="1" t="n">
        <v>5572</v>
      </c>
      <c r="K187" s="1" t="n">
        <v>4991</v>
      </c>
      <c r="L187" s="1" t="n">
        <v>8500</v>
      </c>
      <c r="M187" s="1" t="n">
        <f aca="false">L187-K187</f>
        <v>3509</v>
      </c>
      <c r="N187" s="4" t="n">
        <f aca="false">M187/1.21</f>
        <v>2900</v>
      </c>
      <c r="O187" s="1" t="n">
        <v>97360</v>
      </c>
      <c r="P187" s="3" t="n">
        <f aca="false">J187-K187</f>
        <v>581</v>
      </c>
      <c r="Q187" s="3" t="s">
        <v>229</v>
      </c>
      <c r="R187" s="1" t="s">
        <v>40</v>
      </c>
      <c r="S187" s="3" t="n">
        <v>50325</v>
      </c>
      <c r="T187" s="3" t="s">
        <v>70</v>
      </c>
      <c r="U187" s="1" t="s">
        <v>51</v>
      </c>
      <c r="V187" s="1" t="s">
        <v>43</v>
      </c>
      <c r="W187" s="1" t="s">
        <v>44</v>
      </c>
      <c r="X187" s="1" t="s">
        <v>45</v>
      </c>
      <c r="Y187" s="1" t="n">
        <v>26</v>
      </c>
      <c r="Z187" s="1" t="n">
        <v>8</v>
      </c>
      <c r="AA187" s="0" t="n">
        <v>2018</v>
      </c>
      <c r="AB187" s="1" t="n">
        <v>28.85</v>
      </c>
      <c r="AC187" s="1" t="n">
        <v>1011.33</v>
      </c>
      <c r="AD187" s="1" t="n">
        <f aca="false">AC187+AB187+P187</f>
        <v>1621.18</v>
      </c>
      <c r="AE187" s="1" t="n">
        <f aca="false">N187-AD187</f>
        <v>1278.82</v>
      </c>
      <c r="AF187" s="1" t="n">
        <v>1</v>
      </c>
      <c r="AG187" s="0" t="n">
        <v>1</v>
      </c>
      <c r="AH187" s="1" t="str">
        <f aca="false">IF(AF187=1,"si","no")</f>
        <v>si</v>
      </c>
    </row>
    <row r="188" customFormat="false" ht="13.8" hidden="false" customHeight="false" outlineLevel="0" collapsed="false">
      <c r="A188" s="1" t="s">
        <v>92</v>
      </c>
      <c r="B188" s="1" t="s">
        <v>35</v>
      </c>
      <c r="C188" s="1" t="s">
        <v>36</v>
      </c>
      <c r="D188" s="1" t="n">
        <v>100</v>
      </c>
      <c r="E188" s="1" t="s">
        <v>37</v>
      </c>
      <c r="F188" s="1" t="s">
        <v>169</v>
      </c>
      <c r="G188" s="1" t="s">
        <v>167</v>
      </c>
      <c r="H188" s="2" t="n">
        <v>10</v>
      </c>
      <c r="I188" s="2" t="n">
        <v>5</v>
      </c>
      <c r="J188" s="1" t="n">
        <v>3600</v>
      </c>
      <c r="K188" s="1" t="n">
        <v>3050</v>
      </c>
      <c r="L188" s="1" t="n">
        <v>6300</v>
      </c>
      <c r="M188" s="1" t="n">
        <f aca="false">L188-K188</f>
        <v>3250</v>
      </c>
      <c r="N188" s="4" t="n">
        <f aca="false">M188/1.21</f>
        <v>2685.95041322314</v>
      </c>
      <c r="O188" s="1" t="n">
        <v>82698</v>
      </c>
      <c r="P188" s="3" t="n">
        <f aca="false">J188-K188</f>
        <v>550</v>
      </c>
      <c r="Q188" s="3" t="s">
        <v>39</v>
      </c>
      <c r="R188" s="1" t="s">
        <v>40</v>
      </c>
      <c r="S188" s="3" t="n">
        <v>50002</v>
      </c>
      <c r="T188" s="3" t="s">
        <v>51</v>
      </c>
      <c r="U188" s="1" t="s">
        <v>51</v>
      </c>
      <c r="V188" s="1" t="s">
        <v>43</v>
      </c>
      <c r="W188" s="1" t="s">
        <v>44</v>
      </c>
      <c r="X188" s="1" t="s">
        <v>52</v>
      </c>
      <c r="Y188" s="1" t="n">
        <v>35</v>
      </c>
      <c r="Z188" s="1" t="n">
        <v>8</v>
      </c>
      <c r="AA188" s="0" t="n">
        <v>2018</v>
      </c>
      <c r="AB188" s="1" t="n">
        <v>31.25</v>
      </c>
      <c r="AC188" s="1" t="n">
        <v>958.19</v>
      </c>
      <c r="AD188" s="1" t="n">
        <f aca="false">AC188+AB188+P188</f>
        <v>1539.44</v>
      </c>
      <c r="AE188" s="1" t="n">
        <f aca="false">N188-AD188</f>
        <v>1146.51041322314</v>
      </c>
      <c r="AF188" s="1" t="n">
        <v>1</v>
      </c>
      <c r="AG188" s="0" t="n">
        <v>1</v>
      </c>
      <c r="AH188" s="1" t="str">
        <f aca="false">IF(AF188=1,"si","no")</f>
        <v>si</v>
      </c>
    </row>
    <row r="189" customFormat="false" ht="13.8" hidden="false" customHeight="false" outlineLevel="0" collapsed="false">
      <c r="A189" s="1" t="s">
        <v>165</v>
      </c>
      <c r="B189" s="1" t="s">
        <v>35</v>
      </c>
      <c r="C189" s="1" t="s">
        <v>36</v>
      </c>
      <c r="D189" s="1" t="n">
        <v>110</v>
      </c>
      <c r="E189" s="1" t="s">
        <v>55</v>
      </c>
      <c r="F189" s="1" t="s">
        <v>166</v>
      </c>
      <c r="G189" s="1" t="s">
        <v>48</v>
      </c>
      <c r="H189" s="2" t="n">
        <v>13</v>
      </c>
      <c r="I189" s="2" t="n">
        <v>5</v>
      </c>
      <c r="J189" s="1" t="n">
        <v>1000</v>
      </c>
      <c r="K189" s="1" t="n">
        <v>1000</v>
      </c>
      <c r="L189" s="1" t="n">
        <v>4100</v>
      </c>
      <c r="M189" s="1" t="n">
        <f aca="false">L189-K189</f>
        <v>3100</v>
      </c>
      <c r="N189" s="4" t="n">
        <f aca="false">M189/1.21</f>
        <v>2561.98347107438</v>
      </c>
      <c r="O189" s="1" t="n">
        <v>151125</v>
      </c>
      <c r="Q189" s="3" t="s">
        <v>39</v>
      </c>
      <c r="R189" s="1" t="s">
        <v>40</v>
      </c>
      <c r="S189" s="3" t="n">
        <v>50430</v>
      </c>
      <c r="T189" s="3" t="s">
        <v>76</v>
      </c>
      <c r="U189" s="1" t="s">
        <v>51</v>
      </c>
      <c r="V189" s="1" t="s">
        <v>43</v>
      </c>
      <c r="W189" s="1" t="s">
        <v>44</v>
      </c>
      <c r="X189" s="1" t="s">
        <v>52</v>
      </c>
      <c r="Y189" s="1" t="n">
        <v>37</v>
      </c>
      <c r="Z189" s="1" t="n">
        <v>7</v>
      </c>
      <c r="AA189" s="0" t="n">
        <v>2018</v>
      </c>
      <c r="AB189" s="1" t="n">
        <v>0</v>
      </c>
      <c r="AC189" s="1" t="n">
        <v>875.77</v>
      </c>
      <c r="AD189" s="1" t="n">
        <f aca="false">AC189+AB189+P189</f>
        <v>875.77</v>
      </c>
      <c r="AE189" s="1" t="n">
        <f aca="false">N189-AD189</f>
        <v>1686.21347107438</v>
      </c>
      <c r="AF189" s="1" t="n">
        <v>1</v>
      </c>
      <c r="AG189" s="0" t="n">
        <v>1</v>
      </c>
      <c r="AH189" s="1" t="str">
        <f aca="false">IF(AF189=1,"si","no")</f>
        <v>si</v>
      </c>
    </row>
    <row r="190" customFormat="false" ht="13.8" hidden="false" customHeight="false" outlineLevel="0" collapsed="false">
      <c r="A190" s="1" t="s">
        <v>243</v>
      </c>
      <c r="B190" s="1" t="s">
        <v>86</v>
      </c>
      <c r="C190" s="1" t="s">
        <v>36</v>
      </c>
      <c r="D190" s="1" t="n">
        <v>125</v>
      </c>
      <c r="E190" s="1" t="s">
        <v>37</v>
      </c>
      <c r="F190" s="1" t="s">
        <v>166</v>
      </c>
      <c r="G190" s="1" t="s">
        <v>167</v>
      </c>
      <c r="H190" s="2" t="n">
        <v>13</v>
      </c>
      <c r="I190" s="2" t="n">
        <v>6</v>
      </c>
      <c r="J190" s="1" t="n">
        <v>3317</v>
      </c>
      <c r="K190" s="1" t="n">
        <v>2956</v>
      </c>
      <c r="L190" s="1" t="n">
        <v>6300</v>
      </c>
      <c r="M190" s="1" t="n">
        <f aca="false">L190-K190</f>
        <v>3344</v>
      </c>
      <c r="N190" s="4" t="n">
        <f aca="false">M190/1.21</f>
        <v>2763.63636363636</v>
      </c>
      <c r="O190" s="1" t="n">
        <v>56358</v>
      </c>
      <c r="P190" s="3" t="n">
        <f aca="false">J190-K190</f>
        <v>361</v>
      </c>
      <c r="Q190" s="3" t="s">
        <v>99</v>
      </c>
      <c r="R190" s="1" t="s">
        <v>40</v>
      </c>
      <c r="S190" s="3" t="n">
        <v>50006</v>
      </c>
      <c r="T190" s="3" t="s">
        <v>51</v>
      </c>
      <c r="U190" s="1" t="s">
        <v>51</v>
      </c>
      <c r="V190" s="1" t="s">
        <v>43</v>
      </c>
      <c r="W190" s="1" t="s">
        <v>44</v>
      </c>
      <c r="X190" s="1" t="s">
        <v>52</v>
      </c>
      <c r="Y190" s="1" t="n">
        <v>71</v>
      </c>
      <c r="Z190" s="1" t="n">
        <v>7</v>
      </c>
      <c r="AA190" s="0" t="n">
        <v>2018</v>
      </c>
      <c r="AB190" s="1" t="n">
        <v>0</v>
      </c>
      <c r="AC190" s="1" t="n">
        <v>1146.63</v>
      </c>
      <c r="AD190" s="1" t="n">
        <f aca="false">AC190+AB190+P190</f>
        <v>1507.63</v>
      </c>
      <c r="AE190" s="1" t="n">
        <f aca="false">N190-AD190</f>
        <v>1256.00636363636</v>
      </c>
      <c r="AF190" s="1" t="n">
        <v>1</v>
      </c>
      <c r="AG190" s="0" t="n">
        <v>1</v>
      </c>
      <c r="AH190" s="1" t="str">
        <f aca="false">IF(AF190=1,"si","no")</f>
        <v>si</v>
      </c>
    </row>
    <row r="191" customFormat="false" ht="13.8" hidden="false" customHeight="false" outlineLevel="0" collapsed="false">
      <c r="A191" s="1" t="s">
        <v>132</v>
      </c>
      <c r="B191" s="1" t="s">
        <v>35</v>
      </c>
      <c r="C191" s="1" t="s">
        <v>36</v>
      </c>
      <c r="D191" s="1" t="n">
        <v>115</v>
      </c>
      <c r="E191" s="1" t="s">
        <v>37</v>
      </c>
      <c r="F191" s="1" t="s">
        <v>166</v>
      </c>
      <c r="G191" s="1" t="s">
        <v>167</v>
      </c>
      <c r="H191" s="2" t="n">
        <v>8</v>
      </c>
      <c r="I191" s="2" t="n">
        <v>7</v>
      </c>
      <c r="J191" s="1" t="n">
        <v>6200</v>
      </c>
      <c r="K191" s="1" t="n">
        <v>4250</v>
      </c>
      <c r="L191" s="1" t="n">
        <v>8650</v>
      </c>
      <c r="M191" s="1" t="n">
        <f aca="false">L191-K191</f>
        <v>4400</v>
      </c>
      <c r="N191" s="4" t="n">
        <f aca="false">M191/1.21</f>
        <v>3636.36363636364</v>
      </c>
      <c r="O191" s="1" t="n">
        <v>71167</v>
      </c>
      <c r="P191" s="3" t="n">
        <f aca="false">J191-K191</f>
        <v>1950</v>
      </c>
      <c r="Q191" s="3" t="s">
        <v>99</v>
      </c>
      <c r="R191" s="1" t="s">
        <v>40</v>
      </c>
      <c r="S191" s="3" t="n">
        <v>50005</v>
      </c>
      <c r="T191" s="3" t="s">
        <v>51</v>
      </c>
      <c r="U191" s="1" t="s">
        <v>51</v>
      </c>
      <c r="V191" s="1" t="s">
        <v>43</v>
      </c>
      <c r="W191" s="1" t="s">
        <v>44</v>
      </c>
      <c r="X191" s="1" t="s">
        <v>45</v>
      </c>
      <c r="Y191" s="1" t="n">
        <v>56</v>
      </c>
      <c r="Z191" s="1" t="n">
        <v>7</v>
      </c>
      <c r="AA191" s="0" t="n">
        <v>2018</v>
      </c>
      <c r="AB191" s="1" t="n">
        <v>152.5</v>
      </c>
      <c r="AC191" s="1" t="n">
        <v>457.86</v>
      </c>
      <c r="AD191" s="1" t="n">
        <f aca="false">AC191+AB191+P191</f>
        <v>2560.36</v>
      </c>
      <c r="AE191" s="1" t="n">
        <f aca="false">N191-AD191</f>
        <v>1076.00363636364</v>
      </c>
      <c r="AF191" s="1" t="n">
        <v>1</v>
      </c>
      <c r="AG191" s="0" t="n">
        <v>1</v>
      </c>
      <c r="AH191" s="1" t="str">
        <f aca="false">IF(AF191=1,"si","no")</f>
        <v>si</v>
      </c>
    </row>
    <row r="192" customFormat="false" ht="13.8" hidden="false" customHeight="false" outlineLevel="0" collapsed="false">
      <c r="A192" s="1" t="s">
        <v>223</v>
      </c>
      <c r="B192" s="1" t="s">
        <v>101</v>
      </c>
      <c r="C192" s="1" t="s">
        <v>36</v>
      </c>
      <c r="D192" s="1" t="n">
        <v>87</v>
      </c>
      <c r="E192" s="1" t="s">
        <v>37</v>
      </c>
      <c r="F192" s="1" t="s">
        <v>182</v>
      </c>
      <c r="G192" s="1" t="s">
        <v>167</v>
      </c>
      <c r="H192" s="2" t="n">
        <v>10</v>
      </c>
      <c r="I192" s="2" t="n">
        <v>5</v>
      </c>
      <c r="J192" s="1" t="n">
        <v>2850</v>
      </c>
      <c r="K192" s="1" t="n">
        <v>2353</v>
      </c>
      <c r="L192" s="1" t="n">
        <v>5700</v>
      </c>
      <c r="M192" s="1" t="n">
        <f aca="false">L192-K192</f>
        <v>3347</v>
      </c>
      <c r="N192" s="4" t="n">
        <f aca="false">M192/1.21</f>
        <v>2766.11570247934</v>
      </c>
      <c r="O192" s="1" t="n">
        <v>87602</v>
      </c>
      <c r="P192" s="3" t="n">
        <f aca="false">J192-K192</f>
        <v>497</v>
      </c>
      <c r="Q192" s="3" t="s">
        <v>75</v>
      </c>
      <c r="R192" s="1" t="s">
        <v>40</v>
      </c>
      <c r="S192" s="3" t="n">
        <v>50002</v>
      </c>
      <c r="T192" s="3" t="s">
        <v>51</v>
      </c>
      <c r="U192" s="1" t="s">
        <v>51</v>
      </c>
      <c r="V192" s="1" t="s">
        <v>43</v>
      </c>
      <c r="W192" s="1" t="s">
        <v>44</v>
      </c>
      <c r="X192" s="1" t="s">
        <v>45</v>
      </c>
      <c r="Y192" s="1" t="n">
        <v>36</v>
      </c>
      <c r="Z192" s="1" t="n">
        <v>7</v>
      </c>
      <c r="AA192" s="0" t="n">
        <v>2018</v>
      </c>
      <c r="AB192" s="1" t="n">
        <v>0</v>
      </c>
      <c r="AC192" s="1" t="n">
        <v>884.56</v>
      </c>
      <c r="AD192" s="1" t="n">
        <f aca="false">AC192+AB192+P192</f>
        <v>1381.56</v>
      </c>
      <c r="AE192" s="1" t="n">
        <f aca="false">N192-AD192</f>
        <v>1384.55570247934</v>
      </c>
      <c r="AF192" s="1" t="n">
        <v>1</v>
      </c>
      <c r="AG192" s="0" t="n">
        <v>1</v>
      </c>
      <c r="AH192" s="1" t="str">
        <f aca="false">IF(AF192=1,"si","no")</f>
        <v>si</v>
      </c>
    </row>
    <row r="193" customFormat="false" ht="13.8" hidden="false" customHeight="false" outlineLevel="0" collapsed="false">
      <c r="A193" s="1" t="s">
        <v>82</v>
      </c>
      <c r="B193" s="1" t="s">
        <v>74</v>
      </c>
      <c r="C193" s="1" t="s">
        <v>36</v>
      </c>
      <c r="D193" s="1" t="n">
        <v>90</v>
      </c>
      <c r="E193" s="1" t="s">
        <v>37</v>
      </c>
      <c r="F193" s="1" t="s">
        <v>174</v>
      </c>
      <c r="G193" s="1" t="s">
        <v>48</v>
      </c>
      <c r="H193" s="2" t="n">
        <v>9</v>
      </c>
      <c r="I193" s="2" t="n">
        <v>5</v>
      </c>
      <c r="J193" s="1" t="n">
        <v>3400</v>
      </c>
      <c r="K193" s="1" t="n">
        <v>3400</v>
      </c>
      <c r="L193" s="1" t="n">
        <v>6300</v>
      </c>
      <c r="M193" s="1" t="n">
        <f aca="false">L193-K193</f>
        <v>2900</v>
      </c>
      <c r="N193" s="4" t="n">
        <f aca="false">M193/1.21</f>
        <v>2396.69421487603</v>
      </c>
      <c r="O193" s="1" t="n">
        <v>31710</v>
      </c>
      <c r="Q193" s="3" t="s">
        <v>75</v>
      </c>
      <c r="R193" s="1" t="s">
        <v>40</v>
      </c>
      <c r="S193" s="3" t="n">
        <v>41300</v>
      </c>
      <c r="T193" s="3" t="s">
        <v>244</v>
      </c>
      <c r="U193" s="1" t="s">
        <v>244</v>
      </c>
      <c r="V193" s="1" t="s">
        <v>43</v>
      </c>
      <c r="W193" s="1" t="s">
        <v>44</v>
      </c>
      <c r="X193" s="1" t="s">
        <v>52</v>
      </c>
      <c r="Y193" s="1" t="n">
        <v>20</v>
      </c>
      <c r="Z193" s="1" t="n">
        <v>12</v>
      </c>
      <c r="AA193" s="0" t="n">
        <v>2018</v>
      </c>
      <c r="AB193" s="1" t="n">
        <v>0</v>
      </c>
      <c r="AC193" s="1" t="n">
        <v>984.76</v>
      </c>
      <c r="AD193" s="1" t="n">
        <f aca="false">AC193+AB193+P193</f>
        <v>984.76</v>
      </c>
      <c r="AE193" s="1" t="n">
        <f aca="false">N193-AD193</f>
        <v>1411.93421487603</v>
      </c>
      <c r="AF193" s="1" t="n">
        <v>1</v>
      </c>
      <c r="AG193" s="0" t="n">
        <v>1</v>
      </c>
      <c r="AH193" s="1" t="str">
        <f aca="false">IF(AF193=1,"si","no")</f>
        <v>si</v>
      </c>
    </row>
    <row r="194" customFormat="false" ht="13.8" hidden="false" customHeight="false" outlineLevel="0" collapsed="false">
      <c r="A194" s="1" t="s">
        <v>203</v>
      </c>
      <c r="B194" s="1" t="s">
        <v>107</v>
      </c>
      <c r="C194" s="1" t="s">
        <v>36</v>
      </c>
      <c r="D194" s="1" t="n">
        <v>106</v>
      </c>
      <c r="E194" s="1" t="s">
        <v>55</v>
      </c>
      <c r="F194" s="1" t="s">
        <v>239</v>
      </c>
      <c r="G194" s="1" t="s">
        <v>170</v>
      </c>
      <c r="H194" s="2" t="n">
        <v>9</v>
      </c>
      <c r="I194" s="2" t="n">
        <v>5</v>
      </c>
      <c r="J194" s="1" t="n">
        <v>4550</v>
      </c>
      <c r="K194" s="1" t="n">
        <v>4550</v>
      </c>
      <c r="L194" s="1" t="n">
        <v>7950</v>
      </c>
      <c r="M194" s="1" t="n">
        <f aca="false">L194-K194</f>
        <v>3400</v>
      </c>
      <c r="N194" s="4" t="n">
        <f aca="false">M194/1.21</f>
        <v>2809.9173553719</v>
      </c>
      <c r="O194" s="1" t="n">
        <v>115339</v>
      </c>
      <c r="Q194" s="3" t="s">
        <v>99</v>
      </c>
      <c r="R194" s="1" t="s">
        <v>40</v>
      </c>
      <c r="S194" s="3" t="n">
        <v>50003</v>
      </c>
      <c r="T194" s="3" t="s">
        <v>51</v>
      </c>
      <c r="U194" s="1" t="s">
        <v>51</v>
      </c>
      <c r="V194" s="1" t="s">
        <v>43</v>
      </c>
      <c r="W194" s="1" t="s">
        <v>44</v>
      </c>
      <c r="X194" s="1" t="s">
        <v>52</v>
      </c>
      <c r="Y194" s="1" t="n">
        <v>70</v>
      </c>
      <c r="Z194" s="1" t="n">
        <v>11</v>
      </c>
      <c r="AA194" s="0" t="n">
        <v>2018</v>
      </c>
      <c r="AB194" s="1" t="n">
        <v>0</v>
      </c>
      <c r="AC194" s="1" t="n">
        <v>290</v>
      </c>
      <c r="AD194" s="1" t="n">
        <f aca="false">AC194+AB194+P194</f>
        <v>290</v>
      </c>
      <c r="AE194" s="1" t="n">
        <f aca="false">N194-AD194</f>
        <v>2519.9173553719</v>
      </c>
      <c r="AF194" s="1" t="n">
        <v>1</v>
      </c>
      <c r="AG194" s="0" t="n">
        <v>1</v>
      </c>
      <c r="AH194" s="1" t="str">
        <f aca="false">IF(AF194=1,"si","no")</f>
        <v>si</v>
      </c>
    </row>
    <row r="195" customFormat="false" ht="13.8" hidden="false" customHeight="false" outlineLevel="0" collapsed="false">
      <c r="A195" s="1" t="s">
        <v>180</v>
      </c>
      <c r="B195" s="1" t="s">
        <v>78</v>
      </c>
      <c r="C195" s="1" t="s">
        <v>36</v>
      </c>
      <c r="D195" s="1" t="n">
        <v>75</v>
      </c>
      <c r="E195" s="1" t="s">
        <v>37</v>
      </c>
      <c r="F195" s="1" t="s">
        <v>182</v>
      </c>
      <c r="G195" s="1" t="s">
        <v>167</v>
      </c>
      <c r="H195" s="2" t="n">
        <v>9</v>
      </c>
      <c r="I195" s="2" t="n">
        <v>5</v>
      </c>
      <c r="J195" s="1" t="n">
        <v>3899</v>
      </c>
      <c r="K195" s="1" t="n">
        <v>2956</v>
      </c>
      <c r="L195" s="1" t="n">
        <v>5200</v>
      </c>
      <c r="M195" s="1" t="n">
        <f aca="false">L195-K195</f>
        <v>2244</v>
      </c>
      <c r="N195" s="4" t="n">
        <f aca="false">M195/1.21</f>
        <v>1854.54545454545</v>
      </c>
      <c r="O195" s="1" t="n">
        <v>28520</v>
      </c>
      <c r="P195" s="3" t="n">
        <f aca="false">J195-K195</f>
        <v>943</v>
      </c>
      <c r="Q195" s="3" t="s">
        <v>75</v>
      </c>
      <c r="R195" s="1" t="s">
        <v>168</v>
      </c>
      <c r="S195" s="3" t="n">
        <v>50130</v>
      </c>
      <c r="T195" s="3" t="s">
        <v>245</v>
      </c>
      <c r="U195" s="1" t="s">
        <v>51</v>
      </c>
      <c r="V195" s="1" t="s">
        <v>43</v>
      </c>
      <c r="W195" s="1" t="s">
        <v>44</v>
      </c>
      <c r="X195" s="1" t="s">
        <v>52</v>
      </c>
      <c r="Y195" s="1" t="n">
        <v>63</v>
      </c>
      <c r="Z195" s="1" t="n">
        <v>11</v>
      </c>
      <c r="AA195" s="0" t="n">
        <v>2018</v>
      </c>
      <c r="AB195" s="1" t="n">
        <v>0</v>
      </c>
      <c r="AC195" s="1" t="n">
        <v>1274.51</v>
      </c>
      <c r="AD195" s="1" t="n">
        <f aca="false">AC195+AB195+P195</f>
        <v>2217.51</v>
      </c>
      <c r="AE195" s="1" t="n">
        <f aca="false">N195-AD195</f>
        <v>-362.964545454546</v>
      </c>
      <c r="AF195" s="1" t="n">
        <v>1</v>
      </c>
      <c r="AG195" s="0" t="n">
        <v>2</v>
      </c>
      <c r="AH195" s="1" t="str">
        <f aca="false">IF(AF195=1,"si","no")</f>
        <v>si</v>
      </c>
    </row>
    <row r="196" customFormat="false" ht="13.8" hidden="false" customHeight="false" outlineLevel="0" collapsed="false">
      <c r="A196" s="1" t="s">
        <v>79</v>
      </c>
      <c r="B196" s="1" t="s">
        <v>86</v>
      </c>
      <c r="C196" s="1" t="s">
        <v>36</v>
      </c>
      <c r="D196" s="1" t="n">
        <v>110</v>
      </c>
      <c r="E196" s="1" t="s">
        <v>55</v>
      </c>
      <c r="F196" s="1" t="s">
        <v>163</v>
      </c>
      <c r="G196" s="1" t="s">
        <v>167</v>
      </c>
      <c r="H196" s="2" t="n">
        <v>9</v>
      </c>
      <c r="I196" s="2" t="n">
        <v>5</v>
      </c>
      <c r="J196" s="1" t="n">
        <v>4447</v>
      </c>
      <c r="K196" s="1" t="n">
        <v>3986</v>
      </c>
      <c r="L196" s="1" t="n">
        <v>6400</v>
      </c>
      <c r="M196" s="1" t="n">
        <f aca="false">L196-K196</f>
        <v>2414</v>
      </c>
      <c r="N196" s="4" t="n">
        <f aca="false">M196/1.21</f>
        <v>1995.04132231405</v>
      </c>
      <c r="O196" s="1" t="n">
        <v>78873</v>
      </c>
      <c r="P196" s="3" t="n">
        <f aca="false">J196-K196</f>
        <v>461</v>
      </c>
      <c r="Q196" s="3" t="s">
        <v>39</v>
      </c>
      <c r="R196" s="1" t="s">
        <v>40</v>
      </c>
      <c r="S196" s="3" t="n">
        <v>50010</v>
      </c>
      <c r="T196" s="3" t="s">
        <v>51</v>
      </c>
      <c r="U196" s="1" t="s">
        <v>51</v>
      </c>
      <c r="V196" s="1" t="s">
        <v>43</v>
      </c>
      <c r="W196" s="1" t="s">
        <v>44</v>
      </c>
      <c r="X196" s="1" t="s">
        <v>52</v>
      </c>
      <c r="Y196" s="1" t="n">
        <v>28</v>
      </c>
      <c r="Z196" s="1" t="n">
        <v>11</v>
      </c>
      <c r="AA196" s="0" t="n">
        <v>2018</v>
      </c>
      <c r="AB196" s="1" t="n">
        <v>0</v>
      </c>
      <c r="AC196" s="1" t="n">
        <v>681.35</v>
      </c>
      <c r="AD196" s="1" t="n">
        <f aca="false">AC196+AB196+P196</f>
        <v>1142.35</v>
      </c>
      <c r="AE196" s="1" t="n">
        <f aca="false">N196-AD196</f>
        <v>852.69132231405</v>
      </c>
      <c r="AF196" s="1" t="n">
        <v>1</v>
      </c>
      <c r="AG196" s="0" t="n">
        <v>1</v>
      </c>
      <c r="AH196" s="1" t="str">
        <f aca="false">IF(AF196=1,"si","no")</f>
        <v>si</v>
      </c>
    </row>
    <row r="197" customFormat="false" ht="13.8" hidden="false" customHeight="false" outlineLevel="0" collapsed="false">
      <c r="A197" s="1" t="s">
        <v>79</v>
      </c>
      <c r="B197" s="1" t="s">
        <v>35</v>
      </c>
      <c r="C197" s="1" t="s">
        <v>36</v>
      </c>
      <c r="D197" s="1" t="n">
        <v>115</v>
      </c>
      <c r="E197" s="1" t="s">
        <v>37</v>
      </c>
      <c r="F197" s="1" t="s">
        <v>166</v>
      </c>
      <c r="G197" s="1" t="s">
        <v>167</v>
      </c>
      <c r="H197" s="2" t="n">
        <v>10</v>
      </c>
      <c r="I197" s="2" t="n">
        <v>5</v>
      </c>
      <c r="J197" s="1" t="n">
        <v>4259</v>
      </c>
      <c r="K197" s="1" t="n">
        <v>4259</v>
      </c>
      <c r="L197" s="1" t="n">
        <v>6800</v>
      </c>
      <c r="M197" s="1" t="n">
        <f aca="false">L197-K197</f>
        <v>2541</v>
      </c>
      <c r="N197" s="4" t="n">
        <f aca="false">M197/1.21</f>
        <v>2100</v>
      </c>
      <c r="O197" s="1" t="n">
        <v>65281</v>
      </c>
      <c r="P197" s="3" t="n">
        <f aca="false">J197-K197</f>
        <v>0</v>
      </c>
      <c r="Q197" s="3" t="s">
        <v>39</v>
      </c>
      <c r="R197" s="1" t="s">
        <v>40</v>
      </c>
      <c r="S197" s="3" t="n">
        <v>50018</v>
      </c>
      <c r="T197" s="3" t="s">
        <v>51</v>
      </c>
      <c r="U197" s="1" t="s">
        <v>51</v>
      </c>
      <c r="V197" s="1" t="s">
        <v>43</v>
      </c>
      <c r="W197" s="1" t="s">
        <v>246</v>
      </c>
      <c r="X197" s="1" t="s">
        <v>45</v>
      </c>
      <c r="Y197" s="1" t="n">
        <v>42</v>
      </c>
      <c r="Z197" s="1" t="n">
        <v>7</v>
      </c>
      <c r="AA197" s="0" t="n">
        <v>2019</v>
      </c>
      <c r="AB197" s="1" t="n">
        <v>0</v>
      </c>
      <c r="AC197" s="1" t="n">
        <v>1046.12</v>
      </c>
      <c r="AD197" s="1" t="n">
        <f aca="false">AC197+AB197+P197</f>
        <v>1046.12</v>
      </c>
      <c r="AE197" s="1" t="n">
        <f aca="false">N197-AD197</f>
        <v>1053.88</v>
      </c>
      <c r="AF197" s="1" t="n">
        <v>1</v>
      </c>
      <c r="AG197" s="0" t="n">
        <v>1</v>
      </c>
      <c r="AH197" s="1" t="str">
        <f aca="false">IF(AF197=1,"si","no")</f>
        <v>si</v>
      </c>
    </row>
    <row r="198" customFormat="false" ht="13.8" hidden="false" customHeight="false" outlineLevel="0" collapsed="false">
      <c r="A198" s="1" t="s">
        <v>79</v>
      </c>
      <c r="B198" s="1" t="s">
        <v>35</v>
      </c>
      <c r="C198" s="1" t="s">
        <v>36</v>
      </c>
      <c r="D198" s="1" t="n">
        <v>105</v>
      </c>
      <c r="E198" s="1" t="s">
        <v>37</v>
      </c>
      <c r="F198" s="1" t="s">
        <v>174</v>
      </c>
      <c r="G198" s="1" t="s">
        <v>247</v>
      </c>
      <c r="H198" s="2" t="n">
        <v>14</v>
      </c>
      <c r="I198" s="2" t="n">
        <v>5</v>
      </c>
      <c r="J198" s="1" t="n">
        <v>900</v>
      </c>
      <c r="K198" s="1" t="n">
        <v>900</v>
      </c>
      <c r="L198" s="1" t="n">
        <v>3700</v>
      </c>
      <c r="M198" s="1" t="n">
        <f aca="false">L198-K198</f>
        <v>2800</v>
      </c>
      <c r="N198" s="4" t="n">
        <f aca="false">M198/1.21</f>
        <v>2314.04958677686</v>
      </c>
      <c r="O198" s="1" t="n">
        <v>129891</v>
      </c>
      <c r="Q198" s="3" t="s">
        <v>39</v>
      </c>
      <c r="R198" s="1" t="s">
        <v>40</v>
      </c>
      <c r="S198" s="3" t="n">
        <v>50017</v>
      </c>
      <c r="T198" s="3" t="s">
        <v>51</v>
      </c>
      <c r="U198" s="1" t="s">
        <v>51</v>
      </c>
      <c r="V198" s="1" t="s">
        <v>43</v>
      </c>
      <c r="W198" s="1" t="s">
        <v>44</v>
      </c>
      <c r="X198" s="1" t="s">
        <v>52</v>
      </c>
      <c r="Y198" s="1" t="n">
        <v>50</v>
      </c>
      <c r="Z198" s="1" t="n">
        <v>7</v>
      </c>
      <c r="AA198" s="0" t="n">
        <v>2019</v>
      </c>
      <c r="AB198" s="1" t="n">
        <v>0</v>
      </c>
      <c r="AC198" s="1" t="n">
        <v>1468</v>
      </c>
      <c r="AD198" s="1" t="n">
        <f aca="false">AC198+AB198+P198</f>
        <v>1468</v>
      </c>
      <c r="AE198" s="1" t="n">
        <f aca="false">N198-AD198</f>
        <v>846.049586776859</v>
      </c>
      <c r="AF198" s="1" t="n">
        <v>1</v>
      </c>
      <c r="AG198" s="0" t="n">
        <v>1</v>
      </c>
      <c r="AH198" s="1" t="str">
        <f aca="false">IF(AF198=1,"si","no")</f>
        <v>si</v>
      </c>
    </row>
    <row r="199" customFormat="false" ht="13.8" hidden="false" customHeight="false" outlineLevel="0" collapsed="false">
      <c r="A199" s="1" t="s">
        <v>92</v>
      </c>
      <c r="B199" s="1" t="s">
        <v>35</v>
      </c>
      <c r="C199" s="1" t="s">
        <v>36</v>
      </c>
      <c r="D199" s="1" t="n">
        <v>115</v>
      </c>
      <c r="E199" s="1" t="s">
        <v>37</v>
      </c>
      <c r="F199" s="1" t="s">
        <v>160</v>
      </c>
      <c r="G199" s="1" t="s">
        <v>167</v>
      </c>
      <c r="H199" s="2" t="n">
        <v>12</v>
      </c>
      <c r="I199" s="2" t="n">
        <v>5</v>
      </c>
      <c r="J199" s="1" t="n">
        <v>2873</v>
      </c>
      <c r="K199" s="1" t="n">
        <v>2307</v>
      </c>
      <c r="L199" s="1" t="n">
        <v>5650</v>
      </c>
      <c r="M199" s="1" t="n">
        <f aca="false">L199-K199</f>
        <v>3343</v>
      </c>
      <c r="N199" s="4" t="n">
        <f aca="false">M199/1.21</f>
        <v>2762.80991735537</v>
      </c>
      <c r="O199" s="1" t="n">
        <v>49070</v>
      </c>
      <c r="P199" s="3" t="n">
        <f aca="false">J199-K199</f>
        <v>566</v>
      </c>
      <c r="Q199" s="3" t="s">
        <v>39</v>
      </c>
      <c r="R199" s="1" t="s">
        <v>40</v>
      </c>
      <c r="S199" s="3" t="n">
        <v>50009</v>
      </c>
      <c r="T199" s="3" t="s">
        <v>51</v>
      </c>
      <c r="U199" s="1" t="s">
        <v>51</v>
      </c>
      <c r="V199" s="1" t="s">
        <v>43</v>
      </c>
      <c r="W199" s="1" t="s">
        <v>44</v>
      </c>
      <c r="X199" s="1" t="s">
        <v>45</v>
      </c>
      <c r="Y199" s="1" t="n">
        <v>55</v>
      </c>
      <c r="Z199" s="1" t="n">
        <v>12</v>
      </c>
      <c r="AA199" s="0" t="n">
        <v>2019</v>
      </c>
      <c r="AB199" s="1" t="n">
        <v>0</v>
      </c>
      <c r="AC199" s="1" t="n">
        <v>838</v>
      </c>
      <c r="AD199" s="1" t="n">
        <f aca="false">AC199+AB199+P199</f>
        <v>1404</v>
      </c>
      <c r="AE199" s="1" t="n">
        <f aca="false">N199-AD199</f>
        <v>1358.80991735537</v>
      </c>
      <c r="AF199" s="1" t="n">
        <v>1</v>
      </c>
      <c r="AG199" s="0" t="n">
        <v>1</v>
      </c>
      <c r="AH199" s="1" t="str">
        <f aca="false">IF(AF199=1,"si","no")</f>
        <v>si</v>
      </c>
    </row>
    <row r="200" customFormat="false" ht="13.8" hidden="false" customHeight="false" outlineLevel="0" collapsed="false">
      <c r="A200" s="1" t="s">
        <v>73</v>
      </c>
      <c r="B200" s="1" t="s">
        <v>74</v>
      </c>
      <c r="C200" s="1" t="s">
        <v>36</v>
      </c>
      <c r="D200" s="1" t="n">
        <v>86</v>
      </c>
      <c r="E200" s="1" t="s">
        <v>37</v>
      </c>
      <c r="F200" s="1" t="s">
        <v>182</v>
      </c>
      <c r="G200" s="1" t="s">
        <v>167</v>
      </c>
      <c r="H200" s="2" t="n">
        <v>12</v>
      </c>
      <c r="I200" s="2" t="n">
        <v>5</v>
      </c>
      <c r="J200" s="1" t="n">
        <v>2950</v>
      </c>
      <c r="K200" s="1" t="n">
        <v>2445</v>
      </c>
      <c r="L200" s="1" t="n">
        <v>5700</v>
      </c>
      <c r="M200" s="1" t="n">
        <f aca="false">L200-K200</f>
        <v>3255</v>
      </c>
      <c r="N200" s="4" t="n">
        <f aca="false">M200/1.21</f>
        <v>2690.0826446281</v>
      </c>
      <c r="O200" s="1" t="n">
        <v>72187</v>
      </c>
      <c r="P200" s="3" t="n">
        <f aca="false">J200-K200</f>
        <v>505</v>
      </c>
      <c r="Q200" s="3" t="s">
        <v>75</v>
      </c>
      <c r="R200" s="1" t="s">
        <v>40</v>
      </c>
      <c r="S200" s="3" t="n">
        <v>50005</v>
      </c>
      <c r="T200" s="3" t="s">
        <v>51</v>
      </c>
      <c r="U200" s="1" t="s">
        <v>51</v>
      </c>
      <c r="V200" s="1" t="s">
        <v>43</v>
      </c>
      <c r="W200" s="1" t="s">
        <v>248</v>
      </c>
      <c r="X200" s="1" t="s">
        <v>52</v>
      </c>
      <c r="Y200" s="1" t="n">
        <v>47</v>
      </c>
      <c r="Z200" s="1" t="n">
        <v>6</v>
      </c>
      <c r="AA200" s="0" t="n">
        <v>2019</v>
      </c>
      <c r="AB200" s="1" t="n">
        <v>0</v>
      </c>
      <c r="AC200" s="1" t="n">
        <v>1435.24</v>
      </c>
      <c r="AD200" s="1" t="n">
        <f aca="false">AC200+AB200+P200</f>
        <v>1940.24</v>
      </c>
      <c r="AE200" s="1" t="n">
        <f aca="false">N200-AD200</f>
        <v>749.842644628099</v>
      </c>
      <c r="AF200" s="1" t="n">
        <v>1</v>
      </c>
      <c r="AG200" s="0" t="n">
        <v>1</v>
      </c>
      <c r="AH200" s="1" t="str">
        <f aca="false">IF(AF200=1,"si","no")</f>
        <v>si</v>
      </c>
    </row>
    <row r="201" customFormat="false" ht="13.8" hidden="false" customHeight="false" outlineLevel="0" collapsed="false">
      <c r="A201" s="1" t="s">
        <v>82</v>
      </c>
      <c r="B201" s="1" t="s">
        <v>74</v>
      </c>
      <c r="C201" s="1" t="s">
        <v>36</v>
      </c>
      <c r="D201" s="1" t="n">
        <v>100</v>
      </c>
      <c r="E201" s="1" t="s">
        <v>37</v>
      </c>
      <c r="F201" s="1" t="s">
        <v>169</v>
      </c>
      <c r="G201" s="1" t="s">
        <v>167</v>
      </c>
      <c r="H201" s="2" t="n">
        <v>8</v>
      </c>
      <c r="I201" s="2" t="n">
        <v>5</v>
      </c>
      <c r="J201" s="1" t="n">
        <v>4841</v>
      </c>
      <c r="K201" s="1" t="n">
        <v>4363</v>
      </c>
      <c r="L201" s="1" t="n">
        <v>6990</v>
      </c>
      <c r="M201" s="1" t="n">
        <f aca="false">L201-K201</f>
        <v>2627</v>
      </c>
      <c r="N201" s="4" t="n">
        <f aca="false">M201/1.21</f>
        <v>2171.07438016529</v>
      </c>
      <c r="O201" s="1" t="n">
        <v>27672</v>
      </c>
      <c r="P201" s="3" t="n">
        <f aca="false">J201-K201</f>
        <v>478</v>
      </c>
      <c r="Q201" s="3" t="s">
        <v>75</v>
      </c>
      <c r="R201" s="1" t="s">
        <v>40</v>
      </c>
      <c r="S201" s="3" t="n">
        <v>50660</v>
      </c>
      <c r="T201" s="3" t="s">
        <v>57</v>
      </c>
      <c r="U201" s="1" t="s">
        <v>51</v>
      </c>
      <c r="V201" s="1" t="s">
        <v>43</v>
      </c>
      <c r="W201" s="1" t="s">
        <v>44</v>
      </c>
      <c r="X201" s="1" t="s">
        <v>45</v>
      </c>
      <c r="Y201" s="1" t="n">
        <v>26</v>
      </c>
      <c r="Z201" s="1" t="n">
        <v>6</v>
      </c>
      <c r="AA201" s="0" t="n">
        <v>2019</v>
      </c>
      <c r="AB201" s="1" t="n">
        <v>370.2</v>
      </c>
      <c r="AC201" s="1" t="n">
        <v>338.22</v>
      </c>
      <c r="AD201" s="1" t="n">
        <f aca="false">AC201+AB201+P201</f>
        <v>1186.42</v>
      </c>
      <c r="AE201" s="1" t="n">
        <f aca="false">N201-AD201</f>
        <v>984.654380165289</v>
      </c>
      <c r="AF201" s="1" t="n">
        <v>1</v>
      </c>
      <c r="AG201" s="0" t="n">
        <v>1</v>
      </c>
      <c r="AH201" s="1" t="str">
        <f aca="false">IF(AF201=1,"si","no")</f>
        <v>si</v>
      </c>
    </row>
    <row r="202" customFormat="false" ht="13.8" hidden="false" customHeight="false" outlineLevel="0" collapsed="false">
      <c r="A202" s="1" t="s">
        <v>82</v>
      </c>
      <c r="B202" s="1" t="s">
        <v>78</v>
      </c>
      <c r="C202" s="1" t="s">
        <v>36</v>
      </c>
      <c r="D202" s="1" t="n">
        <v>80</v>
      </c>
      <c r="E202" s="1" t="s">
        <v>37</v>
      </c>
      <c r="F202" s="1" t="s">
        <v>182</v>
      </c>
      <c r="G202" s="1" t="s">
        <v>167</v>
      </c>
      <c r="H202" s="2" t="n">
        <v>13</v>
      </c>
      <c r="I202" s="2" t="n">
        <v>5</v>
      </c>
      <c r="J202" s="1" t="n">
        <v>1747</v>
      </c>
      <c r="K202" s="1" t="n">
        <v>1665</v>
      </c>
      <c r="L202" s="1" t="n">
        <v>4300</v>
      </c>
      <c r="M202" s="1" t="n">
        <f aca="false">L202-K202</f>
        <v>2635</v>
      </c>
      <c r="N202" s="4" t="n">
        <f aca="false">M202/1.21</f>
        <v>2177.68595041322</v>
      </c>
      <c r="O202" s="1" t="n">
        <v>51769</v>
      </c>
      <c r="P202" s="3" t="n">
        <f aca="false">J202-K202</f>
        <v>82</v>
      </c>
      <c r="Q202" s="3" t="s">
        <v>75</v>
      </c>
      <c r="R202" s="1" t="s">
        <v>40</v>
      </c>
      <c r="S202" s="3" t="n">
        <v>50012</v>
      </c>
      <c r="T202" s="3" t="s">
        <v>51</v>
      </c>
      <c r="U202" s="1" t="s">
        <v>51</v>
      </c>
      <c r="V202" s="1" t="s">
        <v>43</v>
      </c>
      <c r="W202" s="1" t="s">
        <v>44</v>
      </c>
      <c r="X202" s="1" t="s">
        <v>45</v>
      </c>
      <c r="Y202" s="1" t="n">
        <v>56</v>
      </c>
      <c r="Z202" s="1" t="n">
        <v>6</v>
      </c>
      <c r="AA202" s="0" t="n">
        <v>2019</v>
      </c>
      <c r="AB202" s="1" t="n">
        <v>78.3</v>
      </c>
      <c r="AC202" s="1" t="n">
        <v>1186.82</v>
      </c>
      <c r="AD202" s="1" t="n">
        <f aca="false">AC202+AB202+P202</f>
        <v>1347.12</v>
      </c>
      <c r="AE202" s="1" t="n">
        <f aca="false">N202-AD202</f>
        <v>830.56595041322</v>
      </c>
      <c r="AF202" s="1" t="n">
        <v>1</v>
      </c>
      <c r="AG202" s="0" t="n">
        <v>1</v>
      </c>
      <c r="AH202" s="1" t="str">
        <f aca="false">IF(AF202=1,"si","no")</f>
        <v>si</v>
      </c>
    </row>
    <row r="203" customFormat="false" ht="13.8" hidden="false" customHeight="false" outlineLevel="0" collapsed="false">
      <c r="A203" s="1" t="s">
        <v>79</v>
      </c>
      <c r="B203" s="1" t="s">
        <v>86</v>
      </c>
      <c r="C203" s="1" t="s">
        <v>36</v>
      </c>
      <c r="D203" s="1" t="n">
        <v>110</v>
      </c>
      <c r="E203" s="1" t="s">
        <v>55</v>
      </c>
      <c r="F203" s="1" t="s">
        <v>174</v>
      </c>
      <c r="G203" s="1" t="s">
        <v>167</v>
      </c>
      <c r="H203" s="2" t="n">
        <v>10</v>
      </c>
      <c r="I203" s="2" t="n">
        <v>5</v>
      </c>
      <c r="J203" s="1" t="n">
        <v>4181</v>
      </c>
      <c r="K203" s="1" t="n">
        <v>3704</v>
      </c>
      <c r="L203" s="1" t="n">
        <v>6900</v>
      </c>
      <c r="M203" s="1" t="n">
        <f aca="false">L203-K203</f>
        <v>3196</v>
      </c>
      <c r="N203" s="4" t="n">
        <f aca="false">M203/1.21</f>
        <v>2641.32231404959</v>
      </c>
      <c r="O203" s="1" t="n">
        <v>59695</v>
      </c>
      <c r="P203" s="3" t="n">
        <f aca="false">J203-K203</f>
        <v>477</v>
      </c>
      <c r="Q203" s="3" t="s">
        <v>39</v>
      </c>
      <c r="R203" s="1" t="s">
        <v>40</v>
      </c>
      <c r="S203" s="3" t="n">
        <v>50470</v>
      </c>
      <c r="T203" s="3" t="s">
        <v>76</v>
      </c>
      <c r="U203" s="1" t="s">
        <v>51</v>
      </c>
      <c r="V203" s="1" t="s">
        <v>43</v>
      </c>
      <c r="W203" s="1" t="s">
        <v>44</v>
      </c>
      <c r="X203" s="1" t="s">
        <v>45</v>
      </c>
      <c r="Y203" s="1" t="n">
        <v>35</v>
      </c>
      <c r="Z203" s="1" t="n">
        <v>6</v>
      </c>
      <c r="AA203" s="0" t="n">
        <v>2019</v>
      </c>
      <c r="AB203" s="1" t="n">
        <v>0</v>
      </c>
      <c r="AC203" s="1" t="n">
        <v>1587.12</v>
      </c>
      <c r="AD203" s="1" t="n">
        <f aca="false">AC203+AB203+P203</f>
        <v>2064.12</v>
      </c>
      <c r="AE203" s="1" t="n">
        <f aca="false">N203-AD203</f>
        <v>577.202314049587</v>
      </c>
      <c r="AF203" s="1" t="n">
        <v>1</v>
      </c>
      <c r="AG203" s="0" t="n">
        <v>1</v>
      </c>
      <c r="AH203" s="1" t="str">
        <f aca="false">IF(AF203=1,"si","no")</f>
        <v>si</v>
      </c>
    </row>
    <row r="204" customFormat="false" ht="13.8" hidden="false" customHeight="false" outlineLevel="0" collapsed="false">
      <c r="A204" s="1" t="s">
        <v>249</v>
      </c>
      <c r="B204" s="1" t="s">
        <v>74</v>
      </c>
      <c r="C204" s="1" t="s">
        <v>36</v>
      </c>
      <c r="D204" s="1" t="n">
        <v>97</v>
      </c>
      <c r="E204" s="1" t="s">
        <v>37</v>
      </c>
      <c r="F204" s="1" t="s">
        <v>163</v>
      </c>
      <c r="G204" s="1" t="s">
        <v>167</v>
      </c>
      <c r="H204" s="2" t="n">
        <v>9</v>
      </c>
      <c r="I204" s="2" t="n">
        <v>5</v>
      </c>
      <c r="J204" s="1" t="n">
        <v>4743</v>
      </c>
      <c r="K204" s="1" t="n">
        <v>4269</v>
      </c>
      <c r="L204" s="1" t="n">
        <v>6990</v>
      </c>
      <c r="M204" s="1" t="n">
        <f aca="false">L204-K204</f>
        <v>2721</v>
      </c>
      <c r="N204" s="4" t="n">
        <f aca="false">M204/1.21</f>
        <v>2248.76033057851</v>
      </c>
      <c r="O204" s="1" t="n">
        <v>48250</v>
      </c>
      <c r="P204" s="3" t="n">
        <f aca="false">J204-K204</f>
        <v>474</v>
      </c>
      <c r="Q204" s="3" t="s">
        <v>75</v>
      </c>
      <c r="R204" s="1" t="s">
        <v>40</v>
      </c>
      <c r="S204" s="3" t="n">
        <v>50011</v>
      </c>
      <c r="T204" s="3" t="s">
        <v>51</v>
      </c>
      <c r="U204" s="1" t="s">
        <v>51</v>
      </c>
      <c r="V204" s="1" t="s">
        <v>43</v>
      </c>
      <c r="W204" s="1" t="s">
        <v>44</v>
      </c>
      <c r="X204" s="1" t="s">
        <v>45</v>
      </c>
      <c r="Y204" s="1" t="n">
        <v>42</v>
      </c>
      <c r="Z204" s="1" t="n">
        <v>5</v>
      </c>
      <c r="AA204" s="0" t="n">
        <v>2019</v>
      </c>
      <c r="AB204" s="1" t="n">
        <v>0</v>
      </c>
      <c r="AC204" s="1" t="n">
        <v>1017.99</v>
      </c>
      <c r="AD204" s="1" t="n">
        <f aca="false">AC204+AB204+P204</f>
        <v>1491.99</v>
      </c>
      <c r="AE204" s="1" t="n">
        <f aca="false">N204-AD204</f>
        <v>756.770330578512</v>
      </c>
      <c r="AF204" s="1" t="n">
        <v>1</v>
      </c>
      <c r="AG204" s="0" t="n">
        <v>1</v>
      </c>
      <c r="AH204" s="1" t="str">
        <f aca="false">IF(AF204=1,"si","no")</f>
        <v>si</v>
      </c>
    </row>
    <row r="205" customFormat="false" ht="13.8" hidden="false" customHeight="false" outlineLevel="0" collapsed="false">
      <c r="A205" s="1" t="s">
        <v>250</v>
      </c>
      <c r="B205" s="1" t="s">
        <v>101</v>
      </c>
      <c r="C205" s="1" t="s">
        <v>36</v>
      </c>
      <c r="D205" s="1" t="n">
        <v>101</v>
      </c>
      <c r="E205" s="1" t="s">
        <v>37</v>
      </c>
      <c r="F205" s="1" t="s">
        <v>160</v>
      </c>
      <c r="G205" s="1" t="s">
        <v>167</v>
      </c>
      <c r="H205" s="2" t="n">
        <v>11</v>
      </c>
      <c r="I205" s="2" t="n">
        <v>5</v>
      </c>
      <c r="J205" s="1" t="n">
        <v>4644</v>
      </c>
      <c r="K205" s="1" t="n">
        <v>4175</v>
      </c>
      <c r="L205" s="1" t="n">
        <v>7500</v>
      </c>
      <c r="M205" s="1" t="n">
        <f aca="false">L205-K205</f>
        <v>3325</v>
      </c>
      <c r="N205" s="4" t="n">
        <f aca="false">M205/1.21</f>
        <v>2747.93388429752</v>
      </c>
      <c r="O205" s="1" t="n">
        <v>29537</v>
      </c>
      <c r="P205" s="3" t="n">
        <f aca="false">J205-K205</f>
        <v>469</v>
      </c>
      <c r="Q205" s="3" t="s">
        <v>39</v>
      </c>
      <c r="R205" s="1" t="s">
        <v>40</v>
      </c>
      <c r="S205" s="3" t="n">
        <v>50700</v>
      </c>
      <c r="T205" s="3" t="s">
        <v>125</v>
      </c>
      <c r="U205" s="1" t="s">
        <v>51</v>
      </c>
      <c r="V205" s="1" t="s">
        <v>43</v>
      </c>
      <c r="W205" s="1" t="s">
        <v>44</v>
      </c>
      <c r="X205" s="1" t="s">
        <v>52</v>
      </c>
      <c r="Y205" s="1" t="n">
        <v>70</v>
      </c>
      <c r="Z205" s="1" t="n">
        <v>12</v>
      </c>
      <c r="AA205" s="0" t="n">
        <v>2019</v>
      </c>
      <c r="AB205" s="1" t="n">
        <v>0</v>
      </c>
      <c r="AC205" s="1" t="n">
        <v>1517.02</v>
      </c>
      <c r="AD205" s="1" t="n">
        <f aca="false">AC205+AB205+P205</f>
        <v>1986.02</v>
      </c>
      <c r="AE205" s="1" t="n">
        <f aca="false">N205-AD205</f>
        <v>761.913884297521</v>
      </c>
      <c r="AF205" s="1" t="n">
        <v>1</v>
      </c>
      <c r="AG205" s="0" t="n">
        <v>1</v>
      </c>
      <c r="AH205" s="1" t="str">
        <f aca="false">IF(AF205=1,"si","no")</f>
        <v>si</v>
      </c>
    </row>
    <row r="206" customFormat="false" ht="13.8" hidden="false" customHeight="false" outlineLevel="0" collapsed="false">
      <c r="A206" s="1" t="s">
        <v>251</v>
      </c>
      <c r="B206" s="1" t="s">
        <v>35</v>
      </c>
      <c r="C206" s="1" t="s">
        <v>36</v>
      </c>
      <c r="D206" s="1" t="n">
        <v>100</v>
      </c>
      <c r="E206" s="1" t="s">
        <v>37</v>
      </c>
      <c r="F206" s="1" t="s">
        <v>166</v>
      </c>
      <c r="G206" s="1" t="s">
        <v>167</v>
      </c>
      <c r="H206" s="2" t="n">
        <v>17</v>
      </c>
      <c r="I206" s="2" t="n">
        <v>5</v>
      </c>
      <c r="J206" s="1" t="n">
        <v>1710</v>
      </c>
      <c r="K206" s="1" t="n">
        <v>1214</v>
      </c>
      <c r="L206" s="1" t="n">
        <v>4500</v>
      </c>
      <c r="M206" s="1" t="n">
        <f aca="false">L206-K206</f>
        <v>3286</v>
      </c>
      <c r="N206" s="4" t="n">
        <f aca="false">M206/1.21</f>
        <v>2715.70247933884</v>
      </c>
      <c r="O206" s="1" t="n">
        <v>45977</v>
      </c>
      <c r="P206" s="3" t="n">
        <f aca="false">J206-K206</f>
        <v>496</v>
      </c>
      <c r="Q206" s="3" t="s">
        <v>75</v>
      </c>
      <c r="R206" s="1" t="s">
        <v>40</v>
      </c>
      <c r="S206" s="3" t="n">
        <v>50010</v>
      </c>
      <c r="T206" s="3" t="s">
        <v>51</v>
      </c>
      <c r="U206" s="1" t="s">
        <v>51</v>
      </c>
      <c r="V206" s="1" t="s">
        <v>43</v>
      </c>
      <c r="W206" s="1" t="s">
        <v>44</v>
      </c>
      <c r="X206" s="1" t="s">
        <v>45</v>
      </c>
      <c r="Y206" s="1" t="n">
        <v>69</v>
      </c>
      <c r="Z206" s="1" t="n">
        <v>5</v>
      </c>
      <c r="AA206" s="0" t="n">
        <v>2019</v>
      </c>
      <c r="AB206" s="1" t="n">
        <v>0</v>
      </c>
      <c r="AC206" s="1" t="n">
        <v>1254.54</v>
      </c>
      <c r="AD206" s="1" t="n">
        <f aca="false">AC206+AB206+P206</f>
        <v>1750.54</v>
      </c>
      <c r="AE206" s="1" t="n">
        <f aca="false">N206-AD206</f>
        <v>965.162479338843</v>
      </c>
      <c r="AF206" s="1" t="n">
        <v>1</v>
      </c>
      <c r="AG206" s="0" t="n">
        <v>1</v>
      </c>
      <c r="AH206" s="1" t="str">
        <f aca="false">IF(AF206=1,"si","no")</f>
        <v>si</v>
      </c>
    </row>
    <row r="207" customFormat="false" ht="13.8" hidden="false" customHeight="false" outlineLevel="0" collapsed="false">
      <c r="A207" s="1" t="s">
        <v>82</v>
      </c>
      <c r="B207" s="1" t="s">
        <v>74</v>
      </c>
      <c r="C207" s="1" t="s">
        <v>36</v>
      </c>
      <c r="D207" s="1" t="n">
        <v>100</v>
      </c>
      <c r="E207" s="1" t="s">
        <v>37</v>
      </c>
      <c r="F207" s="1" t="s">
        <v>169</v>
      </c>
      <c r="G207" s="1" t="s">
        <v>167</v>
      </c>
      <c r="H207" s="2" t="n">
        <v>7</v>
      </c>
      <c r="I207" s="2" t="n">
        <v>5</v>
      </c>
      <c r="J207" s="1" t="n">
        <v>4893</v>
      </c>
      <c r="K207" s="1" t="n">
        <v>4175</v>
      </c>
      <c r="L207" s="1" t="n">
        <v>6700</v>
      </c>
      <c r="M207" s="1" t="n">
        <f aca="false">L207-K207</f>
        <v>2525</v>
      </c>
      <c r="N207" s="4" t="n">
        <f aca="false">M207/1.21</f>
        <v>2086.77685950413</v>
      </c>
      <c r="O207" s="1" t="n">
        <v>37762</v>
      </c>
      <c r="P207" s="3" t="n">
        <f aca="false">J207-K207</f>
        <v>718</v>
      </c>
      <c r="Q207" s="3" t="s">
        <v>75</v>
      </c>
      <c r="R207" s="1" t="s">
        <v>40</v>
      </c>
      <c r="S207" s="3" t="n">
        <v>39005</v>
      </c>
      <c r="T207" s="3" t="s">
        <v>252</v>
      </c>
      <c r="U207" s="1" t="s">
        <v>252</v>
      </c>
      <c r="V207" s="1" t="s">
        <v>43</v>
      </c>
      <c r="W207" s="1" t="s">
        <v>44</v>
      </c>
      <c r="X207" s="1" t="s">
        <v>45</v>
      </c>
      <c r="Y207" s="1" t="n">
        <v>27</v>
      </c>
      <c r="Z207" s="1" t="n">
        <v>3</v>
      </c>
      <c r="AA207" s="0" t="n">
        <v>2019</v>
      </c>
      <c r="AB207" s="1" t="n">
        <v>108.42</v>
      </c>
      <c r="AC207" s="1" t="n">
        <v>694.88</v>
      </c>
      <c r="AD207" s="1" t="n">
        <f aca="false">AC207+AB207+P207</f>
        <v>1521.3</v>
      </c>
      <c r="AE207" s="1" t="n">
        <f aca="false">N207-AD207</f>
        <v>565.476859504133</v>
      </c>
      <c r="AF207" s="1" t="n">
        <v>1</v>
      </c>
      <c r="AG207" s="0" t="n">
        <v>1</v>
      </c>
      <c r="AH207" s="1" t="str">
        <f aca="false">IF(AF207=1,"si","no")</f>
        <v>si</v>
      </c>
    </row>
    <row r="208" customFormat="false" ht="13.8" hidden="false" customHeight="false" outlineLevel="0" collapsed="false">
      <c r="A208" s="1" t="s">
        <v>85</v>
      </c>
      <c r="B208" s="1" t="s">
        <v>35</v>
      </c>
      <c r="C208" s="1" t="s">
        <v>232</v>
      </c>
      <c r="D208" s="1" t="n">
        <v>105</v>
      </c>
      <c r="E208" s="1" t="s">
        <v>37</v>
      </c>
      <c r="F208" s="1" t="s">
        <v>174</v>
      </c>
      <c r="G208" s="1" t="s">
        <v>253</v>
      </c>
      <c r="H208" s="2" t="n">
        <v>11</v>
      </c>
      <c r="I208" s="2" t="n">
        <v>5</v>
      </c>
      <c r="J208" s="1" t="n">
        <v>1800</v>
      </c>
      <c r="K208" s="1" t="n">
        <v>1800</v>
      </c>
      <c r="L208" s="1" t="n">
        <v>4000</v>
      </c>
      <c r="M208" s="1" t="n">
        <f aca="false">L208-K208</f>
        <v>2200</v>
      </c>
      <c r="N208" s="4" t="n">
        <f aca="false">M208/1.21</f>
        <v>1818.18181818182</v>
      </c>
      <c r="O208" s="1" t="n">
        <v>123500</v>
      </c>
      <c r="Q208" s="3" t="s">
        <v>87</v>
      </c>
      <c r="R208" s="1" t="s">
        <v>40</v>
      </c>
      <c r="S208" s="3" t="n">
        <v>22520</v>
      </c>
      <c r="T208" s="3" t="s">
        <v>254</v>
      </c>
      <c r="U208" s="1" t="s">
        <v>81</v>
      </c>
      <c r="V208" s="1" t="s">
        <v>43</v>
      </c>
      <c r="W208" s="1" t="s">
        <v>71</v>
      </c>
      <c r="X208" s="1" t="s">
        <v>52</v>
      </c>
      <c r="Y208" s="1" t="n">
        <v>48</v>
      </c>
      <c r="Z208" s="1" t="n">
        <v>3</v>
      </c>
      <c r="AA208" s="0" t="n">
        <v>2019</v>
      </c>
      <c r="AB208" s="1" t="n">
        <v>0</v>
      </c>
      <c r="AC208" s="1" t="n">
        <v>551.47</v>
      </c>
      <c r="AD208" s="1" t="n">
        <f aca="false">AC208+AB208+P208</f>
        <v>551.47</v>
      </c>
      <c r="AE208" s="1" t="n">
        <f aca="false">N208-AD208</f>
        <v>1266.71181818182</v>
      </c>
      <c r="AF208" s="1" t="n">
        <v>2</v>
      </c>
      <c r="AG208" s="0" t="n">
        <v>1</v>
      </c>
      <c r="AH208" s="1" t="str">
        <f aca="false">IF(AF208=1,"si","no")</f>
        <v>no</v>
      </c>
    </row>
    <row r="209" customFormat="false" ht="13.8" hidden="false" customHeight="false" outlineLevel="0" collapsed="false">
      <c r="A209" s="1" t="s">
        <v>92</v>
      </c>
      <c r="B209" s="1" t="s">
        <v>35</v>
      </c>
      <c r="C209" s="1" t="s">
        <v>36</v>
      </c>
      <c r="D209" s="1" t="n">
        <v>115</v>
      </c>
      <c r="E209" s="1" t="s">
        <v>37</v>
      </c>
      <c r="F209" s="1" t="s">
        <v>166</v>
      </c>
      <c r="G209" s="1" t="s">
        <v>167</v>
      </c>
      <c r="H209" s="2" t="n">
        <v>9</v>
      </c>
      <c r="I209" s="2" t="n">
        <v>5</v>
      </c>
      <c r="J209" s="1" t="n">
        <v>5350</v>
      </c>
      <c r="K209" s="1" t="n">
        <v>4694</v>
      </c>
      <c r="L209" s="1" t="n">
        <v>7900</v>
      </c>
      <c r="M209" s="1" t="n">
        <f aca="false">L209-K209</f>
        <v>3206</v>
      </c>
      <c r="N209" s="4" t="n">
        <f aca="false">M209/1.21</f>
        <v>2649.5867768595</v>
      </c>
      <c r="O209" s="1" t="n">
        <v>49450</v>
      </c>
      <c r="P209" s="3" t="n">
        <f aca="false">J209-K209</f>
        <v>656</v>
      </c>
      <c r="Q209" s="3" t="s">
        <v>39</v>
      </c>
      <c r="R209" s="1" t="s">
        <v>40</v>
      </c>
      <c r="S209" s="3" t="n">
        <v>50015</v>
      </c>
      <c r="T209" s="3" t="s">
        <v>51</v>
      </c>
      <c r="U209" s="1" t="s">
        <v>51</v>
      </c>
      <c r="V209" s="1" t="s">
        <v>43</v>
      </c>
      <c r="W209" s="1" t="s">
        <v>44</v>
      </c>
      <c r="X209" s="1" t="s">
        <v>52</v>
      </c>
      <c r="Y209" s="1" t="n">
        <v>23</v>
      </c>
      <c r="Z209" s="1" t="n">
        <v>3</v>
      </c>
      <c r="AA209" s="0" t="n">
        <v>2019</v>
      </c>
      <c r="AB209" s="1" t="n">
        <v>0</v>
      </c>
      <c r="AC209" s="1" t="n">
        <v>1066.41</v>
      </c>
      <c r="AD209" s="1" t="n">
        <f aca="false">AC209+AB209+P209</f>
        <v>1722.41</v>
      </c>
      <c r="AE209" s="1" t="n">
        <f aca="false">N209-AD209</f>
        <v>927.176776859504</v>
      </c>
      <c r="AF209" s="1" t="n">
        <v>1</v>
      </c>
      <c r="AG209" s="0" t="n">
        <v>1</v>
      </c>
      <c r="AH209" s="1" t="str">
        <f aca="false">IF(AF209=1,"si","no")</f>
        <v>si</v>
      </c>
    </row>
    <row r="210" customFormat="false" ht="13.8" hidden="false" customHeight="false" outlineLevel="0" collapsed="false">
      <c r="A210" s="1" t="s">
        <v>82</v>
      </c>
      <c r="B210" s="1" t="s">
        <v>78</v>
      </c>
      <c r="C210" s="1" t="s">
        <v>36</v>
      </c>
      <c r="D210" s="1" t="n">
        <v>85</v>
      </c>
      <c r="E210" s="1" t="s">
        <v>37</v>
      </c>
      <c r="F210" s="1" t="s">
        <v>169</v>
      </c>
      <c r="G210" s="1" t="s">
        <v>167</v>
      </c>
      <c r="H210" s="2" t="n">
        <v>7</v>
      </c>
      <c r="I210" s="2" t="n">
        <v>5</v>
      </c>
      <c r="J210" s="1" t="n">
        <v>4900</v>
      </c>
      <c r="K210" s="1" t="n">
        <v>4000</v>
      </c>
      <c r="L210" s="1" t="n">
        <v>7390</v>
      </c>
      <c r="M210" s="1" t="n">
        <f aca="false">L210-K210</f>
        <v>3390</v>
      </c>
      <c r="N210" s="4" t="n">
        <f aca="false">M210/1.21</f>
        <v>2801.65289256198</v>
      </c>
      <c r="O210" s="1" t="n">
        <v>18999</v>
      </c>
      <c r="P210" s="3" t="n">
        <f aca="false">J210-K210</f>
        <v>900</v>
      </c>
      <c r="Q210" s="3" t="s">
        <v>75</v>
      </c>
      <c r="R210" s="1" t="s">
        <v>40</v>
      </c>
      <c r="S210" s="3" t="n">
        <v>50009</v>
      </c>
      <c r="T210" s="3" t="s">
        <v>51</v>
      </c>
      <c r="U210" s="1" t="s">
        <v>51</v>
      </c>
      <c r="V210" s="1" t="s">
        <v>43</v>
      </c>
      <c r="W210" s="1" t="s">
        <v>44</v>
      </c>
      <c r="X210" s="1" t="s">
        <v>52</v>
      </c>
      <c r="Y210" s="1" t="n">
        <v>57</v>
      </c>
      <c r="Z210" s="1" t="n">
        <v>10</v>
      </c>
      <c r="AA210" s="0" t="n">
        <v>2019</v>
      </c>
      <c r="AB210" s="1" t="n">
        <v>0</v>
      </c>
      <c r="AC210" s="1" t="n">
        <v>1133.48</v>
      </c>
      <c r="AD210" s="1" t="n">
        <f aca="false">AC210+AB210+P210</f>
        <v>2033.48</v>
      </c>
      <c r="AE210" s="1" t="n">
        <f aca="false">N210-AD210</f>
        <v>768.172892561984</v>
      </c>
      <c r="AF210" s="1" t="n">
        <v>1</v>
      </c>
      <c r="AG210" s="0" t="n">
        <v>1</v>
      </c>
      <c r="AH210" s="1" t="str">
        <f aca="false">IF(AF210=1,"si","no")</f>
        <v>si</v>
      </c>
    </row>
    <row r="211" customFormat="false" ht="13.8" hidden="false" customHeight="false" outlineLevel="0" collapsed="false">
      <c r="A211" s="1" t="s">
        <v>73</v>
      </c>
      <c r="B211" s="1" t="s">
        <v>74</v>
      </c>
      <c r="C211" s="1" t="s">
        <v>36</v>
      </c>
      <c r="D211" s="1" t="n">
        <v>85</v>
      </c>
      <c r="E211" s="1" t="s">
        <v>37</v>
      </c>
      <c r="F211" s="1" t="s">
        <v>169</v>
      </c>
      <c r="G211" s="1" t="s">
        <v>167</v>
      </c>
      <c r="H211" s="2" t="n">
        <v>11</v>
      </c>
      <c r="I211" s="2" t="n">
        <v>5</v>
      </c>
      <c r="J211" s="1" t="n">
        <v>3050</v>
      </c>
      <c r="K211" s="1" t="n">
        <v>3000</v>
      </c>
      <c r="L211" s="1" t="n">
        <v>5790</v>
      </c>
      <c r="M211" s="1" t="n">
        <f aca="false">L211-K211</f>
        <v>2790</v>
      </c>
      <c r="N211" s="4" t="n">
        <f aca="false">M211/1.21</f>
        <v>2305.78512396694</v>
      </c>
      <c r="O211" s="1" t="n">
        <v>50697</v>
      </c>
      <c r="P211" s="3" t="n">
        <f aca="false">J211-K211</f>
        <v>50</v>
      </c>
      <c r="Q211" s="3" t="s">
        <v>75</v>
      </c>
      <c r="R211" s="1" t="s">
        <v>40</v>
      </c>
      <c r="S211" s="3" t="n">
        <v>50326</v>
      </c>
      <c r="T211" s="3" t="s">
        <v>206</v>
      </c>
      <c r="U211" s="1" t="s">
        <v>51</v>
      </c>
      <c r="V211" s="1" t="s">
        <v>43</v>
      </c>
      <c r="W211" s="1" t="s">
        <v>44</v>
      </c>
      <c r="X211" s="1" t="s">
        <v>52</v>
      </c>
      <c r="Y211" s="1" t="n">
        <v>57</v>
      </c>
      <c r="Z211" s="1" t="n">
        <v>10</v>
      </c>
      <c r="AA211" s="0" t="n">
        <v>2019</v>
      </c>
      <c r="AB211" s="1" t="n">
        <v>0</v>
      </c>
      <c r="AC211" s="1" t="n">
        <v>1094.86</v>
      </c>
      <c r="AD211" s="1" t="n">
        <f aca="false">AC211+AB211+P211</f>
        <v>1144.86</v>
      </c>
      <c r="AE211" s="1" t="n">
        <f aca="false">N211-AD211</f>
        <v>1160.92512396694</v>
      </c>
      <c r="AF211" s="1" t="n">
        <v>1</v>
      </c>
      <c r="AG211" s="0" t="n">
        <v>1</v>
      </c>
      <c r="AH211" s="1" t="str">
        <f aca="false">IF(AF211=1,"si","no")</f>
        <v>si</v>
      </c>
    </row>
    <row r="212" customFormat="false" ht="13.8" hidden="false" customHeight="false" outlineLevel="0" collapsed="false">
      <c r="A212" s="1" t="s">
        <v>73</v>
      </c>
      <c r="B212" s="1" t="s">
        <v>74</v>
      </c>
      <c r="C212" s="1" t="s">
        <v>36</v>
      </c>
      <c r="D212" s="1" t="n">
        <v>85</v>
      </c>
      <c r="E212" s="1" t="s">
        <v>37</v>
      </c>
      <c r="F212" s="1" t="s">
        <v>182</v>
      </c>
      <c r="G212" s="1" t="s">
        <v>167</v>
      </c>
      <c r="H212" s="2" t="n">
        <v>11</v>
      </c>
      <c r="I212" s="2" t="n">
        <v>5</v>
      </c>
      <c r="J212" s="1" t="n">
        <v>3950</v>
      </c>
      <c r="K212" s="1" t="n">
        <v>3376</v>
      </c>
      <c r="L212" s="1" t="n">
        <v>5790</v>
      </c>
      <c r="M212" s="1" t="n">
        <f aca="false">L212-K212</f>
        <v>2414</v>
      </c>
      <c r="N212" s="4" t="n">
        <f aca="false">M212/1.21</f>
        <v>1995.04132231405</v>
      </c>
      <c r="O212" s="1" t="n">
        <v>86448</v>
      </c>
      <c r="P212" s="3" t="n">
        <f aca="false">J212-K212</f>
        <v>574</v>
      </c>
      <c r="Q212" s="3" t="s">
        <v>75</v>
      </c>
      <c r="R212" s="1" t="s">
        <v>40</v>
      </c>
      <c r="S212" s="3" t="n">
        <v>50005</v>
      </c>
      <c r="T212" s="3" t="s">
        <v>51</v>
      </c>
      <c r="U212" s="1" t="s">
        <v>51</v>
      </c>
      <c r="V212" s="1" t="s">
        <v>43</v>
      </c>
      <c r="W212" s="1" t="s">
        <v>44</v>
      </c>
      <c r="X212" s="1" t="s">
        <v>52</v>
      </c>
      <c r="Y212" s="1" t="n">
        <v>62</v>
      </c>
      <c r="Z212" s="1" t="n">
        <v>10</v>
      </c>
      <c r="AA212" s="0" t="n">
        <v>2019</v>
      </c>
      <c r="AB212" s="1" t="n">
        <v>0</v>
      </c>
      <c r="AC212" s="1" t="n">
        <v>838.72</v>
      </c>
      <c r="AD212" s="1" t="n">
        <f aca="false">AC212+AB212+P212</f>
        <v>1412.72</v>
      </c>
      <c r="AE212" s="1" t="n">
        <f aca="false">N212-AD212</f>
        <v>582.32132231405</v>
      </c>
      <c r="AF212" s="1" t="n">
        <v>1</v>
      </c>
      <c r="AG212" s="0" t="n">
        <v>1</v>
      </c>
      <c r="AH212" s="1" t="str">
        <f aca="false">IF(AF212=1,"si","no")</f>
        <v>si</v>
      </c>
    </row>
    <row r="213" customFormat="false" ht="13.8" hidden="false" customHeight="false" outlineLevel="0" collapsed="false">
      <c r="A213" s="1" t="s">
        <v>165</v>
      </c>
      <c r="B213" s="1" t="s">
        <v>35</v>
      </c>
      <c r="C213" s="1" t="s">
        <v>36</v>
      </c>
      <c r="D213" s="1" t="n">
        <v>110</v>
      </c>
      <c r="E213" s="1" t="s">
        <v>37</v>
      </c>
      <c r="F213" s="1" t="s">
        <v>160</v>
      </c>
      <c r="G213" s="1" t="s">
        <v>167</v>
      </c>
      <c r="H213" s="2" t="n">
        <v>13</v>
      </c>
      <c r="I213" s="2" t="n">
        <v>5</v>
      </c>
      <c r="J213" s="1" t="n">
        <v>2168</v>
      </c>
      <c r="K213" s="1" t="n">
        <v>2168</v>
      </c>
      <c r="L213" s="1" t="n">
        <v>4990</v>
      </c>
      <c r="M213" s="1" t="n">
        <f aca="false">L213-K213</f>
        <v>2822</v>
      </c>
      <c r="N213" s="4" t="n">
        <f aca="false">M213/1.21</f>
        <v>2332.23140495868</v>
      </c>
      <c r="O213" s="1" t="n">
        <v>71239</v>
      </c>
      <c r="P213" s="3" t="n">
        <f aca="false">J213-K213</f>
        <v>0</v>
      </c>
      <c r="Q213" s="3" t="s">
        <v>39</v>
      </c>
      <c r="R213" s="1" t="s">
        <v>40</v>
      </c>
      <c r="S213" s="3" t="n">
        <v>50007</v>
      </c>
      <c r="T213" s="3" t="s">
        <v>51</v>
      </c>
      <c r="U213" s="1" t="s">
        <v>51</v>
      </c>
      <c r="V213" s="1" t="s">
        <v>43</v>
      </c>
      <c r="W213" s="1" t="s">
        <v>44</v>
      </c>
      <c r="X213" s="1" t="s">
        <v>52</v>
      </c>
      <c r="Y213" s="1" t="n">
        <v>27</v>
      </c>
      <c r="Z213" s="1" t="n">
        <v>10</v>
      </c>
      <c r="AA213" s="0" t="n">
        <v>2019</v>
      </c>
      <c r="AB213" s="1" t="n">
        <v>0</v>
      </c>
      <c r="AC213" s="1" t="n">
        <v>2069.75</v>
      </c>
      <c r="AD213" s="1" t="n">
        <f aca="false">AC213+AB213+P213</f>
        <v>2069.75</v>
      </c>
      <c r="AE213" s="1" t="n">
        <f aca="false">N213-AD213</f>
        <v>262.481404958678</v>
      </c>
      <c r="AF213" s="1" t="n">
        <v>1</v>
      </c>
      <c r="AG213" s="0" t="n">
        <v>2</v>
      </c>
      <c r="AH213" s="1" t="str">
        <f aca="false">IF(AF213=1,"si","no")</f>
        <v>si</v>
      </c>
    </row>
    <row r="214" customFormat="false" ht="13.8" hidden="false" customHeight="false" outlineLevel="0" collapsed="false">
      <c r="A214" s="1" t="s">
        <v>82</v>
      </c>
      <c r="B214" s="1" t="s">
        <v>78</v>
      </c>
      <c r="C214" s="1" t="s">
        <v>36</v>
      </c>
      <c r="D214" s="1" t="n">
        <v>85</v>
      </c>
      <c r="E214" s="1" t="s">
        <v>37</v>
      </c>
      <c r="F214" s="1" t="s">
        <v>182</v>
      </c>
      <c r="G214" s="1" t="s">
        <v>167</v>
      </c>
      <c r="H214" s="2" t="n">
        <v>7</v>
      </c>
      <c r="I214" s="2" t="n">
        <v>5</v>
      </c>
      <c r="J214" s="1" t="n">
        <v>4926</v>
      </c>
      <c r="K214" s="1" t="n">
        <v>4300</v>
      </c>
      <c r="L214" s="1" t="n">
        <v>7200</v>
      </c>
      <c r="M214" s="1" t="n">
        <f aca="false">L214-K214</f>
        <v>2900</v>
      </c>
      <c r="N214" s="4" t="n">
        <f aca="false">M214/1.21</f>
        <v>2396.69421487603</v>
      </c>
      <c r="O214" s="1" t="n">
        <v>37370</v>
      </c>
      <c r="P214" s="3" t="n">
        <f aca="false">J214-K214</f>
        <v>626</v>
      </c>
      <c r="Q214" s="3" t="s">
        <v>75</v>
      </c>
      <c r="R214" s="1" t="s">
        <v>40</v>
      </c>
      <c r="S214" s="3" t="n">
        <v>50017</v>
      </c>
      <c r="T214" s="3" t="s">
        <v>51</v>
      </c>
      <c r="U214" s="1" t="s">
        <v>51</v>
      </c>
      <c r="V214" s="1" t="s">
        <v>43</v>
      </c>
      <c r="W214" s="1" t="s">
        <v>44</v>
      </c>
      <c r="X214" s="1" t="s">
        <v>52</v>
      </c>
      <c r="Y214" s="1" t="n">
        <v>76</v>
      </c>
      <c r="Z214" s="1" t="n">
        <v>9</v>
      </c>
      <c r="AA214" s="0" t="n">
        <v>2019</v>
      </c>
      <c r="AB214" s="1" t="n">
        <v>0</v>
      </c>
      <c r="AC214" s="1" t="n">
        <v>750.31</v>
      </c>
      <c r="AD214" s="1" t="n">
        <f aca="false">AC214+AB214+P214</f>
        <v>1376.31</v>
      </c>
      <c r="AE214" s="1" t="n">
        <f aca="false">N214-AD214</f>
        <v>1020.38421487603</v>
      </c>
      <c r="AF214" s="1" t="n">
        <v>1</v>
      </c>
      <c r="AG214" s="0" t="n">
        <v>1</v>
      </c>
      <c r="AH214" s="1" t="str">
        <f aca="false">IF(AF214=1,"si","no")</f>
        <v>si</v>
      </c>
    </row>
    <row r="215" customFormat="false" ht="13.8" hidden="false" customHeight="false" outlineLevel="0" collapsed="false">
      <c r="A215" s="1" t="s">
        <v>73</v>
      </c>
      <c r="B215" s="1" t="s">
        <v>74</v>
      </c>
      <c r="C215" s="1" t="s">
        <v>36</v>
      </c>
      <c r="D215" s="1" t="n">
        <v>85</v>
      </c>
      <c r="E215" s="1" t="s">
        <v>37</v>
      </c>
      <c r="F215" s="1" t="s">
        <v>163</v>
      </c>
      <c r="G215" s="1" t="s">
        <v>167</v>
      </c>
      <c r="H215" s="2" t="n">
        <v>10</v>
      </c>
      <c r="I215" s="2" t="n">
        <v>5</v>
      </c>
      <c r="J215" s="1" t="n">
        <v>4692</v>
      </c>
      <c r="K215" s="1" t="n">
        <v>3986</v>
      </c>
      <c r="L215" s="1" t="n">
        <v>6990</v>
      </c>
      <c r="M215" s="1" t="n">
        <f aca="false">L215-K215</f>
        <v>3004</v>
      </c>
      <c r="N215" s="4" t="n">
        <f aca="false">M215/1.21</f>
        <v>2482.64462809917</v>
      </c>
      <c r="O215" s="1" t="n">
        <v>39289</v>
      </c>
      <c r="P215" s="3" t="n">
        <f aca="false">J215-K215</f>
        <v>706</v>
      </c>
      <c r="Q215" s="3" t="s">
        <v>75</v>
      </c>
      <c r="R215" s="1" t="s">
        <v>40</v>
      </c>
      <c r="S215" s="3" t="n">
        <v>50280</v>
      </c>
      <c r="T215" s="3" t="s">
        <v>51</v>
      </c>
      <c r="U215" s="1" t="s">
        <v>51</v>
      </c>
      <c r="V215" s="1" t="s">
        <v>43</v>
      </c>
      <c r="W215" s="1" t="s">
        <v>44</v>
      </c>
      <c r="X215" s="1" t="s">
        <v>52</v>
      </c>
      <c r="Y215" s="1" t="n">
        <v>55</v>
      </c>
      <c r="Z215" s="1" t="n">
        <v>9</v>
      </c>
      <c r="AA215" s="0" t="n">
        <v>2019</v>
      </c>
      <c r="AB215" s="1" t="n">
        <v>0</v>
      </c>
      <c r="AC215" s="1" t="n">
        <v>737</v>
      </c>
      <c r="AD215" s="1" t="n">
        <f aca="false">AC215+AB215+P215</f>
        <v>1443</v>
      </c>
      <c r="AE215" s="1" t="n">
        <f aca="false">N215-AD215</f>
        <v>1039.64462809917</v>
      </c>
      <c r="AF215" s="1" t="n">
        <v>1</v>
      </c>
      <c r="AG215" s="0" t="n">
        <v>1</v>
      </c>
      <c r="AH215" s="1" t="str">
        <f aca="false">IF(AF215=1,"si","no")</f>
        <v>si</v>
      </c>
    </row>
    <row r="216" customFormat="false" ht="13.8" hidden="false" customHeight="false" outlineLevel="0" collapsed="false">
      <c r="A216" s="1" t="s">
        <v>165</v>
      </c>
      <c r="B216" s="1" t="s">
        <v>74</v>
      </c>
      <c r="C216" s="1" t="s">
        <v>36</v>
      </c>
      <c r="D216" s="1" t="n">
        <v>88</v>
      </c>
      <c r="E216" s="1" t="s">
        <v>37</v>
      </c>
      <c r="F216" s="1" t="s">
        <v>160</v>
      </c>
      <c r="G216" s="1" t="s">
        <v>167</v>
      </c>
      <c r="H216" s="2" t="n">
        <v>12</v>
      </c>
      <c r="I216" s="2" t="n">
        <v>5</v>
      </c>
      <c r="J216" s="1" t="n">
        <v>2950</v>
      </c>
      <c r="K216" s="1" t="n">
        <v>2307</v>
      </c>
      <c r="L216" s="1" t="n">
        <v>5290</v>
      </c>
      <c r="M216" s="1" t="n">
        <f aca="false">L216-K216</f>
        <v>2983</v>
      </c>
      <c r="N216" s="4" t="n">
        <f aca="false">M216/1.21</f>
        <v>2465.28925619835</v>
      </c>
      <c r="O216" s="1" t="n">
        <v>50788</v>
      </c>
      <c r="P216" s="3" t="n">
        <f aca="false">J216-K216</f>
        <v>643</v>
      </c>
      <c r="Q216" s="3" t="s">
        <v>39</v>
      </c>
      <c r="R216" s="1" t="s">
        <v>168</v>
      </c>
      <c r="S216" s="3" t="n">
        <v>50016</v>
      </c>
      <c r="T216" s="3" t="s">
        <v>84</v>
      </c>
      <c r="U216" s="1" t="s">
        <v>51</v>
      </c>
      <c r="V216" s="1" t="s">
        <v>43</v>
      </c>
      <c r="W216" s="1" t="s">
        <v>44</v>
      </c>
      <c r="X216" s="1" t="s">
        <v>52</v>
      </c>
      <c r="Y216" s="1" t="n">
        <v>43</v>
      </c>
      <c r="Z216" s="1" t="n">
        <v>9</v>
      </c>
      <c r="AA216" s="0" t="n">
        <v>2019</v>
      </c>
      <c r="AB216" s="1" t="n">
        <v>377.23</v>
      </c>
      <c r="AC216" s="1" t="n">
        <v>848.72</v>
      </c>
      <c r="AD216" s="1" t="n">
        <f aca="false">AC216+AB216+P216</f>
        <v>1868.95</v>
      </c>
      <c r="AE216" s="1" t="n">
        <f aca="false">N216-AD216</f>
        <v>596.33925619835</v>
      </c>
      <c r="AF216" s="1" t="n">
        <v>1</v>
      </c>
      <c r="AG216" s="0" t="n">
        <v>1</v>
      </c>
      <c r="AH216" s="1" t="str">
        <f aca="false">IF(AF216=1,"si","no")</f>
        <v>si</v>
      </c>
    </row>
    <row r="217" customFormat="false" ht="13.8" hidden="false" customHeight="false" outlineLevel="0" collapsed="false">
      <c r="A217" s="1" t="s">
        <v>73</v>
      </c>
      <c r="B217" s="1" t="s">
        <v>74</v>
      </c>
      <c r="C217" s="1" t="s">
        <v>36</v>
      </c>
      <c r="D217" s="1" t="n">
        <v>85</v>
      </c>
      <c r="E217" s="1" t="s">
        <v>37</v>
      </c>
      <c r="F217" s="1" t="s">
        <v>160</v>
      </c>
      <c r="G217" s="1" t="s">
        <v>167</v>
      </c>
      <c r="H217" s="2" t="n">
        <v>12</v>
      </c>
      <c r="I217" s="2" t="n">
        <v>5</v>
      </c>
      <c r="J217" s="1" t="n">
        <v>2500</v>
      </c>
      <c r="K217" s="1" t="n">
        <v>1893</v>
      </c>
      <c r="L217" s="1" t="n">
        <v>4500</v>
      </c>
      <c r="M217" s="1" t="n">
        <f aca="false">L217-K217</f>
        <v>2607</v>
      </c>
      <c r="N217" s="4" t="n">
        <f aca="false">M217/1.21</f>
        <v>2154.54545454545</v>
      </c>
      <c r="O217" s="1" t="n">
        <v>81877</v>
      </c>
      <c r="P217" s="3" t="n">
        <f aca="false">J217-K217</f>
        <v>607</v>
      </c>
      <c r="Q217" s="3" t="s">
        <v>75</v>
      </c>
      <c r="R217" s="1" t="s">
        <v>40</v>
      </c>
      <c r="S217" s="3" t="n">
        <v>50016</v>
      </c>
      <c r="T217" s="3" t="s">
        <v>84</v>
      </c>
      <c r="U217" s="1" t="s">
        <v>51</v>
      </c>
      <c r="V217" s="1" t="s">
        <v>43</v>
      </c>
      <c r="W217" s="1" t="s">
        <v>44</v>
      </c>
      <c r="X217" s="1" t="s">
        <v>45</v>
      </c>
      <c r="Y217" s="1" t="n">
        <v>62</v>
      </c>
      <c r="Z217" s="1" t="n">
        <v>9</v>
      </c>
      <c r="AA217" s="0" t="n">
        <v>2019</v>
      </c>
      <c r="AB217" s="1" t="n">
        <v>0</v>
      </c>
      <c r="AC217" s="1" t="n">
        <v>1360.07</v>
      </c>
      <c r="AD217" s="1" t="n">
        <f aca="false">AC217+AB217+P217</f>
        <v>1967.07</v>
      </c>
      <c r="AE217" s="1" t="n">
        <f aca="false">N217-AD217</f>
        <v>187.475454545455</v>
      </c>
      <c r="AF217" s="1" t="n">
        <v>2</v>
      </c>
      <c r="AG217" s="0" t="n">
        <v>2</v>
      </c>
      <c r="AH217" s="1" t="str">
        <f aca="false">IF(AF217=1,"si","no")</f>
        <v>no</v>
      </c>
    </row>
    <row r="218" customFormat="false" ht="13.8" hidden="false" customHeight="false" outlineLevel="0" collapsed="false">
      <c r="A218" s="1" t="s">
        <v>165</v>
      </c>
      <c r="B218" s="1" t="s">
        <v>35</v>
      </c>
      <c r="C218" s="1" t="s">
        <v>36</v>
      </c>
      <c r="D218" s="1" t="n">
        <v>120</v>
      </c>
      <c r="E218" s="1" t="s">
        <v>37</v>
      </c>
      <c r="F218" s="1" t="s">
        <v>160</v>
      </c>
      <c r="G218" s="1" t="s">
        <v>167</v>
      </c>
      <c r="H218" s="2" t="n">
        <v>10</v>
      </c>
      <c r="I218" s="2" t="n">
        <v>5</v>
      </c>
      <c r="J218" s="1" t="n">
        <v>3632</v>
      </c>
      <c r="K218" s="1" t="n">
        <v>3002</v>
      </c>
      <c r="L218" s="1" t="n">
        <v>6150</v>
      </c>
      <c r="M218" s="1" t="n">
        <f aca="false">L218-K218</f>
        <v>3148</v>
      </c>
      <c r="N218" s="4" t="n">
        <f aca="false">M218/1.21</f>
        <v>2601.65289256198</v>
      </c>
      <c r="O218" s="1" t="n">
        <v>42309</v>
      </c>
      <c r="P218" s="3" t="n">
        <f aca="false">J218-K218</f>
        <v>630</v>
      </c>
      <c r="Q218" s="3" t="s">
        <v>39</v>
      </c>
      <c r="R218" s="1" t="s">
        <v>40</v>
      </c>
      <c r="S218" s="3" t="n">
        <v>50004</v>
      </c>
      <c r="T218" s="3" t="s">
        <v>51</v>
      </c>
      <c r="U218" s="1" t="s">
        <v>51</v>
      </c>
      <c r="V218" s="1" t="s">
        <v>43</v>
      </c>
      <c r="W218" s="1" t="s">
        <v>44</v>
      </c>
      <c r="X218" s="1" t="s">
        <v>45</v>
      </c>
      <c r="Y218" s="1" t="n">
        <v>26</v>
      </c>
      <c r="Z218" s="1" t="n">
        <v>8</v>
      </c>
      <c r="AA218" s="0" t="n">
        <v>2019</v>
      </c>
      <c r="AB218" s="1" t="n">
        <v>0</v>
      </c>
      <c r="AC218" s="1" t="n">
        <v>715.15</v>
      </c>
      <c r="AD218" s="1" t="n">
        <f aca="false">AC218+AB218+P218</f>
        <v>1345.15</v>
      </c>
      <c r="AE218" s="1" t="n">
        <f aca="false">N218-AD218</f>
        <v>1256.50289256198</v>
      </c>
      <c r="AF218" s="1" t="n">
        <v>1</v>
      </c>
      <c r="AG218" s="0" t="n">
        <v>1</v>
      </c>
      <c r="AH218" s="1" t="str">
        <f aca="false">IF(AF218=1,"si","no")</f>
        <v>si</v>
      </c>
    </row>
    <row r="219" customFormat="false" ht="13.8" hidden="false" customHeight="false" outlineLevel="0" collapsed="false">
      <c r="A219" s="1" t="s">
        <v>79</v>
      </c>
      <c r="B219" s="1" t="s">
        <v>35</v>
      </c>
      <c r="C219" s="1" t="s">
        <v>36</v>
      </c>
      <c r="D219" s="1" t="n">
        <v>115</v>
      </c>
      <c r="E219" s="1" t="s">
        <v>37</v>
      </c>
      <c r="F219" s="1" t="s">
        <v>160</v>
      </c>
      <c r="G219" s="1" t="s">
        <v>167</v>
      </c>
      <c r="H219" s="2" t="n">
        <v>9</v>
      </c>
      <c r="I219" s="2" t="n">
        <v>5</v>
      </c>
      <c r="J219" s="1" t="n">
        <v>4478</v>
      </c>
      <c r="K219" s="1" t="n">
        <v>3986</v>
      </c>
      <c r="L219" s="1" t="n">
        <v>7050</v>
      </c>
      <c r="M219" s="1" t="n">
        <f aca="false">L219-K219</f>
        <v>3064</v>
      </c>
      <c r="N219" s="4" t="n">
        <f aca="false">M219/1.21</f>
        <v>2532.23140495868</v>
      </c>
      <c r="O219" s="1" t="n">
        <v>64220</v>
      </c>
      <c r="P219" s="3" t="n">
        <f aca="false">J219-K219</f>
        <v>492</v>
      </c>
      <c r="Q219" s="3" t="s">
        <v>39</v>
      </c>
      <c r="R219" s="1" t="s">
        <v>40</v>
      </c>
      <c r="S219" s="3" t="n">
        <v>50003</v>
      </c>
      <c r="T219" s="3" t="s">
        <v>51</v>
      </c>
      <c r="U219" s="1" t="s">
        <v>51</v>
      </c>
      <c r="V219" s="1" t="s">
        <v>43</v>
      </c>
      <c r="W219" s="1" t="s">
        <v>44</v>
      </c>
      <c r="X219" s="1" t="s">
        <v>52</v>
      </c>
      <c r="Y219" s="1" t="n">
        <v>56</v>
      </c>
      <c r="Z219" s="1" t="n">
        <v>8</v>
      </c>
      <c r="AA219" s="0" t="n">
        <v>2019</v>
      </c>
      <c r="AB219" s="1" t="n">
        <v>0</v>
      </c>
      <c r="AC219" s="1" t="n">
        <v>1323.45</v>
      </c>
      <c r="AD219" s="1" t="n">
        <f aca="false">AC219+AB219+P219</f>
        <v>1815.45</v>
      </c>
      <c r="AE219" s="1" t="n">
        <f aca="false">N219-AD219</f>
        <v>716.781404958678</v>
      </c>
      <c r="AF219" s="1" t="n">
        <v>1</v>
      </c>
      <c r="AG219" s="0" t="n">
        <v>1</v>
      </c>
      <c r="AH219" s="1" t="str">
        <f aca="false">IF(AF219=1,"si","no")</f>
        <v>si</v>
      </c>
    </row>
    <row r="220" customFormat="false" ht="13.8" hidden="false" customHeight="false" outlineLevel="0" collapsed="false">
      <c r="A220" s="1" t="s">
        <v>159</v>
      </c>
      <c r="B220" s="1" t="s">
        <v>74</v>
      </c>
      <c r="C220" s="1" t="s">
        <v>36</v>
      </c>
      <c r="D220" s="1" t="n">
        <v>80</v>
      </c>
      <c r="E220" s="1" t="s">
        <v>37</v>
      </c>
      <c r="F220" s="1" t="s">
        <v>182</v>
      </c>
      <c r="G220" s="1" t="s">
        <v>167</v>
      </c>
      <c r="H220" s="2" t="n">
        <v>11</v>
      </c>
      <c r="I220" s="2" t="n">
        <v>5</v>
      </c>
      <c r="J220" s="1" t="n">
        <v>4000</v>
      </c>
      <c r="K220" s="1" t="n">
        <v>3423</v>
      </c>
      <c r="L220" s="1" t="n">
        <v>6500</v>
      </c>
      <c r="M220" s="1" t="n">
        <f aca="false">L220-K220</f>
        <v>3077</v>
      </c>
      <c r="N220" s="4" t="n">
        <f aca="false">M220/1.21</f>
        <v>2542.97520661157</v>
      </c>
      <c r="O220" s="1" t="n">
        <v>33306</v>
      </c>
      <c r="P220" s="3" t="n">
        <f aca="false">J220-K220</f>
        <v>577</v>
      </c>
      <c r="Q220" s="3" t="s">
        <v>75</v>
      </c>
      <c r="R220" s="1" t="s">
        <v>40</v>
      </c>
      <c r="S220" s="3" t="n">
        <v>50017</v>
      </c>
      <c r="T220" s="3" t="s">
        <v>51</v>
      </c>
      <c r="U220" s="1" t="s">
        <v>51</v>
      </c>
      <c r="V220" s="1" t="s">
        <v>43</v>
      </c>
      <c r="W220" s="1" t="s">
        <v>44</v>
      </c>
      <c r="X220" s="1" t="s">
        <v>52</v>
      </c>
      <c r="Y220" s="1" t="n">
        <v>50</v>
      </c>
      <c r="Z220" s="1" t="n">
        <v>8</v>
      </c>
      <c r="AA220" s="0" t="n">
        <v>2019</v>
      </c>
      <c r="AB220" s="1" t="n">
        <v>423.27</v>
      </c>
      <c r="AC220" s="1" t="n">
        <v>884.82</v>
      </c>
      <c r="AD220" s="1" t="n">
        <f aca="false">AC220+AB220+P220</f>
        <v>1885.09</v>
      </c>
      <c r="AE220" s="1" t="n">
        <f aca="false">N220-AD220</f>
        <v>657.88520661157</v>
      </c>
      <c r="AF220" s="1" t="n">
        <v>1</v>
      </c>
      <c r="AG220" s="0" t="n">
        <v>1</v>
      </c>
      <c r="AH220" s="1" t="str">
        <f aca="false">IF(AF220=1,"si","no")</f>
        <v>si</v>
      </c>
    </row>
    <row r="221" customFormat="false" ht="13.8" hidden="false" customHeight="false" outlineLevel="0" collapsed="false">
      <c r="A221" s="1" t="s">
        <v>82</v>
      </c>
      <c r="B221" s="1" t="s">
        <v>78</v>
      </c>
      <c r="C221" s="1" t="s">
        <v>36</v>
      </c>
      <c r="D221" s="1" t="n">
        <v>80</v>
      </c>
      <c r="E221" s="1" t="s">
        <v>37</v>
      </c>
      <c r="F221" s="1" t="s">
        <v>166</v>
      </c>
      <c r="G221" s="1" t="s">
        <v>167</v>
      </c>
      <c r="H221" s="2" t="n">
        <v>6</v>
      </c>
      <c r="I221" s="2" t="n">
        <v>5</v>
      </c>
      <c r="J221" s="1" t="n">
        <v>1600</v>
      </c>
      <c r="K221" s="1" t="n">
        <v>643</v>
      </c>
      <c r="L221" s="1" t="n">
        <v>3790</v>
      </c>
      <c r="M221" s="1" t="n">
        <f aca="false">L221-K221</f>
        <v>3147</v>
      </c>
      <c r="N221" s="4" t="n">
        <f aca="false">M221/1.21</f>
        <v>2600.82644628099</v>
      </c>
      <c r="O221" s="1" t="n">
        <v>59589</v>
      </c>
      <c r="P221" s="3" t="n">
        <f aca="false">J221-K221</f>
        <v>957</v>
      </c>
      <c r="Q221" s="3" t="s">
        <v>75</v>
      </c>
      <c r="R221" s="1" t="s">
        <v>40</v>
      </c>
      <c r="S221" s="3" t="n">
        <v>50010</v>
      </c>
      <c r="T221" s="3" t="s">
        <v>51</v>
      </c>
      <c r="U221" s="1" t="s">
        <v>51</v>
      </c>
      <c r="V221" s="1" t="s">
        <v>43</v>
      </c>
      <c r="W221" s="1" t="s">
        <v>44</v>
      </c>
      <c r="X221" s="1" t="s">
        <v>52</v>
      </c>
      <c r="Y221" s="1" t="n">
        <v>56</v>
      </c>
      <c r="Z221" s="1" t="n">
        <v>8</v>
      </c>
      <c r="AA221" s="0" t="n">
        <v>2019</v>
      </c>
      <c r="AB221" s="1" t="n">
        <v>0</v>
      </c>
      <c r="AC221" s="1" t="n">
        <v>706.56</v>
      </c>
      <c r="AD221" s="1" t="n">
        <f aca="false">AC221+AB221+P221</f>
        <v>1663.56</v>
      </c>
      <c r="AE221" s="1" t="n">
        <f aca="false">N221-AD221</f>
        <v>937.266446280992</v>
      </c>
      <c r="AF221" s="1" t="n">
        <v>1</v>
      </c>
      <c r="AG221" s="0" t="n">
        <v>1</v>
      </c>
      <c r="AH221" s="1" t="str">
        <f aca="false">IF(AF221=1,"si","no")</f>
        <v>si</v>
      </c>
    </row>
    <row r="222" customFormat="false" ht="13.8" hidden="false" customHeight="false" outlineLevel="0" collapsed="false">
      <c r="A222" s="1" t="s">
        <v>79</v>
      </c>
      <c r="B222" s="1" t="s">
        <v>86</v>
      </c>
      <c r="C222" s="1" t="s">
        <v>36</v>
      </c>
      <c r="D222" s="1" t="n">
        <v>110</v>
      </c>
      <c r="E222" s="1" t="s">
        <v>55</v>
      </c>
      <c r="F222" s="1" t="s">
        <v>160</v>
      </c>
      <c r="G222" s="1" t="s">
        <v>167</v>
      </c>
      <c r="H222" s="2" t="n">
        <v>10</v>
      </c>
      <c r="I222" s="2" t="n">
        <v>5</v>
      </c>
      <c r="J222" s="1" t="n">
        <v>3266</v>
      </c>
      <c r="K222" s="1" t="n">
        <v>2863</v>
      </c>
      <c r="L222" s="1" t="n">
        <v>6700</v>
      </c>
      <c r="M222" s="1" t="n">
        <f aca="false">L222-K222</f>
        <v>3837</v>
      </c>
      <c r="N222" s="4" t="n">
        <f aca="false">M222/1.21</f>
        <v>3171.07438016529</v>
      </c>
      <c r="O222" s="1" t="n">
        <v>88000</v>
      </c>
      <c r="P222" s="3" t="n">
        <f aca="false">J222-K222</f>
        <v>403</v>
      </c>
      <c r="Q222" s="3" t="s">
        <v>39</v>
      </c>
      <c r="R222" s="1" t="s">
        <v>40</v>
      </c>
      <c r="S222" s="3" t="n">
        <v>50018</v>
      </c>
      <c r="T222" s="3" t="s">
        <v>51</v>
      </c>
      <c r="U222" s="1" t="s">
        <v>51</v>
      </c>
      <c r="V222" s="1" t="s">
        <v>43</v>
      </c>
      <c r="W222" s="1" t="s">
        <v>44</v>
      </c>
      <c r="X222" s="1" t="s">
        <v>52</v>
      </c>
      <c r="Y222" s="1" t="n">
        <v>26</v>
      </c>
      <c r="Z222" s="1" t="n">
        <v>7</v>
      </c>
      <c r="AA222" s="0" t="n">
        <v>2019</v>
      </c>
      <c r="AB222" s="1" t="n">
        <v>175</v>
      </c>
      <c r="AC222" s="1" t="n">
        <v>1085.37</v>
      </c>
      <c r="AD222" s="1" t="n">
        <f aca="false">AC222+AB222+P222</f>
        <v>1663.37</v>
      </c>
      <c r="AE222" s="1" t="n">
        <f aca="false">N222-AD222</f>
        <v>1507.70438016529</v>
      </c>
      <c r="AF222" s="1" t="n">
        <v>1</v>
      </c>
      <c r="AG222" s="0" t="n">
        <v>1</v>
      </c>
      <c r="AH222" s="1" t="str">
        <f aca="false">IF(AF222=1,"si","no")</f>
        <v>si</v>
      </c>
    </row>
    <row r="223" customFormat="false" ht="13.8" hidden="false" customHeight="false" outlineLevel="0" collapsed="false">
      <c r="A223" s="1" t="s">
        <v>249</v>
      </c>
      <c r="B223" s="1" t="s">
        <v>74</v>
      </c>
      <c r="C223" s="1" t="s">
        <v>36</v>
      </c>
      <c r="D223" s="1" t="n">
        <v>97</v>
      </c>
      <c r="E223" s="1" t="s">
        <v>37</v>
      </c>
      <c r="F223" s="1" t="s">
        <v>160</v>
      </c>
      <c r="G223" s="1" t="s">
        <v>167</v>
      </c>
      <c r="H223" s="2" t="n">
        <v>9</v>
      </c>
      <c r="I223" s="2" t="n">
        <v>5</v>
      </c>
      <c r="J223" s="1" t="n">
        <v>4950</v>
      </c>
      <c r="K223" s="1" t="n">
        <v>4000</v>
      </c>
      <c r="L223" s="1" t="n">
        <v>6690</v>
      </c>
      <c r="M223" s="1" t="n">
        <f aca="false">L223-K223</f>
        <v>2690</v>
      </c>
      <c r="N223" s="4" t="n">
        <f aca="false">M223/1.21</f>
        <v>2223.14049586777</v>
      </c>
      <c r="O223" s="1" t="n">
        <v>28799</v>
      </c>
      <c r="P223" s="3" t="n">
        <f aca="false">J223-K223</f>
        <v>950</v>
      </c>
      <c r="Q223" s="3" t="s">
        <v>75</v>
      </c>
      <c r="R223" s="1" t="s">
        <v>40</v>
      </c>
      <c r="S223" s="3" t="n">
        <v>50011</v>
      </c>
      <c r="T223" s="3" t="s">
        <v>51</v>
      </c>
      <c r="U223" s="1" t="s">
        <v>51</v>
      </c>
      <c r="V223" s="1" t="s">
        <v>43</v>
      </c>
      <c r="W223" s="1" t="s">
        <v>44</v>
      </c>
      <c r="X223" s="1" t="s">
        <v>45</v>
      </c>
      <c r="Y223" s="1" t="n">
        <v>26</v>
      </c>
      <c r="Z223" s="1" t="n">
        <v>7</v>
      </c>
      <c r="AA223" s="0" t="n">
        <v>2019</v>
      </c>
      <c r="AB223" s="1" t="n">
        <v>0</v>
      </c>
      <c r="AC223" s="1" t="n">
        <v>958.2</v>
      </c>
      <c r="AD223" s="1" t="n">
        <f aca="false">AC223+AB223+P223</f>
        <v>1908.2</v>
      </c>
      <c r="AE223" s="1" t="n">
        <f aca="false">N223-AD223</f>
        <v>314.940495867768</v>
      </c>
      <c r="AF223" s="1" t="n">
        <v>1</v>
      </c>
      <c r="AG223" s="0" t="n">
        <v>2</v>
      </c>
      <c r="AH223" s="1" t="str">
        <f aca="false">IF(AF223=1,"si","no")</f>
        <v>si</v>
      </c>
    </row>
    <row r="224" customFormat="false" ht="13.8" hidden="false" customHeight="false" outlineLevel="0" collapsed="false">
      <c r="A224" s="1" t="s">
        <v>143</v>
      </c>
      <c r="B224" s="1" t="s">
        <v>35</v>
      </c>
      <c r="C224" s="1" t="s">
        <v>36</v>
      </c>
      <c r="D224" s="1" t="n">
        <v>110</v>
      </c>
      <c r="E224" s="1" t="s">
        <v>37</v>
      </c>
      <c r="F224" s="1" t="s">
        <v>166</v>
      </c>
      <c r="G224" s="1" t="s">
        <v>167</v>
      </c>
      <c r="H224" s="2" t="n">
        <v>9</v>
      </c>
      <c r="I224" s="2" t="n">
        <v>5</v>
      </c>
      <c r="J224" s="1" t="n">
        <v>2924</v>
      </c>
      <c r="K224" s="1" t="n">
        <v>2353</v>
      </c>
      <c r="L224" s="1" t="n">
        <v>5900</v>
      </c>
      <c r="M224" s="1" t="n">
        <f aca="false">L224-K224</f>
        <v>3547</v>
      </c>
      <c r="N224" s="4" t="n">
        <f aca="false">M224/1.21</f>
        <v>2931.40495867769</v>
      </c>
      <c r="O224" s="1" t="n">
        <v>84863</v>
      </c>
      <c r="P224" s="3" t="n">
        <f aca="false">J224-K224</f>
        <v>571</v>
      </c>
      <c r="Q224" s="3" t="s">
        <v>99</v>
      </c>
      <c r="R224" s="1" t="s">
        <v>40</v>
      </c>
      <c r="S224" s="3" t="n">
        <v>50010</v>
      </c>
      <c r="T224" s="3" t="s">
        <v>51</v>
      </c>
      <c r="U224" s="1" t="s">
        <v>51</v>
      </c>
      <c r="V224" s="1" t="s">
        <v>43</v>
      </c>
      <c r="W224" s="1" t="s">
        <v>58</v>
      </c>
      <c r="X224" s="1" t="s">
        <v>52</v>
      </c>
      <c r="Y224" s="1" t="n">
        <v>54</v>
      </c>
      <c r="Z224" s="1" t="n">
        <v>9</v>
      </c>
      <c r="AA224" s="0" t="n">
        <v>2019</v>
      </c>
      <c r="AB224" s="1" t="n">
        <v>348.95</v>
      </c>
      <c r="AC224" s="1" t="n">
        <v>736.4</v>
      </c>
      <c r="AD224" s="1" t="n">
        <f aca="false">AC224+AB224+P224</f>
        <v>1656.35</v>
      </c>
      <c r="AE224" s="1" t="n">
        <f aca="false">N224-AD224</f>
        <v>1275.05495867769</v>
      </c>
      <c r="AF224" s="1" t="n">
        <v>1</v>
      </c>
      <c r="AG224" s="0" t="n">
        <v>1</v>
      </c>
      <c r="AH224" s="1" t="str">
        <f aca="false">IF(AF224=1,"si","no")</f>
        <v>si</v>
      </c>
    </row>
    <row r="225" customFormat="false" ht="13.8" hidden="false" customHeight="false" outlineLevel="0" collapsed="false">
      <c r="A225" s="1" t="s">
        <v>79</v>
      </c>
      <c r="B225" s="1" t="s">
        <v>86</v>
      </c>
      <c r="C225" s="1" t="s">
        <v>36</v>
      </c>
      <c r="D225" s="1" t="n">
        <v>110</v>
      </c>
      <c r="E225" s="1" t="s">
        <v>55</v>
      </c>
      <c r="F225" s="1" t="s">
        <v>169</v>
      </c>
      <c r="G225" s="1" t="s">
        <v>167</v>
      </c>
      <c r="H225" s="2" t="n">
        <v>10</v>
      </c>
      <c r="I225" s="2" t="n">
        <v>5</v>
      </c>
      <c r="J225" s="1" t="n">
        <v>3581</v>
      </c>
      <c r="K225" s="1" t="n">
        <v>2956</v>
      </c>
      <c r="L225" s="1" t="n">
        <v>6150</v>
      </c>
      <c r="M225" s="1" t="n">
        <f aca="false">L225-K225</f>
        <v>3194</v>
      </c>
      <c r="N225" s="4" t="n">
        <f aca="false">M225/1.21</f>
        <v>2639.6694214876</v>
      </c>
      <c r="O225" s="1" t="n">
        <v>82678</v>
      </c>
      <c r="P225" s="3" t="n">
        <f aca="false">J225-K225</f>
        <v>625</v>
      </c>
      <c r="Q225" s="3" t="s">
        <v>39</v>
      </c>
      <c r="R225" s="1" t="s">
        <v>40</v>
      </c>
      <c r="S225" s="3" t="n">
        <v>50019</v>
      </c>
      <c r="T225" s="3" t="s">
        <v>51</v>
      </c>
      <c r="U225" s="1" t="s">
        <v>51</v>
      </c>
      <c r="V225" s="1" t="s">
        <v>43</v>
      </c>
      <c r="W225" s="1" t="s">
        <v>44</v>
      </c>
      <c r="X225" s="1" t="s">
        <v>52</v>
      </c>
      <c r="Y225" s="1" t="n">
        <v>29</v>
      </c>
      <c r="Z225" s="1" t="n">
        <v>1</v>
      </c>
      <c r="AA225" s="0" t="n">
        <v>2020</v>
      </c>
      <c r="AB225" s="1" t="n">
        <v>0</v>
      </c>
      <c r="AC225" s="1" t="n">
        <v>1449.67</v>
      </c>
      <c r="AD225" s="1" t="n">
        <f aca="false">AC225+AB225+P225</f>
        <v>2074.67</v>
      </c>
      <c r="AE225" s="1" t="n">
        <f aca="false">N225-AD225</f>
        <v>564.999421487603</v>
      </c>
      <c r="AF225" s="1" t="n">
        <v>1</v>
      </c>
      <c r="AG225" s="0" t="n">
        <v>1</v>
      </c>
      <c r="AH225" s="1" t="str">
        <f aca="false">IF(AF225=1,"si","no")</f>
        <v>si</v>
      </c>
    </row>
    <row r="226" customFormat="false" ht="13.8" hidden="false" customHeight="false" outlineLevel="0" collapsed="false">
      <c r="A226" s="1" t="s">
        <v>79</v>
      </c>
      <c r="B226" s="1" t="s">
        <v>93</v>
      </c>
      <c r="C226" s="1" t="s">
        <v>36</v>
      </c>
      <c r="D226" s="1" t="n">
        <v>125</v>
      </c>
      <c r="E226" s="1" t="s">
        <v>37</v>
      </c>
      <c r="F226" s="1" t="s">
        <v>169</v>
      </c>
      <c r="G226" s="1" t="s">
        <v>167</v>
      </c>
      <c r="H226" s="2" t="n">
        <v>15</v>
      </c>
      <c r="I226" s="2" t="n">
        <v>5</v>
      </c>
      <c r="J226" s="1" t="n">
        <v>1962</v>
      </c>
      <c r="K226" s="1" t="n">
        <v>1484</v>
      </c>
      <c r="L226" s="1" t="n">
        <v>4700</v>
      </c>
      <c r="M226" s="1" t="n">
        <f aca="false">L226-K226</f>
        <v>3216</v>
      </c>
      <c r="N226" s="4" t="n">
        <f aca="false">M226/1.21</f>
        <v>2657.85123966942</v>
      </c>
      <c r="O226" s="1" t="n">
        <v>37374</v>
      </c>
      <c r="P226" s="3" t="n">
        <f aca="false">J226-K226</f>
        <v>478</v>
      </c>
      <c r="Q226" s="3" t="s">
        <v>39</v>
      </c>
      <c r="R226" s="1" t="s">
        <v>40</v>
      </c>
      <c r="S226" s="3" t="n">
        <v>50011</v>
      </c>
      <c r="T226" s="3" t="s">
        <v>51</v>
      </c>
      <c r="U226" s="1" t="s">
        <v>51</v>
      </c>
      <c r="V226" s="1" t="s">
        <v>43</v>
      </c>
      <c r="W226" s="1" t="s">
        <v>44</v>
      </c>
      <c r="X226" s="1" t="s">
        <v>52</v>
      </c>
      <c r="Y226" s="1" t="n">
        <v>54</v>
      </c>
      <c r="Z226" s="1" t="n">
        <v>1</v>
      </c>
      <c r="AA226" s="0" t="n">
        <v>2020</v>
      </c>
      <c r="AB226" s="1" t="n">
        <v>0</v>
      </c>
      <c r="AC226" s="1" t="n">
        <v>455.25</v>
      </c>
      <c r="AD226" s="1" t="n">
        <f aca="false">AC226+AB226+P226</f>
        <v>933.25</v>
      </c>
      <c r="AE226" s="1" t="n">
        <f aca="false">N226-AD226</f>
        <v>1724.60123966942</v>
      </c>
      <c r="AF226" s="1" t="n">
        <v>1</v>
      </c>
      <c r="AG226" s="0" t="n">
        <v>1</v>
      </c>
      <c r="AH226" s="1" t="str">
        <f aca="false">IF(AF226=1,"si","no")</f>
        <v>si</v>
      </c>
    </row>
    <row r="227" customFormat="false" ht="13.8" hidden="false" customHeight="false" outlineLevel="0" collapsed="false">
      <c r="A227" s="1" t="s">
        <v>249</v>
      </c>
      <c r="B227" s="1" t="s">
        <v>78</v>
      </c>
      <c r="C227" s="1" t="s">
        <v>36</v>
      </c>
      <c r="D227" s="1" t="n">
        <v>82</v>
      </c>
      <c r="E227" s="1" t="s">
        <v>37</v>
      </c>
      <c r="F227" s="1" t="s">
        <v>163</v>
      </c>
      <c r="G227" s="1" t="s">
        <v>167</v>
      </c>
      <c r="H227" s="2" t="n">
        <v>7</v>
      </c>
      <c r="I227" s="2" t="n">
        <v>5</v>
      </c>
      <c r="J227" s="1" t="n">
        <v>4940</v>
      </c>
      <c r="K227" s="1" t="n">
        <v>4458</v>
      </c>
      <c r="L227" s="1" t="n">
        <v>7500</v>
      </c>
      <c r="M227" s="1" t="n">
        <f aca="false">L227-K227</f>
        <v>3042</v>
      </c>
      <c r="N227" s="4" t="n">
        <f aca="false">M227/1.21</f>
        <v>2514.04958677686</v>
      </c>
      <c r="O227" s="1" t="n">
        <v>45975</v>
      </c>
      <c r="P227" s="3" t="n">
        <f aca="false">J227-K227</f>
        <v>482</v>
      </c>
      <c r="Q227" s="3" t="s">
        <v>75</v>
      </c>
      <c r="R227" s="1" t="s">
        <v>40</v>
      </c>
      <c r="S227" s="3" t="n">
        <v>50010</v>
      </c>
      <c r="T227" s="3" t="s">
        <v>51</v>
      </c>
      <c r="U227" s="1" t="s">
        <v>51</v>
      </c>
      <c r="V227" s="1" t="s">
        <v>43</v>
      </c>
      <c r="W227" s="1" t="s">
        <v>44</v>
      </c>
      <c r="X227" s="1" t="s">
        <v>52</v>
      </c>
      <c r="Y227" s="1" t="n">
        <v>72</v>
      </c>
      <c r="Z227" s="1" t="n">
        <v>1</v>
      </c>
      <c r="AA227" s="0" t="n">
        <v>2020</v>
      </c>
      <c r="AB227" s="1" t="n">
        <v>0</v>
      </c>
      <c r="AC227" s="1" t="n">
        <v>694.44</v>
      </c>
      <c r="AD227" s="1" t="n">
        <f aca="false">AC227+AB227+P227</f>
        <v>1176.44</v>
      </c>
      <c r="AE227" s="1" t="n">
        <f aca="false">N227-AD227</f>
        <v>1337.60958677686</v>
      </c>
      <c r="AF227" s="1" t="n">
        <v>1</v>
      </c>
      <c r="AG227" s="0" t="n">
        <v>1</v>
      </c>
      <c r="AH227" s="1" t="str">
        <f aca="false">IF(AF227=1,"si","no")</f>
        <v>si</v>
      </c>
    </row>
    <row r="228" customFormat="false" ht="13.8" hidden="false" customHeight="false" outlineLevel="0" collapsed="false">
      <c r="A228" s="1" t="s">
        <v>92</v>
      </c>
      <c r="B228" s="1" t="s">
        <v>35</v>
      </c>
      <c r="C228" s="1" t="s">
        <v>36</v>
      </c>
      <c r="D228" s="1" t="n">
        <v>100</v>
      </c>
      <c r="E228" s="1" t="s">
        <v>37</v>
      </c>
      <c r="F228" s="1" t="s">
        <v>160</v>
      </c>
      <c r="G228" s="1" t="s">
        <v>48</v>
      </c>
      <c r="H228" s="2" t="n">
        <v>12</v>
      </c>
      <c r="I228" s="2" t="n">
        <v>5</v>
      </c>
      <c r="J228" s="1" t="n">
        <v>100</v>
      </c>
      <c r="K228" s="1" t="n">
        <v>100</v>
      </c>
      <c r="L228" s="1" t="n">
        <v>3900</v>
      </c>
      <c r="M228" s="1" t="n">
        <f aca="false">L228-K228</f>
        <v>3800</v>
      </c>
      <c r="N228" s="4" t="n">
        <f aca="false">M228/1.21</f>
        <v>3140.49586776859</v>
      </c>
      <c r="O228" s="1" t="n">
        <v>157685</v>
      </c>
      <c r="P228" s="3" t="n">
        <f aca="false">J228-K228</f>
        <v>0</v>
      </c>
      <c r="Q228" s="3" t="s">
        <v>39</v>
      </c>
      <c r="R228" s="1" t="s">
        <v>40</v>
      </c>
      <c r="S228" s="3" t="n">
        <v>22300</v>
      </c>
      <c r="T228" s="3" t="s">
        <v>255</v>
      </c>
      <c r="U228" s="1" t="s">
        <v>81</v>
      </c>
      <c r="V228" s="1" t="s">
        <v>43</v>
      </c>
      <c r="W228" s="1" t="s">
        <v>44</v>
      </c>
      <c r="X228" s="1" t="s">
        <v>52</v>
      </c>
      <c r="Y228" s="1" t="n">
        <v>53</v>
      </c>
      <c r="Z228" s="1" t="n">
        <v>4</v>
      </c>
      <c r="AA228" s="0" t="n">
        <v>2016</v>
      </c>
      <c r="AB228" s="1" t="n">
        <v>0</v>
      </c>
      <c r="AC228" s="1" t="n">
        <v>859.9</v>
      </c>
      <c r="AD228" s="1" t="n">
        <f aca="false">AC228+AB228+P228</f>
        <v>859.9</v>
      </c>
      <c r="AE228" s="1" t="n">
        <f aca="false">N228-AD228</f>
        <v>2280.59586776859</v>
      </c>
      <c r="AF228" s="1" t="n">
        <v>1</v>
      </c>
      <c r="AG228" s="0" t="n">
        <v>1</v>
      </c>
      <c r="AH228" s="1" t="str">
        <f aca="false">IF(AF228=1,"si","no")</f>
        <v>si</v>
      </c>
    </row>
    <row r="229" customFormat="false" ht="13.8" hidden="false" customHeight="false" outlineLevel="0" collapsed="false">
      <c r="A229" s="1" t="s">
        <v>94</v>
      </c>
      <c r="B229" s="1" t="s">
        <v>35</v>
      </c>
      <c r="C229" s="1" t="s">
        <v>36</v>
      </c>
      <c r="D229" s="1" t="n">
        <v>100</v>
      </c>
      <c r="E229" s="1" t="s">
        <v>37</v>
      </c>
      <c r="F229" s="1" t="s">
        <v>233</v>
      </c>
      <c r="G229" s="1" t="s">
        <v>256</v>
      </c>
      <c r="H229" s="2" t="n">
        <v>10</v>
      </c>
      <c r="I229" s="2" t="n">
        <v>5</v>
      </c>
      <c r="J229" s="1" t="n">
        <v>2000</v>
      </c>
      <c r="K229" s="1" t="n">
        <v>2000</v>
      </c>
      <c r="L229" s="1" t="n">
        <v>4600</v>
      </c>
      <c r="M229" s="1" t="n">
        <f aca="false">L229-K229</f>
        <v>2600</v>
      </c>
      <c r="N229" s="4" t="n">
        <f aca="false">M229/1.21</f>
        <v>2148.76033057851</v>
      </c>
      <c r="O229" s="1" t="n">
        <v>134713</v>
      </c>
      <c r="P229" s="3" t="n">
        <f aca="false">J229-K229</f>
        <v>0</v>
      </c>
      <c r="Q229" s="3" t="s">
        <v>75</v>
      </c>
      <c r="R229" s="1" t="s">
        <v>40</v>
      </c>
      <c r="S229" s="3" t="n">
        <v>50005</v>
      </c>
      <c r="T229" s="3" t="s">
        <v>51</v>
      </c>
      <c r="U229" s="1" t="s">
        <v>51</v>
      </c>
      <c r="V229" s="1" t="s">
        <v>43</v>
      </c>
      <c r="W229" s="1" t="s">
        <v>44</v>
      </c>
      <c r="X229" s="1" t="s">
        <v>52</v>
      </c>
      <c r="Y229" s="1" t="n">
        <v>69</v>
      </c>
      <c r="Z229" s="1" t="n">
        <v>6</v>
      </c>
      <c r="AA229" s="0" t="n">
        <v>2016</v>
      </c>
      <c r="AB229" s="1" t="n">
        <v>0</v>
      </c>
      <c r="AC229" s="1" t="n">
        <v>2307.33</v>
      </c>
      <c r="AD229" s="1" t="n">
        <f aca="false">AC229+AB229+P229</f>
        <v>2307.33</v>
      </c>
      <c r="AE229" s="1" t="n">
        <f aca="false">N229-AD229</f>
        <v>-158.569669421488</v>
      </c>
      <c r="AF229" s="1" t="n">
        <v>1</v>
      </c>
      <c r="AG229" s="0" t="n">
        <v>2</v>
      </c>
      <c r="AH229" s="1" t="str">
        <f aca="false">IF(AF229=1,"si","no")</f>
        <v>si</v>
      </c>
    </row>
    <row r="230" customFormat="false" ht="13.8" hidden="false" customHeight="false" outlineLevel="0" collapsed="false">
      <c r="A230" s="1" t="s">
        <v>180</v>
      </c>
      <c r="B230" s="1" t="s">
        <v>107</v>
      </c>
      <c r="C230" s="1" t="s">
        <v>36</v>
      </c>
      <c r="D230" s="1" t="n">
        <v>75</v>
      </c>
      <c r="E230" s="1" t="s">
        <v>55</v>
      </c>
      <c r="F230" s="1" t="s">
        <v>169</v>
      </c>
      <c r="G230" s="1" t="s">
        <v>257</v>
      </c>
      <c r="H230" s="2" t="n">
        <v>5</v>
      </c>
      <c r="I230" s="2" t="n">
        <v>5</v>
      </c>
      <c r="J230" s="1" t="n">
        <v>4700</v>
      </c>
      <c r="K230" s="1" t="n">
        <v>4700</v>
      </c>
      <c r="L230" s="1" t="n">
        <v>5990</v>
      </c>
      <c r="M230" s="1" t="n">
        <f aca="false">L230-K230</f>
        <v>1290</v>
      </c>
      <c r="N230" s="4" t="n">
        <f aca="false">M230/1.21</f>
        <v>1066.11570247934</v>
      </c>
      <c r="O230" s="1" t="n">
        <v>135651</v>
      </c>
      <c r="P230" s="3" t="n">
        <f aca="false">J230-K230</f>
        <v>0</v>
      </c>
      <c r="Q230" s="3" t="s">
        <v>75</v>
      </c>
      <c r="R230" s="1" t="s">
        <v>168</v>
      </c>
      <c r="S230" s="3" t="n">
        <v>50003</v>
      </c>
      <c r="T230" s="3" t="s">
        <v>51</v>
      </c>
      <c r="U230" s="1" t="s">
        <v>51</v>
      </c>
      <c r="V230" s="1" t="s">
        <v>43</v>
      </c>
      <c r="W230" s="1" t="s">
        <v>44</v>
      </c>
      <c r="X230" s="1" t="s">
        <v>45</v>
      </c>
      <c r="Y230" s="1" t="n">
        <v>25</v>
      </c>
      <c r="Z230" s="1" t="n">
        <v>5</v>
      </c>
      <c r="AA230" s="0" t="n">
        <v>2016</v>
      </c>
      <c r="AB230" s="1" t="n">
        <v>0</v>
      </c>
      <c r="AC230" s="1" t="n">
        <v>925.41</v>
      </c>
      <c r="AD230" s="1" t="n">
        <f aca="false">AC230+AB230+P230</f>
        <v>925.41</v>
      </c>
      <c r="AE230" s="1" t="n">
        <f aca="false">N230-AD230</f>
        <v>140.705702479339</v>
      </c>
      <c r="AF230" s="1" t="n">
        <v>1</v>
      </c>
      <c r="AG230" s="0" t="n">
        <v>2</v>
      </c>
      <c r="AH230" s="1" t="str">
        <f aca="false">IF(AF230=1,"si","no")</f>
        <v>si</v>
      </c>
    </row>
    <row r="231" customFormat="false" ht="13.8" hidden="false" customHeight="false" outlineLevel="0" collapsed="false">
      <c r="A231" s="1" t="s">
        <v>181</v>
      </c>
      <c r="B231" s="1" t="s">
        <v>35</v>
      </c>
      <c r="C231" s="1" t="s">
        <v>36</v>
      </c>
      <c r="D231" s="1" t="n">
        <v>105</v>
      </c>
      <c r="E231" s="1" t="s">
        <v>37</v>
      </c>
      <c r="F231" s="1" t="s">
        <v>166</v>
      </c>
      <c r="G231" s="1" t="s">
        <v>170</v>
      </c>
      <c r="H231" s="2" t="n">
        <v>10</v>
      </c>
      <c r="I231" s="2" t="n">
        <v>5</v>
      </c>
      <c r="J231" s="1" t="n">
        <v>3700</v>
      </c>
      <c r="K231" s="1" t="n">
        <v>3700</v>
      </c>
      <c r="L231" s="1" t="n">
        <v>5800</v>
      </c>
      <c r="M231" s="1" t="n">
        <f aca="false">L231-K231</f>
        <v>2100</v>
      </c>
      <c r="N231" s="4" t="n">
        <f aca="false">M231/1.21</f>
        <v>1735.53719008264</v>
      </c>
      <c r="O231" s="1" t="n">
        <v>82342</v>
      </c>
      <c r="P231" s="3" t="n">
        <f aca="false">J231-K231</f>
        <v>0</v>
      </c>
      <c r="Q231" s="3" t="s">
        <v>39</v>
      </c>
      <c r="R231" s="1" t="s">
        <v>40</v>
      </c>
      <c r="S231" s="3" t="n">
        <v>50003</v>
      </c>
      <c r="T231" s="3" t="s">
        <v>51</v>
      </c>
      <c r="U231" s="1" t="s">
        <v>51</v>
      </c>
      <c r="V231" s="1" t="s">
        <v>43</v>
      </c>
      <c r="W231" s="1" t="s">
        <v>44</v>
      </c>
      <c r="X231" s="1" t="s">
        <v>45</v>
      </c>
      <c r="Y231" s="1" t="n">
        <v>38</v>
      </c>
      <c r="Z231" s="1" t="n">
        <v>5</v>
      </c>
      <c r="AA231" s="0" t="n">
        <v>2016</v>
      </c>
      <c r="AB231" s="1" t="n">
        <v>157.95</v>
      </c>
      <c r="AC231" s="1" t="n">
        <f aca="false">AD231-AB231</f>
        <v>510.51</v>
      </c>
      <c r="AD231" s="1" t="n">
        <v>668.46</v>
      </c>
      <c r="AE231" s="1" t="n">
        <f aca="false">N231-AD231</f>
        <v>1067.07719008264</v>
      </c>
      <c r="AF231" s="1" t="n">
        <v>1</v>
      </c>
      <c r="AG231" s="0" t="n">
        <v>2</v>
      </c>
      <c r="AH231" s="1" t="str">
        <f aca="false">IF(AF231=1,"si","no")</f>
        <v>si</v>
      </c>
    </row>
    <row r="232" customFormat="false" ht="13.8" hidden="false" customHeight="false" outlineLevel="0" collapsed="false">
      <c r="A232" s="1" t="s">
        <v>172</v>
      </c>
      <c r="B232" s="1" t="s">
        <v>69</v>
      </c>
      <c r="C232" s="1" t="s">
        <v>36</v>
      </c>
      <c r="D232" s="1" t="n">
        <v>115</v>
      </c>
      <c r="E232" s="1" t="s">
        <v>55</v>
      </c>
      <c r="F232" s="1" t="s">
        <v>163</v>
      </c>
      <c r="G232" s="1" t="s">
        <v>213</v>
      </c>
      <c r="H232" s="2" t="n">
        <v>6</v>
      </c>
      <c r="I232" s="2" t="n">
        <v>6</v>
      </c>
      <c r="J232" s="1" t="n">
        <v>11000</v>
      </c>
      <c r="K232" s="1" t="n">
        <v>11000</v>
      </c>
      <c r="L232" s="1" t="n">
        <v>14900</v>
      </c>
      <c r="M232" s="1" t="n">
        <f aca="false">L232-K232</f>
        <v>3900</v>
      </c>
      <c r="N232" s="4" t="n">
        <f aca="false">M232/1.21</f>
        <v>3223.14049586777</v>
      </c>
      <c r="O232" s="1" t="n">
        <v>44500</v>
      </c>
      <c r="P232" s="3" t="n">
        <f aca="false">J232-K232</f>
        <v>0</v>
      </c>
      <c r="Q232" s="3" t="s">
        <v>116</v>
      </c>
      <c r="R232" s="1" t="s">
        <v>168</v>
      </c>
      <c r="S232" s="3" t="n">
        <v>50015</v>
      </c>
      <c r="T232" s="3" t="s">
        <v>51</v>
      </c>
      <c r="U232" s="1" t="s">
        <v>51</v>
      </c>
      <c r="V232" s="1" t="s">
        <v>43</v>
      </c>
      <c r="W232" s="1" t="s">
        <v>44</v>
      </c>
      <c r="X232" s="1" t="s">
        <v>45</v>
      </c>
      <c r="Y232" s="1" t="n">
        <v>36</v>
      </c>
      <c r="Z232" s="1" t="n">
        <v>5</v>
      </c>
      <c r="AA232" s="0" t="n">
        <v>2016</v>
      </c>
      <c r="AB232" s="1" t="n">
        <v>0</v>
      </c>
      <c r="AC232" s="1" t="n">
        <v>442.82</v>
      </c>
      <c r="AD232" s="1" t="n">
        <f aca="false">AC232+AB232+P232</f>
        <v>442.82</v>
      </c>
      <c r="AE232" s="1" t="n">
        <f aca="false">N232-AD232</f>
        <v>2780.32049586777</v>
      </c>
      <c r="AF232" s="1" t="n">
        <v>2</v>
      </c>
      <c r="AG232" s="0" t="n">
        <v>1</v>
      </c>
      <c r="AH232" s="1" t="str">
        <f aca="false">IF(AF232=1,"si","no")</f>
        <v>no</v>
      </c>
    </row>
    <row r="233" customFormat="false" ht="13.8" hidden="false" customHeight="false" outlineLevel="0" collapsed="false">
      <c r="A233" s="1" t="s">
        <v>162</v>
      </c>
      <c r="B233" s="1" t="s">
        <v>69</v>
      </c>
      <c r="C233" s="1" t="s">
        <v>36</v>
      </c>
      <c r="D233" s="1" t="n">
        <v>130</v>
      </c>
      <c r="E233" s="1" t="s">
        <v>55</v>
      </c>
      <c r="F233" s="1" t="s">
        <v>166</v>
      </c>
      <c r="G233" s="1" t="s">
        <v>167</v>
      </c>
      <c r="H233" s="2" t="n">
        <v>7</v>
      </c>
      <c r="I233" s="2" t="n">
        <v>5</v>
      </c>
      <c r="J233" s="1" t="n">
        <v>7022</v>
      </c>
      <c r="K233" s="1" t="n">
        <v>7022</v>
      </c>
      <c r="L233" s="1" t="n">
        <v>10790</v>
      </c>
      <c r="M233" s="1" t="n">
        <f aca="false">L233-K233</f>
        <v>3768</v>
      </c>
      <c r="N233" s="4" t="n">
        <f aca="false">M233/1.21</f>
        <v>3114.04958677686</v>
      </c>
      <c r="O233" s="1" t="n">
        <v>126677</v>
      </c>
      <c r="P233" s="3" t="n">
        <f aca="false">J233-K233</f>
        <v>0</v>
      </c>
      <c r="Q233" s="3" t="s">
        <v>49</v>
      </c>
      <c r="R233" s="1" t="s">
        <v>40</v>
      </c>
      <c r="S233" s="3" t="n">
        <v>50014</v>
      </c>
      <c r="T233" s="3" t="s">
        <v>51</v>
      </c>
      <c r="U233" s="1" t="s">
        <v>51</v>
      </c>
      <c r="V233" s="1" t="s">
        <v>43</v>
      </c>
      <c r="W233" s="1" t="s">
        <v>44</v>
      </c>
      <c r="X233" s="1" t="s">
        <v>52</v>
      </c>
      <c r="Y233" s="1" t="n">
        <v>54</v>
      </c>
      <c r="Z233" s="1" t="n">
        <v>6</v>
      </c>
      <c r="AA233" s="0" t="n">
        <v>2016</v>
      </c>
      <c r="AB233" s="1" t="n">
        <v>92.85</v>
      </c>
      <c r="AC233" s="1" t="n">
        <f aca="false">AD233-AB233</f>
        <v>562.93</v>
      </c>
      <c r="AD233" s="1" t="n">
        <v>655.78</v>
      </c>
      <c r="AE233" s="1" t="n">
        <f aca="false">N233-AD233</f>
        <v>2458.26958677686</v>
      </c>
      <c r="AF233" s="1" t="n">
        <v>1</v>
      </c>
      <c r="AG233" s="0" t="n">
        <v>1</v>
      </c>
      <c r="AH233" s="1" t="str">
        <f aca="false">IF(AF233=1,"si","no")</f>
        <v>si</v>
      </c>
    </row>
    <row r="234" customFormat="false" ht="13.8" hidden="false" customHeight="false" outlineLevel="0" collapsed="false">
      <c r="A234" s="1" t="s">
        <v>190</v>
      </c>
      <c r="B234" s="1" t="s">
        <v>35</v>
      </c>
      <c r="C234" s="1" t="s">
        <v>36</v>
      </c>
      <c r="D234" s="1" t="n">
        <v>115</v>
      </c>
      <c r="E234" s="1" t="s">
        <v>37</v>
      </c>
      <c r="F234" s="1" t="s">
        <v>160</v>
      </c>
      <c r="G234" s="1" t="s">
        <v>161</v>
      </c>
      <c r="H234" s="2" t="n">
        <v>11</v>
      </c>
      <c r="I234" s="2" t="n">
        <v>5</v>
      </c>
      <c r="J234" s="1" t="n">
        <v>3005</v>
      </c>
      <c r="K234" s="1" t="n">
        <v>3005</v>
      </c>
      <c r="L234" s="1" t="n">
        <v>5700</v>
      </c>
      <c r="M234" s="1" t="n">
        <f aca="false">L234-K234</f>
        <v>2695</v>
      </c>
      <c r="N234" s="4" t="n">
        <f aca="false">M234/1.21</f>
        <v>2227.27272727273</v>
      </c>
      <c r="O234" s="1" t="n">
        <v>68274</v>
      </c>
      <c r="P234" s="3" t="n">
        <f aca="false">J234-K234</f>
        <v>0</v>
      </c>
      <c r="Q234" s="3" t="s">
        <v>99</v>
      </c>
      <c r="R234" s="1" t="s">
        <v>40</v>
      </c>
      <c r="S234" s="3" t="n">
        <v>50015</v>
      </c>
      <c r="T234" s="3" t="s">
        <v>51</v>
      </c>
      <c r="U234" s="1" t="s">
        <v>51</v>
      </c>
      <c r="V234" s="1" t="s">
        <v>43</v>
      </c>
      <c r="W234" s="1" t="s">
        <v>44</v>
      </c>
      <c r="X234" s="1" t="s">
        <v>45</v>
      </c>
      <c r="Y234" s="1" t="n">
        <v>37</v>
      </c>
      <c r="Z234" s="1" t="n">
        <v>6</v>
      </c>
      <c r="AA234" s="0" t="n">
        <v>2016</v>
      </c>
      <c r="AB234" s="1" t="n">
        <v>85</v>
      </c>
      <c r="AC234" s="1" t="n">
        <f aca="false">AD234-AB234</f>
        <v>1091.11</v>
      </c>
      <c r="AD234" s="1" t="n">
        <v>1176.11</v>
      </c>
      <c r="AE234" s="1" t="n">
        <f aca="false">N234-AD234</f>
        <v>1051.16272727273</v>
      </c>
      <c r="AF234" s="1" t="n">
        <v>1</v>
      </c>
      <c r="AG234" s="0" t="n">
        <v>2</v>
      </c>
      <c r="AH234" s="1" t="str">
        <f aca="false">IF(AF234=1,"si","no")</f>
        <v>si</v>
      </c>
    </row>
    <row r="235" customFormat="false" ht="13.8" hidden="false" customHeight="false" outlineLevel="0" collapsed="false">
      <c r="A235" s="1" t="s">
        <v>165</v>
      </c>
      <c r="B235" s="1" t="s">
        <v>35</v>
      </c>
      <c r="C235" s="1" t="s">
        <v>36</v>
      </c>
      <c r="D235" s="1" t="n">
        <v>109</v>
      </c>
      <c r="E235" s="1" t="s">
        <v>55</v>
      </c>
      <c r="F235" s="1" t="s">
        <v>166</v>
      </c>
      <c r="G235" s="1" t="s">
        <v>178</v>
      </c>
      <c r="H235" s="2" t="n">
        <v>6</v>
      </c>
      <c r="I235" s="2" t="n">
        <v>5</v>
      </c>
      <c r="J235" s="1" t="n">
        <v>7000</v>
      </c>
      <c r="K235" s="1" t="n">
        <v>7000</v>
      </c>
      <c r="L235" s="1" t="n">
        <v>9300</v>
      </c>
      <c r="M235" s="1" t="n">
        <f aca="false">L235-K235</f>
        <v>2300</v>
      </c>
      <c r="N235" s="4" t="n">
        <f aca="false">M235/1.21</f>
        <v>1900.82644628099</v>
      </c>
      <c r="O235" s="1" t="n">
        <v>63263</v>
      </c>
      <c r="P235" s="3" t="n">
        <f aca="false">J235-K235</f>
        <v>0</v>
      </c>
      <c r="Q235" s="3" t="s">
        <v>39</v>
      </c>
      <c r="R235" s="1" t="s">
        <v>40</v>
      </c>
      <c r="S235" s="3" t="n">
        <v>50009</v>
      </c>
      <c r="T235" s="3" t="s">
        <v>51</v>
      </c>
      <c r="U235" s="1" t="s">
        <v>51</v>
      </c>
      <c r="V235" s="1" t="s">
        <v>43</v>
      </c>
      <c r="W235" s="1" t="s">
        <v>44</v>
      </c>
      <c r="X235" s="1" t="s">
        <v>45</v>
      </c>
      <c r="Y235" s="1" t="n">
        <v>40</v>
      </c>
      <c r="Z235" s="1" t="n">
        <v>6</v>
      </c>
      <c r="AA235" s="0" t="n">
        <v>2016</v>
      </c>
      <c r="AB235" s="1" t="n">
        <v>82.15</v>
      </c>
      <c r="AC235" s="1" t="n">
        <f aca="false">AD235-AB235</f>
        <v>282.22</v>
      </c>
      <c r="AD235" s="1" t="n">
        <v>364.37</v>
      </c>
      <c r="AE235" s="1" t="n">
        <f aca="false">N235-AD235</f>
        <v>1536.45644628099</v>
      </c>
      <c r="AF235" s="1" t="n">
        <v>1</v>
      </c>
      <c r="AG235" s="0" t="n">
        <v>2</v>
      </c>
      <c r="AH235" s="1" t="str">
        <f aca="false">IF(AF235=1,"si","no")</f>
        <v>si</v>
      </c>
    </row>
    <row r="236" customFormat="false" ht="13.8" hidden="false" customHeight="false" outlineLevel="0" collapsed="false">
      <c r="A236" s="1" t="s">
        <v>133</v>
      </c>
      <c r="B236" s="1" t="s">
        <v>69</v>
      </c>
      <c r="C236" s="1" t="s">
        <v>36</v>
      </c>
      <c r="D236" s="1" t="n">
        <v>140</v>
      </c>
      <c r="E236" s="1" t="s">
        <v>55</v>
      </c>
      <c r="F236" s="1" t="s">
        <v>166</v>
      </c>
      <c r="G236" s="1" t="s">
        <v>167</v>
      </c>
      <c r="H236" s="2" t="n">
        <v>9</v>
      </c>
      <c r="I236" s="2" t="n">
        <v>5</v>
      </c>
      <c r="J236" s="1" t="n">
        <v>7800</v>
      </c>
      <c r="K236" s="1" t="n">
        <v>7800</v>
      </c>
      <c r="L236" s="1" t="n">
        <v>10900</v>
      </c>
      <c r="M236" s="1" t="n">
        <f aca="false">L236-K236</f>
        <v>3100</v>
      </c>
      <c r="N236" s="4" t="n">
        <f aca="false">M236/1.21</f>
        <v>2561.98347107438</v>
      </c>
      <c r="O236" s="1" t="n">
        <v>120242</v>
      </c>
      <c r="P236" s="3" t="n">
        <f aca="false">J236-K236</f>
        <v>0</v>
      </c>
      <c r="Q236" s="3" t="s">
        <v>49</v>
      </c>
      <c r="R236" s="1" t="s">
        <v>40</v>
      </c>
      <c r="S236" s="3" t="n">
        <v>50005</v>
      </c>
      <c r="T236" s="3" t="s">
        <v>51</v>
      </c>
      <c r="U236" s="1" t="s">
        <v>51</v>
      </c>
      <c r="V236" s="1" t="s">
        <v>43</v>
      </c>
      <c r="W236" s="1" t="s">
        <v>44</v>
      </c>
      <c r="X236" s="1" t="s">
        <v>52</v>
      </c>
      <c r="Y236" s="1" t="n">
        <v>56</v>
      </c>
      <c r="Z236" s="1" t="n">
        <v>6</v>
      </c>
      <c r="AA236" s="0" t="n">
        <v>2016</v>
      </c>
      <c r="AB236" s="1" t="n">
        <v>0</v>
      </c>
      <c r="AC236" s="1" t="n">
        <f aca="false">AD236-AB236</f>
        <v>741.78</v>
      </c>
      <c r="AD236" s="1" t="n">
        <v>741.78</v>
      </c>
      <c r="AE236" s="1" t="n">
        <f aca="false">N236-AD236</f>
        <v>1820.20347107438</v>
      </c>
      <c r="AF236" s="1" t="n">
        <v>1</v>
      </c>
      <c r="AG236" s="0" t="n">
        <v>2</v>
      </c>
      <c r="AH236" s="1" t="str">
        <f aca="false">IF(AF236=1,"si","no")</f>
        <v>si</v>
      </c>
    </row>
    <row r="237" customFormat="false" ht="13.8" hidden="false" customHeight="false" outlineLevel="0" collapsed="false">
      <c r="A237" s="1" t="s">
        <v>165</v>
      </c>
      <c r="B237" s="1" t="s">
        <v>35</v>
      </c>
      <c r="C237" s="1" t="s">
        <v>36</v>
      </c>
      <c r="D237" s="1" t="n">
        <v>90</v>
      </c>
      <c r="E237" s="1" t="s">
        <v>55</v>
      </c>
      <c r="F237" s="1" t="s">
        <v>163</v>
      </c>
      <c r="G237" s="1" t="s">
        <v>219</v>
      </c>
      <c r="H237" s="2" t="n">
        <v>6</v>
      </c>
      <c r="I237" s="2" t="n">
        <v>5</v>
      </c>
      <c r="J237" s="1" t="n">
        <v>6300</v>
      </c>
      <c r="K237" s="1" t="n">
        <v>6300</v>
      </c>
      <c r="L237" s="1" t="n">
        <v>8500</v>
      </c>
      <c r="M237" s="1" t="n">
        <f aca="false">L237-K237</f>
        <v>2200</v>
      </c>
      <c r="N237" s="4" t="n">
        <f aca="false">M237/1.21</f>
        <v>1818.18181818182</v>
      </c>
      <c r="O237" s="1" t="n">
        <v>53258</v>
      </c>
      <c r="P237" s="3" t="n">
        <f aca="false">J237-K237</f>
        <v>0</v>
      </c>
      <c r="Q237" s="3" t="s">
        <v>39</v>
      </c>
      <c r="R237" s="1" t="s">
        <v>168</v>
      </c>
      <c r="S237" s="3" t="n">
        <v>50660</v>
      </c>
      <c r="T237" s="3" t="s">
        <v>57</v>
      </c>
      <c r="U237" s="1" t="s">
        <v>51</v>
      </c>
      <c r="V237" s="1" t="s">
        <v>43</v>
      </c>
      <c r="W237" s="1" t="s">
        <v>71</v>
      </c>
      <c r="X237" s="1" t="s">
        <v>52</v>
      </c>
      <c r="Y237" s="1" t="n">
        <v>46</v>
      </c>
      <c r="Z237" s="1" t="n">
        <v>1</v>
      </c>
      <c r="AA237" s="0" t="n">
        <v>2016</v>
      </c>
      <c r="AB237" s="1" t="n">
        <v>0</v>
      </c>
      <c r="AC237" s="1" t="n">
        <f aca="false">AD237-AB237</f>
        <v>965.44</v>
      </c>
      <c r="AD237" s="1" t="n">
        <v>965.44</v>
      </c>
      <c r="AE237" s="1" t="n">
        <f aca="false">N237-AD237</f>
        <v>852.741818181818</v>
      </c>
      <c r="AF237" s="1" t="n">
        <v>1</v>
      </c>
      <c r="AG237" s="0" t="n">
        <v>2</v>
      </c>
      <c r="AH237" s="1" t="str">
        <f aca="false">IF(AF237=1,"si","no")</f>
        <v>si</v>
      </c>
    </row>
    <row r="238" customFormat="false" ht="13.8" hidden="false" customHeight="false" outlineLevel="0" collapsed="false">
      <c r="A238" s="1" t="s">
        <v>162</v>
      </c>
      <c r="B238" s="1" t="s">
        <v>69</v>
      </c>
      <c r="C238" s="1" t="s">
        <v>36</v>
      </c>
      <c r="D238" s="1" t="n">
        <v>130</v>
      </c>
      <c r="E238" s="1" t="s">
        <v>55</v>
      </c>
      <c r="F238" s="1" t="s">
        <v>160</v>
      </c>
      <c r="G238" s="1" t="s">
        <v>214</v>
      </c>
      <c r="H238" s="2" t="n">
        <v>6</v>
      </c>
      <c r="I238" s="2" t="n">
        <v>5</v>
      </c>
      <c r="J238" s="1" t="n">
        <v>9900</v>
      </c>
      <c r="K238" s="1" t="n">
        <v>9900</v>
      </c>
      <c r="L238" s="1" t="n">
        <v>12400</v>
      </c>
      <c r="M238" s="1" t="n">
        <f aca="false">L238-K238</f>
        <v>2500</v>
      </c>
      <c r="N238" s="4" t="n">
        <f aca="false">M238/1.21</f>
        <v>2066.11570247934</v>
      </c>
      <c r="O238" s="1" t="n">
        <v>95921</v>
      </c>
      <c r="P238" s="3" t="n">
        <f aca="false">J238-K238</f>
        <v>0</v>
      </c>
      <c r="Q238" s="3" t="s">
        <v>49</v>
      </c>
      <c r="R238" s="1" t="s">
        <v>40</v>
      </c>
      <c r="S238" s="3" t="n">
        <v>50600</v>
      </c>
      <c r="T238" s="3" t="s">
        <v>183</v>
      </c>
      <c r="U238" s="1" t="s">
        <v>51</v>
      </c>
      <c r="V238" s="1" t="s">
        <v>43</v>
      </c>
      <c r="W238" s="1" t="s">
        <v>44</v>
      </c>
      <c r="X238" s="1" t="s">
        <v>45</v>
      </c>
      <c r="Y238" s="1" t="n">
        <v>24</v>
      </c>
      <c r="Z238" s="1" t="n">
        <v>1</v>
      </c>
      <c r="AA238" s="0" t="n">
        <v>2016</v>
      </c>
      <c r="AB238" s="1" t="n">
        <v>142.42</v>
      </c>
      <c r="AC238" s="1" t="n">
        <f aca="false">AD238-AB238</f>
        <v>626.6</v>
      </c>
      <c r="AD238" s="1" t="n">
        <v>769.02</v>
      </c>
      <c r="AE238" s="1" t="n">
        <f aca="false">N238-AD238</f>
        <v>1297.09570247934</v>
      </c>
      <c r="AF238" s="1" t="n">
        <v>1</v>
      </c>
      <c r="AG238" s="0" t="n">
        <v>2</v>
      </c>
      <c r="AH238" s="1" t="str">
        <f aca="false">IF(AF238=1,"si","no")</f>
        <v>si</v>
      </c>
    </row>
    <row r="239" customFormat="false" ht="13.8" hidden="false" customHeight="false" outlineLevel="0" collapsed="false">
      <c r="A239" s="1" t="s">
        <v>132</v>
      </c>
      <c r="B239" s="1" t="s">
        <v>54</v>
      </c>
      <c r="C239" s="1" t="s">
        <v>36</v>
      </c>
      <c r="D239" s="1" t="n">
        <v>120</v>
      </c>
      <c r="E239" s="1" t="s">
        <v>55</v>
      </c>
      <c r="F239" s="1" t="s">
        <v>166</v>
      </c>
      <c r="G239" s="1" t="s">
        <v>48</v>
      </c>
      <c r="H239" s="2" t="n">
        <v>10</v>
      </c>
      <c r="I239" s="2" t="n">
        <v>7</v>
      </c>
      <c r="J239" s="1" t="n">
        <v>1500</v>
      </c>
      <c r="K239" s="1" t="n">
        <v>1500</v>
      </c>
      <c r="L239" s="1" t="n">
        <v>6700</v>
      </c>
      <c r="M239" s="1" t="n">
        <f aca="false">L239-K239</f>
        <v>5200</v>
      </c>
      <c r="N239" s="4" t="n">
        <f aca="false">M239/1.21</f>
        <v>4297.52066115703</v>
      </c>
      <c r="O239" s="1" t="n">
        <v>160155</v>
      </c>
      <c r="P239" s="3" t="n">
        <f aca="false">J239-K239</f>
        <v>0</v>
      </c>
      <c r="Q239" s="3" t="s">
        <v>99</v>
      </c>
      <c r="R239" s="1" t="s">
        <v>40</v>
      </c>
      <c r="S239" s="3" t="n">
        <v>50007</v>
      </c>
      <c r="T239" s="3" t="s">
        <v>51</v>
      </c>
      <c r="U239" s="1" t="s">
        <v>51</v>
      </c>
      <c r="V239" s="1" t="s">
        <v>43</v>
      </c>
      <c r="W239" s="1" t="s">
        <v>44</v>
      </c>
      <c r="X239" s="1" t="s">
        <v>45</v>
      </c>
      <c r="Y239" s="1" t="n">
        <v>39</v>
      </c>
      <c r="Z239" s="1" t="n">
        <v>2</v>
      </c>
      <c r="AA239" s="0" t="n">
        <v>2016</v>
      </c>
      <c r="AB239" s="1" t="n">
        <v>210.04</v>
      </c>
      <c r="AC239" s="1" t="n">
        <f aca="false">AD239-AB239</f>
        <v>2333.78</v>
      </c>
      <c r="AD239" s="1" t="n">
        <v>2543.82</v>
      </c>
      <c r="AE239" s="1" t="n">
        <f aca="false">N239-AD239</f>
        <v>1753.70066115702</v>
      </c>
      <c r="AF239" s="1" t="n">
        <v>1</v>
      </c>
      <c r="AG239" s="0" t="n">
        <v>2</v>
      </c>
      <c r="AH239" s="1" t="str">
        <f aca="false">IF(AF239=1,"si","no")</f>
        <v>si</v>
      </c>
    </row>
    <row r="240" customFormat="false" ht="13.8" hidden="false" customHeight="false" outlineLevel="0" collapsed="false">
      <c r="A240" s="1" t="s">
        <v>190</v>
      </c>
      <c r="B240" s="1" t="s">
        <v>54</v>
      </c>
      <c r="C240" s="1" t="s">
        <v>36</v>
      </c>
      <c r="D240" s="1" t="n">
        <v>130</v>
      </c>
      <c r="E240" s="1" t="s">
        <v>55</v>
      </c>
      <c r="F240" s="1" t="s">
        <v>233</v>
      </c>
      <c r="G240" s="1" t="s">
        <v>161</v>
      </c>
      <c r="H240" s="2" t="n">
        <v>9</v>
      </c>
      <c r="I240" s="2" t="n">
        <v>5</v>
      </c>
      <c r="J240" s="1" t="n">
        <v>4305</v>
      </c>
      <c r="K240" s="1" t="n">
        <v>4305</v>
      </c>
      <c r="L240" s="1" t="n">
        <v>7500</v>
      </c>
      <c r="M240" s="1" t="n">
        <f aca="false">L240-K240</f>
        <v>3195</v>
      </c>
      <c r="N240" s="4" t="n">
        <f aca="false">M240/1.21</f>
        <v>2640.49586776859</v>
      </c>
      <c r="O240" s="1" t="n">
        <v>122537</v>
      </c>
      <c r="P240" s="3" t="n">
        <f aca="false">J240-K240</f>
        <v>0</v>
      </c>
      <c r="Q240" s="3" t="s">
        <v>99</v>
      </c>
      <c r="R240" s="1" t="s">
        <v>40</v>
      </c>
      <c r="S240" s="3" t="n">
        <v>50059</v>
      </c>
      <c r="T240" s="3" t="s">
        <v>258</v>
      </c>
      <c r="U240" s="1" t="s">
        <v>51</v>
      </c>
      <c r="V240" s="1" t="s">
        <v>43</v>
      </c>
      <c r="W240" s="1" t="s">
        <v>44</v>
      </c>
      <c r="X240" s="1" t="s">
        <v>52</v>
      </c>
      <c r="Y240" s="1" t="n">
        <v>31</v>
      </c>
      <c r="Z240" s="1" t="n">
        <v>2</v>
      </c>
      <c r="AA240" s="0" t="n">
        <v>2016</v>
      </c>
      <c r="AB240" s="1" t="n">
        <v>328.62</v>
      </c>
      <c r="AC240" s="1" t="n">
        <f aca="false">AD240-AB240</f>
        <v>864.18</v>
      </c>
      <c r="AD240" s="1" t="n">
        <v>1192.8</v>
      </c>
      <c r="AE240" s="1" t="n">
        <f aca="false">N240-AD240</f>
        <v>1447.6958677686</v>
      </c>
      <c r="AF240" s="1" t="n">
        <v>1</v>
      </c>
      <c r="AG240" s="0" t="n">
        <v>2</v>
      </c>
      <c r="AH240" s="1" t="str">
        <f aca="false">IF(AF240=1,"si","no")</f>
        <v>si</v>
      </c>
    </row>
    <row r="241" customFormat="false" ht="13.8" hidden="false" customHeight="false" outlineLevel="0" collapsed="false">
      <c r="A241" s="1" t="s">
        <v>190</v>
      </c>
      <c r="B241" s="1" t="s">
        <v>107</v>
      </c>
      <c r="C241" s="1" t="s">
        <v>36</v>
      </c>
      <c r="D241" s="1" t="n">
        <v>95</v>
      </c>
      <c r="E241" s="1" t="s">
        <v>55</v>
      </c>
      <c r="F241" s="1" t="s">
        <v>166</v>
      </c>
      <c r="G241" s="1" t="s">
        <v>164</v>
      </c>
      <c r="H241" s="2" t="n">
        <v>8</v>
      </c>
      <c r="I241" s="2" t="n">
        <v>5</v>
      </c>
      <c r="J241" s="1" t="n">
        <v>9225</v>
      </c>
      <c r="K241" s="1" t="n">
        <v>9225</v>
      </c>
      <c r="L241" s="1" t="n">
        <v>12600</v>
      </c>
      <c r="M241" s="1" t="n">
        <f aca="false">L241-K241</f>
        <v>3375</v>
      </c>
      <c r="N241" s="4" t="n">
        <f aca="false">M241/1.21</f>
        <v>2789.25619834711</v>
      </c>
      <c r="O241" s="1" t="n">
        <v>46964</v>
      </c>
      <c r="P241" s="3" t="n">
        <f aca="false">J241-K241</f>
        <v>0</v>
      </c>
      <c r="Q241" s="3" t="s">
        <v>99</v>
      </c>
      <c r="R241" s="1" t="s">
        <v>40</v>
      </c>
      <c r="S241" s="3" t="n">
        <v>50326</v>
      </c>
      <c r="T241" s="3" t="s">
        <v>206</v>
      </c>
      <c r="U241" s="1" t="s">
        <v>51</v>
      </c>
      <c r="V241" s="1" t="s">
        <v>43</v>
      </c>
      <c r="W241" s="1" t="s">
        <v>44</v>
      </c>
      <c r="X241" s="1" t="s">
        <v>52</v>
      </c>
      <c r="Y241" s="1" t="n">
        <v>70</v>
      </c>
      <c r="Z241" s="1" t="n">
        <v>6</v>
      </c>
      <c r="AA241" s="0" t="n">
        <v>2016</v>
      </c>
      <c r="AB241" s="1" t="n">
        <v>0</v>
      </c>
      <c r="AC241" s="1" t="n">
        <f aca="false">AD241-AB241</f>
        <v>688.92</v>
      </c>
      <c r="AD241" s="1" t="n">
        <v>688.92</v>
      </c>
      <c r="AE241" s="1" t="n">
        <f aca="false">N241-AD241</f>
        <v>2100.33619834711</v>
      </c>
      <c r="AF241" s="1" t="n">
        <v>1</v>
      </c>
      <c r="AG241" s="0" t="n">
        <v>1</v>
      </c>
      <c r="AH241" s="1" t="str">
        <f aca="false">IF(AF241=1,"si","no")</f>
        <v>si</v>
      </c>
    </row>
    <row r="242" customFormat="false" ht="13.8" hidden="false" customHeight="false" outlineLevel="0" collapsed="false">
      <c r="A242" s="1" t="s">
        <v>192</v>
      </c>
      <c r="B242" s="1" t="s">
        <v>107</v>
      </c>
      <c r="C242" s="1" t="s">
        <v>36</v>
      </c>
      <c r="D242" s="1" t="n">
        <v>110</v>
      </c>
      <c r="E242" s="1" t="s">
        <v>55</v>
      </c>
      <c r="F242" s="1" t="s">
        <v>166</v>
      </c>
      <c r="G242" s="1" t="s">
        <v>214</v>
      </c>
      <c r="H242" s="2" t="n">
        <v>3</v>
      </c>
      <c r="I242" s="2" t="n">
        <v>5</v>
      </c>
      <c r="J242" s="1" t="n">
        <v>11400</v>
      </c>
      <c r="K242" s="1" t="n">
        <v>11400</v>
      </c>
      <c r="L242" s="1" t="n">
        <v>14700</v>
      </c>
      <c r="M242" s="1" t="n">
        <f aca="false">L242-K242</f>
        <v>3300</v>
      </c>
      <c r="N242" s="4" t="n">
        <f aca="false">M242/1.21</f>
        <v>2727.27272727273</v>
      </c>
      <c r="O242" s="1" t="n">
        <v>32553</v>
      </c>
      <c r="P242" s="3" t="n">
        <f aca="false">J242-K242</f>
        <v>0</v>
      </c>
      <c r="Q242" s="3" t="s">
        <v>49</v>
      </c>
      <c r="R242" s="1" t="s">
        <v>40</v>
      </c>
      <c r="S242" s="3" t="n">
        <v>50430</v>
      </c>
      <c r="T242" s="3" t="s">
        <v>76</v>
      </c>
      <c r="U242" s="1" t="s">
        <v>51</v>
      </c>
      <c r="V242" s="1" t="s">
        <v>43</v>
      </c>
      <c r="W242" s="1" t="s">
        <v>44</v>
      </c>
      <c r="X242" s="1" t="s">
        <v>52</v>
      </c>
      <c r="Y242" s="1" t="n">
        <v>54</v>
      </c>
      <c r="Z242" s="1" t="n">
        <v>11</v>
      </c>
      <c r="AA242" s="0" t="n">
        <v>2016</v>
      </c>
      <c r="AB242" s="1" t="n">
        <v>0</v>
      </c>
      <c r="AC242" s="1" t="n">
        <f aca="false">AD242-AB242</f>
        <v>990.96</v>
      </c>
      <c r="AD242" s="1" t="n">
        <v>990.96</v>
      </c>
      <c r="AE242" s="1" t="n">
        <f aca="false">N242-AD242</f>
        <v>1736.31272727273</v>
      </c>
      <c r="AF242" s="1" t="n">
        <v>1</v>
      </c>
      <c r="AG242" s="0" t="n">
        <v>2</v>
      </c>
      <c r="AH242" s="1" t="str">
        <f aca="false">IF(AF242=1,"si","no")</f>
        <v>si</v>
      </c>
    </row>
    <row r="243" customFormat="false" ht="13.8" hidden="false" customHeight="false" outlineLevel="0" collapsed="false">
      <c r="A243" s="1" t="s">
        <v>133</v>
      </c>
      <c r="B243" s="1" t="s">
        <v>69</v>
      </c>
      <c r="C243" s="1" t="s">
        <v>36</v>
      </c>
      <c r="D243" s="1" t="n">
        <v>136</v>
      </c>
      <c r="E243" s="1" t="s">
        <v>55</v>
      </c>
      <c r="F243" s="1" t="s">
        <v>160</v>
      </c>
      <c r="G243" s="1" t="s">
        <v>259</v>
      </c>
      <c r="H243" s="2" t="n">
        <v>7</v>
      </c>
      <c r="I243" s="2" t="n">
        <v>5</v>
      </c>
      <c r="J243" s="1" t="n">
        <v>13569</v>
      </c>
      <c r="K243" s="1" t="n">
        <v>13200</v>
      </c>
      <c r="L243" s="1" t="n">
        <v>16500</v>
      </c>
      <c r="M243" s="1" t="n">
        <f aca="false">L243-K243</f>
        <v>3300</v>
      </c>
      <c r="N243" s="4" t="n">
        <f aca="false">M243/1.21</f>
        <v>2727.27272727273</v>
      </c>
      <c r="O243" s="1" t="n">
        <v>61424</v>
      </c>
      <c r="P243" s="3" t="n">
        <f aca="false">J243-K243</f>
        <v>369</v>
      </c>
      <c r="Q243" s="3" t="s">
        <v>49</v>
      </c>
      <c r="R243" s="1" t="s">
        <v>40</v>
      </c>
      <c r="S243" s="3" t="n">
        <v>50014</v>
      </c>
      <c r="T243" s="3" t="s">
        <v>51</v>
      </c>
      <c r="U243" s="1" t="s">
        <v>51</v>
      </c>
      <c r="V243" s="1" t="s">
        <v>43</v>
      </c>
      <c r="W243" s="1" t="s">
        <v>44</v>
      </c>
      <c r="X243" s="1" t="s">
        <v>52</v>
      </c>
      <c r="Y243" s="1" t="n">
        <v>40</v>
      </c>
      <c r="Z243" s="1" t="n">
        <v>8</v>
      </c>
      <c r="AA243" s="0" t="n">
        <v>2016</v>
      </c>
      <c r="AB243" s="1" t="n">
        <v>0</v>
      </c>
      <c r="AC243" s="1" t="n">
        <f aca="false">AD243-AB243-P243</f>
        <v>766.88</v>
      </c>
      <c r="AD243" s="1" t="n">
        <v>1135.88</v>
      </c>
      <c r="AE243" s="1" t="n">
        <f aca="false">N243-AD243</f>
        <v>1591.39272727273</v>
      </c>
      <c r="AF243" s="1" t="n">
        <v>1</v>
      </c>
      <c r="AG243" s="0" t="n">
        <v>2</v>
      </c>
      <c r="AH243" s="1" t="str">
        <f aca="false">IF(AF243=1,"si","no")</f>
        <v>si</v>
      </c>
    </row>
    <row r="244" customFormat="false" ht="13.8" hidden="false" customHeight="false" outlineLevel="0" collapsed="false">
      <c r="A244" s="1" t="s">
        <v>238</v>
      </c>
      <c r="B244" s="1" t="s">
        <v>35</v>
      </c>
      <c r="C244" s="1" t="s">
        <v>36</v>
      </c>
      <c r="D244" s="1" t="n">
        <v>132</v>
      </c>
      <c r="E244" s="1" t="s">
        <v>37</v>
      </c>
      <c r="F244" s="1" t="s">
        <v>160</v>
      </c>
      <c r="G244" s="1" t="s">
        <v>167</v>
      </c>
      <c r="H244" s="2" t="n">
        <v>7</v>
      </c>
      <c r="I244" s="2" t="n">
        <v>7</v>
      </c>
      <c r="J244" s="1" t="n">
        <v>8294</v>
      </c>
      <c r="K244" s="1" t="n">
        <v>7888</v>
      </c>
      <c r="L244" s="1" t="n">
        <v>10900</v>
      </c>
      <c r="M244" s="1" t="n">
        <f aca="false">L244-K244</f>
        <v>3012</v>
      </c>
      <c r="N244" s="4" t="n">
        <f aca="false">M244/1.21</f>
        <v>2489.25619834711</v>
      </c>
      <c r="O244" s="1" t="n">
        <v>69208</v>
      </c>
      <c r="P244" s="3" t="n">
        <f aca="false">J244-K244</f>
        <v>406</v>
      </c>
      <c r="Q244" s="3" t="s">
        <v>99</v>
      </c>
      <c r="R244" s="1" t="s">
        <v>40</v>
      </c>
      <c r="S244" s="3" t="n">
        <v>50017</v>
      </c>
      <c r="T244" s="3" t="s">
        <v>51</v>
      </c>
      <c r="U244" s="1" t="s">
        <v>51</v>
      </c>
      <c r="V244" s="1" t="s">
        <v>43</v>
      </c>
      <c r="W244" s="1" t="s">
        <v>260</v>
      </c>
      <c r="X244" s="1" t="s">
        <v>52</v>
      </c>
      <c r="Y244" s="1" t="n">
        <v>37</v>
      </c>
      <c r="Z244" s="1" t="n">
        <v>8</v>
      </c>
      <c r="AA244" s="0" t="n">
        <v>2017</v>
      </c>
      <c r="AB244" s="1" t="n">
        <v>31.83</v>
      </c>
      <c r="AC244" s="1" t="n">
        <v>641.68</v>
      </c>
      <c r="AD244" s="1" t="n">
        <f aca="false">AC244+AB244+P244</f>
        <v>1079.51</v>
      </c>
      <c r="AE244" s="1" t="n">
        <f aca="false">N244-AD244</f>
        <v>1409.74619834711</v>
      </c>
      <c r="AF244" s="1" t="n">
        <v>1</v>
      </c>
      <c r="AG244" s="1" t="n">
        <v>1</v>
      </c>
      <c r="AH244" s="1" t="str">
        <f aca="false">IF(AF244=1,"si","no")</f>
        <v>si</v>
      </c>
    </row>
    <row r="245" customFormat="false" ht="13.8" hidden="false" customHeight="false" outlineLevel="0" collapsed="false">
      <c r="A245" s="1" t="s">
        <v>212</v>
      </c>
      <c r="B245" s="1" t="s">
        <v>35</v>
      </c>
      <c r="C245" s="1" t="s">
        <v>36</v>
      </c>
      <c r="D245" s="1" t="n">
        <v>115</v>
      </c>
      <c r="E245" s="1" t="s">
        <v>55</v>
      </c>
      <c r="F245" s="1" t="s">
        <v>163</v>
      </c>
      <c r="G245" s="1" t="s">
        <v>214</v>
      </c>
      <c r="H245" s="2" t="n">
        <v>3</v>
      </c>
      <c r="I245" s="2" t="n">
        <v>5</v>
      </c>
      <c r="J245" s="1" t="n">
        <v>9400</v>
      </c>
      <c r="K245" s="1" t="n">
        <v>9400</v>
      </c>
      <c r="L245" s="1" t="n">
        <v>12500</v>
      </c>
      <c r="M245" s="1" t="n">
        <f aca="false">L245-K245</f>
        <v>3100</v>
      </c>
      <c r="N245" s="4" t="n">
        <f aca="false">M245/1.21</f>
        <v>2561.98347107438</v>
      </c>
      <c r="O245" s="1" t="n">
        <v>44031</v>
      </c>
      <c r="P245" s="3" t="n">
        <f aca="false">J245-K245</f>
        <v>0</v>
      </c>
      <c r="Q245" s="3" t="s">
        <v>99</v>
      </c>
      <c r="R245" s="1" t="s">
        <v>40</v>
      </c>
      <c r="S245" s="3" t="n">
        <v>50015</v>
      </c>
      <c r="T245" s="3" t="s">
        <v>51</v>
      </c>
      <c r="U245" s="1" t="s">
        <v>51</v>
      </c>
      <c r="V245" s="1" t="s">
        <v>43</v>
      </c>
      <c r="W245" s="1" t="s">
        <v>195</v>
      </c>
      <c r="X245" s="1" t="s">
        <v>52</v>
      </c>
      <c r="Y245" s="1" t="n">
        <v>47</v>
      </c>
      <c r="Z245" s="1" t="n">
        <v>6</v>
      </c>
      <c r="AA245" s="0" t="n">
        <v>2017</v>
      </c>
      <c r="AB245" s="1" t="n">
        <v>481.77</v>
      </c>
      <c r="AC245" s="1" t="n">
        <v>923.89</v>
      </c>
      <c r="AD245" s="1" t="n">
        <f aca="false">AC245+AB245+P245</f>
        <v>1405.66</v>
      </c>
      <c r="AE245" s="1" t="n">
        <f aca="false">N245-AD245</f>
        <v>1156.32347107438</v>
      </c>
      <c r="AF245" s="1" t="n">
        <v>1</v>
      </c>
      <c r="AG245" s="1" t="n">
        <v>1</v>
      </c>
      <c r="AH245" s="1" t="str">
        <f aca="false">IF(AF245=1,"si","no")</f>
        <v>si</v>
      </c>
    </row>
    <row r="246" customFormat="false" ht="13.8" hidden="false" customHeight="false" outlineLevel="0" collapsed="false">
      <c r="A246" s="1" t="s">
        <v>234</v>
      </c>
      <c r="B246" s="1" t="s">
        <v>35</v>
      </c>
      <c r="C246" s="1" t="s">
        <v>36</v>
      </c>
      <c r="D246" s="1" t="n">
        <v>117</v>
      </c>
      <c r="E246" s="1" t="s">
        <v>37</v>
      </c>
      <c r="F246" s="1" t="s">
        <v>182</v>
      </c>
      <c r="G246" s="1" t="s">
        <v>259</v>
      </c>
      <c r="H246" s="2" t="n">
        <v>6</v>
      </c>
      <c r="I246" s="2" t="n">
        <v>5</v>
      </c>
      <c r="J246" s="1" t="n">
        <v>8339.51</v>
      </c>
      <c r="K246" s="1" t="n">
        <v>7800</v>
      </c>
      <c r="L246" s="1" t="n">
        <v>11500</v>
      </c>
      <c r="M246" s="1" t="n">
        <f aca="false">L246-K246</f>
        <v>3700</v>
      </c>
      <c r="N246" s="4" t="n">
        <f aca="false">M246/1.21</f>
        <v>3057.85123966942</v>
      </c>
      <c r="O246" s="1" t="n">
        <v>64270</v>
      </c>
      <c r="P246" s="3" t="n">
        <f aca="false">J246-K246</f>
        <v>539.51</v>
      </c>
      <c r="Q246" s="3" t="s">
        <v>229</v>
      </c>
      <c r="R246" s="1" t="s">
        <v>40</v>
      </c>
      <c r="S246" s="3" t="n">
        <v>50009</v>
      </c>
      <c r="T246" s="3" t="s">
        <v>51</v>
      </c>
      <c r="U246" s="1" t="s">
        <v>51</v>
      </c>
      <c r="V246" s="1" t="s">
        <v>43</v>
      </c>
      <c r="W246" s="1" t="s">
        <v>44</v>
      </c>
      <c r="X246" s="1" t="s">
        <v>52</v>
      </c>
      <c r="Y246" s="1" t="n">
        <v>56</v>
      </c>
      <c r="Z246" s="1" t="n">
        <v>10</v>
      </c>
      <c r="AA246" s="0" t="n">
        <v>2017</v>
      </c>
      <c r="AB246" s="1" t="n">
        <v>0</v>
      </c>
      <c r="AC246" s="1" t="n">
        <v>787.51</v>
      </c>
      <c r="AD246" s="1" t="n">
        <f aca="false">AC246+AB246+P246</f>
        <v>1327.02</v>
      </c>
      <c r="AE246" s="1" t="n">
        <f aca="false">N246-AD246</f>
        <v>1730.83123966942</v>
      </c>
      <c r="AF246" s="1" t="n">
        <v>1</v>
      </c>
      <c r="AG246" s="1" t="n">
        <v>1</v>
      </c>
      <c r="AH246" s="1" t="str">
        <f aca="false">IF(AF246=1,"si","no")</f>
        <v>si</v>
      </c>
    </row>
    <row r="247" customFormat="false" ht="13.8" hidden="false" customHeight="false" outlineLevel="0" collapsed="false">
      <c r="A247" s="1" t="s">
        <v>85</v>
      </c>
      <c r="B247" s="1" t="s">
        <v>74</v>
      </c>
      <c r="C247" s="1" t="s">
        <v>36</v>
      </c>
      <c r="D247" s="1" t="n">
        <v>90</v>
      </c>
      <c r="E247" s="1" t="s">
        <v>37</v>
      </c>
      <c r="F247" s="1" t="s">
        <v>174</v>
      </c>
      <c r="G247" s="1" t="s">
        <v>170</v>
      </c>
      <c r="H247" s="2" t="n">
        <v>10</v>
      </c>
      <c r="I247" s="2" t="n">
        <v>5</v>
      </c>
      <c r="J247" s="1" t="n">
        <v>1950</v>
      </c>
      <c r="K247" s="1" t="n">
        <v>1950</v>
      </c>
      <c r="L247" s="1" t="n">
        <v>4700</v>
      </c>
      <c r="M247" s="1" t="n">
        <f aca="false">L247-K247</f>
        <v>2750</v>
      </c>
      <c r="N247" s="4" t="n">
        <f aca="false">M247/1.21</f>
        <v>2272.72727272727</v>
      </c>
      <c r="O247" s="1" t="n">
        <v>72206</v>
      </c>
      <c r="P247" s="3" t="n">
        <f aca="false">J247-K247</f>
        <v>0</v>
      </c>
      <c r="Q247" s="3" t="s">
        <v>87</v>
      </c>
      <c r="R247" s="1" t="s">
        <v>168</v>
      </c>
      <c r="S247" s="3" t="n">
        <v>50256</v>
      </c>
      <c r="T247" s="3" t="s">
        <v>242</v>
      </c>
      <c r="U247" s="1" t="s">
        <v>51</v>
      </c>
      <c r="V247" s="1" t="s">
        <v>43</v>
      </c>
      <c r="W247" s="1" t="s">
        <v>44</v>
      </c>
      <c r="X247" s="1" t="s">
        <v>52</v>
      </c>
      <c r="Y247" s="1" t="n">
        <v>30</v>
      </c>
      <c r="Z247" s="1" t="n">
        <v>10</v>
      </c>
      <c r="AA247" s="0" t="n">
        <v>2017</v>
      </c>
      <c r="AB247" s="1" t="n">
        <v>0</v>
      </c>
      <c r="AC247" s="1" t="n">
        <v>924</v>
      </c>
      <c r="AD247" s="1" t="n">
        <f aca="false">AC247+AB247+P247</f>
        <v>924</v>
      </c>
      <c r="AE247" s="1" t="n">
        <f aca="false">N247-AD247</f>
        <v>1348.72727272727</v>
      </c>
      <c r="AF247" s="1" t="n">
        <v>2</v>
      </c>
      <c r="AG247" s="0" t="n">
        <v>1</v>
      </c>
      <c r="AH247" s="1" t="str">
        <f aca="false">IF(AF247=1,"si","no")</f>
        <v>no</v>
      </c>
    </row>
    <row r="248" customFormat="false" ht="13.8" hidden="false" customHeight="false" outlineLevel="0" collapsed="false">
      <c r="A248" s="1" t="s">
        <v>186</v>
      </c>
      <c r="B248" s="1" t="s">
        <v>261</v>
      </c>
      <c r="C248" s="1" t="s">
        <v>36</v>
      </c>
      <c r="D248" s="1" t="n">
        <v>233</v>
      </c>
      <c r="E248" s="1" t="s">
        <v>55</v>
      </c>
      <c r="F248" s="1" t="s">
        <v>174</v>
      </c>
      <c r="G248" s="1" t="s">
        <v>178</v>
      </c>
      <c r="H248" s="2" t="n">
        <v>10</v>
      </c>
      <c r="I248" s="2" t="n">
        <v>5</v>
      </c>
      <c r="J248" s="1" t="n">
        <v>9900</v>
      </c>
      <c r="K248" s="1" t="n">
        <v>9900</v>
      </c>
      <c r="L248" s="1" t="n">
        <v>14200</v>
      </c>
      <c r="M248" s="1" t="n">
        <f aca="false">L248-K248</f>
        <v>4300</v>
      </c>
      <c r="N248" s="4" t="n">
        <f aca="false">M248/1.21</f>
        <v>3553.71900826446</v>
      </c>
      <c r="O248" s="1" t="n">
        <v>89692</v>
      </c>
      <c r="P248" s="3" t="n">
        <f aca="false">J248-K248</f>
        <v>0</v>
      </c>
      <c r="Q248" s="3" t="s">
        <v>49</v>
      </c>
      <c r="R248" s="1" t="s">
        <v>40</v>
      </c>
      <c r="S248" s="3" t="n">
        <v>37799</v>
      </c>
      <c r="T248" s="3" t="s">
        <v>262</v>
      </c>
      <c r="U248" s="1" t="s">
        <v>263</v>
      </c>
      <c r="V248" s="1" t="s">
        <v>43</v>
      </c>
      <c r="W248" s="1" t="s">
        <v>44</v>
      </c>
      <c r="X248" s="1" t="s">
        <v>52</v>
      </c>
      <c r="Y248" s="1" t="n">
        <v>56</v>
      </c>
      <c r="Z248" s="1" t="n">
        <v>6</v>
      </c>
      <c r="AA248" s="0" t="n">
        <v>2017</v>
      </c>
      <c r="AB248" s="1" t="n">
        <v>760.5</v>
      </c>
      <c r="AC248" s="1" t="n">
        <v>257.4</v>
      </c>
      <c r="AD248" s="1" t="n">
        <f aca="false">AC248+AB248+P248</f>
        <v>1017.9</v>
      </c>
      <c r="AE248" s="1" t="n">
        <f aca="false">N248-AD248</f>
        <v>2535.81900826446</v>
      </c>
      <c r="AF248" s="1" t="n">
        <v>1</v>
      </c>
      <c r="AG248" s="0" t="n">
        <v>1</v>
      </c>
      <c r="AH248" s="1" t="str">
        <f aca="false">IF(AF248=1,"si","no")</f>
        <v>si</v>
      </c>
    </row>
    <row r="249" customFormat="false" ht="13.8" hidden="false" customHeight="false" outlineLevel="0" collapsed="false">
      <c r="A249" s="1" t="s">
        <v>159</v>
      </c>
      <c r="B249" s="1" t="s">
        <v>74</v>
      </c>
      <c r="C249" s="1" t="s">
        <v>36</v>
      </c>
      <c r="D249" s="1" t="n">
        <v>75</v>
      </c>
      <c r="E249" s="1" t="s">
        <v>55</v>
      </c>
      <c r="F249" s="1" t="s">
        <v>174</v>
      </c>
      <c r="G249" s="1" t="s">
        <v>224</v>
      </c>
      <c r="H249" s="2" t="n">
        <v>2</v>
      </c>
      <c r="I249" s="2" t="n">
        <v>5</v>
      </c>
      <c r="J249" s="1" t="n">
        <v>9600</v>
      </c>
      <c r="K249" s="1" t="n">
        <v>9600</v>
      </c>
      <c r="L249" s="1" t="n">
        <v>10900</v>
      </c>
      <c r="M249" s="1" t="n">
        <f aca="false">L249-K249</f>
        <v>1300</v>
      </c>
      <c r="N249" s="4" t="n">
        <f aca="false">M249/1.21</f>
        <v>1074.38016528926</v>
      </c>
      <c r="O249" s="1" t="n">
        <v>28756</v>
      </c>
      <c r="P249" s="3" t="n">
        <f aca="false">J249-K249</f>
        <v>0</v>
      </c>
      <c r="Q249" s="3" t="s">
        <v>75</v>
      </c>
      <c r="R249" s="1" t="s">
        <v>40</v>
      </c>
      <c r="S249" s="3" t="n">
        <v>50007</v>
      </c>
      <c r="T249" s="3" t="s">
        <v>51</v>
      </c>
      <c r="U249" s="1" t="s">
        <v>51</v>
      </c>
      <c r="V249" s="1" t="s">
        <v>43</v>
      </c>
      <c r="W249" s="1" t="s">
        <v>44</v>
      </c>
      <c r="X249" s="1" t="s">
        <v>45</v>
      </c>
      <c r="Y249" s="1" t="n">
        <v>51</v>
      </c>
      <c r="Z249" s="1" t="n">
        <v>11</v>
      </c>
      <c r="AA249" s="0" t="n">
        <v>2017</v>
      </c>
      <c r="AB249" s="1" t="n">
        <v>0</v>
      </c>
      <c r="AC249" s="1" t="n">
        <v>478.98</v>
      </c>
      <c r="AD249" s="1" t="n">
        <f aca="false">AC249+AB249+P249</f>
        <v>478.98</v>
      </c>
      <c r="AE249" s="1" t="n">
        <f aca="false">N249-AD249</f>
        <v>595.400165289256</v>
      </c>
      <c r="AF249" s="1" t="n">
        <v>1</v>
      </c>
      <c r="AG249" s="0" t="n">
        <v>2</v>
      </c>
      <c r="AH249" s="1" t="str">
        <f aca="false">IF(AF249=1,"si","no")</f>
        <v>si</v>
      </c>
    </row>
    <row r="250" customFormat="false" ht="13.8" hidden="false" customHeight="false" outlineLevel="0" collapsed="false">
      <c r="A250" s="1" t="s">
        <v>159</v>
      </c>
      <c r="B250" s="1" t="s">
        <v>74</v>
      </c>
      <c r="C250" s="1" t="s">
        <v>36</v>
      </c>
      <c r="D250" s="1" t="n">
        <v>70</v>
      </c>
      <c r="E250" s="1" t="s">
        <v>55</v>
      </c>
      <c r="F250" s="1" t="s">
        <v>160</v>
      </c>
      <c r="G250" s="1" t="s">
        <v>167</v>
      </c>
      <c r="H250" s="2" t="n">
        <v>10</v>
      </c>
      <c r="I250" s="2" t="n">
        <v>5</v>
      </c>
      <c r="J250" s="1" t="n">
        <v>3800</v>
      </c>
      <c r="K250" s="1" t="n">
        <v>3217</v>
      </c>
      <c r="L250" s="1" t="n">
        <v>5800</v>
      </c>
      <c r="M250" s="1" t="n">
        <f aca="false">L250-K250</f>
        <v>2583</v>
      </c>
      <c r="N250" s="4" t="n">
        <f aca="false">M250/1.21</f>
        <v>2134.71074380165</v>
      </c>
      <c r="O250" s="1" t="n">
        <v>110745</v>
      </c>
      <c r="P250" s="3" t="n">
        <f aca="false">J250-K250</f>
        <v>583</v>
      </c>
      <c r="Q250" s="3" t="s">
        <v>75</v>
      </c>
      <c r="R250" s="1" t="s">
        <v>168</v>
      </c>
      <c r="S250" s="3" t="n">
        <v>50015</v>
      </c>
      <c r="T250" s="3" t="s">
        <v>51</v>
      </c>
      <c r="U250" s="1" t="s">
        <v>51</v>
      </c>
      <c r="V250" s="1" t="s">
        <v>43</v>
      </c>
      <c r="W250" s="1" t="s">
        <v>44</v>
      </c>
      <c r="X250" s="1" t="s">
        <v>52</v>
      </c>
      <c r="Y250" s="1" t="n">
        <v>59</v>
      </c>
      <c r="Z250" s="1" t="n">
        <v>10</v>
      </c>
      <c r="AA250" s="0" t="n">
        <v>2017</v>
      </c>
      <c r="AB250" s="1" t="n">
        <v>71.65</v>
      </c>
      <c r="AC250" s="1" t="n">
        <v>1177.27</v>
      </c>
      <c r="AD250" s="1" t="n">
        <f aca="false">AC250+AB250+P250</f>
        <v>1831.92</v>
      </c>
      <c r="AE250" s="1" t="n">
        <f aca="false">N250-AD250</f>
        <v>302.790743801653</v>
      </c>
      <c r="AF250" s="1" t="n">
        <v>1</v>
      </c>
      <c r="AG250" s="0" t="n">
        <v>2</v>
      </c>
      <c r="AH250" s="1" t="str">
        <f aca="false">IF(AF250=1,"si","no")</f>
        <v>si</v>
      </c>
    </row>
    <row r="251" customFormat="false" ht="13.8" hidden="false" customHeight="false" outlineLevel="0" collapsed="false">
      <c r="A251" s="1" t="s">
        <v>127</v>
      </c>
      <c r="B251" s="1" t="s">
        <v>35</v>
      </c>
      <c r="C251" s="1" t="s">
        <v>36</v>
      </c>
      <c r="D251" s="1" t="n">
        <v>105</v>
      </c>
      <c r="E251" s="1" t="s">
        <v>55</v>
      </c>
      <c r="F251" s="1" t="s">
        <v>182</v>
      </c>
      <c r="G251" s="1" t="s">
        <v>214</v>
      </c>
      <c r="H251" s="2" t="n">
        <v>4</v>
      </c>
      <c r="I251" s="2" t="n">
        <v>5</v>
      </c>
      <c r="J251" s="1" t="n">
        <v>11300</v>
      </c>
      <c r="K251" s="1" t="n">
        <v>11300</v>
      </c>
      <c r="L251" s="1" t="n">
        <v>14600</v>
      </c>
      <c r="M251" s="1" t="n">
        <f aca="false">L251-K251</f>
        <v>3300</v>
      </c>
      <c r="N251" s="4" t="n">
        <f aca="false">M251/1.21</f>
        <v>2727.27272727273</v>
      </c>
      <c r="O251" s="1" t="n">
        <v>56521</v>
      </c>
      <c r="P251" s="3" t="n">
        <f aca="false">J251-K251</f>
        <v>0</v>
      </c>
      <c r="Q251" s="3" t="s">
        <v>99</v>
      </c>
      <c r="R251" s="1" t="s">
        <v>40</v>
      </c>
      <c r="S251" s="3" t="n">
        <v>25005</v>
      </c>
      <c r="T251" s="3" t="s">
        <v>138</v>
      </c>
      <c r="U251" s="1" t="s">
        <v>138</v>
      </c>
      <c r="V251" s="1" t="s">
        <v>43</v>
      </c>
      <c r="W251" s="1" t="s">
        <v>44</v>
      </c>
      <c r="X251" s="1" t="s">
        <v>52</v>
      </c>
      <c r="Y251" s="1" t="n">
        <v>32</v>
      </c>
      <c r="Z251" s="1" t="n">
        <v>10</v>
      </c>
      <c r="AA251" s="0" t="n">
        <v>2017</v>
      </c>
      <c r="AB251" s="1" t="n">
        <v>0</v>
      </c>
      <c r="AC251" s="1" t="n">
        <v>689.06</v>
      </c>
      <c r="AD251" s="1" t="n">
        <f aca="false">AC251+AB251+P251</f>
        <v>689.06</v>
      </c>
      <c r="AE251" s="1" t="n">
        <f aca="false">N251-AD251</f>
        <v>2038.21272727273</v>
      </c>
      <c r="AF251" s="1" t="n">
        <v>1</v>
      </c>
      <c r="AG251" s="0" t="n">
        <v>1</v>
      </c>
      <c r="AH251" s="1" t="str">
        <f aca="false">IF(AF251=1,"si","no")</f>
        <v>si</v>
      </c>
    </row>
    <row r="252" customFormat="false" ht="13.8" hidden="false" customHeight="false" outlineLevel="0" collapsed="false">
      <c r="A252" s="1" t="s">
        <v>133</v>
      </c>
      <c r="B252" s="1" t="s">
        <v>54</v>
      </c>
      <c r="C252" s="1" t="s">
        <v>36</v>
      </c>
      <c r="D252" s="1" t="n">
        <v>130</v>
      </c>
      <c r="E252" s="1" t="s">
        <v>55</v>
      </c>
      <c r="F252" s="1" t="s">
        <v>169</v>
      </c>
      <c r="G252" s="1" t="s">
        <v>48</v>
      </c>
      <c r="H252" s="2" t="n">
        <v>14</v>
      </c>
      <c r="I252" s="2" t="n">
        <v>5</v>
      </c>
      <c r="J252" s="1" t="n">
        <v>1000</v>
      </c>
      <c r="K252" s="1" t="n">
        <v>1000</v>
      </c>
      <c r="L252" s="1" t="n">
        <v>2300</v>
      </c>
      <c r="M252" s="1" t="n">
        <f aca="false">L252-K252</f>
        <v>1300</v>
      </c>
      <c r="N252" s="4" t="n">
        <f aca="false">M252/1.21</f>
        <v>1074.38016528926</v>
      </c>
      <c r="O252" s="1" t="n">
        <v>517595</v>
      </c>
      <c r="P252" s="3" t="n">
        <f aca="false">J252-K252</f>
        <v>0</v>
      </c>
      <c r="Q252" s="3" t="s">
        <v>49</v>
      </c>
      <c r="R252" s="1" t="s">
        <v>40</v>
      </c>
      <c r="S252" s="3" t="n">
        <v>43740</v>
      </c>
      <c r="T252" s="3" t="s">
        <v>264</v>
      </c>
      <c r="U252" s="1" t="s">
        <v>135</v>
      </c>
      <c r="V252" s="1" t="s">
        <v>43</v>
      </c>
      <c r="W252" s="1" t="s">
        <v>44</v>
      </c>
      <c r="X252" s="1" t="s">
        <v>52</v>
      </c>
      <c r="Y252" s="1" t="n">
        <v>22</v>
      </c>
      <c r="Z252" s="1" t="n">
        <v>10</v>
      </c>
      <c r="AA252" s="0" t="n">
        <v>2017</v>
      </c>
      <c r="AB252" s="1" t="n">
        <v>0</v>
      </c>
      <c r="AC252" s="1" t="n">
        <v>471.76</v>
      </c>
      <c r="AD252" s="1" t="n">
        <f aca="false">AC252+AB252+P252</f>
        <v>471.76</v>
      </c>
      <c r="AE252" s="1" t="n">
        <f aca="false">N252-AD252</f>
        <v>602.620165289256</v>
      </c>
      <c r="AF252" s="1" t="n">
        <v>2</v>
      </c>
      <c r="AG252" s="0" t="n">
        <v>2</v>
      </c>
      <c r="AH252" s="1" t="str">
        <f aca="false">IF(AF252=1,"si","no")</f>
        <v>no</v>
      </c>
    </row>
    <row r="253" customFormat="false" ht="13.8" hidden="false" customHeight="false" outlineLevel="0" collapsed="false">
      <c r="A253" s="1" t="s">
        <v>127</v>
      </c>
      <c r="B253" s="1" t="s">
        <v>69</v>
      </c>
      <c r="C253" s="1" t="s">
        <v>36</v>
      </c>
      <c r="D253" s="1" t="n">
        <v>140</v>
      </c>
      <c r="E253" s="1" t="s">
        <v>55</v>
      </c>
      <c r="F253" s="1" t="s">
        <v>174</v>
      </c>
      <c r="G253" s="1" t="s">
        <v>170</v>
      </c>
      <c r="H253" s="2" t="n">
        <v>11</v>
      </c>
      <c r="I253" s="2" t="n">
        <v>5</v>
      </c>
      <c r="J253" s="1" t="n">
        <v>4300</v>
      </c>
      <c r="K253" s="1" t="n">
        <v>4300</v>
      </c>
      <c r="L253" s="1" t="n">
        <v>7990</v>
      </c>
      <c r="M253" s="1" t="n">
        <f aca="false">L253-K253</f>
        <v>3690</v>
      </c>
      <c r="N253" s="4" t="n">
        <f aca="false">M253/1.21</f>
        <v>3049.5867768595</v>
      </c>
      <c r="O253" s="1" t="n">
        <v>155272</v>
      </c>
      <c r="P253" s="3" t="n">
        <f aca="false">J253-K253</f>
        <v>0</v>
      </c>
      <c r="Q253" s="3" t="s">
        <v>99</v>
      </c>
      <c r="R253" s="1" t="s">
        <v>40</v>
      </c>
      <c r="S253" s="3" t="n">
        <v>50280</v>
      </c>
      <c r="T253" s="3" t="s">
        <v>265</v>
      </c>
      <c r="U253" s="1" t="s">
        <v>51</v>
      </c>
      <c r="V253" s="1" t="s">
        <v>43</v>
      </c>
      <c r="W253" s="1" t="s">
        <v>44</v>
      </c>
      <c r="X253" s="1" t="s">
        <v>52</v>
      </c>
      <c r="Y253" s="1" t="n">
        <v>32</v>
      </c>
      <c r="Z253" s="1" t="n">
        <v>7</v>
      </c>
      <c r="AA253" s="0" t="n">
        <v>2017</v>
      </c>
      <c r="AB253" s="1" t="n">
        <v>1606.13</v>
      </c>
      <c r="AC253" s="1" t="n">
        <v>1448.08</v>
      </c>
      <c r="AD253" s="1" t="n">
        <f aca="false">AC253+AB253+P253</f>
        <v>3054.21</v>
      </c>
      <c r="AE253" s="1" t="n">
        <f aca="false">N253-AD253</f>
        <v>-4.62322314049561</v>
      </c>
      <c r="AF253" s="1" t="n">
        <v>1</v>
      </c>
      <c r="AG253" s="0" t="n">
        <v>2</v>
      </c>
      <c r="AH253" s="1" t="str">
        <f aca="false">IF(AF253=1,"si","no")</f>
        <v>si</v>
      </c>
    </row>
    <row r="254" customFormat="false" ht="13.8" hidden="false" customHeight="false" outlineLevel="0" collapsed="false">
      <c r="A254" s="1" t="s">
        <v>108</v>
      </c>
      <c r="B254" s="1" t="s">
        <v>63</v>
      </c>
      <c r="C254" s="1" t="s">
        <v>36</v>
      </c>
      <c r="D254" s="1" t="n">
        <v>155</v>
      </c>
      <c r="E254" s="1" t="s">
        <v>55</v>
      </c>
      <c r="F254" s="1" t="s">
        <v>169</v>
      </c>
      <c r="G254" s="1" t="s">
        <v>178</v>
      </c>
      <c r="H254" s="2" t="n">
        <v>11</v>
      </c>
      <c r="I254" s="2" t="n">
        <v>5</v>
      </c>
      <c r="J254" s="1" t="n">
        <v>3500</v>
      </c>
      <c r="K254" s="1" t="n">
        <v>3500</v>
      </c>
      <c r="L254" s="1" t="n">
        <v>6400</v>
      </c>
      <c r="M254" s="1" t="n">
        <f aca="false">L254-K254</f>
        <v>2900</v>
      </c>
      <c r="N254" s="4" t="n">
        <f aca="false">M254/1.21</f>
        <v>2396.69421487603</v>
      </c>
      <c r="O254" s="1" t="n">
        <v>154000</v>
      </c>
      <c r="P254" s="3" t="n">
        <f aca="false">J254-K254</f>
        <v>0</v>
      </c>
      <c r="Q254" s="3" t="s">
        <v>49</v>
      </c>
      <c r="R254" s="1" t="s">
        <v>40</v>
      </c>
      <c r="S254" s="3" t="n">
        <v>50100</v>
      </c>
      <c r="T254" s="3" t="s">
        <v>266</v>
      </c>
      <c r="U254" s="1" t="s">
        <v>51</v>
      </c>
      <c r="V254" s="1" t="s">
        <v>43</v>
      </c>
      <c r="W254" s="1" t="s">
        <v>44</v>
      </c>
      <c r="X254" s="1" t="s">
        <v>52</v>
      </c>
      <c r="Y254" s="1" t="n">
        <v>30</v>
      </c>
      <c r="Z254" s="1" t="n">
        <v>7</v>
      </c>
      <c r="AA254" s="0" t="n">
        <v>2017</v>
      </c>
      <c r="AB254" s="1" t="n">
        <v>0</v>
      </c>
      <c r="AC254" s="1" t="n">
        <v>631.54</v>
      </c>
      <c r="AD254" s="1" t="n">
        <f aca="false">AC254+AB254+P254</f>
        <v>631.54</v>
      </c>
      <c r="AE254" s="1" t="n">
        <f aca="false">N254-AD254</f>
        <v>1765.15421487603</v>
      </c>
      <c r="AF254" s="1" t="n">
        <v>1</v>
      </c>
      <c r="AG254" s="0" t="n">
        <v>2</v>
      </c>
      <c r="AH254" s="1" t="str">
        <f aca="false">IF(AF254=1,"si","no")</f>
        <v>si</v>
      </c>
    </row>
    <row r="255" customFormat="false" ht="13.8" hidden="false" customHeight="false" outlineLevel="0" collapsed="false">
      <c r="A255" s="1" t="s">
        <v>132</v>
      </c>
      <c r="B255" s="1" t="s">
        <v>54</v>
      </c>
      <c r="C255" s="1" t="s">
        <v>36</v>
      </c>
      <c r="D255" s="1" t="n">
        <v>120</v>
      </c>
      <c r="E255" s="1" t="s">
        <v>55</v>
      </c>
      <c r="F255" s="1" t="s">
        <v>174</v>
      </c>
      <c r="G255" s="1" t="s">
        <v>167</v>
      </c>
      <c r="H255" s="2" t="n">
        <v>10</v>
      </c>
      <c r="I255" s="2" t="n">
        <v>5</v>
      </c>
      <c r="J255" s="1" t="n">
        <v>5546</v>
      </c>
      <c r="K255" s="1" t="n">
        <v>5192</v>
      </c>
      <c r="L255" s="1" t="n">
        <v>7700</v>
      </c>
      <c r="M255" s="1" t="n">
        <f aca="false">L255-K255</f>
        <v>2508</v>
      </c>
      <c r="N255" s="4" t="n">
        <f aca="false">M255/1.21</f>
        <v>2072.72727272727</v>
      </c>
      <c r="O255" s="1" t="n">
        <v>80254</v>
      </c>
      <c r="P255" s="3" t="n">
        <f aca="false">J255-K255</f>
        <v>354</v>
      </c>
      <c r="Q255" s="3" t="s">
        <v>99</v>
      </c>
      <c r="R255" s="1" t="s">
        <v>40</v>
      </c>
      <c r="S255" s="3" t="n">
        <v>50019</v>
      </c>
      <c r="T255" s="3" t="s">
        <v>51</v>
      </c>
      <c r="U255" s="1" t="s">
        <v>51</v>
      </c>
      <c r="V255" s="1" t="s">
        <v>43</v>
      </c>
      <c r="W255" s="1" t="s">
        <v>44</v>
      </c>
      <c r="X255" s="1" t="s">
        <v>45</v>
      </c>
      <c r="Y255" s="1" t="n">
        <v>40</v>
      </c>
      <c r="Z255" s="1" t="n">
        <v>6</v>
      </c>
      <c r="AA255" s="0" t="n">
        <v>2017</v>
      </c>
      <c r="AB255" s="1" t="n">
        <v>527.69</v>
      </c>
      <c r="AC255" s="1" t="n">
        <v>986.95</v>
      </c>
      <c r="AD255" s="1" t="n">
        <f aca="false">AC255+AB255+P255</f>
        <v>1868.64</v>
      </c>
      <c r="AE255" s="1" t="n">
        <f aca="false">N255-AD255</f>
        <v>204.087272727273</v>
      </c>
      <c r="AF255" s="1" t="n">
        <v>1</v>
      </c>
      <c r="AG255" s="0" t="n">
        <v>2</v>
      </c>
      <c r="AH255" s="1" t="str">
        <f aca="false">IF(AF255=1,"si","no")</f>
        <v>si</v>
      </c>
    </row>
    <row r="256" customFormat="false" ht="13.8" hidden="false" customHeight="false" outlineLevel="0" collapsed="false">
      <c r="A256" s="1" t="s">
        <v>82</v>
      </c>
      <c r="B256" s="1" t="s">
        <v>78</v>
      </c>
      <c r="C256" s="1" t="s">
        <v>36</v>
      </c>
      <c r="D256" s="1" t="n">
        <v>80</v>
      </c>
      <c r="E256" s="1" t="s">
        <v>37</v>
      </c>
      <c r="F256" s="1" t="s">
        <v>174</v>
      </c>
      <c r="G256" s="1" t="s">
        <v>170</v>
      </c>
      <c r="H256" s="2" t="n">
        <v>13</v>
      </c>
      <c r="I256" s="2" t="n">
        <v>5</v>
      </c>
      <c r="J256" s="1" t="n">
        <v>1400</v>
      </c>
      <c r="K256" s="1" t="n">
        <v>1400</v>
      </c>
      <c r="L256" s="1" t="n">
        <v>2900</v>
      </c>
      <c r="M256" s="1" t="n">
        <f aca="false">L256-K256</f>
        <v>1500</v>
      </c>
      <c r="N256" s="4" t="n">
        <f aca="false">M256/1.21</f>
        <v>1239.6694214876</v>
      </c>
      <c r="O256" s="1" t="n">
        <v>130248</v>
      </c>
      <c r="P256" s="3" t="n">
        <f aca="false">J256-K256</f>
        <v>0</v>
      </c>
      <c r="Q256" s="3" t="s">
        <v>75</v>
      </c>
      <c r="R256" s="1" t="s">
        <v>40</v>
      </c>
      <c r="S256" s="3" t="n">
        <v>50007</v>
      </c>
      <c r="T256" s="3" t="s">
        <v>51</v>
      </c>
      <c r="U256" s="1" t="s">
        <v>51</v>
      </c>
      <c r="V256" s="1" t="s">
        <v>43</v>
      </c>
      <c r="W256" s="1" t="s">
        <v>44</v>
      </c>
      <c r="X256" s="1" t="s">
        <v>52</v>
      </c>
      <c r="Y256" s="1" t="n">
        <v>45</v>
      </c>
      <c r="Z256" s="1" t="n">
        <v>11</v>
      </c>
      <c r="AA256" s="0" t="n">
        <v>2017</v>
      </c>
      <c r="AB256" s="1" t="n">
        <v>0</v>
      </c>
      <c r="AC256" s="1" t="n">
        <v>137.4</v>
      </c>
      <c r="AD256" s="1" t="n">
        <f aca="false">AC256+AB256+P256</f>
        <v>137.4</v>
      </c>
      <c r="AE256" s="1" t="n">
        <f aca="false">N256-AD256</f>
        <v>1102.2694214876</v>
      </c>
      <c r="AF256" s="1" t="n">
        <v>2</v>
      </c>
      <c r="AG256" s="0" t="n">
        <v>2</v>
      </c>
      <c r="AH256" s="1" t="str">
        <f aca="false">IF(AF256=1,"si","no")</f>
        <v>no</v>
      </c>
    </row>
    <row r="257" customFormat="false" ht="13.8" hidden="false" customHeight="false" outlineLevel="0" collapsed="false">
      <c r="A257" s="1" t="s">
        <v>189</v>
      </c>
      <c r="B257" s="1" t="s">
        <v>69</v>
      </c>
      <c r="C257" s="1" t="s">
        <v>232</v>
      </c>
      <c r="D257" s="1" t="n">
        <v>109</v>
      </c>
      <c r="E257" s="1" t="s">
        <v>55</v>
      </c>
      <c r="F257" s="1" t="s">
        <v>169</v>
      </c>
      <c r="G257" s="1" t="s">
        <v>161</v>
      </c>
      <c r="H257" s="2" t="n">
        <v>9</v>
      </c>
      <c r="I257" s="2" t="n">
        <v>5</v>
      </c>
      <c r="J257" s="1" t="n">
        <v>5305</v>
      </c>
      <c r="K257" s="1" t="n">
        <v>5305</v>
      </c>
      <c r="L257" s="1" t="n">
        <v>10720</v>
      </c>
      <c r="M257" s="1" t="n">
        <f aca="false">L257-K257</f>
        <v>5415</v>
      </c>
      <c r="N257" s="4" t="n">
        <f aca="false">M257/1.21</f>
        <v>4475.20661157025</v>
      </c>
      <c r="O257" s="1" t="n">
        <v>114136</v>
      </c>
      <c r="P257" s="3" t="n">
        <f aca="false">J257-K257</f>
        <v>0</v>
      </c>
      <c r="Q257" s="3" t="s">
        <v>75</v>
      </c>
      <c r="R257" s="1" t="s">
        <v>40</v>
      </c>
      <c r="S257" s="3" t="n">
        <v>50016</v>
      </c>
      <c r="T257" s="3" t="s">
        <v>51</v>
      </c>
      <c r="U257" s="1" t="s">
        <v>51</v>
      </c>
      <c r="V257" s="1" t="s">
        <v>43</v>
      </c>
      <c r="W257" s="1" t="s">
        <v>44</v>
      </c>
      <c r="X257" s="1" t="s">
        <v>45</v>
      </c>
      <c r="Y257" s="1" t="n">
        <v>41</v>
      </c>
      <c r="Z257" s="1" t="n">
        <v>5</v>
      </c>
      <c r="AA257" s="0" t="n">
        <v>2017</v>
      </c>
      <c r="AB257" s="1" t="n">
        <v>0</v>
      </c>
      <c r="AC257" s="1" t="n">
        <v>3858.19</v>
      </c>
      <c r="AD257" s="1" t="n">
        <f aca="false">AC257+AB257+P257</f>
        <v>3858.19</v>
      </c>
      <c r="AE257" s="1" t="n">
        <f aca="false">N257-AD257</f>
        <v>617.016611570248</v>
      </c>
      <c r="AF257" s="1" t="n">
        <v>1</v>
      </c>
      <c r="AG257" s="0" t="n">
        <v>2</v>
      </c>
      <c r="AH257" s="1" t="str">
        <f aca="false">IF(AF257=1,"si","no")</f>
        <v>si</v>
      </c>
    </row>
    <row r="258" customFormat="false" ht="13.8" hidden="false" customHeight="false" outlineLevel="0" collapsed="false">
      <c r="A258" s="1" t="s">
        <v>181</v>
      </c>
      <c r="B258" s="1" t="s">
        <v>35</v>
      </c>
      <c r="C258" s="1" t="s">
        <v>36</v>
      </c>
      <c r="D258" s="1" t="n">
        <v>115</v>
      </c>
      <c r="E258" s="1" t="s">
        <v>37</v>
      </c>
      <c r="F258" s="1" t="s">
        <v>160</v>
      </c>
      <c r="G258" s="1" t="s">
        <v>161</v>
      </c>
      <c r="H258" s="2" t="n">
        <v>7</v>
      </c>
      <c r="I258" s="2" t="n">
        <v>5</v>
      </c>
      <c r="J258" s="1" t="n">
        <v>5505</v>
      </c>
      <c r="K258" s="1" t="n">
        <v>5505</v>
      </c>
      <c r="L258" s="1" t="n">
        <v>7745</v>
      </c>
      <c r="M258" s="1" t="n">
        <f aca="false">L258-K258</f>
        <v>2240</v>
      </c>
      <c r="N258" s="4" t="n">
        <f aca="false">M258/1.21</f>
        <v>1851.23966942149</v>
      </c>
      <c r="O258" s="1" t="n">
        <v>67634</v>
      </c>
      <c r="P258" s="3" t="n">
        <f aca="false">J258-K258</f>
        <v>0</v>
      </c>
      <c r="Q258" s="3" t="s">
        <v>39</v>
      </c>
      <c r="R258" s="1" t="s">
        <v>40</v>
      </c>
      <c r="S258" s="3" t="n">
        <v>50191</v>
      </c>
      <c r="T258" s="3" t="s">
        <v>267</v>
      </c>
      <c r="U258" s="1" t="s">
        <v>51</v>
      </c>
      <c r="V258" s="1" t="s">
        <v>43</v>
      </c>
      <c r="W258" s="1" t="s">
        <v>44</v>
      </c>
      <c r="X258" s="1" t="s">
        <v>52</v>
      </c>
      <c r="Y258" s="1" t="n">
        <v>40</v>
      </c>
      <c r="Z258" s="1" t="n">
        <v>2</v>
      </c>
      <c r="AA258" s="0" t="n">
        <v>2017</v>
      </c>
      <c r="AB258" s="1" t="n">
        <v>199.39</v>
      </c>
      <c r="AC258" s="1" t="n">
        <v>1246.99</v>
      </c>
      <c r="AD258" s="1" t="n">
        <f aca="false">AC258+AB258+P258</f>
        <v>1446.38</v>
      </c>
      <c r="AE258" s="1" t="n">
        <f aca="false">N258-AD258</f>
        <v>404.859669421488</v>
      </c>
      <c r="AF258" s="1" t="n">
        <v>1</v>
      </c>
      <c r="AG258" s="0" t="n">
        <v>2</v>
      </c>
      <c r="AH258" s="1" t="str">
        <f aca="false">IF(AF258=1,"si","no")</f>
        <v>si</v>
      </c>
    </row>
    <row r="259" customFormat="false" ht="13.8" hidden="false" customHeight="false" outlineLevel="0" collapsed="false">
      <c r="A259" s="1" t="s">
        <v>234</v>
      </c>
      <c r="B259" s="1" t="s">
        <v>107</v>
      </c>
      <c r="C259" s="1" t="s">
        <v>36</v>
      </c>
      <c r="D259" s="1" t="n">
        <v>106</v>
      </c>
      <c r="E259" s="1" t="s">
        <v>55</v>
      </c>
      <c r="F259" s="1" t="s">
        <v>163</v>
      </c>
      <c r="G259" s="1" t="s">
        <v>167</v>
      </c>
      <c r="H259" s="2" t="n">
        <v>8</v>
      </c>
      <c r="I259" s="2" t="n">
        <v>5</v>
      </c>
      <c r="J259" s="1" t="n">
        <v>10205</v>
      </c>
      <c r="K259" s="1" t="n">
        <v>8730</v>
      </c>
      <c r="L259" s="1" t="n">
        <v>12650</v>
      </c>
      <c r="M259" s="1" t="n">
        <f aca="false">L259-K259</f>
        <v>3920</v>
      </c>
      <c r="N259" s="4" t="n">
        <f aca="false">M259/1.21</f>
        <v>3239.6694214876</v>
      </c>
      <c r="O259" s="1" t="n">
        <v>116751</v>
      </c>
      <c r="P259" s="3" t="n">
        <f aca="false">J259-K259</f>
        <v>1475</v>
      </c>
      <c r="Q259" s="3" t="s">
        <v>229</v>
      </c>
      <c r="R259" s="1" t="s">
        <v>40</v>
      </c>
      <c r="S259" s="3" t="n">
        <v>50007</v>
      </c>
      <c r="T259" s="3" t="s">
        <v>51</v>
      </c>
      <c r="U259" s="1" t="s">
        <v>51</v>
      </c>
      <c r="V259" s="1" t="s">
        <v>43</v>
      </c>
      <c r="W259" s="1" t="s">
        <v>260</v>
      </c>
      <c r="X259" s="1" t="s">
        <v>45</v>
      </c>
      <c r="Y259" s="1" t="n">
        <v>42</v>
      </c>
      <c r="Z259" s="1" t="n">
        <v>2</v>
      </c>
      <c r="AA259" s="0" t="n">
        <v>2017</v>
      </c>
      <c r="AB259" s="1" t="n">
        <v>0</v>
      </c>
      <c r="AC259" s="1" t="n">
        <v>852.18</v>
      </c>
      <c r="AD259" s="1" t="n">
        <f aca="false">AC259+AB259+P259</f>
        <v>2327.18</v>
      </c>
      <c r="AE259" s="1" t="n">
        <f aca="false">N259-AD259</f>
        <v>912.489421487603</v>
      </c>
      <c r="AF259" s="1" t="n">
        <v>1</v>
      </c>
      <c r="AG259" s="0" t="n">
        <v>2</v>
      </c>
      <c r="AH259" s="1" t="str">
        <f aca="false">IF(AF259=1,"si","no")</f>
        <v>si</v>
      </c>
    </row>
    <row r="260" customFormat="false" ht="13.8" hidden="false" customHeight="false" outlineLevel="0" collapsed="false">
      <c r="A260" s="1" t="s">
        <v>193</v>
      </c>
      <c r="B260" s="1" t="s">
        <v>35</v>
      </c>
      <c r="C260" s="1" t="s">
        <v>36</v>
      </c>
      <c r="D260" s="1" t="n">
        <v>90</v>
      </c>
      <c r="E260" s="1" t="s">
        <v>55</v>
      </c>
      <c r="F260" s="1" t="s">
        <v>160</v>
      </c>
      <c r="G260" s="1" t="s">
        <v>167</v>
      </c>
      <c r="H260" s="2" t="n">
        <v>8</v>
      </c>
      <c r="I260" s="2" t="n">
        <v>5</v>
      </c>
      <c r="J260" s="1" t="n">
        <v>4368</v>
      </c>
      <c r="K260" s="1" t="n">
        <v>3684</v>
      </c>
      <c r="L260" s="1" t="n">
        <v>7050</v>
      </c>
      <c r="M260" s="1" t="n">
        <f aca="false">L260-K260</f>
        <v>3366</v>
      </c>
      <c r="N260" s="4" t="n">
        <f aca="false">M260/1.21</f>
        <v>2781.81818181818</v>
      </c>
      <c r="O260" s="1" t="n">
        <v>74025</v>
      </c>
      <c r="P260" s="3" t="n">
        <f aca="false">J260-K260</f>
        <v>684</v>
      </c>
      <c r="Q260" s="3" t="s">
        <v>75</v>
      </c>
      <c r="R260" s="1" t="s">
        <v>40</v>
      </c>
      <c r="S260" s="3" t="n">
        <v>50018</v>
      </c>
      <c r="T260" s="3" t="s">
        <v>51</v>
      </c>
      <c r="U260" s="1" t="s">
        <v>51</v>
      </c>
      <c r="V260" s="1" t="s">
        <v>43</v>
      </c>
      <c r="W260" s="1" t="s">
        <v>44</v>
      </c>
      <c r="X260" s="1" t="s">
        <v>52</v>
      </c>
      <c r="Y260" s="1" t="n">
        <v>55</v>
      </c>
      <c r="Z260" s="1" t="n">
        <v>9</v>
      </c>
      <c r="AA260" s="0" t="n">
        <v>2018</v>
      </c>
      <c r="AB260" s="1" t="n">
        <v>0</v>
      </c>
      <c r="AC260" s="1" t="n">
        <v>621.91</v>
      </c>
      <c r="AD260" s="1" t="n">
        <f aca="false">AC260+AB260+P260</f>
        <v>1305.91</v>
      </c>
      <c r="AE260" s="1" t="n">
        <f aca="false">N260-AD260</f>
        <v>1475.90818181818</v>
      </c>
      <c r="AF260" s="1" t="n">
        <v>1</v>
      </c>
      <c r="AG260" s="0" t="n">
        <v>2</v>
      </c>
      <c r="AH260" s="1" t="str">
        <f aca="false">IF(AF260=1,"si","no")</f>
        <v>si</v>
      </c>
    </row>
    <row r="261" customFormat="false" ht="13.8" hidden="false" customHeight="false" outlineLevel="0" collapsed="false">
      <c r="A261" s="1" t="s">
        <v>79</v>
      </c>
      <c r="B261" s="1" t="s">
        <v>86</v>
      </c>
      <c r="C261" s="1" t="s">
        <v>36</v>
      </c>
      <c r="D261" s="1" t="n">
        <v>100</v>
      </c>
      <c r="E261" s="1" t="s">
        <v>55</v>
      </c>
      <c r="F261" s="1" t="s">
        <v>169</v>
      </c>
      <c r="G261" s="1" t="s">
        <v>167</v>
      </c>
      <c r="H261" s="2" t="n">
        <v>13</v>
      </c>
      <c r="I261" s="2" t="n">
        <v>5</v>
      </c>
      <c r="J261" s="1" t="n">
        <v>1882</v>
      </c>
      <c r="K261" s="1" t="n">
        <v>1615</v>
      </c>
      <c r="L261" s="1" t="n">
        <v>3950</v>
      </c>
      <c r="M261" s="1" t="n">
        <f aca="false">L261-K261</f>
        <v>2335</v>
      </c>
      <c r="N261" s="4" t="n">
        <f aca="false">M261/1.21</f>
        <v>1929.7520661157</v>
      </c>
      <c r="O261" s="1" t="n">
        <v>115943</v>
      </c>
      <c r="P261" s="3" t="n">
        <f aca="false">J261-K261</f>
        <v>267</v>
      </c>
      <c r="Q261" s="3" t="s">
        <v>39</v>
      </c>
      <c r="R261" s="1" t="s">
        <v>40</v>
      </c>
      <c r="S261" s="3" t="n">
        <v>50005</v>
      </c>
      <c r="T261" s="3" t="s">
        <v>51</v>
      </c>
      <c r="U261" s="1" t="s">
        <v>51</v>
      </c>
      <c r="V261" s="1" t="s">
        <v>43</v>
      </c>
      <c r="W261" s="1" t="s">
        <v>44</v>
      </c>
      <c r="X261" s="1" t="s">
        <v>52</v>
      </c>
      <c r="Y261" s="1" t="n">
        <v>28</v>
      </c>
      <c r="Z261" s="1" t="n">
        <v>6</v>
      </c>
      <c r="AA261" s="0" t="n">
        <v>2018</v>
      </c>
      <c r="AB261" s="1" t="n">
        <v>0</v>
      </c>
      <c r="AC261" s="1" t="n">
        <v>1376.45</v>
      </c>
      <c r="AD261" s="1" t="n">
        <f aca="false">AC261+AB261+P261</f>
        <v>1643.45</v>
      </c>
      <c r="AE261" s="1" t="n">
        <f aca="false">N261-AD261</f>
        <v>286.302066115702</v>
      </c>
      <c r="AF261" s="1" t="n">
        <v>2</v>
      </c>
      <c r="AG261" s="0" t="n">
        <v>2</v>
      </c>
      <c r="AH261" s="1" t="str">
        <f aca="false">IF(AF261=1,"si","no")</f>
        <v>no</v>
      </c>
    </row>
    <row r="262" customFormat="false" ht="13.8" hidden="false" customHeight="false" outlineLevel="0" collapsed="false">
      <c r="A262" s="1" t="s">
        <v>234</v>
      </c>
      <c r="B262" s="1" t="s">
        <v>35</v>
      </c>
      <c r="C262" s="1" t="s">
        <v>36</v>
      </c>
      <c r="D262" s="1" t="n">
        <v>115</v>
      </c>
      <c r="E262" s="1" t="s">
        <v>37</v>
      </c>
      <c r="F262" s="1" t="s">
        <v>160</v>
      </c>
      <c r="G262" s="1" t="s">
        <v>167</v>
      </c>
      <c r="H262" s="2" t="n">
        <v>9</v>
      </c>
      <c r="I262" s="2" t="n">
        <v>5</v>
      </c>
      <c r="J262" s="1" t="n">
        <v>6300</v>
      </c>
      <c r="K262" s="1" t="n">
        <v>6300</v>
      </c>
      <c r="L262" s="1" t="n">
        <v>9990</v>
      </c>
      <c r="M262" s="1" t="n">
        <f aca="false">L262-K262</f>
        <v>3690</v>
      </c>
      <c r="N262" s="4" t="n">
        <f aca="false">M262/1.21</f>
        <v>3049.5867768595</v>
      </c>
      <c r="O262" s="1" t="n">
        <v>73389</v>
      </c>
      <c r="P262" s="3" t="n">
        <f aca="false">J262-K262</f>
        <v>0</v>
      </c>
      <c r="Q262" s="3" t="s">
        <v>229</v>
      </c>
      <c r="R262" s="1" t="s">
        <v>40</v>
      </c>
      <c r="S262" s="3" t="n">
        <v>50005</v>
      </c>
      <c r="T262" s="3" t="s">
        <v>51</v>
      </c>
      <c r="U262" s="1" t="s">
        <v>51</v>
      </c>
      <c r="V262" s="1" t="s">
        <v>43</v>
      </c>
      <c r="W262" s="1" t="s">
        <v>44</v>
      </c>
      <c r="X262" s="1" t="s">
        <v>45</v>
      </c>
      <c r="Y262" s="1" t="n">
        <v>28</v>
      </c>
      <c r="Z262" s="1" t="n">
        <v>6</v>
      </c>
      <c r="AA262" s="0" t="n">
        <v>2018</v>
      </c>
      <c r="AB262" s="1" t="n">
        <v>770.52</v>
      </c>
      <c r="AC262" s="1" t="n">
        <v>1952.52</v>
      </c>
      <c r="AD262" s="1" t="n">
        <f aca="false">AC262+AB262+P262</f>
        <v>2723.04</v>
      </c>
      <c r="AE262" s="1" t="n">
        <f aca="false">N262-AD262</f>
        <v>326.546776859504</v>
      </c>
      <c r="AF262" s="1" t="n">
        <v>1</v>
      </c>
      <c r="AG262" s="0" t="n">
        <v>2</v>
      </c>
      <c r="AH262" s="1" t="str">
        <f aca="false">IF(AF262=1,"si","no")</f>
        <v>si</v>
      </c>
    </row>
    <row r="263" customFormat="false" ht="13.8" hidden="false" customHeight="false" outlineLevel="0" collapsed="false">
      <c r="A263" s="1" t="s">
        <v>250</v>
      </c>
      <c r="B263" s="1" t="s">
        <v>74</v>
      </c>
      <c r="C263" s="1" t="s">
        <v>36</v>
      </c>
      <c r="D263" s="1" t="n">
        <v>90</v>
      </c>
      <c r="E263" s="1" t="s">
        <v>55</v>
      </c>
      <c r="F263" s="1" t="s">
        <v>160</v>
      </c>
      <c r="G263" s="1" t="s">
        <v>257</v>
      </c>
      <c r="H263" s="2" t="n">
        <v>7</v>
      </c>
      <c r="I263" s="2" t="n">
        <v>5</v>
      </c>
      <c r="J263" s="1" t="n">
        <v>8506</v>
      </c>
      <c r="K263" s="1" t="n">
        <v>8506</v>
      </c>
      <c r="L263" s="1" t="n">
        <v>8107</v>
      </c>
      <c r="M263" s="1" t="n">
        <f aca="false">L263-K263</f>
        <v>-399</v>
      </c>
      <c r="N263" s="4" t="n">
        <f aca="false">M263/1.21</f>
        <v>-329.752066115702</v>
      </c>
      <c r="O263" s="1" t="n">
        <v>64415</v>
      </c>
      <c r="P263" s="3" t="n">
        <f aca="false">J263-K263</f>
        <v>0</v>
      </c>
      <c r="Q263" s="3" t="s">
        <v>39</v>
      </c>
      <c r="R263" s="1" t="s">
        <v>168</v>
      </c>
      <c r="S263" s="3" t="n">
        <v>50013</v>
      </c>
      <c r="T263" s="3" t="s">
        <v>51</v>
      </c>
      <c r="U263" s="1" t="s">
        <v>51</v>
      </c>
      <c r="V263" s="1" t="s">
        <v>43</v>
      </c>
      <c r="W263" s="1" t="s">
        <v>71</v>
      </c>
      <c r="X263" s="1" t="s">
        <v>52</v>
      </c>
      <c r="Y263" s="1" t="n">
        <v>51</v>
      </c>
      <c r="Z263" s="1" t="n">
        <v>6</v>
      </c>
      <c r="AA263" s="0" t="n">
        <v>2018</v>
      </c>
      <c r="AB263" s="1" t="n">
        <v>0</v>
      </c>
      <c r="AC263" s="1" t="n">
        <v>346.18</v>
      </c>
      <c r="AD263" s="1" t="n">
        <f aca="false">AC263+AB263+P263</f>
        <v>346.18</v>
      </c>
      <c r="AE263" s="1" t="n">
        <f aca="false">N263-AD263</f>
        <v>-675.932066115703</v>
      </c>
      <c r="AF263" s="1" t="n">
        <v>2</v>
      </c>
      <c r="AG263" s="0" t="n">
        <v>2</v>
      </c>
      <c r="AH263" s="1" t="str">
        <f aca="false">IF(AF263=1,"si","no")</f>
        <v>no</v>
      </c>
    </row>
    <row r="264" customFormat="false" ht="13.8" hidden="false" customHeight="false" outlineLevel="0" collapsed="false">
      <c r="A264" s="1" t="s">
        <v>143</v>
      </c>
      <c r="B264" s="1" t="s">
        <v>35</v>
      </c>
      <c r="C264" s="1" t="s">
        <v>36</v>
      </c>
      <c r="D264" s="1" t="n">
        <v>110</v>
      </c>
      <c r="E264" s="1" t="s">
        <v>37</v>
      </c>
      <c r="F264" s="1" t="s">
        <v>169</v>
      </c>
      <c r="G264" s="1" t="s">
        <v>167</v>
      </c>
      <c r="H264" s="2" t="n">
        <v>9</v>
      </c>
      <c r="I264" s="2" t="n">
        <v>5</v>
      </c>
      <c r="J264" s="1" t="n">
        <v>1957</v>
      </c>
      <c r="K264" s="1" t="n">
        <v>1957</v>
      </c>
      <c r="L264" s="1" t="n">
        <v>4650</v>
      </c>
      <c r="M264" s="1" t="n">
        <f aca="false">L264-K264</f>
        <v>2693</v>
      </c>
      <c r="N264" s="4" t="n">
        <f aca="false">M264/1.21</f>
        <v>2225.61983471074</v>
      </c>
      <c r="O264" s="1" t="n">
        <v>86188</v>
      </c>
      <c r="P264" s="3" t="n">
        <f aca="false">J264-K264</f>
        <v>0</v>
      </c>
      <c r="Q264" s="3" t="s">
        <v>99</v>
      </c>
      <c r="R264" s="1" t="s">
        <v>168</v>
      </c>
      <c r="S264" s="3" t="n">
        <v>50002</v>
      </c>
      <c r="T264" s="3" t="s">
        <v>51</v>
      </c>
      <c r="U264" s="1" t="s">
        <v>51</v>
      </c>
      <c r="V264" s="1" t="s">
        <v>43</v>
      </c>
      <c r="W264" s="1" t="s">
        <v>44</v>
      </c>
      <c r="X264" s="1" t="s">
        <v>52</v>
      </c>
      <c r="Y264" s="1" t="n">
        <v>57</v>
      </c>
      <c r="Z264" s="1" t="n">
        <v>6</v>
      </c>
      <c r="AA264" s="0" t="n">
        <v>2018</v>
      </c>
      <c r="AB264" s="1" t="n">
        <v>0</v>
      </c>
      <c r="AC264" s="1" t="n">
        <v>1176.07</v>
      </c>
      <c r="AD264" s="1" t="n">
        <f aca="false">AC264+AB264+P264</f>
        <v>1176.07</v>
      </c>
      <c r="AE264" s="1" t="n">
        <f aca="false">N264-AD264</f>
        <v>1049.54983471074</v>
      </c>
      <c r="AF264" s="1" t="n">
        <v>2</v>
      </c>
      <c r="AG264" s="0" t="n">
        <v>2</v>
      </c>
      <c r="AH264" s="1" t="str">
        <f aca="false">IF(AF264=1,"si","no")</f>
        <v>no</v>
      </c>
    </row>
    <row r="265" customFormat="false" ht="13.8" hidden="false" customHeight="false" outlineLevel="0" collapsed="false">
      <c r="A265" s="1" t="s">
        <v>193</v>
      </c>
      <c r="B265" s="1" t="s">
        <v>35</v>
      </c>
      <c r="C265" s="1" t="s">
        <v>36</v>
      </c>
      <c r="D265" s="1" t="n">
        <v>90</v>
      </c>
      <c r="E265" s="1" t="s">
        <v>55</v>
      </c>
      <c r="F265" s="1" t="s">
        <v>174</v>
      </c>
      <c r="G265" s="1" t="s">
        <v>224</v>
      </c>
      <c r="H265" s="2" t="n">
        <v>5</v>
      </c>
      <c r="I265" s="2" t="n">
        <v>5</v>
      </c>
      <c r="J265" s="1" t="n">
        <v>4800</v>
      </c>
      <c r="K265" s="1" t="n">
        <v>4800</v>
      </c>
      <c r="L265" s="1" t="n">
        <v>8050</v>
      </c>
      <c r="M265" s="1" t="n">
        <f aca="false">L265-K265</f>
        <v>3250</v>
      </c>
      <c r="N265" s="4" t="n">
        <f aca="false">M265/1.21</f>
        <v>2685.95041322314</v>
      </c>
      <c r="O265" s="1" t="n">
        <v>77590</v>
      </c>
      <c r="P265" s="3" t="n">
        <f aca="false">J265-K265</f>
        <v>0</v>
      </c>
      <c r="Q265" s="3" t="s">
        <v>75</v>
      </c>
      <c r="R265" s="1" t="s">
        <v>40</v>
      </c>
      <c r="S265" s="3" t="n">
        <v>22700</v>
      </c>
      <c r="T265" s="3" t="s">
        <v>80</v>
      </c>
      <c r="U265" s="1" t="s">
        <v>81</v>
      </c>
      <c r="V265" s="1" t="s">
        <v>43</v>
      </c>
      <c r="W265" s="1" t="s">
        <v>44</v>
      </c>
      <c r="X265" s="1" t="s">
        <v>52</v>
      </c>
      <c r="Y265" s="1" t="n">
        <v>24</v>
      </c>
      <c r="Z265" s="1" t="n">
        <v>5</v>
      </c>
      <c r="AA265" s="0" t="n">
        <v>2018</v>
      </c>
      <c r="AB265" s="1" t="n">
        <v>688</v>
      </c>
      <c r="AC265" s="1" t="n">
        <v>1336.72</v>
      </c>
      <c r="AD265" s="1" t="n">
        <f aca="false">AC265+AB265+P265</f>
        <v>2024.72</v>
      </c>
      <c r="AE265" s="1" t="n">
        <f aca="false">N265-AD265</f>
        <v>661.23041322314</v>
      </c>
      <c r="AF265" s="1" t="n">
        <v>1</v>
      </c>
      <c r="AG265" s="0" t="n">
        <v>2</v>
      </c>
      <c r="AH265" s="1" t="str">
        <f aca="false">IF(AF265=1,"si","no")</f>
        <v>si</v>
      </c>
    </row>
    <row r="266" customFormat="false" ht="13.8" hidden="false" customHeight="false" outlineLevel="0" collapsed="false">
      <c r="A266" s="1" t="s">
        <v>92</v>
      </c>
      <c r="B266" s="1" t="s">
        <v>35</v>
      </c>
      <c r="C266" s="1" t="s">
        <v>36</v>
      </c>
      <c r="D266" s="1" t="n">
        <v>100</v>
      </c>
      <c r="E266" s="1" t="s">
        <v>37</v>
      </c>
      <c r="F266" s="1" t="s">
        <v>160</v>
      </c>
      <c r="G266" s="1" t="s">
        <v>167</v>
      </c>
      <c r="H266" s="2" t="n">
        <v>10</v>
      </c>
      <c r="I266" s="2" t="n">
        <v>5</v>
      </c>
      <c r="J266" s="1" t="n">
        <v>3820</v>
      </c>
      <c r="K266" s="1" t="n">
        <v>3340</v>
      </c>
      <c r="L266" s="1" t="n">
        <v>5500</v>
      </c>
      <c r="M266" s="1" t="n">
        <f aca="false">L266-K266</f>
        <v>2160</v>
      </c>
      <c r="N266" s="4" t="n">
        <f aca="false">M266/1.21</f>
        <v>1785.12396694215</v>
      </c>
      <c r="O266" s="1" t="n">
        <v>86086</v>
      </c>
      <c r="P266" s="3" t="n">
        <f aca="false">J266-K266</f>
        <v>480</v>
      </c>
      <c r="Q266" s="3" t="s">
        <v>39</v>
      </c>
      <c r="R266" s="1" t="s">
        <v>40</v>
      </c>
      <c r="S266" s="3" t="n">
        <v>50015</v>
      </c>
      <c r="T266" s="3" t="s">
        <v>51</v>
      </c>
      <c r="U266" s="1" t="s">
        <v>51</v>
      </c>
      <c r="V266" s="1" t="s">
        <v>43</v>
      </c>
      <c r="W266" s="1" t="s">
        <v>44</v>
      </c>
      <c r="X266" s="1" t="s">
        <v>52</v>
      </c>
      <c r="Y266" s="1" t="n">
        <v>54</v>
      </c>
      <c r="Z266" s="1" t="n">
        <v>5</v>
      </c>
      <c r="AA266" s="0" t="n">
        <v>2018</v>
      </c>
      <c r="AB266" s="1" t="n">
        <v>0</v>
      </c>
      <c r="AC266" s="1" t="n">
        <v>719.22</v>
      </c>
      <c r="AD266" s="1" t="n">
        <f aca="false">AC266+AB266+P266</f>
        <v>1199.22</v>
      </c>
      <c r="AE266" s="1" t="n">
        <f aca="false">N266-AD266</f>
        <v>585.903966942149</v>
      </c>
      <c r="AF266" s="1" t="n">
        <v>2</v>
      </c>
      <c r="AG266" s="0" t="n">
        <v>2</v>
      </c>
      <c r="AH266" s="1" t="str">
        <f aca="false">IF(AF266=1,"si","no")</f>
        <v>no</v>
      </c>
    </row>
    <row r="267" customFormat="false" ht="13.8" hidden="false" customHeight="false" outlineLevel="0" collapsed="false">
      <c r="A267" s="1" t="s">
        <v>159</v>
      </c>
      <c r="B267" s="1" t="s">
        <v>78</v>
      </c>
      <c r="C267" s="1" t="s">
        <v>36</v>
      </c>
      <c r="D267" s="1" t="n">
        <v>70</v>
      </c>
      <c r="E267" s="1" t="s">
        <v>37</v>
      </c>
      <c r="F267" s="1" t="s">
        <v>182</v>
      </c>
      <c r="G267" s="1" t="s">
        <v>167</v>
      </c>
      <c r="H267" s="2" t="n">
        <v>6</v>
      </c>
      <c r="I267" s="2" t="n">
        <v>5</v>
      </c>
      <c r="J267" s="1" t="n">
        <v>5591</v>
      </c>
      <c r="K267" s="1" t="n">
        <v>5401</v>
      </c>
      <c r="L267" s="1" t="n">
        <v>7350</v>
      </c>
      <c r="M267" s="1" t="n">
        <f aca="false">L267-K267</f>
        <v>1949</v>
      </c>
      <c r="N267" s="4" t="n">
        <f aca="false">M267/1.21</f>
        <v>1610.74380165289</v>
      </c>
      <c r="O267" s="1" t="n">
        <v>49954</v>
      </c>
      <c r="P267" s="3" t="n">
        <f aca="false">J267-K267</f>
        <v>190</v>
      </c>
      <c r="Q267" s="3" t="s">
        <v>75</v>
      </c>
      <c r="R267" s="1" t="s">
        <v>40</v>
      </c>
      <c r="S267" s="3" t="n">
        <v>50002</v>
      </c>
      <c r="T267" s="3" t="s">
        <v>51</v>
      </c>
      <c r="U267" s="1" t="s">
        <v>51</v>
      </c>
      <c r="V267" s="1" t="s">
        <v>43</v>
      </c>
      <c r="W267" s="1" t="s">
        <v>44</v>
      </c>
      <c r="X267" s="1" t="s">
        <v>45</v>
      </c>
      <c r="Y267" s="1" t="n">
        <v>64</v>
      </c>
      <c r="Z267" s="1" t="n">
        <v>5</v>
      </c>
      <c r="AA267" s="0" t="n">
        <v>2018</v>
      </c>
      <c r="AB267" s="1" t="n">
        <v>0</v>
      </c>
      <c r="AC267" s="1" t="n">
        <v>993.78</v>
      </c>
      <c r="AD267" s="1" t="n">
        <f aca="false">AC267+AB267+P267</f>
        <v>1183.78</v>
      </c>
      <c r="AE267" s="1" t="n">
        <f aca="false">N267-AD267</f>
        <v>426.963801652893</v>
      </c>
      <c r="AF267" s="1" t="n">
        <v>2</v>
      </c>
      <c r="AG267" s="0" t="n">
        <v>2</v>
      </c>
      <c r="AH267" s="1" t="str">
        <f aca="false">IF(AF267=1,"si","no")</f>
        <v>no</v>
      </c>
    </row>
    <row r="268" customFormat="false" ht="13.8" hidden="false" customHeight="false" outlineLevel="0" collapsed="false">
      <c r="A268" s="1" t="s">
        <v>249</v>
      </c>
      <c r="B268" s="1" t="s">
        <v>74</v>
      </c>
      <c r="C268" s="1" t="s">
        <v>36</v>
      </c>
      <c r="D268" s="1" t="n">
        <v>70</v>
      </c>
      <c r="E268" s="1" t="s">
        <v>55</v>
      </c>
      <c r="F268" s="1" t="s">
        <v>174</v>
      </c>
      <c r="G268" s="1" t="s">
        <v>167</v>
      </c>
      <c r="H268" s="2" t="n">
        <v>7</v>
      </c>
      <c r="I268" s="2" t="n">
        <v>5</v>
      </c>
      <c r="J268" s="1" t="n">
        <v>5655</v>
      </c>
      <c r="K268" s="1" t="n">
        <v>4983</v>
      </c>
      <c r="L268" s="1" t="n">
        <v>7790</v>
      </c>
      <c r="M268" s="1" t="n">
        <f aca="false">L268-K268</f>
        <v>2807</v>
      </c>
      <c r="N268" s="4" t="n">
        <f aca="false">M268/1.21</f>
        <v>2319.8347107438</v>
      </c>
      <c r="O268" s="1" t="n">
        <v>21722</v>
      </c>
      <c r="P268" s="3" t="n">
        <f aca="false">J268-K268</f>
        <v>672</v>
      </c>
      <c r="Q268" s="3" t="s">
        <v>75</v>
      </c>
      <c r="R268" s="1" t="s">
        <v>40</v>
      </c>
      <c r="S268" s="3" t="n">
        <v>50430</v>
      </c>
      <c r="T268" s="3" t="s">
        <v>76</v>
      </c>
      <c r="U268" s="1" t="s">
        <v>51</v>
      </c>
      <c r="V268" s="1" t="s">
        <v>43</v>
      </c>
      <c r="W268" s="1" t="s">
        <v>44</v>
      </c>
      <c r="X268" s="1" t="s">
        <v>52</v>
      </c>
      <c r="Y268" s="1" t="n">
        <v>74</v>
      </c>
      <c r="Z268" s="1" t="n">
        <v>4</v>
      </c>
      <c r="AA268" s="0" t="n">
        <v>2018</v>
      </c>
      <c r="AB268" s="1" t="n">
        <v>0</v>
      </c>
      <c r="AC268" s="1" t="n">
        <v>528</v>
      </c>
      <c r="AD268" s="1" t="n">
        <f aca="false">AC268+AB268+P268</f>
        <v>1200</v>
      </c>
      <c r="AE268" s="1" t="n">
        <f aca="false">N268-AD268</f>
        <v>1119.8347107438</v>
      </c>
      <c r="AF268" s="1" t="n">
        <v>1</v>
      </c>
      <c r="AG268" s="0" t="n">
        <v>2</v>
      </c>
      <c r="AH268" s="1" t="str">
        <f aca="false">IF(AF268=1,"si","no")</f>
        <v>si</v>
      </c>
    </row>
    <row r="269" customFormat="false" ht="13.8" hidden="false" customHeight="false" outlineLevel="0" collapsed="false">
      <c r="A269" s="1" t="s">
        <v>190</v>
      </c>
      <c r="B269" s="1" t="s">
        <v>54</v>
      </c>
      <c r="C269" s="1" t="s">
        <v>36</v>
      </c>
      <c r="D269" s="1" t="n">
        <v>120</v>
      </c>
      <c r="E269" s="1" t="s">
        <v>55</v>
      </c>
      <c r="F269" s="1" t="s">
        <v>169</v>
      </c>
      <c r="G269" s="1" t="s">
        <v>48</v>
      </c>
      <c r="H269" s="2" t="n">
        <v>15</v>
      </c>
      <c r="I269" s="2" t="n">
        <v>5</v>
      </c>
      <c r="J269" s="1" t="n">
        <v>100</v>
      </c>
      <c r="K269" s="1" t="n">
        <v>100</v>
      </c>
      <c r="L269" s="1" t="n">
        <v>1800</v>
      </c>
      <c r="M269" s="1" t="n">
        <f aca="false">L269-K269</f>
        <v>1700</v>
      </c>
      <c r="N269" s="4" t="n">
        <f aca="false">M269/1.21</f>
        <v>1404.95867768595</v>
      </c>
      <c r="O269" s="1" t="n">
        <v>206007</v>
      </c>
      <c r="P269" s="3" t="n">
        <f aca="false">J269-K269</f>
        <v>0</v>
      </c>
      <c r="Q269" s="3" t="s">
        <v>99</v>
      </c>
      <c r="R269" s="1" t="s">
        <v>40</v>
      </c>
      <c r="S269" s="3" t="n">
        <v>50007</v>
      </c>
      <c r="T269" s="3" t="s">
        <v>51</v>
      </c>
      <c r="U269" s="1" t="s">
        <v>51</v>
      </c>
      <c r="V269" s="1" t="s">
        <v>43</v>
      </c>
      <c r="W269" s="1" t="s">
        <v>44</v>
      </c>
      <c r="X269" s="1" t="s">
        <v>52</v>
      </c>
      <c r="Y269" s="1" t="n">
        <v>56</v>
      </c>
      <c r="Z269" s="1" t="n">
        <v>11</v>
      </c>
      <c r="AA269" s="0" t="n">
        <v>2018</v>
      </c>
      <c r="AB269" s="1" t="n">
        <v>0</v>
      </c>
      <c r="AC269" s="1" t="n">
        <v>593.78</v>
      </c>
      <c r="AD269" s="1" t="n">
        <f aca="false">AC269+AB269+P269</f>
        <v>593.78</v>
      </c>
      <c r="AE269" s="1" t="n">
        <f aca="false">N269-AD269</f>
        <v>811.178677685951</v>
      </c>
      <c r="AF269" s="1" t="n">
        <v>2</v>
      </c>
      <c r="AG269" s="0" t="n">
        <v>2</v>
      </c>
      <c r="AH269" s="1" t="str">
        <f aca="false">IF(AF269=1,"si","no")</f>
        <v>no</v>
      </c>
    </row>
    <row r="270" customFormat="false" ht="13.8" hidden="false" customHeight="false" outlineLevel="0" collapsed="false">
      <c r="A270" s="1" t="s">
        <v>180</v>
      </c>
      <c r="B270" s="1" t="s">
        <v>78</v>
      </c>
      <c r="C270" s="1" t="s">
        <v>36</v>
      </c>
      <c r="D270" s="1" t="n">
        <v>75</v>
      </c>
      <c r="E270" s="1" t="s">
        <v>37</v>
      </c>
      <c r="F270" s="1" t="s">
        <v>160</v>
      </c>
      <c r="G270" s="1" t="s">
        <v>56</v>
      </c>
      <c r="H270" s="2" t="n">
        <v>4</v>
      </c>
      <c r="I270" s="2" t="n">
        <v>5</v>
      </c>
      <c r="J270" s="1" t="n">
        <v>6965.97</v>
      </c>
      <c r="K270" s="1" t="n">
        <v>6965.97</v>
      </c>
      <c r="L270" s="1" t="n">
        <v>7990</v>
      </c>
      <c r="M270" s="1" t="n">
        <f aca="false">L270-K270</f>
        <v>1024.03</v>
      </c>
      <c r="N270" s="4" t="n">
        <f aca="false">M270/1.21</f>
        <v>846.305785123967</v>
      </c>
      <c r="O270" s="1" t="n">
        <v>59114</v>
      </c>
      <c r="P270" s="3" t="n">
        <f aca="false">J270-K270</f>
        <v>0</v>
      </c>
      <c r="Q270" s="3" t="s">
        <v>75</v>
      </c>
      <c r="R270" s="1" t="s">
        <v>40</v>
      </c>
      <c r="S270" s="3" t="n">
        <v>50007</v>
      </c>
      <c r="T270" s="3" t="s">
        <v>51</v>
      </c>
      <c r="U270" s="1" t="s">
        <v>51</v>
      </c>
      <c r="V270" s="1" t="s">
        <v>43</v>
      </c>
      <c r="W270" s="1" t="s">
        <v>44</v>
      </c>
      <c r="X270" s="1" t="s">
        <v>52</v>
      </c>
      <c r="Y270" s="1" t="n">
        <v>61</v>
      </c>
      <c r="Z270" s="1" t="n">
        <v>5</v>
      </c>
      <c r="AA270" s="0" t="n">
        <v>2019</v>
      </c>
      <c r="AB270" s="1" t="n">
        <v>146.61</v>
      </c>
      <c r="AC270" s="1" t="n">
        <v>257.71</v>
      </c>
      <c r="AD270" s="1" t="n">
        <f aca="false">AC270+AB270+P270</f>
        <v>404.32</v>
      </c>
      <c r="AE270" s="1" t="n">
        <f aca="false">N270-AD270</f>
        <v>441.985785123967</v>
      </c>
      <c r="AF270" s="1" t="n">
        <v>1</v>
      </c>
      <c r="AG270" s="0" t="n">
        <v>2</v>
      </c>
      <c r="AH270" s="1" t="str">
        <f aca="false">IF(AF270=1,"si","no")</f>
        <v>si</v>
      </c>
    </row>
    <row r="271" customFormat="false" ht="13.8" hidden="false" customHeight="false" outlineLevel="0" collapsed="false">
      <c r="A271" s="1" t="s">
        <v>92</v>
      </c>
      <c r="B271" s="1" t="s">
        <v>35</v>
      </c>
      <c r="C271" s="1" t="s">
        <v>36</v>
      </c>
      <c r="D271" s="1" t="n">
        <v>105</v>
      </c>
      <c r="E271" s="1" t="s">
        <v>37</v>
      </c>
      <c r="F271" s="1" t="s">
        <v>160</v>
      </c>
      <c r="G271" s="1" t="s">
        <v>167</v>
      </c>
      <c r="H271" s="2" t="n">
        <v>8</v>
      </c>
      <c r="I271" s="2" t="n">
        <v>5</v>
      </c>
      <c r="J271" s="1" t="n">
        <v>6161</v>
      </c>
      <c r="K271" s="1" t="n">
        <v>5441</v>
      </c>
      <c r="L271" s="1" t="n">
        <v>8150</v>
      </c>
      <c r="M271" s="1" t="n">
        <f aca="false">L271-K271</f>
        <v>2709</v>
      </c>
      <c r="N271" s="4" t="n">
        <f aca="false">M271/1.21</f>
        <v>2238.84297520661</v>
      </c>
      <c r="O271" s="1" t="n">
        <v>47622</v>
      </c>
      <c r="P271" s="3" t="n">
        <f aca="false">J271-K271</f>
        <v>720</v>
      </c>
      <c r="Q271" s="3" t="s">
        <v>39</v>
      </c>
      <c r="R271" s="1" t="s">
        <v>40</v>
      </c>
      <c r="S271" s="3" t="n">
        <v>50004</v>
      </c>
      <c r="T271" s="3" t="s">
        <v>51</v>
      </c>
      <c r="U271" s="1" t="s">
        <v>51</v>
      </c>
      <c r="V271" s="1" t="s">
        <v>43</v>
      </c>
      <c r="W271" s="1" t="s">
        <v>44</v>
      </c>
      <c r="X271" s="1" t="s">
        <v>45</v>
      </c>
      <c r="Y271" s="1" t="n">
        <v>67</v>
      </c>
      <c r="Z271" s="1" t="n">
        <v>6</v>
      </c>
      <c r="AA271" s="0" t="n">
        <v>2019</v>
      </c>
      <c r="AB271" s="1" t="n">
        <v>0</v>
      </c>
      <c r="AC271" s="1" t="n">
        <v>1734.12</v>
      </c>
      <c r="AD271" s="1" t="n">
        <f aca="false">AC271+AB271+P271</f>
        <v>2454.12</v>
      </c>
      <c r="AE271" s="1" t="n">
        <f aca="false">N271-AD271</f>
        <v>-215.277024793388</v>
      </c>
      <c r="AF271" s="1" t="n">
        <v>1</v>
      </c>
      <c r="AG271" s="0" t="n">
        <v>2</v>
      </c>
      <c r="AH271" s="1" t="str">
        <f aca="false">IF(AF271=1,"si","no")</f>
        <v>si</v>
      </c>
    </row>
    <row r="272" customFormat="false" ht="13.8" hidden="false" customHeight="false" outlineLevel="0" collapsed="false">
      <c r="A272" s="1" t="s">
        <v>53</v>
      </c>
      <c r="B272" s="1" t="s">
        <v>69</v>
      </c>
      <c r="C272" s="1" t="s">
        <v>36</v>
      </c>
      <c r="D272" s="1" t="n">
        <v>110</v>
      </c>
      <c r="E272" s="1" t="s">
        <v>55</v>
      </c>
      <c r="F272" s="1" t="s">
        <v>174</v>
      </c>
      <c r="G272" s="1" t="s">
        <v>167</v>
      </c>
      <c r="H272" s="2" t="n">
        <v>9</v>
      </c>
      <c r="I272" s="2" t="n">
        <v>5</v>
      </c>
      <c r="J272" s="1" t="n">
        <v>7900</v>
      </c>
      <c r="K272" s="1" t="n">
        <v>7121</v>
      </c>
      <c r="L272" s="1" t="n">
        <v>9980</v>
      </c>
      <c r="M272" s="1" t="n">
        <f aca="false">L272-K272</f>
        <v>2859</v>
      </c>
      <c r="N272" s="4" t="n">
        <f aca="false">M272/1.21</f>
        <v>2362.80991735537</v>
      </c>
      <c r="O272" s="1" t="n">
        <v>103041</v>
      </c>
      <c r="P272" s="3" t="n">
        <f aca="false">J272-K272</f>
        <v>779</v>
      </c>
      <c r="Q272" s="3" t="s">
        <v>49</v>
      </c>
      <c r="R272" s="1" t="s">
        <v>40</v>
      </c>
      <c r="S272" s="3" t="n">
        <v>50010</v>
      </c>
      <c r="T272" s="3" t="s">
        <v>51</v>
      </c>
      <c r="U272" s="1" t="s">
        <v>51</v>
      </c>
      <c r="V272" s="1" t="s">
        <v>43</v>
      </c>
      <c r="W272" s="1" t="s">
        <v>44</v>
      </c>
      <c r="X272" s="1" t="s">
        <v>52</v>
      </c>
      <c r="Y272" s="1" t="n">
        <v>45</v>
      </c>
      <c r="Z272" s="1" t="n">
        <v>3</v>
      </c>
      <c r="AA272" s="0" t="n">
        <v>2019</v>
      </c>
      <c r="AB272" s="1" t="n">
        <v>134.15</v>
      </c>
      <c r="AC272" s="1" t="n">
        <v>1329</v>
      </c>
      <c r="AD272" s="1" t="n">
        <f aca="false">AC272+AB272+P272</f>
        <v>2242.15</v>
      </c>
      <c r="AE272" s="1" t="n">
        <f aca="false">N272-AD272</f>
        <v>120.659917355372</v>
      </c>
      <c r="AF272" s="1" t="n">
        <v>1</v>
      </c>
      <c r="AG272" s="0" t="n">
        <v>2</v>
      </c>
      <c r="AH272" s="1" t="str">
        <f aca="false">IF(AF272=1,"si","no")</f>
        <v>si</v>
      </c>
    </row>
    <row r="273" customFormat="false" ht="13.8" hidden="false" customHeight="false" outlineLevel="0" collapsed="false">
      <c r="A273" s="1" t="s">
        <v>132</v>
      </c>
      <c r="B273" s="1" t="s">
        <v>93</v>
      </c>
      <c r="C273" s="1" t="s">
        <v>36</v>
      </c>
      <c r="D273" s="1" t="n">
        <v>140</v>
      </c>
      <c r="E273" s="1" t="s">
        <v>37</v>
      </c>
      <c r="F273" s="1" t="s">
        <v>174</v>
      </c>
      <c r="G273" s="1" t="s">
        <v>170</v>
      </c>
      <c r="H273" s="2" t="n">
        <v>10</v>
      </c>
      <c r="I273" s="2" t="n">
        <v>5</v>
      </c>
      <c r="J273" s="1" t="n">
        <v>2650</v>
      </c>
      <c r="K273" s="1" t="n">
        <v>2650</v>
      </c>
      <c r="L273" s="1" t="n">
        <v>7500</v>
      </c>
      <c r="M273" s="1" t="n">
        <f aca="false">L273-K273</f>
        <v>4850</v>
      </c>
      <c r="N273" s="4" t="n">
        <f aca="false">M273/1.21</f>
        <v>4008.26446280992</v>
      </c>
      <c r="O273" s="1" t="n">
        <v>83188</v>
      </c>
      <c r="P273" s="3" t="n">
        <f aca="false">J273-K273</f>
        <v>0</v>
      </c>
      <c r="Q273" s="3" t="s">
        <v>99</v>
      </c>
      <c r="R273" s="1" t="s">
        <v>40</v>
      </c>
      <c r="S273" s="3" t="n">
        <v>50010</v>
      </c>
      <c r="T273" s="3" t="s">
        <v>51</v>
      </c>
      <c r="U273" s="1" t="s">
        <v>51</v>
      </c>
      <c r="V273" s="1" t="s">
        <v>43</v>
      </c>
      <c r="W273" s="1" t="s">
        <v>44</v>
      </c>
      <c r="X273" s="1" t="s">
        <v>52</v>
      </c>
      <c r="Y273" s="1" t="n">
        <v>42</v>
      </c>
      <c r="Z273" s="1" t="n">
        <v>2</v>
      </c>
      <c r="AA273" s="0" t="n">
        <v>2019</v>
      </c>
      <c r="AB273" s="1" t="n">
        <v>0</v>
      </c>
      <c r="AC273" s="1" t="n">
        <v>707.09</v>
      </c>
      <c r="AD273" s="1" t="n">
        <f aca="false">AC273+AB273+P273</f>
        <v>707.09</v>
      </c>
      <c r="AE273" s="1" t="n">
        <f aca="false">N273-AD273</f>
        <v>3301.17446280992</v>
      </c>
      <c r="AF273" s="1" t="n">
        <v>1</v>
      </c>
      <c r="AG273" s="0" t="n">
        <v>1</v>
      </c>
      <c r="AH273" s="1" t="str">
        <f aca="false">IF(AF273=1,"si","no")</f>
        <v>si</v>
      </c>
    </row>
    <row r="274" customFormat="false" ht="13.8" hidden="false" customHeight="false" outlineLevel="0" collapsed="false">
      <c r="A274" s="1" t="s">
        <v>91</v>
      </c>
      <c r="B274" s="1" t="s">
        <v>54</v>
      </c>
      <c r="C274" s="1" t="s">
        <v>232</v>
      </c>
      <c r="D274" s="1" t="n">
        <v>105</v>
      </c>
      <c r="E274" s="1" t="s">
        <v>55</v>
      </c>
      <c r="F274" s="1" t="s">
        <v>174</v>
      </c>
      <c r="G274" s="1" t="s">
        <v>167</v>
      </c>
      <c r="H274" s="2" t="n">
        <v>10</v>
      </c>
      <c r="I274" s="2" t="n">
        <v>5</v>
      </c>
      <c r="J274" s="1" t="n">
        <v>4700</v>
      </c>
      <c r="K274" s="1" t="n">
        <v>4080</v>
      </c>
      <c r="L274" s="1" t="n">
        <v>7950</v>
      </c>
      <c r="M274" s="1" t="n">
        <f aca="false">L274-K274</f>
        <v>3870</v>
      </c>
      <c r="N274" s="4" t="n">
        <f aca="false">M274/1.21</f>
        <v>3198.34710743802</v>
      </c>
      <c r="O274" s="1" t="n">
        <v>74408</v>
      </c>
      <c r="P274" s="3" t="n">
        <f aca="false">J274-K274</f>
        <v>620</v>
      </c>
      <c r="Q274" s="3" t="s">
        <v>39</v>
      </c>
      <c r="R274" s="1" t="s">
        <v>40</v>
      </c>
      <c r="S274" s="3" t="n">
        <v>50007</v>
      </c>
      <c r="T274" s="3" t="s">
        <v>51</v>
      </c>
      <c r="U274" s="1" t="s">
        <v>51</v>
      </c>
      <c r="V274" s="1" t="s">
        <v>43</v>
      </c>
      <c r="W274" s="1" t="s">
        <v>44</v>
      </c>
      <c r="X274" s="1" t="s">
        <v>52</v>
      </c>
      <c r="Y274" s="1" t="n">
        <v>51</v>
      </c>
      <c r="Z274" s="1" t="n">
        <v>2</v>
      </c>
      <c r="AA274" s="0" t="n">
        <v>2019</v>
      </c>
      <c r="AB274" s="1" t="n">
        <v>0</v>
      </c>
      <c r="AC274" s="1" t="n">
        <v>1422.67</v>
      </c>
      <c r="AD274" s="1" t="n">
        <f aca="false">AC274+AB274+P274</f>
        <v>2042.67</v>
      </c>
      <c r="AE274" s="1" t="n">
        <f aca="false">N274-AD274</f>
        <v>1155.67710743802</v>
      </c>
      <c r="AF274" s="1" t="n">
        <v>1</v>
      </c>
      <c r="AG274" s="0" t="n">
        <v>2</v>
      </c>
      <c r="AH274" s="1" t="str">
        <f aca="false">IF(AF274=1,"si","no")</f>
        <v>si</v>
      </c>
    </row>
    <row r="275" customFormat="false" ht="13.8" hidden="false" customHeight="false" outlineLevel="0" collapsed="false">
      <c r="A275" s="1" t="s">
        <v>133</v>
      </c>
      <c r="B275" s="1" t="s">
        <v>69</v>
      </c>
      <c r="C275" s="1" t="s">
        <v>36</v>
      </c>
      <c r="D275" s="1" t="n">
        <v>140</v>
      </c>
      <c r="E275" s="1" t="s">
        <v>55</v>
      </c>
      <c r="F275" s="1" t="s">
        <v>169</v>
      </c>
      <c r="G275" s="1" t="s">
        <v>167</v>
      </c>
      <c r="H275" s="2" t="n">
        <v>13</v>
      </c>
      <c r="I275" s="2" t="n">
        <v>5</v>
      </c>
      <c r="J275" s="1" t="n">
        <v>5920</v>
      </c>
      <c r="K275" s="1" t="n">
        <v>5000</v>
      </c>
      <c r="L275" s="1" t="n">
        <v>8750</v>
      </c>
      <c r="M275" s="1" t="n">
        <f aca="false">L275-K275</f>
        <v>3750</v>
      </c>
      <c r="N275" s="4" t="n">
        <f aca="false">M275/1.21</f>
        <v>3099.17355371901</v>
      </c>
      <c r="O275" s="1" t="n">
        <v>67301</v>
      </c>
      <c r="P275" s="3" t="n">
        <f aca="false">J275-K275</f>
        <v>920</v>
      </c>
      <c r="Q275" s="3" t="s">
        <v>49</v>
      </c>
      <c r="R275" s="1" t="s">
        <v>40</v>
      </c>
      <c r="S275" s="3" t="n">
        <v>50014</v>
      </c>
      <c r="T275" s="3" t="s">
        <v>51</v>
      </c>
      <c r="U275" s="1" t="s">
        <v>51</v>
      </c>
      <c r="V275" s="1" t="s">
        <v>43</v>
      </c>
      <c r="W275" s="1" t="s">
        <v>71</v>
      </c>
      <c r="X275" s="1" t="s">
        <v>52</v>
      </c>
      <c r="Y275" s="1" t="n">
        <v>56</v>
      </c>
      <c r="Z275" s="1" t="n">
        <v>1</v>
      </c>
      <c r="AA275" s="0" t="n">
        <v>2019</v>
      </c>
      <c r="AB275" s="1" t="n">
        <v>0</v>
      </c>
      <c r="AC275" s="1" t="n">
        <v>1855.23</v>
      </c>
      <c r="AD275" s="1" t="n">
        <f aca="false">AC275+AB275+P275</f>
        <v>2775.23</v>
      </c>
      <c r="AE275" s="1" t="n">
        <f aca="false">N275-AD275</f>
        <v>323.943553719008</v>
      </c>
      <c r="AF275" s="1" t="n">
        <v>1</v>
      </c>
      <c r="AG275" s="0" t="n">
        <v>2</v>
      </c>
      <c r="AH275" s="1" t="str">
        <f aca="false">IF(AF275=1,"si","no")</f>
        <v>si</v>
      </c>
    </row>
    <row r="276" customFormat="false" ht="13.8" hidden="false" customHeight="false" outlineLevel="0" collapsed="false">
      <c r="A276" s="1" t="s">
        <v>159</v>
      </c>
      <c r="B276" s="1" t="s">
        <v>74</v>
      </c>
      <c r="C276" s="1" t="s">
        <v>36</v>
      </c>
      <c r="D276" s="1" t="n">
        <v>80</v>
      </c>
      <c r="E276" s="1" t="s">
        <v>37</v>
      </c>
      <c r="F276" s="1" t="s">
        <v>174</v>
      </c>
      <c r="G276" s="1" t="s">
        <v>167</v>
      </c>
      <c r="H276" s="2" t="n">
        <v>12</v>
      </c>
      <c r="I276" s="2" t="n">
        <v>5</v>
      </c>
      <c r="J276" s="1" t="n">
        <v>2824</v>
      </c>
      <c r="K276" s="1" t="n">
        <v>2445</v>
      </c>
      <c r="L276" s="1" t="n">
        <v>5400</v>
      </c>
      <c r="M276" s="1" t="n">
        <f aca="false">L276-K276</f>
        <v>2955</v>
      </c>
      <c r="N276" s="4" t="n">
        <f aca="false">M276/1.21</f>
        <v>2442.14876033058</v>
      </c>
      <c r="O276" s="1" t="n">
        <v>74322</v>
      </c>
      <c r="P276" s="3" t="n">
        <f aca="false">J276-K276</f>
        <v>379</v>
      </c>
      <c r="Q276" s="3" t="s">
        <v>75</v>
      </c>
      <c r="R276" s="1" t="s">
        <v>168</v>
      </c>
      <c r="S276" s="3" t="n">
        <v>50012</v>
      </c>
      <c r="T276" s="3" t="s">
        <v>51</v>
      </c>
      <c r="U276" s="1" t="s">
        <v>51</v>
      </c>
      <c r="V276" s="1" t="s">
        <v>43</v>
      </c>
      <c r="W276" s="1" t="s">
        <v>44</v>
      </c>
      <c r="X276" s="1" t="s">
        <v>52</v>
      </c>
      <c r="Y276" s="1" t="n">
        <v>53</v>
      </c>
      <c r="Z276" s="1" t="n">
        <v>12</v>
      </c>
      <c r="AA276" s="0" t="n">
        <v>2019</v>
      </c>
      <c r="AB276" s="1" t="n">
        <v>237.55</v>
      </c>
      <c r="AC276" s="1" t="n">
        <v>1649</v>
      </c>
      <c r="AD276" s="1" t="n">
        <f aca="false">AC276+AB276+P276</f>
        <v>2265.55</v>
      </c>
      <c r="AE276" s="1" t="n">
        <f aca="false">N276-AD276</f>
        <v>176.598760330578</v>
      </c>
      <c r="AF276" s="1" t="n">
        <v>1</v>
      </c>
      <c r="AG276" s="0" t="n">
        <v>2</v>
      </c>
      <c r="AH276" s="1" t="str">
        <f aca="false">IF(AF276=1,"si","no")</f>
        <v>si</v>
      </c>
    </row>
    <row r="277" customFormat="false" ht="13.8" hidden="false" customHeight="false" outlineLevel="0" collapsed="false">
      <c r="A277" s="1" t="s">
        <v>82</v>
      </c>
      <c r="B277" s="1" t="s">
        <v>78</v>
      </c>
      <c r="C277" s="1" t="s">
        <v>36</v>
      </c>
      <c r="D277" s="1" t="n">
        <v>85</v>
      </c>
      <c r="E277" s="1" t="s">
        <v>37</v>
      </c>
      <c r="F277" s="1" t="s">
        <v>160</v>
      </c>
      <c r="G277" s="1" t="s">
        <v>167</v>
      </c>
      <c r="H277" s="2" t="n">
        <v>9</v>
      </c>
      <c r="I277" s="2" t="n">
        <v>5</v>
      </c>
      <c r="J277" s="1" t="n">
        <v>3200</v>
      </c>
      <c r="K277" s="1" t="n">
        <v>2677</v>
      </c>
      <c r="L277" s="1" t="n">
        <v>5990</v>
      </c>
      <c r="M277" s="1" t="n">
        <f aca="false">L277-K277</f>
        <v>3313</v>
      </c>
      <c r="N277" s="4" t="n">
        <f aca="false">M277/1.21</f>
        <v>2738.01652892562</v>
      </c>
      <c r="O277" s="1" t="n">
        <v>90184</v>
      </c>
      <c r="P277" s="3" t="n">
        <f aca="false">J277-K277</f>
        <v>523</v>
      </c>
      <c r="Q277" s="3" t="s">
        <v>75</v>
      </c>
      <c r="R277" s="1" t="s">
        <v>168</v>
      </c>
      <c r="S277" s="3" t="n">
        <v>50010</v>
      </c>
      <c r="T277" s="3" t="s">
        <v>51</v>
      </c>
      <c r="U277" s="1" t="s">
        <v>51</v>
      </c>
      <c r="V277" s="1" t="s">
        <v>43</v>
      </c>
      <c r="W277" s="1" t="s">
        <v>44</v>
      </c>
      <c r="X277" s="1" t="s">
        <v>52</v>
      </c>
      <c r="Y277" s="1" t="n">
        <v>65</v>
      </c>
      <c r="Z277" s="1" t="n">
        <v>12</v>
      </c>
      <c r="AA277" s="0" t="n">
        <v>2019</v>
      </c>
      <c r="AB277" s="1" t="n">
        <v>1315.58</v>
      </c>
      <c r="AC277" s="1" t="n">
        <v>1039.51</v>
      </c>
      <c r="AD277" s="1" t="n">
        <f aca="false">AC277+AB277+P277</f>
        <v>2878.09</v>
      </c>
      <c r="AE277" s="1" t="n">
        <f aca="false">N277-AD277</f>
        <v>-140.07347107438</v>
      </c>
      <c r="AF277" s="1" t="n">
        <v>1</v>
      </c>
      <c r="AG277" s="0" t="n">
        <v>2</v>
      </c>
      <c r="AH277" s="1" t="str">
        <f aca="false">IF(AF277=1,"si","no")</f>
        <v>si</v>
      </c>
    </row>
    <row r="278" customFormat="false" ht="13.8" hidden="false" customHeight="false" outlineLevel="0" collapsed="false">
      <c r="A278" s="1" t="s">
        <v>73</v>
      </c>
      <c r="B278" s="1" t="s">
        <v>74</v>
      </c>
      <c r="C278" s="1" t="s">
        <v>36</v>
      </c>
      <c r="D278" s="1" t="n">
        <v>100</v>
      </c>
      <c r="E278" s="1" t="s">
        <v>37</v>
      </c>
      <c r="F278" s="1" t="s">
        <v>169</v>
      </c>
      <c r="G278" s="1" t="s">
        <v>167</v>
      </c>
      <c r="H278" s="2" t="n">
        <v>15</v>
      </c>
      <c r="I278" s="2" t="n">
        <v>5</v>
      </c>
      <c r="J278" s="1" t="n">
        <v>2477</v>
      </c>
      <c r="K278" s="1" t="n">
        <v>2030</v>
      </c>
      <c r="L278" s="1" t="n">
        <v>4790</v>
      </c>
      <c r="M278" s="1" t="n">
        <f aca="false">L278-K278</f>
        <v>2760</v>
      </c>
      <c r="N278" s="4" t="n">
        <f aca="false">M278/1.21</f>
        <v>2280.99173553719</v>
      </c>
      <c r="O278" s="1" t="n">
        <v>60849</v>
      </c>
      <c r="P278" s="3" t="n">
        <f aca="false">J278-K278</f>
        <v>447</v>
      </c>
      <c r="Q278" s="3" t="s">
        <v>75</v>
      </c>
      <c r="R278" s="1" t="s">
        <v>40</v>
      </c>
      <c r="S278" s="3" t="n">
        <v>50009</v>
      </c>
      <c r="T278" s="3" t="s">
        <v>51</v>
      </c>
      <c r="U278" s="1" t="s">
        <v>51</v>
      </c>
      <c r="V278" s="1" t="s">
        <v>43</v>
      </c>
      <c r="W278" s="1" t="s">
        <v>268</v>
      </c>
      <c r="X278" s="1" t="s">
        <v>45</v>
      </c>
      <c r="Y278" s="1" t="n">
        <v>41</v>
      </c>
      <c r="Z278" s="1" t="n">
        <v>2</v>
      </c>
      <c r="AA278" s="0" t="n">
        <v>2020</v>
      </c>
      <c r="AB278" s="1" t="n">
        <v>0</v>
      </c>
      <c r="AC278" s="1" t="n">
        <v>341.02</v>
      </c>
      <c r="AD278" s="1" t="n">
        <f aca="false">AC278+AB278+P278</f>
        <v>788.02</v>
      </c>
      <c r="AE278" s="1" t="n">
        <f aca="false">N278-AD278</f>
        <v>1492.97173553719</v>
      </c>
      <c r="AF278" s="1" t="n">
        <v>1</v>
      </c>
      <c r="AG278" s="0" t="n">
        <v>2</v>
      </c>
      <c r="AH278" s="1" t="str">
        <f aca="false">IF(AF278=1,"si","no")</f>
        <v>si</v>
      </c>
    </row>
    <row r="279" customFormat="false" ht="13.8" hidden="false" customHeight="false" outlineLevel="0" collapsed="false">
      <c r="A279" s="1" t="s">
        <v>217</v>
      </c>
      <c r="B279" s="1" t="s">
        <v>35</v>
      </c>
      <c r="C279" s="1" t="s">
        <v>36</v>
      </c>
      <c r="D279" s="1" t="n">
        <v>115</v>
      </c>
      <c r="E279" s="1" t="s">
        <v>37</v>
      </c>
      <c r="F279" s="1" t="s">
        <v>174</v>
      </c>
      <c r="G279" s="1" t="s">
        <v>167</v>
      </c>
      <c r="H279" s="2" t="n">
        <v>10</v>
      </c>
      <c r="I279" s="2" t="n">
        <v>5</v>
      </c>
      <c r="J279" s="1" t="n">
        <v>4288</v>
      </c>
      <c r="K279" s="1" t="n">
        <v>3610</v>
      </c>
      <c r="L279" s="1" t="n">
        <v>7100</v>
      </c>
      <c r="M279" s="1" t="n">
        <f aca="false">L279-K279</f>
        <v>3490</v>
      </c>
      <c r="N279" s="4" t="n">
        <f aca="false">M279/1.21</f>
        <v>2884.29752066116</v>
      </c>
      <c r="O279" s="1" t="n">
        <v>92335</v>
      </c>
      <c r="P279" s="3" t="n">
        <f aca="false">J279-K279</f>
        <v>678</v>
      </c>
      <c r="Q279" s="3" t="s">
        <v>39</v>
      </c>
      <c r="R279" s="1" t="s">
        <v>40</v>
      </c>
      <c r="S279" s="3" t="n">
        <v>50007</v>
      </c>
      <c r="T279" s="3" t="s">
        <v>51</v>
      </c>
      <c r="U279" s="1" t="s">
        <v>51</v>
      </c>
      <c r="V279" s="1" t="s">
        <v>43</v>
      </c>
      <c r="W279" s="1" t="s">
        <v>260</v>
      </c>
      <c r="X279" s="1" t="s">
        <v>52</v>
      </c>
      <c r="Y279" s="1" t="n">
        <v>31</v>
      </c>
      <c r="Z279" s="1" t="n">
        <v>2</v>
      </c>
      <c r="AA279" s="0" t="n">
        <v>2020</v>
      </c>
      <c r="AB279" s="1" t="n">
        <v>1106.41</v>
      </c>
      <c r="AC279" s="1" t="n">
        <v>1219.35</v>
      </c>
      <c r="AD279" s="1" t="n">
        <f aca="false">AC279+AB279+P279</f>
        <v>3003.76</v>
      </c>
      <c r="AE279" s="1" t="n">
        <f aca="false">N279-AD279</f>
        <v>-119.46247933884</v>
      </c>
      <c r="AF279" s="1" t="n">
        <v>1</v>
      </c>
      <c r="AG279" s="1" t="n">
        <v>2</v>
      </c>
      <c r="AH279" s="1" t="str">
        <f aca="false">IF(AF279=1,"si","no")</f>
        <v>si</v>
      </c>
    </row>
    <row r="280" customFormat="false" ht="13.8" hidden="false" customHeight="false" outlineLevel="0" collapsed="false">
      <c r="A280" s="1" t="s">
        <v>79</v>
      </c>
      <c r="B280" s="1" t="s">
        <v>86</v>
      </c>
      <c r="C280" s="1" t="s">
        <v>36</v>
      </c>
      <c r="D280" s="1" t="n">
        <v>110</v>
      </c>
      <c r="E280" s="1" t="s">
        <v>55</v>
      </c>
      <c r="F280" s="1" t="s">
        <v>174</v>
      </c>
      <c r="G280" s="1" t="s">
        <v>167</v>
      </c>
      <c r="H280" s="2" t="n">
        <v>11</v>
      </c>
      <c r="I280" s="2" t="n">
        <v>5</v>
      </c>
      <c r="J280" s="1" t="n">
        <v>3432</v>
      </c>
      <c r="K280" s="1" t="n">
        <v>2956</v>
      </c>
      <c r="L280" s="1" t="n">
        <v>6250</v>
      </c>
      <c r="M280" s="1" t="n">
        <f aca="false">L280-K280</f>
        <v>3294</v>
      </c>
      <c r="N280" s="4" t="n">
        <f aca="false">M280/1.21</f>
        <v>2722.31404958678</v>
      </c>
      <c r="O280" s="1" t="n">
        <v>85589</v>
      </c>
      <c r="P280" s="3" t="n">
        <f aca="false">J280-K280</f>
        <v>476</v>
      </c>
      <c r="Q280" s="3" t="s">
        <v>39</v>
      </c>
      <c r="R280" s="1" t="s">
        <v>40</v>
      </c>
      <c r="S280" s="3" t="n">
        <v>50014</v>
      </c>
      <c r="T280" s="3" t="s">
        <v>51</v>
      </c>
      <c r="U280" s="1" t="s">
        <v>51</v>
      </c>
      <c r="V280" s="1" t="s">
        <v>43</v>
      </c>
      <c r="W280" s="1" t="s">
        <v>44</v>
      </c>
      <c r="X280" s="1" t="s">
        <v>45</v>
      </c>
      <c r="Y280" s="1" t="n">
        <v>53</v>
      </c>
      <c r="Z280" s="1" t="n">
        <v>2</v>
      </c>
      <c r="AA280" s="0" t="n">
        <v>2020</v>
      </c>
      <c r="AB280" s="1" t="n">
        <v>0</v>
      </c>
      <c r="AC280" s="1" t="n">
        <v>411.69</v>
      </c>
      <c r="AD280" s="1" t="n">
        <f aca="false">AC280+AB280+P280</f>
        <v>887.69</v>
      </c>
      <c r="AE280" s="1" t="n">
        <f aca="false">N280-AD280</f>
        <v>1834.62404958678</v>
      </c>
      <c r="AF280" s="1" t="n">
        <v>1</v>
      </c>
      <c r="AG280" s="1" t="n">
        <v>1</v>
      </c>
      <c r="AH280" s="1" t="str">
        <f aca="false">IF(AF280=1,"si","no")</f>
        <v>si</v>
      </c>
    </row>
    <row r="281" customFormat="false" ht="13.8" hidden="false" customHeight="false" outlineLevel="0" collapsed="false">
      <c r="A281" s="1" t="s">
        <v>73</v>
      </c>
      <c r="B281" s="1" t="s">
        <v>74</v>
      </c>
      <c r="C281" s="1" t="s">
        <v>36</v>
      </c>
      <c r="D281" s="1" t="n">
        <v>85</v>
      </c>
      <c r="E281" s="1" t="s">
        <v>37</v>
      </c>
      <c r="F281" s="1" t="s">
        <v>166</v>
      </c>
      <c r="G281" s="1" t="s">
        <v>167</v>
      </c>
      <c r="H281" s="2" t="n">
        <v>12</v>
      </c>
      <c r="I281" s="2" t="n">
        <v>5</v>
      </c>
      <c r="J281" s="1" t="n">
        <v>3379</v>
      </c>
      <c r="K281" s="1" t="n">
        <v>2770</v>
      </c>
      <c r="L281" s="1" t="n">
        <v>6200</v>
      </c>
      <c r="M281" s="1" t="n">
        <f aca="false">L281-K281</f>
        <v>3430</v>
      </c>
      <c r="N281" s="4" t="n">
        <f aca="false">M281/1.21</f>
        <v>2834.71074380165</v>
      </c>
      <c r="O281" s="1" t="n">
        <v>39235</v>
      </c>
      <c r="P281" s="3" t="n">
        <f aca="false">J281-K281</f>
        <v>609</v>
      </c>
      <c r="Q281" s="3" t="s">
        <v>75</v>
      </c>
      <c r="R281" s="1" t="s">
        <v>40</v>
      </c>
      <c r="S281" s="3" t="n">
        <v>50022</v>
      </c>
      <c r="T281" s="3" t="s">
        <v>51</v>
      </c>
      <c r="U281" s="1" t="s">
        <v>51</v>
      </c>
      <c r="V281" s="1" t="s">
        <v>43</v>
      </c>
      <c r="W281" s="1" t="s">
        <v>44</v>
      </c>
      <c r="X281" s="1" t="s">
        <v>52</v>
      </c>
      <c r="Y281" s="1" t="n">
        <v>45</v>
      </c>
      <c r="Z281" s="1" t="n">
        <v>2</v>
      </c>
      <c r="AA281" s="0" t="n">
        <v>2020</v>
      </c>
      <c r="AB281" s="1" t="n">
        <v>0</v>
      </c>
      <c r="AC281" s="1" t="n">
        <v>1449.58</v>
      </c>
      <c r="AD281" s="1" t="n">
        <f aca="false">AC281+AB281+P281</f>
        <v>2058.58</v>
      </c>
      <c r="AE281" s="1" t="n">
        <f aca="false">N281-AD281</f>
        <v>776.130743801653</v>
      </c>
      <c r="AF281" s="1" t="n">
        <v>1</v>
      </c>
      <c r="AG281" s="1" t="n">
        <v>1</v>
      </c>
      <c r="AH281" s="1" t="str">
        <f aca="false">IF(AF281=1,"si","no")</f>
        <v>si</v>
      </c>
    </row>
    <row r="282" customFormat="false" ht="13.8" hidden="false" customHeight="false" outlineLevel="0" collapsed="false">
      <c r="A282" s="1" t="s">
        <v>269</v>
      </c>
      <c r="B282" s="1" t="s">
        <v>107</v>
      </c>
      <c r="C282" s="1" t="s">
        <v>36</v>
      </c>
      <c r="D282" s="1" t="n">
        <v>90</v>
      </c>
      <c r="E282" s="1" t="s">
        <v>55</v>
      </c>
      <c r="F282" s="1" t="s">
        <v>160</v>
      </c>
      <c r="G282" s="1" t="s">
        <v>48</v>
      </c>
      <c r="H282" s="2" t="n">
        <v>4</v>
      </c>
      <c r="I282" s="2" t="n">
        <v>5</v>
      </c>
      <c r="J282" s="1" t="n">
        <v>6100</v>
      </c>
      <c r="K282" s="1" t="n">
        <v>6100</v>
      </c>
      <c r="L282" s="1" t="n">
        <v>8200</v>
      </c>
      <c r="M282" s="1" t="n">
        <f aca="false">L282-K282</f>
        <v>2100</v>
      </c>
      <c r="N282" s="4" t="n">
        <f aca="false">M282/1.21</f>
        <v>1735.53719008264</v>
      </c>
      <c r="O282" s="1" t="n">
        <v>75450</v>
      </c>
      <c r="P282" s="3" t="n">
        <f aca="false">J282-K282</f>
        <v>0</v>
      </c>
      <c r="Q282" s="3" t="s">
        <v>75</v>
      </c>
      <c r="R282" s="1" t="s">
        <v>40</v>
      </c>
      <c r="S282" s="3" t="n">
        <v>50007</v>
      </c>
      <c r="T282" s="3" t="s">
        <v>51</v>
      </c>
      <c r="U282" s="1" t="s">
        <v>51</v>
      </c>
      <c r="V282" s="1" t="s">
        <v>43</v>
      </c>
      <c r="W282" s="1" t="s">
        <v>44</v>
      </c>
      <c r="X282" s="1" t="s">
        <v>52</v>
      </c>
      <c r="Y282" s="1" t="n">
        <v>65</v>
      </c>
      <c r="Z282" s="1" t="n">
        <v>12</v>
      </c>
      <c r="AA282" s="0" t="n">
        <v>2015</v>
      </c>
      <c r="AB282" s="1" t="n">
        <v>73.58</v>
      </c>
      <c r="AC282" s="1" t="n">
        <v>573.49</v>
      </c>
      <c r="AD282" s="1" t="n">
        <f aca="false">AC282+AB282+P282</f>
        <v>647.07</v>
      </c>
      <c r="AE282" s="1" t="n">
        <f aca="false">N282-AD282</f>
        <v>1088.46719008264</v>
      </c>
      <c r="AF282" s="1" t="n">
        <v>1</v>
      </c>
      <c r="AG282" s="1" t="n">
        <v>1</v>
      </c>
      <c r="AH282" s="1" t="str">
        <f aca="false">IF(AF282=1,"si","no")</f>
        <v>si</v>
      </c>
    </row>
    <row r="283" customFormat="false" ht="13.8" hidden="false" customHeight="false" outlineLevel="0" collapsed="false">
      <c r="A283" s="1" t="s">
        <v>270</v>
      </c>
      <c r="B283" s="1" t="s">
        <v>69</v>
      </c>
      <c r="C283" s="1" t="s">
        <v>36</v>
      </c>
      <c r="D283" s="1" t="n">
        <v>150</v>
      </c>
      <c r="E283" s="1" t="s">
        <v>55</v>
      </c>
      <c r="F283" s="1" t="s">
        <v>166</v>
      </c>
      <c r="G283" s="1" t="s">
        <v>161</v>
      </c>
      <c r="H283" s="2" t="n">
        <v>7</v>
      </c>
      <c r="I283" s="2" t="n">
        <v>5</v>
      </c>
      <c r="J283" s="1" t="n">
        <v>10705</v>
      </c>
      <c r="K283" s="1" t="n">
        <v>10705</v>
      </c>
      <c r="L283" s="1" t="n">
        <v>13500</v>
      </c>
      <c r="M283" s="1" t="n">
        <f aca="false">L283-K283</f>
        <v>2795</v>
      </c>
      <c r="N283" s="4" t="n">
        <f aca="false">M283/1.21</f>
        <v>2309.9173553719</v>
      </c>
      <c r="O283" s="1" t="n">
        <v>78019</v>
      </c>
      <c r="P283" s="3" t="n">
        <f aca="false">J283-K283</f>
        <v>0</v>
      </c>
      <c r="Q283" s="3" t="s">
        <v>229</v>
      </c>
      <c r="R283" s="1" t="s">
        <v>40</v>
      </c>
      <c r="S283" s="3" t="n">
        <v>50018</v>
      </c>
      <c r="T283" s="3" t="s">
        <v>51</v>
      </c>
      <c r="U283" s="1" t="s">
        <v>51</v>
      </c>
      <c r="V283" s="1" t="s">
        <v>43</v>
      </c>
      <c r="W283" s="1" t="s">
        <v>44</v>
      </c>
      <c r="X283" s="1" t="s">
        <v>52</v>
      </c>
      <c r="Y283" s="1" t="n">
        <v>25</v>
      </c>
      <c r="Z283" s="1" t="n">
        <v>12</v>
      </c>
      <c r="AA283" s="0" t="n">
        <v>2015</v>
      </c>
      <c r="AB283" s="1" t="n">
        <v>213.3</v>
      </c>
      <c r="AC283" s="1" t="n">
        <v>1244.45</v>
      </c>
      <c r="AD283" s="1" t="n">
        <f aca="false">AC283+AB283+P283</f>
        <v>1457.75</v>
      </c>
      <c r="AE283" s="1" t="n">
        <f aca="false">N283-AD283</f>
        <v>852.167355371901</v>
      </c>
      <c r="AF283" s="1" t="n">
        <v>1</v>
      </c>
      <c r="AG283" s="1" t="n">
        <v>1</v>
      </c>
      <c r="AH283" s="1" t="str">
        <f aca="false">IF(AF283=1,"si","no")</f>
        <v>si</v>
      </c>
    </row>
    <row r="284" customFormat="false" ht="13.8" hidden="false" customHeight="false" outlineLevel="0" collapsed="false">
      <c r="A284" s="1" t="s">
        <v>271</v>
      </c>
      <c r="B284" s="1" t="s">
        <v>69</v>
      </c>
      <c r="C284" s="1" t="s">
        <v>36</v>
      </c>
      <c r="D284" s="1" t="n">
        <v>163</v>
      </c>
      <c r="E284" s="1" t="s">
        <v>37</v>
      </c>
      <c r="F284" s="1" t="s">
        <v>174</v>
      </c>
      <c r="G284" s="1" t="s">
        <v>178</v>
      </c>
      <c r="H284" s="2" t="n">
        <v>14</v>
      </c>
      <c r="I284" s="2" t="n">
        <v>5</v>
      </c>
      <c r="J284" s="1" t="n">
        <v>3100</v>
      </c>
      <c r="K284" s="1" t="n">
        <v>3100</v>
      </c>
      <c r="L284" s="1" t="n">
        <v>6100</v>
      </c>
      <c r="M284" s="1" t="n">
        <f aca="false">L284-K284</f>
        <v>3000</v>
      </c>
      <c r="N284" s="4" t="n">
        <f aca="false">M284/1.21</f>
        <v>2479.33884297521</v>
      </c>
      <c r="O284" s="1" t="n">
        <v>146219</v>
      </c>
      <c r="P284" s="3" t="n">
        <f aca="false">J284-K284</f>
        <v>0</v>
      </c>
      <c r="Q284" s="3" t="s">
        <v>49</v>
      </c>
      <c r="R284" s="1" t="s">
        <v>40</v>
      </c>
      <c r="S284" s="3" t="n">
        <v>50326</v>
      </c>
      <c r="T284" s="3" t="s">
        <v>206</v>
      </c>
      <c r="U284" s="1" t="s">
        <v>51</v>
      </c>
      <c r="V284" s="1" t="s">
        <v>43</v>
      </c>
      <c r="W284" s="1" t="s">
        <v>44</v>
      </c>
      <c r="X284" s="1" t="s">
        <v>52</v>
      </c>
      <c r="Y284" s="1" t="n">
        <v>36</v>
      </c>
      <c r="Z284" s="1" t="n">
        <v>11</v>
      </c>
      <c r="AA284" s="0" t="n">
        <v>2015</v>
      </c>
      <c r="AB284" s="1" t="n">
        <v>135.98</v>
      </c>
      <c r="AC284" s="1" t="n">
        <v>660.47</v>
      </c>
      <c r="AD284" s="1" t="n">
        <f aca="false">AC284+AB284+P284</f>
        <v>796.45</v>
      </c>
      <c r="AE284" s="1" t="n">
        <f aca="false">N284-AD284</f>
        <v>1682.88884297521</v>
      </c>
      <c r="AF284" s="1" t="n">
        <v>1</v>
      </c>
      <c r="AG284" s="1" t="n">
        <v>1</v>
      </c>
      <c r="AH284" s="1" t="str">
        <f aca="false">IF(AF284=1,"si","no")</f>
        <v>si</v>
      </c>
    </row>
    <row r="285" customFormat="false" ht="13.8" hidden="false" customHeight="false" outlineLevel="0" collapsed="false">
      <c r="A285" s="1" t="s">
        <v>34</v>
      </c>
      <c r="B285" s="1" t="s">
        <v>54</v>
      </c>
      <c r="C285" s="1" t="s">
        <v>36</v>
      </c>
      <c r="D285" s="1" t="n">
        <v>120</v>
      </c>
      <c r="E285" s="1" t="s">
        <v>55</v>
      </c>
      <c r="F285" s="1" t="s">
        <v>211</v>
      </c>
      <c r="G285" s="1" t="s">
        <v>48</v>
      </c>
      <c r="H285" s="2" t="n">
        <v>10</v>
      </c>
      <c r="I285" s="2" t="n">
        <v>5</v>
      </c>
      <c r="J285" s="1" t="n">
        <v>2000</v>
      </c>
      <c r="K285" s="1" t="n">
        <v>2000</v>
      </c>
      <c r="L285" s="1" t="n">
        <v>5100</v>
      </c>
      <c r="M285" s="1" t="n">
        <f aca="false">L285-K285</f>
        <v>3100</v>
      </c>
      <c r="N285" s="4" t="n">
        <f aca="false">M285/1.21</f>
        <v>2561.98347107438</v>
      </c>
      <c r="O285" s="1" t="n">
        <v>79251</v>
      </c>
      <c r="P285" s="3" t="n">
        <f aca="false">J285-K285</f>
        <v>0</v>
      </c>
      <c r="Q285" s="3" t="s">
        <v>39</v>
      </c>
      <c r="R285" s="1" t="s">
        <v>40</v>
      </c>
      <c r="S285" s="3" t="n">
        <v>42004</v>
      </c>
      <c r="T285" s="3" t="s">
        <v>188</v>
      </c>
      <c r="U285" s="1" t="s">
        <v>188</v>
      </c>
      <c r="V285" s="1" t="s">
        <v>43</v>
      </c>
      <c r="W285" s="1" t="s">
        <v>44</v>
      </c>
      <c r="X285" s="1" t="s">
        <v>52</v>
      </c>
      <c r="Y285" s="1" t="n">
        <v>46</v>
      </c>
      <c r="Z285" s="1" t="n">
        <v>11</v>
      </c>
      <c r="AA285" s="0" t="n">
        <v>2015</v>
      </c>
      <c r="AB285" s="1" t="n">
        <v>586.02</v>
      </c>
      <c r="AC285" s="1" t="n">
        <v>245.3</v>
      </c>
      <c r="AD285" s="1" t="n">
        <f aca="false">AC285+AB285+P285</f>
        <v>831.32</v>
      </c>
      <c r="AE285" s="1" t="n">
        <f aca="false">N285-AD285</f>
        <v>1730.66347107438</v>
      </c>
      <c r="AF285" s="1" t="n">
        <v>1</v>
      </c>
      <c r="AG285" s="1" t="n">
        <v>1</v>
      </c>
      <c r="AH285" s="1" t="str">
        <f aca="false">IF(AF285=1,"si","no")</f>
        <v>si</v>
      </c>
    </row>
    <row r="286" customFormat="false" ht="13.8" hidden="false" customHeight="false" outlineLevel="0" collapsed="false">
      <c r="A286" s="1" t="s">
        <v>91</v>
      </c>
      <c r="B286" s="1" t="s">
        <v>35</v>
      </c>
      <c r="C286" s="1" t="s">
        <v>36</v>
      </c>
      <c r="D286" s="1" t="n">
        <v>100</v>
      </c>
      <c r="E286" s="1" t="s">
        <v>37</v>
      </c>
      <c r="F286" s="1" t="s">
        <v>160</v>
      </c>
      <c r="G286" s="1" t="s">
        <v>48</v>
      </c>
      <c r="H286" s="2" t="n">
        <v>9</v>
      </c>
      <c r="I286" s="2" t="n">
        <v>5</v>
      </c>
      <c r="J286" s="1" t="n">
        <v>5005</v>
      </c>
      <c r="K286" s="1" t="n">
        <v>5005</v>
      </c>
      <c r="L286" s="1" t="n">
        <v>8300</v>
      </c>
      <c r="M286" s="1" t="n">
        <f aca="false">L286-K286</f>
        <v>3295</v>
      </c>
      <c r="N286" s="4" t="n">
        <f aca="false">M286/1.21</f>
        <v>2723.14049586777</v>
      </c>
      <c r="O286" s="1" t="n">
        <v>89198</v>
      </c>
      <c r="P286" s="3" t="n">
        <f aca="false">J286-K286</f>
        <v>0</v>
      </c>
      <c r="Q286" s="3" t="s">
        <v>39</v>
      </c>
      <c r="R286" s="1" t="s">
        <v>40</v>
      </c>
      <c r="S286" s="3" t="n">
        <v>50018</v>
      </c>
      <c r="T286" s="3" t="s">
        <v>51</v>
      </c>
      <c r="U286" s="1" t="s">
        <v>51</v>
      </c>
      <c r="V286" s="1" t="s">
        <v>43</v>
      </c>
      <c r="W286" s="1" t="s">
        <v>44</v>
      </c>
      <c r="X286" s="1" t="s">
        <v>52</v>
      </c>
      <c r="Y286" s="1" t="n">
        <v>25</v>
      </c>
      <c r="Z286" s="1" t="n">
        <v>11</v>
      </c>
      <c r="AA286" s="0" t="n">
        <v>2015</v>
      </c>
      <c r="AB286" s="1" t="n">
        <v>0</v>
      </c>
      <c r="AC286" s="1" t="n">
        <v>1100.13</v>
      </c>
      <c r="AD286" s="1" t="n">
        <f aca="false">AC286+AB286+P286</f>
        <v>1100.13</v>
      </c>
      <c r="AE286" s="1" t="n">
        <f aca="false">N286-AD286</f>
        <v>1623.01049586777</v>
      </c>
      <c r="AF286" s="1" t="n">
        <v>2</v>
      </c>
      <c r="AG286" s="1" t="n">
        <v>1</v>
      </c>
      <c r="AH286" s="1" t="str">
        <f aca="false">IF(AF286=1,"si","no")</f>
        <v>no</v>
      </c>
    </row>
    <row r="287" customFormat="false" ht="13.8" hidden="false" customHeight="false" outlineLevel="0" collapsed="false">
      <c r="A287" s="1" t="s">
        <v>91</v>
      </c>
      <c r="B287" s="1" t="s">
        <v>54</v>
      </c>
      <c r="C287" s="1" t="s">
        <v>36</v>
      </c>
      <c r="D287" s="1" t="n">
        <v>105</v>
      </c>
      <c r="E287" s="1" t="s">
        <v>55</v>
      </c>
      <c r="F287" s="1" t="s">
        <v>182</v>
      </c>
      <c r="G287" s="1" t="s">
        <v>48</v>
      </c>
      <c r="H287" s="2" t="n">
        <v>10</v>
      </c>
      <c r="I287" s="2" t="n">
        <v>5</v>
      </c>
      <c r="J287" s="1" t="n">
        <v>1700</v>
      </c>
      <c r="K287" s="1" t="n">
        <v>1700</v>
      </c>
      <c r="L287" s="1" t="n">
        <v>7500</v>
      </c>
      <c r="M287" s="1" t="n">
        <f aca="false">L287-K287</f>
        <v>5800</v>
      </c>
      <c r="N287" s="4" t="n">
        <f aca="false">M287/1.21</f>
        <v>4793.38842975207</v>
      </c>
      <c r="O287" s="1" t="n">
        <v>110983</v>
      </c>
      <c r="P287" s="3" t="n">
        <f aca="false">J287-K287</f>
        <v>0</v>
      </c>
      <c r="Q287" s="3" t="s">
        <v>39</v>
      </c>
      <c r="R287" s="1" t="s">
        <v>40</v>
      </c>
      <c r="S287" s="3" t="n">
        <v>50410</v>
      </c>
      <c r="T287" s="3" t="s">
        <v>220</v>
      </c>
      <c r="U287" s="1" t="s">
        <v>51</v>
      </c>
      <c r="V287" s="1" t="s">
        <v>43</v>
      </c>
      <c r="W287" s="1" t="s">
        <v>44</v>
      </c>
      <c r="X287" s="1" t="s">
        <v>45</v>
      </c>
      <c r="Y287" s="1" t="n">
        <v>33</v>
      </c>
      <c r="Z287" s="1" t="n">
        <v>2</v>
      </c>
      <c r="AA287" s="0" t="n">
        <v>2015</v>
      </c>
      <c r="AB287" s="1" t="n">
        <v>130.82</v>
      </c>
      <c r="AC287" s="1" t="n">
        <v>2680.37</v>
      </c>
      <c r="AD287" s="1" t="n">
        <f aca="false">AC287+AB287+P287</f>
        <v>2811.19</v>
      </c>
      <c r="AE287" s="1" t="n">
        <f aca="false">N287-AD287</f>
        <v>1982.19842975207</v>
      </c>
      <c r="AF287" s="1" t="n">
        <v>1</v>
      </c>
      <c r="AG287" s="1" t="n">
        <v>1</v>
      </c>
      <c r="AH287" s="1" t="str">
        <f aca="false">IF(AF287=1,"si","no")</f>
        <v>si</v>
      </c>
    </row>
    <row r="288" customFormat="false" ht="13.8" hidden="false" customHeight="false" outlineLevel="0" collapsed="false">
      <c r="A288" s="1" t="s">
        <v>272</v>
      </c>
      <c r="B288" s="1" t="s">
        <v>63</v>
      </c>
      <c r="C288" s="1" t="s">
        <v>36</v>
      </c>
      <c r="D288" s="1" t="n">
        <v>150</v>
      </c>
      <c r="E288" s="1" t="s">
        <v>55</v>
      </c>
      <c r="F288" s="1" t="s">
        <v>166</v>
      </c>
      <c r="G288" s="1" t="s">
        <v>48</v>
      </c>
      <c r="H288" s="2" t="n">
        <v>11</v>
      </c>
      <c r="I288" s="2" t="n">
        <v>7</v>
      </c>
      <c r="J288" s="1" t="n">
        <v>3805</v>
      </c>
      <c r="K288" s="1" t="n">
        <v>3805</v>
      </c>
      <c r="L288" s="1" t="n">
        <v>7700</v>
      </c>
      <c r="M288" s="1" t="n">
        <f aca="false">L288-K288</f>
        <v>3895</v>
      </c>
      <c r="N288" s="4" t="n">
        <f aca="false">M288/1.21</f>
        <v>3219.00826446281</v>
      </c>
      <c r="O288" s="1" t="n">
        <v>64820</v>
      </c>
      <c r="P288" s="3" t="n">
        <f aca="false">J288-K288</f>
        <v>0</v>
      </c>
      <c r="Q288" s="3" t="s">
        <v>99</v>
      </c>
      <c r="R288" s="1" t="s">
        <v>40</v>
      </c>
      <c r="S288" s="3" t="n">
        <v>50013</v>
      </c>
      <c r="T288" s="3" t="s">
        <v>51</v>
      </c>
      <c r="U288" s="1" t="s">
        <v>51</v>
      </c>
      <c r="V288" s="1" t="s">
        <v>43</v>
      </c>
      <c r="W288" s="1" t="s">
        <v>44</v>
      </c>
      <c r="X288" s="1" t="s">
        <v>52</v>
      </c>
      <c r="Y288" s="1" t="n">
        <v>36</v>
      </c>
      <c r="Z288" s="1" t="n">
        <v>11</v>
      </c>
      <c r="AA288" s="0" t="n">
        <v>2015</v>
      </c>
      <c r="AB288" s="1" t="n">
        <v>0</v>
      </c>
      <c r="AC288" s="1" t="n">
        <v>835.18</v>
      </c>
      <c r="AD288" s="1" t="n">
        <f aca="false">AC288+AB288+P288</f>
        <v>835.18</v>
      </c>
      <c r="AE288" s="1" t="n">
        <f aca="false">N288-AD288</f>
        <v>2383.82826446281</v>
      </c>
      <c r="AF288" s="1" t="n">
        <v>1</v>
      </c>
      <c r="AG288" s="1" t="n">
        <v>1</v>
      </c>
      <c r="AH288" s="1" t="str">
        <f aca="false">IF(AF288=1,"si","no")</f>
        <v>si</v>
      </c>
    </row>
    <row r="289" customFormat="false" ht="13.8" hidden="false" customHeight="false" outlineLevel="0" collapsed="false">
      <c r="A289" s="1" t="s">
        <v>137</v>
      </c>
      <c r="B289" s="1" t="s">
        <v>35</v>
      </c>
      <c r="C289" s="1" t="s">
        <v>36</v>
      </c>
      <c r="D289" s="1" t="n">
        <v>109</v>
      </c>
      <c r="E289" s="1" t="s">
        <v>55</v>
      </c>
      <c r="F289" s="1" t="s">
        <v>160</v>
      </c>
      <c r="G289" s="1" t="s">
        <v>214</v>
      </c>
      <c r="H289" s="2" t="n">
        <v>5</v>
      </c>
      <c r="I289" s="2" t="n">
        <v>5</v>
      </c>
      <c r="J289" s="1" t="n">
        <v>7400</v>
      </c>
      <c r="K289" s="1" t="n">
        <v>7400</v>
      </c>
      <c r="L289" s="1" t="n">
        <v>9500</v>
      </c>
      <c r="M289" s="1" t="n">
        <f aca="false">L289-K289</f>
        <v>2100</v>
      </c>
      <c r="N289" s="4" t="n">
        <f aca="false">M289/1.21</f>
        <v>1735.53719008264</v>
      </c>
      <c r="O289" s="1" t="n">
        <v>95289</v>
      </c>
      <c r="P289" s="3" t="n">
        <f aca="false">J289-K289</f>
        <v>0</v>
      </c>
      <c r="Q289" s="3" t="s">
        <v>99</v>
      </c>
      <c r="R289" s="1" t="s">
        <v>40</v>
      </c>
      <c r="S289" s="3" t="n">
        <v>50300</v>
      </c>
      <c r="T289" s="3" t="s">
        <v>225</v>
      </c>
      <c r="U289" s="1" t="s">
        <v>51</v>
      </c>
      <c r="V289" s="1" t="s">
        <v>43</v>
      </c>
      <c r="W289" s="1" t="s">
        <v>58</v>
      </c>
      <c r="X289" s="1" t="s">
        <v>52</v>
      </c>
      <c r="Y289" s="1" t="n">
        <v>28</v>
      </c>
      <c r="Z289" s="1" t="n">
        <v>11</v>
      </c>
      <c r="AA289" s="0" t="n">
        <v>2015</v>
      </c>
      <c r="AB289" s="1" t="n">
        <v>358.93</v>
      </c>
      <c r="AC289" s="1" t="n">
        <v>1469.79</v>
      </c>
      <c r="AD289" s="1" t="n">
        <f aca="false">AC289+AB289+P289</f>
        <v>1828.72</v>
      </c>
      <c r="AE289" s="1" t="n">
        <f aca="false">N289-AD289</f>
        <v>-93.1828099173554</v>
      </c>
      <c r="AF289" s="1" t="n">
        <v>1</v>
      </c>
      <c r="AG289" s="1" t="n">
        <v>2</v>
      </c>
      <c r="AH289" s="1" t="str">
        <f aca="false">IF(AF289=1,"si","no")</f>
        <v>si</v>
      </c>
    </row>
    <row r="290" customFormat="false" ht="13.8" hidden="false" customHeight="false" outlineLevel="0" collapsed="false">
      <c r="A290" s="1" t="s">
        <v>273</v>
      </c>
      <c r="B290" s="1" t="s">
        <v>54</v>
      </c>
      <c r="C290" s="1" t="s">
        <v>36</v>
      </c>
      <c r="D290" s="1" t="n">
        <v>105</v>
      </c>
      <c r="E290" s="1" t="s">
        <v>55</v>
      </c>
      <c r="F290" s="1" t="s">
        <v>166</v>
      </c>
      <c r="G290" s="1" t="s">
        <v>170</v>
      </c>
      <c r="H290" s="2" t="n">
        <v>9</v>
      </c>
      <c r="I290" s="2" t="n">
        <v>5</v>
      </c>
      <c r="J290" s="1" t="n">
        <v>3700</v>
      </c>
      <c r="K290" s="1" t="n">
        <v>3700</v>
      </c>
      <c r="L290" s="1" t="n">
        <v>5990</v>
      </c>
      <c r="M290" s="1" t="n">
        <f aca="false">L290-K290</f>
        <v>2290</v>
      </c>
      <c r="N290" s="4" t="n">
        <f aca="false">M290/1.21</f>
        <v>1892.56198347107</v>
      </c>
      <c r="O290" s="1" t="n">
        <v>84209</v>
      </c>
      <c r="P290" s="3" t="n">
        <f aca="false">J290-K290</f>
        <v>0</v>
      </c>
      <c r="Q290" s="3" t="s">
        <v>116</v>
      </c>
      <c r="R290" s="1" t="s">
        <v>168</v>
      </c>
      <c r="S290" s="3" t="n">
        <v>42110</v>
      </c>
      <c r="T290" s="3" t="s">
        <v>187</v>
      </c>
      <c r="U290" s="1" t="s">
        <v>188</v>
      </c>
      <c r="V290" s="1" t="s">
        <v>43</v>
      </c>
      <c r="W290" s="1" t="s">
        <v>44</v>
      </c>
      <c r="X290" s="1" t="s">
        <v>52</v>
      </c>
      <c r="Y290" s="1" t="n">
        <v>61</v>
      </c>
      <c r="Z290" s="1" t="n">
        <v>10</v>
      </c>
      <c r="AA290" s="0" t="n">
        <v>2015</v>
      </c>
      <c r="AB290" s="1" t="n">
        <v>221.65</v>
      </c>
      <c r="AC290" s="1" t="n">
        <v>1043.18</v>
      </c>
      <c r="AD290" s="1" t="n">
        <f aca="false">AC290+AB290+P290</f>
        <v>1264.83</v>
      </c>
      <c r="AE290" s="1" t="n">
        <f aca="false">N290-AD290</f>
        <v>627.731983471074</v>
      </c>
      <c r="AF290" s="1" t="n">
        <v>1</v>
      </c>
      <c r="AG290" s="1" t="n">
        <v>1</v>
      </c>
      <c r="AH290" s="1" t="str">
        <f aca="false">IF(AF290=1,"si","no")</f>
        <v>si</v>
      </c>
    </row>
    <row r="291" customFormat="false" ht="13.8" hidden="false" customHeight="false" outlineLevel="0" collapsed="false">
      <c r="A291" s="1" t="s">
        <v>108</v>
      </c>
      <c r="B291" s="1" t="s">
        <v>69</v>
      </c>
      <c r="C291" s="1" t="s">
        <v>36</v>
      </c>
      <c r="D291" s="1" t="n">
        <v>140</v>
      </c>
      <c r="E291" s="1" t="s">
        <v>55</v>
      </c>
      <c r="F291" s="1" t="s">
        <v>166</v>
      </c>
      <c r="G291" s="1" t="s">
        <v>170</v>
      </c>
      <c r="H291" s="2" t="n">
        <v>7</v>
      </c>
      <c r="I291" s="2" t="n">
        <v>5</v>
      </c>
      <c r="J291" s="1" t="n">
        <v>6800</v>
      </c>
      <c r="K291" s="1" t="n">
        <v>6800</v>
      </c>
      <c r="L291" s="1" t="n">
        <v>9100</v>
      </c>
      <c r="M291" s="1" t="n">
        <f aca="false">L291-K291</f>
        <v>2300</v>
      </c>
      <c r="N291" s="4" t="n">
        <f aca="false">M291/1.21</f>
        <v>1900.82644628099</v>
      </c>
      <c r="O291" s="1" t="n">
        <v>118629</v>
      </c>
      <c r="P291" s="3" t="n">
        <f aca="false">J291-K291</f>
        <v>0</v>
      </c>
      <c r="Q291" s="3" t="s">
        <v>49</v>
      </c>
      <c r="R291" s="1" t="s">
        <v>40</v>
      </c>
      <c r="S291" s="3" t="n">
        <v>50004</v>
      </c>
      <c r="T291" s="3" t="s">
        <v>51</v>
      </c>
      <c r="U291" s="1" t="s">
        <v>51</v>
      </c>
      <c r="V291" s="1" t="s">
        <v>43</v>
      </c>
      <c r="W291" s="1" t="s">
        <v>44</v>
      </c>
      <c r="X291" s="1" t="s">
        <v>52</v>
      </c>
      <c r="Y291" s="1" t="n">
        <v>38</v>
      </c>
      <c r="Z291" s="1" t="n">
        <v>10</v>
      </c>
      <c r="AA291" s="0" t="n">
        <v>2015</v>
      </c>
      <c r="AB291" s="1" t="n">
        <v>161.02</v>
      </c>
      <c r="AC291" s="1" t="n">
        <v>65.01</v>
      </c>
      <c r="AD291" s="1" t="n">
        <f aca="false">AC291+AB291+P291</f>
        <v>226.03</v>
      </c>
      <c r="AE291" s="1" t="n">
        <f aca="false">N291-AD291</f>
        <v>1674.79644628099</v>
      </c>
      <c r="AF291" s="1" t="n">
        <v>1</v>
      </c>
      <c r="AG291" s="1" t="n">
        <v>1</v>
      </c>
      <c r="AH291" s="1" t="str">
        <f aca="false">IF(AF291=1,"si","no")</f>
        <v>si</v>
      </c>
    </row>
    <row r="292" customFormat="false" ht="13.8" hidden="false" customHeight="false" outlineLevel="0" collapsed="false">
      <c r="A292" s="1" t="s">
        <v>274</v>
      </c>
      <c r="B292" s="1" t="s">
        <v>69</v>
      </c>
      <c r="C292" s="1" t="s">
        <v>36</v>
      </c>
      <c r="D292" s="1" t="n">
        <v>109</v>
      </c>
      <c r="E292" s="1" t="s">
        <v>55</v>
      </c>
      <c r="F292" s="1" t="s">
        <v>166</v>
      </c>
      <c r="G292" s="1" t="s">
        <v>170</v>
      </c>
      <c r="H292" s="2" t="n">
        <v>10</v>
      </c>
      <c r="I292" s="2" t="n">
        <v>5</v>
      </c>
      <c r="J292" s="1" t="n">
        <v>5000</v>
      </c>
      <c r="K292" s="1" t="n">
        <v>5000</v>
      </c>
      <c r="L292" s="1" t="n">
        <v>7700</v>
      </c>
      <c r="M292" s="1" t="n">
        <f aca="false">L292-K292</f>
        <v>2700</v>
      </c>
      <c r="N292" s="4" t="n">
        <f aca="false">M292/1.21</f>
        <v>2231.40495867769</v>
      </c>
      <c r="O292" s="1" t="n">
        <v>197909</v>
      </c>
      <c r="P292" s="3" t="n">
        <f aca="false">J292-K292</f>
        <v>0</v>
      </c>
      <c r="Q292" s="3" t="s">
        <v>99</v>
      </c>
      <c r="R292" s="1" t="s">
        <v>40</v>
      </c>
      <c r="S292" s="3" t="n">
        <v>50009</v>
      </c>
      <c r="T292" s="3" t="s">
        <v>51</v>
      </c>
      <c r="U292" s="1" t="s">
        <v>51</v>
      </c>
      <c r="V292" s="1" t="s">
        <v>43</v>
      </c>
      <c r="W292" s="1" t="s">
        <v>248</v>
      </c>
      <c r="X292" s="1" t="s">
        <v>52</v>
      </c>
      <c r="Y292" s="1" t="n">
        <v>34</v>
      </c>
      <c r="Z292" s="1" t="n">
        <v>10</v>
      </c>
      <c r="AA292" s="0" t="n">
        <v>2015</v>
      </c>
      <c r="AB292" s="1" t="n">
        <v>1478.68</v>
      </c>
      <c r="AC292" s="1" t="n">
        <v>667.8</v>
      </c>
      <c r="AD292" s="1" t="n">
        <f aca="false">AC292+AB292+P292</f>
        <v>2146.48</v>
      </c>
      <c r="AE292" s="1" t="n">
        <f aca="false">N292-AD292</f>
        <v>84.9249586776859</v>
      </c>
      <c r="AF292" s="1" t="n">
        <v>1</v>
      </c>
      <c r="AG292" s="1" t="n">
        <v>2</v>
      </c>
      <c r="AH292" s="1" t="str">
        <f aca="false">IF(AF292=1,"si","no")</f>
        <v>si</v>
      </c>
    </row>
    <row r="293" customFormat="false" ht="13.8" hidden="false" customHeight="false" outlineLevel="0" collapsed="false">
      <c r="A293" s="1" t="s">
        <v>85</v>
      </c>
      <c r="B293" s="1" t="s">
        <v>86</v>
      </c>
      <c r="C293" s="1" t="s">
        <v>36</v>
      </c>
      <c r="D293" s="1" t="n">
        <v>100</v>
      </c>
      <c r="E293" s="1" t="s">
        <v>55</v>
      </c>
      <c r="F293" s="1" t="s">
        <v>166</v>
      </c>
      <c r="G293" s="1" t="s">
        <v>170</v>
      </c>
      <c r="H293" s="2" t="n">
        <v>8</v>
      </c>
      <c r="I293" s="2" t="n">
        <v>5</v>
      </c>
      <c r="J293" s="1" t="n">
        <v>3700</v>
      </c>
      <c r="K293" s="1" t="n">
        <v>3700</v>
      </c>
      <c r="L293" s="1" t="n">
        <v>5700</v>
      </c>
      <c r="M293" s="1" t="n">
        <f aca="false">L293-K293</f>
        <v>2000</v>
      </c>
      <c r="N293" s="4" t="n">
        <f aca="false">M293/1.21</f>
        <v>1652.89256198347</v>
      </c>
      <c r="O293" s="1" t="n">
        <v>118736</v>
      </c>
      <c r="P293" s="3" t="n">
        <f aca="false">J293-K293</f>
        <v>0</v>
      </c>
      <c r="Q293" s="3" t="s">
        <v>99</v>
      </c>
      <c r="R293" s="1" t="s">
        <v>40</v>
      </c>
      <c r="S293" s="3" t="n">
        <v>50400</v>
      </c>
      <c r="T293" s="3" t="s">
        <v>89</v>
      </c>
      <c r="U293" s="1" t="s">
        <v>51</v>
      </c>
      <c r="V293" s="1" t="s">
        <v>43</v>
      </c>
      <c r="W293" s="1" t="s">
        <v>44</v>
      </c>
      <c r="X293" s="1" t="s">
        <v>52</v>
      </c>
      <c r="Y293" s="1" t="n">
        <v>63</v>
      </c>
      <c r="Z293" s="1" t="n">
        <v>9</v>
      </c>
      <c r="AA293" s="0" t="n">
        <v>2015</v>
      </c>
      <c r="AB293" s="1" t="n">
        <v>93.85</v>
      </c>
      <c r="AC293" s="1" t="n">
        <v>732.15</v>
      </c>
      <c r="AD293" s="1" t="n">
        <f aca="false">AC293+AB293+P293</f>
        <v>826</v>
      </c>
      <c r="AE293" s="1" t="n">
        <f aca="false">N293-AD293</f>
        <v>826.892561983471</v>
      </c>
      <c r="AF293" s="1" t="n">
        <v>1</v>
      </c>
      <c r="AG293" s="1" t="n">
        <v>1</v>
      </c>
      <c r="AH293" s="1" t="str">
        <f aca="false">IF(AF293=1,"si","no")</f>
        <v>si</v>
      </c>
    </row>
    <row r="294" customFormat="false" ht="13.8" hidden="false" customHeight="false" outlineLevel="0" collapsed="false">
      <c r="A294" s="1" t="s">
        <v>162</v>
      </c>
      <c r="B294" s="1" t="s">
        <v>69</v>
      </c>
      <c r="C294" s="1" t="s">
        <v>36</v>
      </c>
      <c r="D294" s="1" t="n">
        <v>130</v>
      </c>
      <c r="E294" s="1" t="s">
        <v>55</v>
      </c>
      <c r="F294" s="1" t="s">
        <v>166</v>
      </c>
      <c r="G294" s="1" t="s">
        <v>214</v>
      </c>
      <c r="H294" s="2" t="n">
        <v>4</v>
      </c>
      <c r="I294" s="2" t="n">
        <v>5</v>
      </c>
      <c r="J294" s="1" t="n">
        <v>10700</v>
      </c>
      <c r="K294" s="1" t="n">
        <v>10700</v>
      </c>
      <c r="L294" s="1" t="n">
        <v>13500</v>
      </c>
      <c r="M294" s="1" t="n">
        <f aca="false">L294-K294</f>
        <v>2800</v>
      </c>
      <c r="N294" s="4" t="n">
        <f aca="false">M294/1.21</f>
        <v>2314.04958677686</v>
      </c>
      <c r="O294" s="1" t="n">
        <v>73258</v>
      </c>
      <c r="P294" s="3" t="n">
        <f aca="false">J294-K294</f>
        <v>0</v>
      </c>
      <c r="Q294" s="3" t="s">
        <v>49</v>
      </c>
      <c r="R294" s="1" t="s">
        <v>40</v>
      </c>
      <c r="S294" s="3" t="n">
        <v>50250</v>
      </c>
      <c r="T294" s="3" t="s">
        <v>51</v>
      </c>
      <c r="U294" s="1" t="s">
        <v>51</v>
      </c>
      <c r="V294" s="1" t="s">
        <v>43</v>
      </c>
      <c r="W294" s="1" t="s">
        <v>44</v>
      </c>
      <c r="X294" s="1" t="s">
        <v>52</v>
      </c>
      <c r="Y294" s="1" t="n">
        <v>43</v>
      </c>
      <c r="Z294" s="1" t="n">
        <v>9</v>
      </c>
      <c r="AA294" s="0" t="n">
        <v>2015</v>
      </c>
      <c r="AB294" s="1" t="n">
        <v>0</v>
      </c>
      <c r="AC294" s="1" t="n">
        <v>881.36</v>
      </c>
      <c r="AD294" s="1" t="n">
        <f aca="false">AC294+AB294+P294</f>
        <v>881.36</v>
      </c>
      <c r="AE294" s="1" t="n">
        <f aca="false">N294-AD294</f>
        <v>1432.68958677686</v>
      </c>
      <c r="AF294" s="1" t="n">
        <v>1</v>
      </c>
      <c r="AG294" s="1" t="n">
        <v>1</v>
      </c>
      <c r="AH294" s="1" t="str">
        <f aca="false">IF(AF294=1,"si","no")</f>
        <v>si</v>
      </c>
    </row>
    <row r="295" customFormat="false" ht="13.8" hidden="false" customHeight="false" outlineLevel="0" collapsed="false">
      <c r="A295" s="1" t="s">
        <v>82</v>
      </c>
      <c r="B295" s="1" t="s">
        <v>74</v>
      </c>
      <c r="C295" s="1" t="s">
        <v>36</v>
      </c>
      <c r="D295" s="1" t="n">
        <v>90</v>
      </c>
      <c r="E295" s="1" t="s">
        <v>37</v>
      </c>
      <c r="F295" s="1" t="s">
        <v>182</v>
      </c>
      <c r="G295" s="1" t="s">
        <v>170</v>
      </c>
      <c r="H295" s="2" t="n">
        <v>6</v>
      </c>
      <c r="I295" s="2" t="n">
        <v>5</v>
      </c>
      <c r="J295" s="1" t="n">
        <v>4300</v>
      </c>
      <c r="K295" s="1" t="n">
        <v>4300</v>
      </c>
      <c r="L295" s="1" t="n">
        <v>6300</v>
      </c>
      <c r="M295" s="1" t="n">
        <f aca="false">L295-K295</f>
        <v>2000</v>
      </c>
      <c r="N295" s="4" t="n">
        <f aca="false">M295/1.21</f>
        <v>1652.89256198347</v>
      </c>
      <c r="O295" s="1" t="n">
        <v>75770</v>
      </c>
      <c r="P295" s="3" t="n">
        <f aca="false">J295-K295</f>
        <v>0</v>
      </c>
      <c r="Q295" s="3" t="s">
        <v>75</v>
      </c>
      <c r="R295" s="1" t="s">
        <v>40</v>
      </c>
      <c r="S295" s="3" t="n">
        <v>50004</v>
      </c>
      <c r="T295" s="3" t="s">
        <v>51</v>
      </c>
      <c r="U295" s="1" t="s">
        <v>51</v>
      </c>
      <c r="V295" s="1" t="s">
        <v>43</v>
      </c>
      <c r="W295" s="1" t="s">
        <v>44</v>
      </c>
      <c r="X295" s="1" t="s">
        <v>45</v>
      </c>
      <c r="Y295" s="1" t="n">
        <v>24</v>
      </c>
      <c r="Z295" s="1" t="n">
        <v>9</v>
      </c>
      <c r="AA295" s="0" t="n">
        <v>2015</v>
      </c>
      <c r="AB295" s="1" t="n">
        <v>0</v>
      </c>
      <c r="AC295" s="1" t="n">
        <v>447.56</v>
      </c>
      <c r="AD295" s="1" t="n">
        <f aca="false">AC295+AB295+P295</f>
        <v>447.56</v>
      </c>
      <c r="AE295" s="1" t="n">
        <f aca="false">N295-AD295</f>
        <v>1205.33256198347</v>
      </c>
      <c r="AF295" s="1" t="n">
        <v>1</v>
      </c>
      <c r="AG295" s="1" t="n">
        <v>1</v>
      </c>
      <c r="AH295" s="1" t="str">
        <f aca="false">IF(AF295=1,"si","no")</f>
        <v>si</v>
      </c>
    </row>
    <row r="296" customFormat="false" ht="13.8" hidden="false" customHeight="false" outlineLevel="0" collapsed="false">
      <c r="A296" s="1" t="s">
        <v>249</v>
      </c>
      <c r="B296" s="1" t="s">
        <v>74</v>
      </c>
      <c r="C296" s="1" t="s">
        <v>36</v>
      </c>
      <c r="D296" s="1" t="n">
        <v>80</v>
      </c>
      <c r="E296" s="1" t="s">
        <v>37</v>
      </c>
      <c r="F296" s="1" t="s">
        <v>169</v>
      </c>
      <c r="G296" s="1" t="s">
        <v>178</v>
      </c>
      <c r="H296" s="2" t="n">
        <v>10</v>
      </c>
      <c r="I296" s="2" t="n">
        <v>5</v>
      </c>
      <c r="J296" s="1" t="n">
        <v>2300</v>
      </c>
      <c r="K296" s="1" t="n">
        <v>2300</v>
      </c>
      <c r="L296" s="1" t="n">
        <v>3900</v>
      </c>
      <c r="M296" s="1" t="n">
        <f aca="false">L296-K296</f>
        <v>1600</v>
      </c>
      <c r="N296" s="4" t="n">
        <f aca="false">M296/1.21</f>
        <v>1322.31404958678</v>
      </c>
      <c r="O296" s="1" t="n">
        <v>147596</v>
      </c>
      <c r="P296" s="3" t="n">
        <f aca="false">J296-K296</f>
        <v>0</v>
      </c>
      <c r="Q296" s="3" t="s">
        <v>75</v>
      </c>
      <c r="R296" s="1" t="s">
        <v>168</v>
      </c>
      <c r="S296" s="3" t="n">
        <v>50018</v>
      </c>
      <c r="T296" s="3" t="s">
        <v>51</v>
      </c>
      <c r="U296" s="1" t="s">
        <v>51</v>
      </c>
      <c r="V296" s="1" t="s">
        <v>43</v>
      </c>
      <c r="W296" s="1" t="s">
        <v>44</v>
      </c>
      <c r="X296" s="1" t="s">
        <v>45</v>
      </c>
      <c r="Y296" s="1" t="n">
        <v>49</v>
      </c>
      <c r="Z296" s="1" t="n">
        <v>9</v>
      </c>
      <c r="AA296" s="0" t="n">
        <v>2015</v>
      </c>
      <c r="AB296" s="1" t="n">
        <v>0</v>
      </c>
      <c r="AC296" s="1" t="n">
        <v>225.05</v>
      </c>
      <c r="AD296" s="1" t="n">
        <f aca="false">AC296+AB296+P296</f>
        <v>225.05</v>
      </c>
      <c r="AE296" s="1" t="n">
        <f aca="false">N296-AD296</f>
        <v>1097.26404958678</v>
      </c>
      <c r="AF296" s="1" t="n">
        <v>1</v>
      </c>
      <c r="AG296" s="1" t="n">
        <v>1</v>
      </c>
      <c r="AH296" s="1" t="str">
        <f aca="false">IF(AF296=1,"si","no")</f>
        <v>si</v>
      </c>
    </row>
    <row r="297" customFormat="false" ht="13.8" hidden="false" customHeight="false" outlineLevel="0" collapsed="false">
      <c r="A297" s="1" t="s">
        <v>177</v>
      </c>
      <c r="B297" s="1" t="s">
        <v>69</v>
      </c>
      <c r="C297" s="1" t="s">
        <v>36</v>
      </c>
      <c r="D297" s="1" t="n">
        <v>136</v>
      </c>
      <c r="E297" s="1" t="s">
        <v>55</v>
      </c>
      <c r="F297" s="1" t="s">
        <v>166</v>
      </c>
      <c r="G297" s="1" t="s">
        <v>178</v>
      </c>
      <c r="H297" s="2" t="n">
        <v>6</v>
      </c>
      <c r="I297" s="2" t="n">
        <v>5</v>
      </c>
      <c r="J297" s="1" t="n">
        <v>6900</v>
      </c>
      <c r="K297" s="1" t="n">
        <v>6900</v>
      </c>
      <c r="L297" s="1" t="n">
        <v>9900</v>
      </c>
      <c r="M297" s="1" t="n">
        <f aca="false">L297-K297</f>
        <v>3000</v>
      </c>
      <c r="N297" s="4" t="n">
        <f aca="false">M297/1.21</f>
        <v>2479.33884297521</v>
      </c>
      <c r="O297" s="1" t="n">
        <v>173469</v>
      </c>
      <c r="P297" s="3" t="n">
        <f aca="false">J297-K297</f>
        <v>0</v>
      </c>
      <c r="Q297" s="3" t="s">
        <v>49</v>
      </c>
      <c r="R297" s="1" t="s">
        <v>40</v>
      </c>
      <c r="S297" s="3" t="n">
        <v>50016</v>
      </c>
      <c r="T297" s="3" t="s">
        <v>51</v>
      </c>
      <c r="U297" s="1" t="s">
        <v>51</v>
      </c>
      <c r="V297" s="1" t="s">
        <v>43</v>
      </c>
      <c r="W297" s="1" t="s">
        <v>44</v>
      </c>
      <c r="X297" s="1" t="s">
        <v>52</v>
      </c>
      <c r="Y297" s="1" t="n">
        <v>42</v>
      </c>
      <c r="Z297" s="1" t="n">
        <v>9</v>
      </c>
      <c r="AA297" s="0" t="n">
        <v>2015</v>
      </c>
      <c r="AB297" s="1" t="n">
        <v>0</v>
      </c>
      <c r="AC297" s="1" t="n">
        <v>601.47</v>
      </c>
      <c r="AD297" s="1" t="n">
        <f aca="false">AC297+AB297+P297</f>
        <v>601.47</v>
      </c>
      <c r="AE297" s="1" t="n">
        <f aca="false">N297-AD297</f>
        <v>1877.86884297521</v>
      </c>
      <c r="AF297" s="1" t="n">
        <v>1</v>
      </c>
      <c r="AG297" s="1" t="n">
        <v>1</v>
      </c>
      <c r="AH297" s="1" t="str">
        <f aca="false">IF(AF297=1,"si","no")</f>
        <v>si</v>
      </c>
    </row>
    <row r="298" customFormat="false" ht="13.8" hidden="false" customHeight="false" outlineLevel="0" collapsed="false">
      <c r="A298" s="1" t="s">
        <v>165</v>
      </c>
      <c r="B298" s="1" t="s">
        <v>35</v>
      </c>
      <c r="C298" s="1" t="s">
        <v>36</v>
      </c>
      <c r="D298" s="1" t="n">
        <v>110</v>
      </c>
      <c r="E298" s="1" t="s">
        <v>37</v>
      </c>
      <c r="F298" s="1" t="s">
        <v>160</v>
      </c>
      <c r="G298" s="1" t="s">
        <v>48</v>
      </c>
      <c r="H298" s="2" t="n">
        <v>9</v>
      </c>
      <c r="I298" s="2" t="n">
        <v>5</v>
      </c>
      <c r="J298" s="1" t="n">
        <v>2500</v>
      </c>
      <c r="K298" s="1" t="n">
        <v>2500</v>
      </c>
      <c r="L298" s="1" t="n">
        <v>4900</v>
      </c>
      <c r="M298" s="1" t="n">
        <f aca="false">L298-K298</f>
        <v>2400</v>
      </c>
      <c r="N298" s="4" t="n">
        <f aca="false">M298/1.21</f>
        <v>1983.47107438017</v>
      </c>
      <c r="O298" s="1" t="n">
        <v>79725</v>
      </c>
      <c r="P298" s="3" t="n">
        <f aca="false">J298-K298</f>
        <v>0</v>
      </c>
      <c r="Q298" s="3" t="s">
        <v>39</v>
      </c>
      <c r="R298" s="1" t="s">
        <v>40</v>
      </c>
      <c r="S298" s="3" t="n">
        <v>50015</v>
      </c>
      <c r="T298" s="3" t="s">
        <v>51</v>
      </c>
      <c r="U298" s="1" t="s">
        <v>51</v>
      </c>
      <c r="V298" s="1" t="s">
        <v>43</v>
      </c>
      <c r="W298" s="1" t="s">
        <v>44</v>
      </c>
      <c r="X298" s="1" t="s">
        <v>45</v>
      </c>
      <c r="Y298" s="1" t="n">
        <v>47</v>
      </c>
      <c r="Z298" s="1" t="n">
        <v>9</v>
      </c>
      <c r="AA298" s="0" t="n">
        <v>2015</v>
      </c>
      <c r="AB298" s="1" t="n">
        <v>0</v>
      </c>
      <c r="AC298" s="1" t="n">
        <v>1061.87</v>
      </c>
      <c r="AD298" s="1" t="n">
        <f aca="false">AC298+AB298+P298</f>
        <v>1061.87</v>
      </c>
      <c r="AE298" s="1" t="n">
        <f aca="false">N298-AD298</f>
        <v>921.601074380166</v>
      </c>
      <c r="AF298" s="1" t="n">
        <v>1</v>
      </c>
      <c r="AG298" s="1" t="n">
        <v>1</v>
      </c>
      <c r="AH298" s="1" t="str">
        <f aca="false">IF(AF298=1,"si","no")</f>
        <v>si</v>
      </c>
    </row>
    <row r="299" customFormat="false" ht="13.8" hidden="false" customHeight="false" outlineLevel="0" collapsed="false">
      <c r="A299" s="1" t="s">
        <v>275</v>
      </c>
      <c r="B299" s="1" t="s">
        <v>74</v>
      </c>
      <c r="C299" s="1" t="s">
        <v>36</v>
      </c>
      <c r="D299" s="1" t="n">
        <v>120</v>
      </c>
      <c r="E299" s="1" t="s">
        <v>37</v>
      </c>
      <c r="F299" s="1" t="s">
        <v>166</v>
      </c>
      <c r="G299" s="1" t="s">
        <v>178</v>
      </c>
      <c r="H299" s="2" t="n">
        <v>8</v>
      </c>
      <c r="I299" s="2" t="n">
        <v>5</v>
      </c>
      <c r="J299" s="1" t="n">
        <v>4800</v>
      </c>
      <c r="K299" s="1" t="n">
        <v>4800</v>
      </c>
      <c r="L299" s="1" t="n">
        <v>6900</v>
      </c>
      <c r="M299" s="1" t="n">
        <f aca="false">L299-K299</f>
        <v>2100</v>
      </c>
      <c r="N299" s="4" t="n">
        <f aca="false">M299/1.21</f>
        <v>1735.53719008264</v>
      </c>
      <c r="O299" s="1" t="n">
        <v>45946</v>
      </c>
      <c r="P299" s="3" t="n">
        <f aca="false">J299-K299</f>
        <v>0</v>
      </c>
      <c r="Q299" s="3" t="s">
        <v>39</v>
      </c>
      <c r="R299" s="1" t="s">
        <v>40</v>
      </c>
      <c r="S299" s="3" t="n">
        <v>50010</v>
      </c>
      <c r="T299" s="3" t="s">
        <v>51</v>
      </c>
      <c r="U299" s="1" t="s">
        <v>51</v>
      </c>
      <c r="V299" s="1" t="s">
        <v>43</v>
      </c>
      <c r="W299" s="1" t="s">
        <v>44</v>
      </c>
      <c r="X299" s="1" t="s">
        <v>52</v>
      </c>
      <c r="Y299" s="1" t="n">
        <v>26</v>
      </c>
      <c r="Z299" s="1" t="n">
        <v>8</v>
      </c>
      <c r="AA299" s="0" t="n">
        <v>2015</v>
      </c>
      <c r="AB299" s="1" t="n">
        <v>264.5</v>
      </c>
      <c r="AC299" s="1" t="n">
        <v>510.07</v>
      </c>
      <c r="AD299" s="1" t="n">
        <f aca="false">AC299+AB299+P299</f>
        <v>774.57</v>
      </c>
      <c r="AE299" s="1" t="n">
        <f aca="false">N299-AD299</f>
        <v>960.967190082645</v>
      </c>
      <c r="AF299" s="1" t="n">
        <v>1</v>
      </c>
      <c r="AG299" s="1" t="n">
        <v>1</v>
      </c>
      <c r="AH299" s="1" t="str">
        <f aca="false">IF(AF299=1,"si","no")</f>
        <v>si</v>
      </c>
    </row>
    <row r="300" customFormat="false" ht="13.8" hidden="false" customHeight="false" outlineLevel="0" collapsed="false">
      <c r="A300" s="1" t="s">
        <v>276</v>
      </c>
      <c r="B300" s="1" t="s">
        <v>78</v>
      </c>
      <c r="C300" s="1" t="s">
        <v>36</v>
      </c>
      <c r="D300" s="1" t="n">
        <v>70</v>
      </c>
      <c r="E300" s="1" t="s">
        <v>277</v>
      </c>
      <c r="F300" s="1" t="s">
        <v>174</v>
      </c>
      <c r="G300" s="1" t="s">
        <v>48</v>
      </c>
      <c r="H300" s="2" t="n">
        <v>3</v>
      </c>
      <c r="I300" s="2" t="n">
        <v>5</v>
      </c>
      <c r="J300" s="1" t="n">
        <v>5000</v>
      </c>
      <c r="K300" s="1" t="n">
        <v>5000</v>
      </c>
      <c r="L300" s="1" t="n">
        <v>6700</v>
      </c>
      <c r="M300" s="1" t="n">
        <f aca="false">L300-K300</f>
        <v>1700</v>
      </c>
      <c r="N300" s="4" t="n">
        <f aca="false">M300/1.21</f>
        <v>1404.95867768595</v>
      </c>
      <c r="O300" s="1" t="n">
        <v>64209</v>
      </c>
      <c r="P300" s="3" t="n">
        <f aca="false">J300-K300</f>
        <v>0</v>
      </c>
      <c r="Q300" s="3" t="s">
        <v>75</v>
      </c>
      <c r="R300" s="1" t="s">
        <v>168</v>
      </c>
      <c r="S300" s="3" t="n">
        <v>22662</v>
      </c>
      <c r="T300" s="3" t="s">
        <v>278</v>
      </c>
      <c r="U300" s="1" t="s">
        <v>81</v>
      </c>
      <c r="V300" s="1" t="s">
        <v>43</v>
      </c>
      <c r="W300" s="1" t="s">
        <v>44</v>
      </c>
      <c r="X300" s="1" t="s">
        <v>52</v>
      </c>
      <c r="Y300" s="1" t="n">
        <v>51</v>
      </c>
      <c r="Z300" s="1" t="n">
        <v>8</v>
      </c>
      <c r="AA300" s="0" t="n">
        <v>2015</v>
      </c>
      <c r="AB300" s="1" t="n">
        <v>0</v>
      </c>
      <c r="AC300" s="1" t="n">
        <v>529</v>
      </c>
      <c r="AD300" s="1" t="n">
        <f aca="false">AC300+AB300+P300</f>
        <v>529</v>
      </c>
      <c r="AE300" s="1" t="n">
        <f aca="false">N300-AD300</f>
        <v>875.958677685951</v>
      </c>
      <c r="AF300" s="1" t="n">
        <v>1</v>
      </c>
      <c r="AG300" s="1" t="n">
        <v>1</v>
      </c>
      <c r="AH300" s="1" t="str">
        <f aca="false">IF(AF300=1,"si","no")</f>
        <v>si</v>
      </c>
    </row>
    <row r="301" customFormat="false" ht="13.8" hidden="false" customHeight="false" outlineLevel="0" collapsed="false">
      <c r="A301" s="1" t="s">
        <v>223</v>
      </c>
      <c r="B301" s="1" t="s">
        <v>74</v>
      </c>
      <c r="C301" s="1" t="s">
        <v>36</v>
      </c>
      <c r="D301" s="1" t="n">
        <v>90</v>
      </c>
      <c r="E301" s="1" t="s">
        <v>55</v>
      </c>
      <c r="F301" s="1" t="s">
        <v>169</v>
      </c>
      <c r="G301" s="1" t="s">
        <v>161</v>
      </c>
      <c r="H301" s="2" t="n">
        <v>8</v>
      </c>
      <c r="I301" s="2" t="n">
        <v>5</v>
      </c>
      <c r="J301" s="1" t="n">
        <v>4605</v>
      </c>
      <c r="K301" s="1" t="n">
        <v>4605</v>
      </c>
      <c r="L301" s="1" t="n">
        <v>6700</v>
      </c>
      <c r="M301" s="1" t="n">
        <f aca="false">L301-K301</f>
        <v>2095</v>
      </c>
      <c r="N301" s="4" t="n">
        <f aca="false">M301/1.21</f>
        <v>1731.40495867769</v>
      </c>
      <c r="O301" s="1" t="n">
        <v>39235</v>
      </c>
      <c r="P301" s="3" t="n">
        <f aca="false">J301-K301</f>
        <v>0</v>
      </c>
      <c r="Q301" s="3" t="s">
        <v>75</v>
      </c>
      <c r="R301" s="1" t="s">
        <v>40</v>
      </c>
      <c r="S301" s="3" t="n">
        <v>50012</v>
      </c>
      <c r="T301" s="3" t="s">
        <v>51</v>
      </c>
      <c r="U301" s="1" t="s">
        <v>51</v>
      </c>
      <c r="V301" s="1" t="s">
        <v>43</v>
      </c>
      <c r="W301" s="1" t="s">
        <v>44</v>
      </c>
      <c r="X301" s="1" t="s">
        <v>45</v>
      </c>
      <c r="Y301" s="1" t="n">
        <v>45</v>
      </c>
      <c r="Z301" s="1" t="n">
        <v>8</v>
      </c>
      <c r="AA301" s="0" t="n">
        <v>2015</v>
      </c>
      <c r="AB301" s="1" t="n">
        <v>0</v>
      </c>
      <c r="AC301" s="1" t="n">
        <v>724.35</v>
      </c>
      <c r="AD301" s="1" t="n">
        <f aca="false">AC301+AB301+P301</f>
        <v>724.35</v>
      </c>
      <c r="AE301" s="1" t="n">
        <f aca="false">N301-AD301</f>
        <v>1007.05495867769</v>
      </c>
      <c r="AF301" s="1" t="n">
        <v>1</v>
      </c>
      <c r="AG301" s="1" t="n">
        <v>1</v>
      </c>
      <c r="AH301" s="1" t="str">
        <f aca="false">IF(AF301=1,"si","no")</f>
        <v>si</v>
      </c>
    </row>
    <row r="302" customFormat="false" ht="13.8" hidden="false" customHeight="false" outlineLevel="0" collapsed="false">
      <c r="A302" s="1" t="s">
        <v>279</v>
      </c>
      <c r="B302" s="1" t="s">
        <v>93</v>
      </c>
      <c r="C302" s="1" t="s">
        <v>232</v>
      </c>
      <c r="D302" s="1" t="n">
        <v>136</v>
      </c>
      <c r="E302" s="1" t="s">
        <v>280</v>
      </c>
      <c r="F302" s="1" t="s">
        <v>163</v>
      </c>
      <c r="G302" s="1" t="s">
        <v>281</v>
      </c>
      <c r="H302" s="2" t="n">
        <v>4</v>
      </c>
      <c r="I302" s="2" t="n">
        <v>5</v>
      </c>
      <c r="J302" s="1" t="n">
        <v>11450</v>
      </c>
      <c r="K302" s="1" t="n">
        <v>11450</v>
      </c>
      <c r="L302" s="1" t="n">
        <v>14100</v>
      </c>
      <c r="M302" s="1" t="n">
        <f aca="false">L302-K302</f>
        <v>2650</v>
      </c>
      <c r="N302" s="4" t="n">
        <f aca="false">M302/1.21</f>
        <v>2190.0826446281</v>
      </c>
      <c r="O302" s="1" t="n">
        <v>57504</v>
      </c>
      <c r="P302" s="3" t="n">
        <f aca="false">J302-K302</f>
        <v>0</v>
      </c>
      <c r="Q302" s="3" t="s">
        <v>49</v>
      </c>
      <c r="R302" s="1" t="s">
        <v>40</v>
      </c>
      <c r="S302" s="3" t="n">
        <v>50012</v>
      </c>
      <c r="T302" s="3" t="s">
        <v>51</v>
      </c>
      <c r="U302" s="1" t="s">
        <v>51</v>
      </c>
      <c r="V302" s="1" t="s">
        <v>43</v>
      </c>
      <c r="W302" s="1" t="s">
        <v>44</v>
      </c>
      <c r="X302" s="1" t="s">
        <v>52</v>
      </c>
      <c r="Y302" s="1" t="n">
        <v>43</v>
      </c>
      <c r="Z302" s="1" t="n">
        <v>8</v>
      </c>
      <c r="AA302" s="0" t="n">
        <v>2015</v>
      </c>
      <c r="AB302" s="1" t="n">
        <v>0</v>
      </c>
      <c r="AC302" s="1" t="n">
        <v>836.56</v>
      </c>
      <c r="AD302" s="1" t="n">
        <f aca="false">AC302+AB302+P302</f>
        <v>836.56</v>
      </c>
      <c r="AE302" s="1" t="n">
        <f aca="false">N302-AD302</f>
        <v>1353.5226446281</v>
      </c>
      <c r="AF302" s="1" t="n">
        <v>2</v>
      </c>
      <c r="AG302" s="1" t="n">
        <v>1</v>
      </c>
      <c r="AH302" s="1" t="str">
        <f aca="false">IF(AF302=1,"si","no")</f>
        <v>no</v>
      </c>
    </row>
    <row r="303" customFormat="false" ht="13.8" hidden="false" customHeight="false" outlineLevel="0" collapsed="false">
      <c r="A303" s="1" t="s">
        <v>282</v>
      </c>
      <c r="B303" s="1" t="s">
        <v>35</v>
      </c>
      <c r="C303" s="1" t="s">
        <v>36</v>
      </c>
      <c r="D303" s="1" t="n">
        <v>109</v>
      </c>
      <c r="E303" s="1" t="s">
        <v>55</v>
      </c>
      <c r="F303" s="1" t="s">
        <v>160</v>
      </c>
      <c r="G303" s="1" t="s">
        <v>161</v>
      </c>
      <c r="H303" s="2" t="n">
        <v>7</v>
      </c>
      <c r="I303" s="2" t="n">
        <v>5</v>
      </c>
      <c r="J303" s="1" t="n">
        <v>6105</v>
      </c>
      <c r="K303" s="1" t="n">
        <v>6105</v>
      </c>
      <c r="L303" s="1" t="n">
        <v>9700</v>
      </c>
      <c r="M303" s="1" t="n">
        <f aca="false">L303-K303</f>
        <v>3595</v>
      </c>
      <c r="N303" s="4" t="n">
        <f aca="false">M303/1.21</f>
        <v>2971.07438016529</v>
      </c>
      <c r="O303" s="1" t="n">
        <v>81852</v>
      </c>
      <c r="P303" s="3" t="n">
        <f aca="false">J303-K303</f>
        <v>0</v>
      </c>
      <c r="Q303" s="3" t="s">
        <v>39</v>
      </c>
      <c r="R303" s="1" t="s">
        <v>40</v>
      </c>
      <c r="S303" s="3" t="n">
        <v>50240</v>
      </c>
      <c r="T303" s="3" t="s">
        <v>283</v>
      </c>
      <c r="U303" s="1" t="s">
        <v>51</v>
      </c>
      <c r="V303" s="1" t="s">
        <v>43</v>
      </c>
      <c r="W303" s="1" t="s">
        <v>44</v>
      </c>
      <c r="X303" s="1" t="s">
        <v>52</v>
      </c>
      <c r="Y303" s="1" t="n">
        <v>46</v>
      </c>
      <c r="Z303" s="1" t="n">
        <v>8</v>
      </c>
      <c r="AA303" s="0" t="n">
        <v>2015</v>
      </c>
      <c r="AB303" s="1" t="n">
        <v>0</v>
      </c>
      <c r="AC303" s="1" t="n">
        <v>456.4</v>
      </c>
      <c r="AD303" s="1" t="n">
        <f aca="false">AC303+AB303+P303</f>
        <v>456.4</v>
      </c>
      <c r="AE303" s="1" t="n">
        <f aca="false">N303-AD303</f>
        <v>2514.67438016529</v>
      </c>
      <c r="AF303" s="1" t="n">
        <v>1</v>
      </c>
      <c r="AG303" s="1" t="n">
        <v>1</v>
      </c>
      <c r="AH303" s="1" t="str">
        <f aca="false">IF(AF303=1,"si","no")</f>
        <v>si</v>
      </c>
    </row>
    <row r="304" customFormat="false" ht="13.8" hidden="false" customHeight="false" outlineLevel="0" collapsed="false">
      <c r="A304" s="1" t="s">
        <v>143</v>
      </c>
      <c r="B304" s="1" t="s">
        <v>69</v>
      </c>
      <c r="C304" s="1" t="s">
        <v>36</v>
      </c>
      <c r="D304" s="1" t="n">
        <v>90</v>
      </c>
      <c r="E304" s="1" t="s">
        <v>55</v>
      </c>
      <c r="F304" s="1" t="s">
        <v>169</v>
      </c>
      <c r="G304" s="1" t="s">
        <v>48</v>
      </c>
      <c r="H304" s="2" t="n">
        <v>10</v>
      </c>
      <c r="I304" s="2" t="n">
        <v>5</v>
      </c>
      <c r="J304" s="1" t="n">
        <v>3500</v>
      </c>
      <c r="K304" s="1" t="n">
        <v>3500</v>
      </c>
      <c r="L304" s="1" t="n">
        <v>5700</v>
      </c>
      <c r="M304" s="1" t="n">
        <f aca="false">L304-K304</f>
        <v>2200</v>
      </c>
      <c r="N304" s="4" t="n">
        <f aca="false">M304/1.21</f>
        <v>1818.18181818182</v>
      </c>
      <c r="O304" s="1" t="n">
        <v>131728</v>
      </c>
      <c r="P304" s="3" t="n">
        <f aca="false">J304-K304</f>
        <v>0</v>
      </c>
      <c r="Q304" s="3" t="s">
        <v>99</v>
      </c>
      <c r="R304" s="1" t="s">
        <v>40</v>
      </c>
      <c r="S304" s="3" t="n">
        <v>50018</v>
      </c>
      <c r="T304" s="3" t="s">
        <v>51</v>
      </c>
      <c r="U304" s="1" t="s">
        <v>51</v>
      </c>
      <c r="V304" s="1" t="s">
        <v>43</v>
      </c>
      <c r="W304" s="1" t="s">
        <v>44</v>
      </c>
      <c r="X304" s="1" t="s">
        <v>52</v>
      </c>
      <c r="Y304" s="1" t="n">
        <v>58</v>
      </c>
      <c r="Z304" s="1" t="n">
        <v>8</v>
      </c>
      <c r="AA304" s="0" t="n">
        <v>2015</v>
      </c>
      <c r="AB304" s="1" t="n">
        <v>0</v>
      </c>
      <c r="AC304" s="1" t="n">
        <v>516.82</v>
      </c>
      <c r="AD304" s="1" t="n">
        <f aca="false">AC304+AB304+P304</f>
        <v>516.82</v>
      </c>
      <c r="AE304" s="1" t="n">
        <f aca="false">N304-AD304</f>
        <v>1301.36181818182</v>
      </c>
      <c r="AF304" s="1" t="n">
        <v>1</v>
      </c>
      <c r="AG304" s="1" t="n">
        <v>1</v>
      </c>
      <c r="AH304" s="1" t="str">
        <f aca="false">IF(AF304=1,"si","no")</f>
        <v>si</v>
      </c>
    </row>
    <row r="305" customFormat="false" ht="13.8" hidden="false" customHeight="false" outlineLevel="0" collapsed="false">
      <c r="A305" s="1" t="s">
        <v>284</v>
      </c>
      <c r="B305" s="1" t="s">
        <v>78</v>
      </c>
      <c r="C305" s="1" t="s">
        <v>36</v>
      </c>
      <c r="D305" s="1" t="n">
        <v>60</v>
      </c>
      <c r="E305" s="1" t="s">
        <v>37</v>
      </c>
      <c r="F305" s="1" t="s">
        <v>182</v>
      </c>
      <c r="G305" s="1" t="s">
        <v>170</v>
      </c>
      <c r="H305" s="2" t="n">
        <v>6</v>
      </c>
      <c r="I305" s="2" t="n">
        <v>5</v>
      </c>
      <c r="J305" s="1" t="n">
        <v>3500</v>
      </c>
      <c r="K305" s="1" t="n">
        <v>3500</v>
      </c>
      <c r="L305" s="1" t="n">
        <v>5900</v>
      </c>
      <c r="M305" s="1" t="n">
        <f aca="false">L305-K305</f>
        <v>2400</v>
      </c>
      <c r="N305" s="4" t="n">
        <f aca="false">M305/1.21</f>
        <v>1983.47107438017</v>
      </c>
      <c r="O305" s="1" t="n">
        <v>39235</v>
      </c>
      <c r="P305" s="3" t="n">
        <f aca="false">J305-K305</f>
        <v>0</v>
      </c>
      <c r="Q305" s="3" t="s">
        <v>75</v>
      </c>
      <c r="R305" s="1" t="s">
        <v>40</v>
      </c>
      <c r="S305" s="3" t="n">
        <v>50191</v>
      </c>
      <c r="T305" s="3" t="s">
        <v>267</v>
      </c>
      <c r="U305" s="1" t="s">
        <v>51</v>
      </c>
      <c r="V305" s="1" t="s">
        <v>43</v>
      </c>
      <c r="W305" s="1" t="s">
        <v>44</v>
      </c>
      <c r="X305" s="1" t="s">
        <v>52</v>
      </c>
      <c r="Y305" s="1" t="n">
        <v>46</v>
      </c>
      <c r="Z305" s="1" t="n">
        <v>8</v>
      </c>
      <c r="AA305" s="0" t="n">
        <v>2015</v>
      </c>
      <c r="AB305" s="1" t="n">
        <v>49.74</v>
      </c>
      <c r="AC305" s="1" t="n">
        <v>254.44</v>
      </c>
      <c r="AD305" s="1" t="n">
        <f aca="false">AC305+AB305+P305</f>
        <v>304.18</v>
      </c>
      <c r="AE305" s="1" t="n">
        <f aca="false">N305-AD305</f>
        <v>1679.29107438017</v>
      </c>
      <c r="AF305" s="1" t="n">
        <v>1</v>
      </c>
      <c r="AG305" s="1" t="n">
        <v>1</v>
      </c>
      <c r="AH305" s="1" t="str">
        <f aca="false">IF(AF305=1,"si","no")</f>
        <v>si</v>
      </c>
    </row>
    <row r="306" customFormat="false" ht="13.8" hidden="false" customHeight="false" outlineLevel="0" collapsed="false">
      <c r="A306" s="1" t="s">
        <v>79</v>
      </c>
      <c r="B306" s="1" t="s">
        <v>86</v>
      </c>
      <c r="C306" s="1" t="s">
        <v>36</v>
      </c>
      <c r="D306" s="1" t="n">
        <v>110</v>
      </c>
      <c r="E306" s="1" t="s">
        <v>55</v>
      </c>
      <c r="F306" s="1" t="s">
        <v>166</v>
      </c>
      <c r="G306" s="1" t="s">
        <v>170</v>
      </c>
      <c r="H306" s="2" t="n">
        <v>4</v>
      </c>
      <c r="I306" s="2" t="n">
        <v>5</v>
      </c>
      <c r="J306" s="1" t="n">
        <v>7500</v>
      </c>
      <c r="K306" s="1" t="n">
        <v>7500</v>
      </c>
      <c r="L306" s="1" t="n">
        <v>9800</v>
      </c>
      <c r="M306" s="1" t="n">
        <f aca="false">L306-K306</f>
        <v>2300</v>
      </c>
      <c r="N306" s="4" t="n">
        <f aca="false">M306/1.21</f>
        <v>1900.82644628099</v>
      </c>
      <c r="O306" s="1" t="n">
        <v>46785</v>
      </c>
      <c r="P306" s="3" t="n">
        <f aca="false">J306-K306</f>
        <v>0</v>
      </c>
      <c r="Q306" s="3" t="s">
        <v>39</v>
      </c>
      <c r="R306" s="1" t="s">
        <v>40</v>
      </c>
      <c r="S306" s="3" t="n">
        <v>50400</v>
      </c>
      <c r="T306" s="3" t="s">
        <v>89</v>
      </c>
      <c r="U306" s="1" t="s">
        <v>51</v>
      </c>
      <c r="V306" s="1" t="s">
        <v>43</v>
      </c>
      <c r="W306" s="1" t="s">
        <v>44</v>
      </c>
      <c r="X306" s="1" t="s">
        <v>52</v>
      </c>
      <c r="Y306" s="1" t="n">
        <v>22</v>
      </c>
      <c r="Z306" s="1" t="n">
        <v>8</v>
      </c>
      <c r="AA306" s="0" t="n">
        <v>2015</v>
      </c>
      <c r="AB306" s="1" t="n">
        <v>0</v>
      </c>
      <c r="AC306" s="1" t="n">
        <v>830.86</v>
      </c>
      <c r="AD306" s="1" t="n">
        <f aca="false">AC306+AB306+P306</f>
        <v>830.86</v>
      </c>
      <c r="AE306" s="1" t="n">
        <f aca="false">N306-AD306</f>
        <v>1069.96644628099</v>
      </c>
      <c r="AF306" s="1" t="n">
        <v>1</v>
      </c>
      <c r="AG306" s="1" t="n">
        <v>1</v>
      </c>
      <c r="AH306" s="1" t="str">
        <f aca="false">IF(AF306=1,"si","no")</f>
        <v>si</v>
      </c>
    </row>
    <row r="307" customFormat="false" ht="13.8" hidden="false" customHeight="false" outlineLevel="0" collapsed="false">
      <c r="A307" s="1" t="s">
        <v>285</v>
      </c>
      <c r="B307" s="1" t="s">
        <v>118</v>
      </c>
      <c r="C307" s="1" t="s">
        <v>36</v>
      </c>
      <c r="D307" s="1" t="n">
        <v>165</v>
      </c>
      <c r="E307" s="1" t="s">
        <v>55</v>
      </c>
      <c r="F307" s="1" t="s">
        <v>160</v>
      </c>
      <c r="G307" s="1" t="s">
        <v>170</v>
      </c>
      <c r="H307" s="2" t="n">
        <v>8</v>
      </c>
      <c r="I307" s="2" t="n">
        <v>5</v>
      </c>
      <c r="J307" s="1" t="n">
        <v>5200</v>
      </c>
      <c r="K307" s="1" t="n">
        <v>5200</v>
      </c>
      <c r="L307" s="1" t="n">
        <v>9600</v>
      </c>
      <c r="M307" s="1" t="n">
        <f aca="false">L307-K307</f>
        <v>4400</v>
      </c>
      <c r="N307" s="4" t="n">
        <f aca="false">M307/1.21</f>
        <v>3636.36363636364</v>
      </c>
      <c r="O307" s="1" t="n">
        <v>81577</v>
      </c>
      <c r="P307" s="3" t="n">
        <f aca="false">J307-K307</f>
        <v>0</v>
      </c>
      <c r="Q307" s="3" t="s">
        <v>99</v>
      </c>
      <c r="R307" s="1" t="s">
        <v>40</v>
      </c>
      <c r="S307" s="3" t="n">
        <v>19287</v>
      </c>
      <c r="T307" s="3" t="s">
        <v>286</v>
      </c>
      <c r="U307" s="1" t="s">
        <v>287</v>
      </c>
      <c r="V307" s="1" t="s">
        <v>43</v>
      </c>
      <c r="W307" s="1" t="s">
        <v>44</v>
      </c>
      <c r="X307" s="1" t="s">
        <v>52</v>
      </c>
      <c r="Y307" s="1" t="n">
        <v>46</v>
      </c>
      <c r="Z307" s="1" t="n">
        <v>7</v>
      </c>
      <c r="AA307" s="0" t="n">
        <v>2015</v>
      </c>
      <c r="AB307" s="1" t="n">
        <v>0</v>
      </c>
      <c r="AC307" s="1" t="n">
        <v>1784.64</v>
      </c>
      <c r="AD307" s="1" t="n">
        <f aca="false">AC307+AB307+P307</f>
        <v>1784.64</v>
      </c>
      <c r="AE307" s="1" t="n">
        <f aca="false">N307-AD307</f>
        <v>1851.72363636364</v>
      </c>
      <c r="AF307" s="1" t="n">
        <v>1</v>
      </c>
      <c r="AG307" s="1" t="n">
        <v>1</v>
      </c>
      <c r="AH307" s="1" t="str">
        <f aca="false">IF(AF307=1,"si","no")</f>
        <v>si</v>
      </c>
    </row>
    <row r="308" customFormat="false" ht="13.8" hidden="false" customHeight="false" outlineLevel="0" collapsed="false">
      <c r="A308" s="1" t="s">
        <v>288</v>
      </c>
      <c r="B308" s="1" t="s">
        <v>118</v>
      </c>
      <c r="C308" s="1" t="s">
        <v>232</v>
      </c>
      <c r="D308" s="1" t="n">
        <v>177</v>
      </c>
      <c r="E308" s="1" t="s">
        <v>55</v>
      </c>
      <c r="F308" s="1" t="s">
        <v>169</v>
      </c>
      <c r="G308" s="1" t="s">
        <v>178</v>
      </c>
      <c r="H308" s="2" t="n">
        <v>11</v>
      </c>
      <c r="I308" s="2" t="n">
        <v>5</v>
      </c>
      <c r="J308" s="1" t="n">
        <v>6400</v>
      </c>
      <c r="K308" s="1" t="n">
        <v>6400</v>
      </c>
      <c r="L308" s="1" t="n">
        <v>8300</v>
      </c>
      <c r="M308" s="1" t="n">
        <f aca="false">L308-K308</f>
        <v>1900</v>
      </c>
      <c r="N308" s="4" t="n">
        <f aca="false">M308/1.21</f>
        <v>1570.2479338843</v>
      </c>
      <c r="O308" s="1" t="n">
        <v>187575</v>
      </c>
      <c r="P308" s="3" t="n">
        <f aca="false">J308-K308</f>
        <v>0</v>
      </c>
      <c r="Q308" s="3" t="s">
        <v>49</v>
      </c>
      <c r="R308" s="1" t="s">
        <v>40</v>
      </c>
      <c r="S308" s="3" t="n">
        <v>50005</v>
      </c>
      <c r="T308" s="3" t="s">
        <v>51</v>
      </c>
      <c r="U308" s="1" t="s">
        <v>51</v>
      </c>
      <c r="V308" s="1" t="s">
        <v>43</v>
      </c>
      <c r="W308" s="1" t="s">
        <v>44</v>
      </c>
      <c r="X308" s="1" t="s">
        <v>52</v>
      </c>
      <c r="Y308" s="1" t="n">
        <v>54</v>
      </c>
      <c r="Z308" s="1" t="n">
        <v>7</v>
      </c>
      <c r="AA308" s="0" t="n">
        <v>2015</v>
      </c>
      <c r="AB308" s="1" t="n">
        <v>0</v>
      </c>
      <c r="AC308" s="1" t="n">
        <v>121.4</v>
      </c>
      <c r="AD308" s="1" t="n">
        <f aca="false">AC308+AB308+P308</f>
        <v>121.4</v>
      </c>
      <c r="AE308" s="1" t="n">
        <f aca="false">N308-AD308</f>
        <v>1448.8479338843</v>
      </c>
      <c r="AF308" s="1" t="n">
        <v>1</v>
      </c>
      <c r="AG308" s="1" t="n">
        <v>1</v>
      </c>
      <c r="AH308" s="1" t="str">
        <f aca="false">IF(AF308=1,"si","no")</f>
        <v>si</v>
      </c>
    </row>
    <row r="309" customFormat="false" ht="13.8" hidden="false" customHeight="false" outlineLevel="0" collapsed="false">
      <c r="A309" s="1" t="s">
        <v>289</v>
      </c>
      <c r="B309" s="1" t="s">
        <v>101</v>
      </c>
      <c r="C309" s="1" t="s">
        <v>36</v>
      </c>
      <c r="D309" s="1" t="n">
        <v>76</v>
      </c>
      <c r="E309" s="1" t="s">
        <v>37</v>
      </c>
      <c r="F309" s="1" t="s">
        <v>182</v>
      </c>
      <c r="G309" s="1" t="s">
        <v>178</v>
      </c>
      <c r="H309" s="2" t="n">
        <v>14</v>
      </c>
      <c r="I309" s="2" t="n">
        <v>5</v>
      </c>
      <c r="J309" s="1" t="n">
        <v>1800</v>
      </c>
      <c r="K309" s="1" t="n">
        <v>1800</v>
      </c>
      <c r="L309" s="1" t="n">
        <v>3900</v>
      </c>
      <c r="M309" s="1" t="n">
        <f aca="false">L309-K309</f>
        <v>2100</v>
      </c>
      <c r="N309" s="4" t="n">
        <f aca="false">M309/1.21</f>
        <v>1735.53719008264</v>
      </c>
      <c r="O309" s="1" t="n">
        <v>62989</v>
      </c>
      <c r="P309" s="3" t="n">
        <f aca="false">J309-K309</f>
        <v>0</v>
      </c>
      <c r="Q309" s="3" t="s">
        <v>75</v>
      </c>
      <c r="R309" s="1" t="s">
        <v>40</v>
      </c>
      <c r="S309" s="3" t="n">
        <v>50002</v>
      </c>
      <c r="T309" s="3" t="s">
        <v>51</v>
      </c>
      <c r="U309" s="1" t="s">
        <v>51</v>
      </c>
      <c r="V309" s="1" t="s">
        <v>43</v>
      </c>
      <c r="W309" s="1" t="s">
        <v>44</v>
      </c>
      <c r="X309" s="1" t="s">
        <v>45</v>
      </c>
      <c r="Y309" s="1" t="n">
        <v>43</v>
      </c>
      <c r="Z309" s="1" t="n">
        <v>7</v>
      </c>
      <c r="AA309" s="0" t="n">
        <v>2015</v>
      </c>
      <c r="AB309" s="1" t="n">
        <v>0</v>
      </c>
      <c r="AC309" s="1" t="n">
        <v>118.98</v>
      </c>
      <c r="AD309" s="1" t="n">
        <f aca="false">AC309+AB309+P309</f>
        <v>118.98</v>
      </c>
      <c r="AE309" s="1" t="n">
        <f aca="false">N309-AD309</f>
        <v>1616.55719008264</v>
      </c>
      <c r="AF309" s="1" t="n">
        <v>1</v>
      </c>
      <c r="AG309" s="1" t="n">
        <v>1</v>
      </c>
      <c r="AH309" s="1" t="str">
        <f aca="false">IF(AF309=1,"si","no")</f>
        <v>si</v>
      </c>
    </row>
    <row r="310" customFormat="false" ht="13.8" hidden="false" customHeight="false" outlineLevel="0" collapsed="false">
      <c r="A310" s="1" t="s">
        <v>132</v>
      </c>
      <c r="B310" s="1" t="s">
        <v>54</v>
      </c>
      <c r="C310" s="1" t="s">
        <v>36</v>
      </c>
      <c r="D310" s="1" t="n">
        <v>120</v>
      </c>
      <c r="E310" s="1" t="s">
        <v>55</v>
      </c>
      <c r="F310" s="1" t="s">
        <v>166</v>
      </c>
      <c r="G310" s="1" t="s">
        <v>170</v>
      </c>
      <c r="H310" s="2" t="n">
        <v>7</v>
      </c>
      <c r="I310" s="2" t="n">
        <v>7</v>
      </c>
      <c r="J310" s="1" t="n">
        <v>5600</v>
      </c>
      <c r="K310" s="1" t="n">
        <v>5600</v>
      </c>
      <c r="L310" s="1" t="n">
        <v>8300</v>
      </c>
      <c r="M310" s="1" t="n">
        <f aca="false">L310-K310</f>
        <v>2700</v>
      </c>
      <c r="N310" s="4" t="n">
        <f aca="false">M310/1.21</f>
        <v>2231.40495867769</v>
      </c>
      <c r="O310" s="1" t="n">
        <v>113720</v>
      </c>
      <c r="P310" s="3" t="n">
        <f aca="false">J310-K310</f>
        <v>0</v>
      </c>
      <c r="Q310" s="3" t="s">
        <v>99</v>
      </c>
      <c r="R310" s="1" t="s">
        <v>40</v>
      </c>
      <c r="S310" s="3" t="n">
        <v>50018</v>
      </c>
      <c r="T310" s="3" t="s">
        <v>51</v>
      </c>
      <c r="U310" s="1" t="s">
        <v>51</v>
      </c>
      <c r="V310" s="1" t="s">
        <v>43</v>
      </c>
      <c r="W310" s="1" t="s">
        <v>44</v>
      </c>
      <c r="X310" s="1" t="s">
        <v>45</v>
      </c>
      <c r="Y310" s="1" t="n">
        <v>33</v>
      </c>
      <c r="Z310" s="1" t="n">
        <v>7</v>
      </c>
      <c r="AA310" s="0" t="n">
        <v>2015</v>
      </c>
      <c r="AB310" s="1" t="n">
        <v>706.61</v>
      </c>
      <c r="AC310" s="1" t="n">
        <v>749.66</v>
      </c>
      <c r="AD310" s="1" t="n">
        <f aca="false">AC310+AB310+P310</f>
        <v>1456.27</v>
      </c>
      <c r="AE310" s="1" t="n">
        <f aca="false">N310-AD310</f>
        <v>775.134958677686</v>
      </c>
      <c r="AF310" s="1" t="n">
        <v>1</v>
      </c>
      <c r="AG310" s="1" t="n">
        <v>1</v>
      </c>
      <c r="AH310" s="1" t="str">
        <f aca="false">IF(AF310=1,"si","no")</f>
        <v>si</v>
      </c>
    </row>
    <row r="311" customFormat="false" ht="13.8" hidden="false" customHeight="false" outlineLevel="0" collapsed="false">
      <c r="A311" s="1" t="s">
        <v>290</v>
      </c>
      <c r="B311" s="1" t="s">
        <v>78</v>
      </c>
      <c r="C311" s="1" t="s">
        <v>36</v>
      </c>
      <c r="D311" s="1" t="n">
        <v>65</v>
      </c>
      <c r="E311" s="1" t="s">
        <v>37</v>
      </c>
      <c r="F311" s="1" t="s">
        <v>163</v>
      </c>
      <c r="G311" s="1" t="s">
        <v>170</v>
      </c>
      <c r="H311" s="2" t="n">
        <v>5</v>
      </c>
      <c r="I311" s="2" t="n">
        <v>5</v>
      </c>
      <c r="J311" s="1" t="n">
        <v>4000</v>
      </c>
      <c r="K311" s="1" t="n">
        <v>4000</v>
      </c>
      <c r="L311" s="1" t="n">
        <v>5900</v>
      </c>
      <c r="M311" s="1" t="n">
        <f aca="false">L311-K311</f>
        <v>1900</v>
      </c>
      <c r="N311" s="4" t="n">
        <f aca="false">M311/1.21</f>
        <v>1570.2479338843</v>
      </c>
      <c r="O311" s="1" t="n">
        <v>60621</v>
      </c>
      <c r="P311" s="3" t="n">
        <f aca="false">J311-K311</f>
        <v>0</v>
      </c>
      <c r="Q311" s="3" t="s">
        <v>75</v>
      </c>
      <c r="R311" s="1" t="s">
        <v>168</v>
      </c>
      <c r="S311" s="3" t="n">
        <v>44357</v>
      </c>
      <c r="T311" s="3" t="s">
        <v>291</v>
      </c>
      <c r="U311" s="1" t="s">
        <v>42</v>
      </c>
      <c r="V311" s="1" t="s">
        <v>43</v>
      </c>
      <c r="W311" s="1" t="s">
        <v>44</v>
      </c>
      <c r="X311" s="1" t="s">
        <v>52</v>
      </c>
      <c r="Y311" s="1" t="n">
        <v>57</v>
      </c>
      <c r="Z311" s="1" t="n">
        <v>7</v>
      </c>
      <c r="AA311" s="0" t="n">
        <v>2015</v>
      </c>
      <c r="AB311" s="1" t="n">
        <v>0</v>
      </c>
      <c r="AC311" s="1" t="n">
        <v>102.84</v>
      </c>
      <c r="AD311" s="1" t="n">
        <f aca="false">AC311+AB311+P311</f>
        <v>102.84</v>
      </c>
      <c r="AE311" s="1" t="n">
        <f aca="false">N311-AD311</f>
        <v>1467.4079338843</v>
      </c>
      <c r="AF311" s="1" t="n">
        <v>1</v>
      </c>
      <c r="AG311" s="1" t="n">
        <v>1</v>
      </c>
      <c r="AH311" s="1" t="str">
        <f aca="false">IF(AF311=1,"si","no")</f>
        <v>si</v>
      </c>
    </row>
    <row r="312" customFormat="false" ht="13.8" hidden="false" customHeight="false" outlineLevel="0" collapsed="false">
      <c r="A312" s="1" t="s">
        <v>192</v>
      </c>
      <c r="B312" s="1" t="s">
        <v>54</v>
      </c>
      <c r="C312" s="1" t="s">
        <v>36</v>
      </c>
      <c r="D312" s="1" t="n">
        <v>100</v>
      </c>
      <c r="E312" s="1" t="s">
        <v>55</v>
      </c>
      <c r="F312" s="1" t="s">
        <v>166</v>
      </c>
      <c r="G312" s="1" t="s">
        <v>178</v>
      </c>
      <c r="H312" s="2" t="n">
        <v>11</v>
      </c>
      <c r="I312" s="2" t="n">
        <v>5</v>
      </c>
      <c r="J312" s="1" t="n">
        <v>2200</v>
      </c>
      <c r="K312" s="1" t="n">
        <v>2200</v>
      </c>
      <c r="L312" s="1" t="n">
        <v>3900</v>
      </c>
      <c r="M312" s="1" t="n">
        <f aca="false">L312-K312</f>
        <v>1700</v>
      </c>
      <c r="N312" s="4" t="n">
        <f aca="false">M312/1.21</f>
        <v>1404.95867768595</v>
      </c>
      <c r="O312" s="1" t="n">
        <v>119723</v>
      </c>
      <c r="P312" s="3" t="n">
        <f aca="false">J312-K312</f>
        <v>0</v>
      </c>
      <c r="Q312" s="3" t="s">
        <v>49</v>
      </c>
      <c r="R312" s="1" t="s">
        <v>40</v>
      </c>
      <c r="S312" s="3" t="n">
        <v>50630</v>
      </c>
      <c r="T312" s="3" t="s">
        <v>131</v>
      </c>
      <c r="U312" s="1" t="s">
        <v>51</v>
      </c>
      <c r="V312" s="1" t="s">
        <v>43</v>
      </c>
      <c r="W312" s="1" t="s">
        <v>44</v>
      </c>
      <c r="X312" s="1" t="s">
        <v>52</v>
      </c>
      <c r="Y312" s="1" t="n">
        <v>48</v>
      </c>
      <c r="Z312" s="1" t="n">
        <v>7</v>
      </c>
      <c r="AA312" s="0" t="n">
        <v>2015</v>
      </c>
      <c r="AB312" s="1" t="n">
        <v>0</v>
      </c>
      <c r="AC312" s="1" t="n">
        <v>346.14</v>
      </c>
      <c r="AD312" s="1" t="n">
        <f aca="false">AC312+AB312+P312</f>
        <v>346.14</v>
      </c>
      <c r="AE312" s="1" t="n">
        <f aca="false">N312-AD312</f>
        <v>1058.81867768595</v>
      </c>
      <c r="AF312" s="1" t="n">
        <v>2</v>
      </c>
      <c r="AG312" s="1" t="n">
        <v>1</v>
      </c>
      <c r="AH312" s="1" t="str">
        <f aca="false">IF(AF312=1,"si","no")</f>
        <v>no</v>
      </c>
    </row>
    <row r="313" customFormat="false" ht="13.8" hidden="false" customHeight="false" outlineLevel="0" collapsed="false">
      <c r="A313" s="1" t="s">
        <v>175</v>
      </c>
      <c r="B313" s="1" t="s">
        <v>292</v>
      </c>
      <c r="C313" s="1" t="s">
        <v>36</v>
      </c>
      <c r="D313" s="1" t="n">
        <v>200</v>
      </c>
      <c r="E313" s="1" t="s">
        <v>55</v>
      </c>
      <c r="F313" s="1" t="s">
        <v>163</v>
      </c>
      <c r="G313" s="1" t="s">
        <v>56</v>
      </c>
      <c r="H313" s="2" t="n">
        <v>5</v>
      </c>
      <c r="I313" s="2" t="n">
        <v>5</v>
      </c>
      <c r="J313" s="1" t="n">
        <v>12947</v>
      </c>
      <c r="K313" s="1" t="n">
        <v>12947</v>
      </c>
      <c r="L313" s="1" t="n">
        <v>16900</v>
      </c>
      <c r="M313" s="1" t="n">
        <f aca="false">L313-K313</f>
        <v>3953</v>
      </c>
      <c r="N313" s="4" t="n">
        <f aca="false">M313/1.21</f>
        <v>3266.94214876033</v>
      </c>
      <c r="O313" s="1" t="n">
        <v>39235</v>
      </c>
      <c r="P313" s="3" t="n">
        <f aca="false">J313-K313</f>
        <v>0</v>
      </c>
      <c r="Q313" s="3" t="s">
        <v>64</v>
      </c>
      <c r="R313" s="1" t="s">
        <v>40</v>
      </c>
      <c r="S313" s="3" t="n">
        <v>50018</v>
      </c>
      <c r="T313" s="3" t="s">
        <v>51</v>
      </c>
      <c r="U313" s="1" t="s">
        <v>51</v>
      </c>
      <c r="V313" s="1" t="s">
        <v>43</v>
      </c>
      <c r="W313" s="1" t="s">
        <v>44</v>
      </c>
      <c r="X313" s="1" t="s">
        <v>52</v>
      </c>
      <c r="Y313" s="1" t="n">
        <v>48</v>
      </c>
      <c r="Z313" s="1" t="n">
        <v>7</v>
      </c>
      <c r="AA313" s="0" t="n">
        <v>2015</v>
      </c>
      <c r="AB313" s="1" t="n">
        <v>0</v>
      </c>
      <c r="AC313" s="1" t="n">
        <v>218</v>
      </c>
      <c r="AD313" s="1" t="n">
        <f aca="false">AC313+AB313+P313</f>
        <v>218</v>
      </c>
      <c r="AE313" s="1" t="n">
        <f aca="false">N313-AD313</f>
        <v>3048.94214876033</v>
      </c>
      <c r="AF313" s="1" t="n">
        <v>1</v>
      </c>
      <c r="AG313" s="1" t="n">
        <v>1</v>
      </c>
      <c r="AH313" s="1" t="str">
        <f aca="false">IF(AF313=1,"si","no")</f>
        <v>si</v>
      </c>
    </row>
    <row r="314" customFormat="false" ht="13.8" hidden="false" customHeight="false" outlineLevel="0" collapsed="false">
      <c r="A314" s="1" t="s">
        <v>190</v>
      </c>
      <c r="B314" s="1" t="s">
        <v>107</v>
      </c>
      <c r="C314" s="1" t="s">
        <v>36</v>
      </c>
      <c r="D314" s="1" t="n">
        <v>105</v>
      </c>
      <c r="E314" s="1" t="s">
        <v>55</v>
      </c>
      <c r="F314" s="1" t="s">
        <v>293</v>
      </c>
      <c r="G314" s="1" t="s">
        <v>170</v>
      </c>
      <c r="H314" s="2" t="n">
        <v>8</v>
      </c>
      <c r="I314" s="2" t="n">
        <v>5</v>
      </c>
      <c r="J314" s="1" t="n">
        <v>4600</v>
      </c>
      <c r="K314" s="1" t="n">
        <v>4600</v>
      </c>
      <c r="L314" s="1" t="n">
        <v>6900</v>
      </c>
      <c r="M314" s="1" t="n">
        <f aca="false">L314-K314</f>
        <v>2300</v>
      </c>
      <c r="N314" s="4" t="n">
        <f aca="false">M314/1.21</f>
        <v>1900.82644628099</v>
      </c>
      <c r="O314" s="1" t="n">
        <v>105631</v>
      </c>
      <c r="P314" s="3" t="n">
        <f aca="false">J314-K314</f>
        <v>0</v>
      </c>
      <c r="Q314" s="3" t="s">
        <v>99</v>
      </c>
      <c r="R314" s="1" t="s">
        <v>40</v>
      </c>
      <c r="S314" s="3" t="n">
        <v>50003</v>
      </c>
      <c r="T314" s="3" t="s">
        <v>51</v>
      </c>
      <c r="U314" s="1" t="s">
        <v>51</v>
      </c>
      <c r="V314" s="1" t="s">
        <v>43</v>
      </c>
      <c r="W314" s="1" t="s">
        <v>44</v>
      </c>
      <c r="X314" s="1" t="s">
        <v>52</v>
      </c>
      <c r="Y314" s="1" t="n">
        <v>40</v>
      </c>
      <c r="Z314" s="1" t="n">
        <v>7</v>
      </c>
      <c r="AA314" s="0" t="n">
        <v>2015</v>
      </c>
      <c r="AB314" s="1" t="n">
        <v>169.5</v>
      </c>
      <c r="AC314" s="1" t="n">
        <v>299.16</v>
      </c>
      <c r="AD314" s="1" t="n">
        <f aca="false">AC314+AB314+P314</f>
        <v>468.66</v>
      </c>
      <c r="AE314" s="1" t="n">
        <f aca="false">N314-AD314</f>
        <v>1432.16644628099</v>
      </c>
      <c r="AF314" s="1" t="n">
        <v>1</v>
      </c>
      <c r="AG314" s="1" t="n">
        <v>1</v>
      </c>
      <c r="AH314" s="1" t="str">
        <f aca="false">IF(AF314=1,"si","no")</f>
        <v>si</v>
      </c>
    </row>
    <row r="315" customFormat="false" ht="13.8" hidden="false" customHeight="false" outlineLevel="0" collapsed="false">
      <c r="A315" s="1" t="s">
        <v>82</v>
      </c>
      <c r="B315" s="1" t="s">
        <v>74</v>
      </c>
      <c r="C315" s="1" t="s">
        <v>36</v>
      </c>
      <c r="D315" s="1" t="n">
        <v>90</v>
      </c>
      <c r="E315" s="1" t="s">
        <v>37</v>
      </c>
      <c r="F315" s="1" t="s">
        <v>166</v>
      </c>
      <c r="G315" s="1" t="s">
        <v>256</v>
      </c>
      <c r="H315" s="2" t="n">
        <v>7</v>
      </c>
      <c r="I315" s="2" t="n">
        <v>5</v>
      </c>
      <c r="J315" s="1" t="n">
        <v>3000</v>
      </c>
      <c r="K315" s="1" t="n">
        <v>3000</v>
      </c>
      <c r="L315" s="1" t="n">
        <v>5900</v>
      </c>
      <c r="M315" s="1" t="n">
        <f aca="false">L315-K315</f>
        <v>2900</v>
      </c>
      <c r="N315" s="4" t="n">
        <f aca="false">M315/1.21</f>
        <v>2396.69421487603</v>
      </c>
      <c r="O315" s="1" t="n">
        <v>92782</v>
      </c>
      <c r="P315" s="3" t="n">
        <f aca="false">J315-K315</f>
        <v>0</v>
      </c>
      <c r="Q315" s="3" t="s">
        <v>75</v>
      </c>
      <c r="R315" s="1" t="s">
        <v>40</v>
      </c>
      <c r="S315" s="3" t="n">
        <v>50690</v>
      </c>
      <c r="T315" s="3" t="s">
        <v>61</v>
      </c>
      <c r="U315" s="1" t="s">
        <v>51</v>
      </c>
      <c r="V315" s="1" t="s">
        <v>43</v>
      </c>
      <c r="W315" s="1" t="s">
        <v>102</v>
      </c>
      <c r="X315" s="1" t="s">
        <v>52</v>
      </c>
      <c r="Y315" s="1" t="n">
        <v>41</v>
      </c>
      <c r="Z315" s="1" t="n">
        <v>7</v>
      </c>
      <c r="AA315" s="0" t="n">
        <v>2015</v>
      </c>
      <c r="AB315" s="1" t="n">
        <v>63.29</v>
      </c>
      <c r="AC315" s="1" t="n">
        <v>1950.26</v>
      </c>
      <c r="AD315" s="1" t="n">
        <f aca="false">AC315+AB315+P315</f>
        <v>2013.55</v>
      </c>
      <c r="AE315" s="1" t="n">
        <f aca="false">N315-AD315</f>
        <v>383.144214876033</v>
      </c>
      <c r="AF315" s="1" t="n">
        <v>1</v>
      </c>
      <c r="AG315" s="1" t="n">
        <v>2</v>
      </c>
      <c r="AH315" s="1" t="str">
        <f aca="false">IF(AF315=1,"si","no")</f>
        <v>si</v>
      </c>
    </row>
    <row r="316" customFormat="false" ht="13.8" hidden="false" customHeight="false" outlineLevel="0" collapsed="false">
      <c r="A316" s="1" t="s">
        <v>210</v>
      </c>
      <c r="B316" s="1" t="s">
        <v>74</v>
      </c>
      <c r="C316" s="1" t="s">
        <v>36</v>
      </c>
      <c r="D316" s="1" t="n">
        <v>75</v>
      </c>
      <c r="E316" s="1" t="s">
        <v>37</v>
      </c>
      <c r="F316" s="1" t="s">
        <v>166</v>
      </c>
      <c r="G316" s="1" t="s">
        <v>170</v>
      </c>
      <c r="H316" s="2" t="n">
        <v>9</v>
      </c>
      <c r="I316" s="2" t="n">
        <v>5</v>
      </c>
      <c r="J316" s="1" t="n">
        <v>3700</v>
      </c>
      <c r="K316" s="1" t="n">
        <v>3700</v>
      </c>
      <c r="L316" s="1" t="n">
        <v>5500</v>
      </c>
      <c r="M316" s="1" t="n">
        <f aca="false">L316-K316</f>
        <v>1800</v>
      </c>
      <c r="N316" s="4" t="n">
        <f aca="false">M316/1.21</f>
        <v>1487.60330578512</v>
      </c>
      <c r="O316" s="1" t="n">
        <v>44098</v>
      </c>
      <c r="P316" s="3" t="n">
        <f aca="false">J316-K316</f>
        <v>0</v>
      </c>
      <c r="Q316" s="3" t="s">
        <v>75</v>
      </c>
      <c r="R316" s="1" t="s">
        <v>40</v>
      </c>
      <c r="S316" s="3" t="n">
        <v>50015</v>
      </c>
      <c r="T316" s="3" t="s">
        <v>51</v>
      </c>
      <c r="U316" s="1" t="s">
        <v>51</v>
      </c>
      <c r="V316" s="1" t="s">
        <v>43</v>
      </c>
      <c r="W316" s="1" t="s">
        <v>44</v>
      </c>
      <c r="X316" s="1" t="s">
        <v>52</v>
      </c>
      <c r="Y316" s="1" t="n">
        <v>65</v>
      </c>
      <c r="Z316" s="1" t="n">
        <v>6</v>
      </c>
      <c r="AA316" s="0" t="n">
        <v>2015</v>
      </c>
      <c r="AB316" s="1" t="n">
        <v>0</v>
      </c>
      <c r="AC316" s="1" t="n">
        <v>114.41</v>
      </c>
      <c r="AD316" s="1" t="n">
        <f aca="false">AC316+AB316+P316</f>
        <v>114.41</v>
      </c>
      <c r="AE316" s="1" t="n">
        <f aca="false">N316-AD316</f>
        <v>1373.19330578512</v>
      </c>
      <c r="AF316" s="1" t="n">
        <v>1</v>
      </c>
      <c r="AG316" s="1" t="n">
        <v>1</v>
      </c>
      <c r="AH316" s="1" t="str">
        <f aca="false">IF(AF316=1,"si","no")</f>
        <v>si</v>
      </c>
    </row>
    <row r="317" customFormat="false" ht="13.8" hidden="false" customHeight="false" outlineLevel="0" collapsed="false">
      <c r="A317" s="1" t="s">
        <v>294</v>
      </c>
      <c r="B317" s="1" t="s">
        <v>54</v>
      </c>
      <c r="C317" s="1" t="s">
        <v>36</v>
      </c>
      <c r="D317" s="1" t="n">
        <v>150</v>
      </c>
      <c r="E317" s="1" t="s">
        <v>55</v>
      </c>
      <c r="F317" s="1" t="s">
        <v>166</v>
      </c>
      <c r="G317" s="1" t="s">
        <v>170</v>
      </c>
      <c r="H317" s="2" t="n">
        <v>8</v>
      </c>
      <c r="I317" s="2" t="n">
        <v>5</v>
      </c>
      <c r="J317" s="1" t="n">
        <v>4800</v>
      </c>
      <c r="K317" s="1" t="n">
        <v>4800</v>
      </c>
      <c r="L317" s="1" t="n">
        <v>9100</v>
      </c>
      <c r="M317" s="1" t="n">
        <f aca="false">L317-K317</f>
        <v>4300</v>
      </c>
      <c r="N317" s="4" t="n">
        <f aca="false">M317/1.21</f>
        <v>3553.71900826446</v>
      </c>
      <c r="O317" s="1" t="n">
        <v>139380</v>
      </c>
      <c r="P317" s="3" t="n">
        <f aca="false">J317-K317</f>
        <v>0</v>
      </c>
      <c r="Q317" s="3" t="s">
        <v>49</v>
      </c>
      <c r="R317" s="1" t="s">
        <v>40</v>
      </c>
      <c r="S317" s="3" t="n">
        <v>50003</v>
      </c>
      <c r="T317" s="3" t="s">
        <v>51</v>
      </c>
      <c r="U317" s="1" t="s">
        <v>51</v>
      </c>
      <c r="V317" s="1" t="s">
        <v>43</v>
      </c>
      <c r="W317" s="1" t="s">
        <v>44</v>
      </c>
      <c r="X317" s="1" t="s">
        <v>52</v>
      </c>
      <c r="Y317" s="1" t="n">
        <v>54</v>
      </c>
      <c r="Z317" s="1" t="n">
        <v>6</v>
      </c>
      <c r="AA317" s="0" t="n">
        <v>2015</v>
      </c>
      <c r="AB317" s="1" t="n">
        <v>95.5</v>
      </c>
      <c r="AC317" s="1" t="n">
        <v>763.25</v>
      </c>
      <c r="AD317" s="1" t="n">
        <f aca="false">AC317+AB317+P317</f>
        <v>858.75</v>
      </c>
      <c r="AE317" s="1" t="n">
        <f aca="false">N317-AD317</f>
        <v>2694.96900826446</v>
      </c>
      <c r="AF317" s="1" t="n">
        <v>1</v>
      </c>
      <c r="AG317" s="1" t="n">
        <v>1</v>
      </c>
      <c r="AH317" s="1" t="str">
        <f aca="false">IF(AF317=1,"si","no")</f>
        <v>si</v>
      </c>
    </row>
    <row r="318" customFormat="false" ht="13.8" hidden="false" customHeight="false" outlineLevel="0" collapsed="false">
      <c r="A318" s="1" t="s">
        <v>105</v>
      </c>
      <c r="B318" s="1" t="s">
        <v>69</v>
      </c>
      <c r="C318" s="1" t="s">
        <v>36</v>
      </c>
      <c r="D318" s="1" t="n">
        <v>136</v>
      </c>
      <c r="E318" s="1" t="s">
        <v>55</v>
      </c>
      <c r="F318" s="1" t="s">
        <v>160</v>
      </c>
      <c r="G318" s="1" t="s">
        <v>48</v>
      </c>
      <c r="H318" s="2" t="n">
        <v>8</v>
      </c>
      <c r="I318" s="2" t="n">
        <v>5</v>
      </c>
      <c r="J318" s="1" t="n">
        <v>4900</v>
      </c>
      <c r="K318" s="1" t="n">
        <v>4900</v>
      </c>
      <c r="L318" s="1" t="n">
        <v>8100</v>
      </c>
      <c r="M318" s="1" t="n">
        <f aca="false">L318-K318</f>
        <v>3200</v>
      </c>
      <c r="N318" s="4" t="n">
        <f aca="false">M318/1.21</f>
        <v>2644.62809917355</v>
      </c>
      <c r="O318" s="1" t="n">
        <v>148460</v>
      </c>
      <c r="P318" s="3" t="n">
        <f aca="false">J318-K318</f>
        <v>0</v>
      </c>
      <c r="Q318" s="3" t="s">
        <v>49</v>
      </c>
      <c r="R318" s="1" t="s">
        <v>40</v>
      </c>
      <c r="S318" s="3" t="n">
        <v>50008</v>
      </c>
      <c r="T318" s="3" t="s">
        <v>51</v>
      </c>
      <c r="U318" s="1" t="s">
        <v>51</v>
      </c>
      <c r="V318" s="1" t="s">
        <v>43</v>
      </c>
      <c r="W318" s="1" t="s">
        <v>44</v>
      </c>
      <c r="X318" s="1" t="s">
        <v>52</v>
      </c>
      <c r="Y318" s="1" t="n">
        <v>64</v>
      </c>
      <c r="Z318" s="1" t="n">
        <v>6</v>
      </c>
      <c r="AA318" s="0" t="n">
        <v>2015</v>
      </c>
      <c r="AB318" s="1" t="n">
        <v>405</v>
      </c>
      <c r="AC318" s="1" t="n">
        <v>866.47</v>
      </c>
      <c r="AD318" s="1" t="n">
        <f aca="false">AC318+AB318+P318</f>
        <v>1271.47</v>
      </c>
      <c r="AE318" s="1" t="n">
        <f aca="false">N318-AD318</f>
        <v>1373.15809917355</v>
      </c>
      <c r="AF318" s="1" t="n">
        <v>1</v>
      </c>
      <c r="AG318" s="1" t="n">
        <v>1</v>
      </c>
      <c r="AH318" s="1" t="str">
        <f aca="false">IF(AF318=1,"si","no")</f>
        <v>si</v>
      </c>
    </row>
    <row r="319" customFormat="false" ht="13.8" hidden="false" customHeight="false" outlineLevel="0" collapsed="false">
      <c r="A319" s="1" t="s">
        <v>79</v>
      </c>
      <c r="B319" s="1" t="s">
        <v>86</v>
      </c>
      <c r="C319" s="1" t="s">
        <v>36</v>
      </c>
      <c r="D319" s="1" t="n">
        <v>100</v>
      </c>
      <c r="E319" s="1" t="s">
        <v>55</v>
      </c>
      <c r="F319" s="1" t="s">
        <v>293</v>
      </c>
      <c r="G319" s="1" t="s">
        <v>170</v>
      </c>
      <c r="H319" s="2" t="n">
        <v>10</v>
      </c>
      <c r="I319" s="2" t="n">
        <v>5</v>
      </c>
      <c r="J319" s="1" t="n">
        <v>2900</v>
      </c>
      <c r="K319" s="1" t="n">
        <v>2900</v>
      </c>
      <c r="L319" s="1" t="n">
        <v>5300</v>
      </c>
      <c r="M319" s="1" t="n">
        <f aca="false">L319-K319</f>
        <v>2400</v>
      </c>
      <c r="N319" s="4" t="n">
        <f aca="false">M319/1.21</f>
        <v>1983.47107438017</v>
      </c>
      <c r="O319" s="1" t="n">
        <v>122736</v>
      </c>
      <c r="P319" s="3" t="n">
        <f aca="false">J319-K319</f>
        <v>0</v>
      </c>
      <c r="Q319" s="3" t="s">
        <v>39</v>
      </c>
      <c r="R319" s="1" t="s">
        <v>40</v>
      </c>
      <c r="S319" s="3" t="n">
        <v>50019</v>
      </c>
      <c r="T319" s="3" t="s">
        <v>51</v>
      </c>
      <c r="U319" s="1" t="s">
        <v>51</v>
      </c>
      <c r="V319" s="1" t="s">
        <v>43</v>
      </c>
      <c r="W319" s="1" t="s">
        <v>44</v>
      </c>
      <c r="X319" s="1" t="s">
        <v>45</v>
      </c>
      <c r="Y319" s="1" t="n">
        <v>33</v>
      </c>
      <c r="Z319" s="1" t="n">
        <v>6</v>
      </c>
      <c r="AA319" s="0" t="n">
        <v>2015</v>
      </c>
      <c r="AB319" s="1" t="n">
        <v>0</v>
      </c>
      <c r="AC319" s="1" t="n">
        <v>773.9</v>
      </c>
      <c r="AD319" s="1" t="n">
        <f aca="false">AC319+AB319+P319</f>
        <v>773.9</v>
      </c>
      <c r="AE319" s="1" t="n">
        <f aca="false">N319-AD319</f>
        <v>1209.57107438017</v>
      </c>
      <c r="AF319" s="1" t="n">
        <v>1</v>
      </c>
      <c r="AG319" s="1" t="n">
        <v>1</v>
      </c>
      <c r="AH319" s="1" t="str">
        <f aca="false">IF(AF319=1,"si","no")</f>
        <v>si</v>
      </c>
    </row>
    <row r="320" customFormat="false" ht="13.8" hidden="false" customHeight="false" outlineLevel="0" collapsed="false">
      <c r="A320" s="1" t="s">
        <v>162</v>
      </c>
      <c r="B320" s="1" t="s">
        <v>69</v>
      </c>
      <c r="C320" s="1" t="s">
        <v>36</v>
      </c>
      <c r="D320" s="1" t="n">
        <v>160</v>
      </c>
      <c r="E320" s="1" t="s">
        <v>55</v>
      </c>
      <c r="F320" s="1" t="s">
        <v>166</v>
      </c>
      <c r="G320" s="1" t="s">
        <v>170</v>
      </c>
      <c r="H320" s="2" t="n">
        <v>4</v>
      </c>
      <c r="I320" s="2" t="n">
        <v>5</v>
      </c>
      <c r="J320" s="1" t="n">
        <v>11800</v>
      </c>
      <c r="K320" s="1" t="n">
        <v>11800</v>
      </c>
      <c r="L320" s="1" t="n">
        <v>13600</v>
      </c>
      <c r="M320" s="1" t="n">
        <f aca="false">L320-K320</f>
        <v>1800</v>
      </c>
      <c r="N320" s="4" t="n">
        <f aca="false">M320/1.21</f>
        <v>1487.60330578512</v>
      </c>
      <c r="O320" s="1" t="n">
        <v>78411</v>
      </c>
      <c r="P320" s="3" t="n">
        <f aca="false">J320-K320</f>
        <v>0</v>
      </c>
      <c r="Q320" s="3" t="s">
        <v>49</v>
      </c>
      <c r="R320" s="1" t="s">
        <v>40</v>
      </c>
      <c r="S320" s="3" t="n">
        <v>50007</v>
      </c>
      <c r="T320" s="3" t="s">
        <v>51</v>
      </c>
      <c r="U320" s="1" t="s">
        <v>51</v>
      </c>
      <c r="V320" s="1" t="s">
        <v>43</v>
      </c>
      <c r="W320" s="1" t="s">
        <v>44</v>
      </c>
      <c r="X320" s="1" t="s">
        <v>52</v>
      </c>
      <c r="Y320" s="1" t="n">
        <v>48</v>
      </c>
      <c r="Z320" s="1" t="n">
        <v>6</v>
      </c>
      <c r="AA320" s="0" t="n">
        <v>2015</v>
      </c>
      <c r="AB320" s="1" t="n">
        <v>0</v>
      </c>
      <c r="AC320" s="1" t="n">
        <v>566.66</v>
      </c>
      <c r="AD320" s="1" t="n">
        <f aca="false">AC320+AB320+P320</f>
        <v>566.66</v>
      </c>
      <c r="AE320" s="1" t="n">
        <f aca="false">N320-AD320</f>
        <v>920.943305785124</v>
      </c>
      <c r="AF320" s="1" t="n">
        <v>1</v>
      </c>
      <c r="AG320" s="1" t="n">
        <v>1</v>
      </c>
      <c r="AH320" s="1" t="str">
        <f aca="false">IF(AF320=1,"si","no")</f>
        <v>si</v>
      </c>
    </row>
    <row r="321" customFormat="false" ht="13.8" hidden="false" customHeight="false" outlineLevel="0" collapsed="false">
      <c r="A321" s="1" t="s">
        <v>250</v>
      </c>
      <c r="B321" s="1" t="s">
        <v>93</v>
      </c>
      <c r="C321" s="1" t="s">
        <v>232</v>
      </c>
      <c r="D321" s="1" t="n">
        <v>136</v>
      </c>
      <c r="E321" s="1" t="s">
        <v>280</v>
      </c>
      <c r="F321" s="1" t="s">
        <v>166</v>
      </c>
      <c r="G321" s="1" t="s">
        <v>281</v>
      </c>
      <c r="H321" s="2" t="n">
        <v>4</v>
      </c>
      <c r="I321" s="2" t="n">
        <v>5</v>
      </c>
      <c r="J321" s="1" t="n">
        <v>8949.99</v>
      </c>
      <c r="K321" s="1" t="n">
        <v>8949.99</v>
      </c>
      <c r="L321" s="1" t="n">
        <v>12600</v>
      </c>
      <c r="M321" s="1" t="n">
        <f aca="false">L321-K321</f>
        <v>3650.01</v>
      </c>
      <c r="N321" s="4" t="n">
        <f aca="false">M321/1.21</f>
        <v>3016.53719008264</v>
      </c>
      <c r="O321" s="1" t="n">
        <v>39999</v>
      </c>
      <c r="P321" s="3" t="n">
        <f aca="false">J321-K321</f>
        <v>0</v>
      </c>
      <c r="Q321" s="3" t="s">
        <v>39</v>
      </c>
      <c r="R321" s="1" t="s">
        <v>40</v>
      </c>
      <c r="S321" s="3" t="n">
        <v>22001</v>
      </c>
      <c r="T321" s="3" t="s">
        <v>81</v>
      </c>
      <c r="U321" s="1" t="s">
        <v>81</v>
      </c>
      <c r="V321" s="1" t="s">
        <v>43</v>
      </c>
      <c r="W321" s="1" t="s">
        <v>44</v>
      </c>
      <c r="X321" s="1" t="s">
        <v>52</v>
      </c>
      <c r="Y321" s="1" t="n">
        <v>66</v>
      </c>
      <c r="Z321" s="1" t="n">
        <v>6</v>
      </c>
      <c r="AA321" s="0" t="n">
        <v>2015</v>
      </c>
      <c r="AB321" s="1" t="n">
        <v>0</v>
      </c>
      <c r="AC321" s="1" t="n">
        <v>678.17</v>
      </c>
      <c r="AD321" s="1" t="n">
        <f aca="false">AC321+AB321+P321</f>
        <v>678.17</v>
      </c>
      <c r="AE321" s="1" t="n">
        <f aca="false">N321-AD321</f>
        <v>2338.36719008264</v>
      </c>
      <c r="AF321" s="1" t="n">
        <v>1</v>
      </c>
      <c r="AG321" s="1" t="n">
        <v>1</v>
      </c>
      <c r="AH321" s="1" t="str">
        <f aca="false">IF(AF321=1,"si","no")</f>
        <v>si</v>
      </c>
    </row>
    <row r="322" customFormat="false" ht="13.8" hidden="false" customHeight="false" outlineLevel="0" collapsed="false">
      <c r="A322" s="1" t="s">
        <v>143</v>
      </c>
      <c r="B322" s="1" t="s">
        <v>69</v>
      </c>
      <c r="C322" s="1" t="s">
        <v>36</v>
      </c>
      <c r="D322" s="1" t="n">
        <v>90</v>
      </c>
      <c r="E322" s="1" t="s">
        <v>55</v>
      </c>
      <c r="F322" s="1" t="s">
        <v>185</v>
      </c>
      <c r="G322" s="1" t="s">
        <v>161</v>
      </c>
      <c r="H322" s="2" t="n">
        <v>9</v>
      </c>
      <c r="I322" s="2" t="n">
        <v>5</v>
      </c>
      <c r="J322" s="1" t="n">
        <v>4305</v>
      </c>
      <c r="K322" s="1" t="n">
        <v>4305</v>
      </c>
      <c r="L322" s="1" t="n">
        <v>6300</v>
      </c>
      <c r="M322" s="1" t="n">
        <f aca="false">L322-K322</f>
        <v>1995</v>
      </c>
      <c r="N322" s="4" t="n">
        <f aca="false">M322/1.21</f>
        <v>1648.76033057851</v>
      </c>
      <c r="O322" s="1" t="n">
        <v>148460</v>
      </c>
      <c r="P322" s="3" t="n">
        <f aca="false">J322-K322</f>
        <v>0</v>
      </c>
      <c r="Q322" s="3" t="s">
        <v>99</v>
      </c>
      <c r="R322" s="1" t="s">
        <v>40</v>
      </c>
      <c r="S322" s="3" t="n">
        <v>50770</v>
      </c>
      <c r="T322" s="3" t="s">
        <v>295</v>
      </c>
      <c r="U322" s="1" t="s">
        <v>51</v>
      </c>
      <c r="V322" s="1" t="s">
        <v>43</v>
      </c>
      <c r="W322" s="1" t="s">
        <v>44</v>
      </c>
      <c r="X322" s="1" t="s">
        <v>52</v>
      </c>
      <c r="Y322" s="1" t="n">
        <v>67</v>
      </c>
      <c r="Z322" s="1" t="n">
        <v>6</v>
      </c>
      <c r="AA322" s="0" t="n">
        <v>2015</v>
      </c>
      <c r="AB322" s="1" t="n">
        <v>265.02</v>
      </c>
      <c r="AC322" s="1" t="n">
        <v>409.71</v>
      </c>
      <c r="AD322" s="1" t="n">
        <f aca="false">AC322+AB322+P322</f>
        <v>674.73</v>
      </c>
      <c r="AE322" s="1" t="n">
        <f aca="false">N322-AD322</f>
        <v>974.030330578512</v>
      </c>
      <c r="AF322" s="1" t="n">
        <v>1</v>
      </c>
      <c r="AG322" s="1" t="n">
        <v>1</v>
      </c>
      <c r="AH322" s="1" t="str">
        <f aca="false">IF(AF322=1,"si","no")</f>
        <v>si</v>
      </c>
    </row>
    <row r="323" customFormat="false" ht="13.8" hidden="false" customHeight="false" outlineLevel="0" collapsed="false">
      <c r="A323" s="1" t="s">
        <v>82</v>
      </c>
      <c r="B323" s="1" t="s">
        <v>86</v>
      </c>
      <c r="C323" s="1" t="s">
        <v>36</v>
      </c>
      <c r="D323" s="1" t="n">
        <v>125</v>
      </c>
      <c r="E323" s="1" t="s">
        <v>55</v>
      </c>
      <c r="F323" s="1" t="s">
        <v>182</v>
      </c>
      <c r="G323" s="1" t="s">
        <v>170</v>
      </c>
      <c r="H323" s="2" t="n">
        <v>8</v>
      </c>
      <c r="I323" s="2" t="n">
        <v>5</v>
      </c>
      <c r="J323" s="1" t="n">
        <v>4300</v>
      </c>
      <c r="K323" s="1" t="n">
        <v>4300</v>
      </c>
      <c r="L323" s="1" t="n">
        <v>6300</v>
      </c>
      <c r="M323" s="1" t="n">
        <f aca="false">L323-K323</f>
        <v>2000</v>
      </c>
      <c r="N323" s="4" t="n">
        <f aca="false">M323/1.21</f>
        <v>1652.89256198347</v>
      </c>
      <c r="O323" s="1" t="n">
        <v>116881</v>
      </c>
      <c r="P323" s="3" t="n">
        <f aca="false">J323-K323</f>
        <v>0</v>
      </c>
      <c r="Q323" s="3" t="s">
        <v>75</v>
      </c>
      <c r="R323" s="1" t="s">
        <v>40</v>
      </c>
      <c r="S323" s="3" t="n">
        <v>50430</v>
      </c>
      <c r="T323" s="3" t="s">
        <v>76</v>
      </c>
      <c r="U323" s="1" t="s">
        <v>51</v>
      </c>
      <c r="V323" s="1" t="s">
        <v>43</v>
      </c>
      <c r="W323" s="1" t="s">
        <v>44</v>
      </c>
      <c r="X323" s="1" t="s">
        <v>45</v>
      </c>
      <c r="Y323" s="1" t="n">
        <v>27</v>
      </c>
      <c r="Z323" s="1" t="n">
        <v>6</v>
      </c>
      <c r="AA323" s="0" t="n">
        <v>2015</v>
      </c>
      <c r="AB323" s="1" t="n">
        <v>61.47</v>
      </c>
      <c r="AC323" s="1" t="n">
        <v>508.41</v>
      </c>
      <c r="AD323" s="1" t="n">
        <f aca="false">AC323+AB323+P323</f>
        <v>569.88</v>
      </c>
      <c r="AE323" s="1" t="n">
        <f aca="false">N323-AD323</f>
        <v>1083.01256198347</v>
      </c>
      <c r="AF323" s="1" t="n">
        <v>1</v>
      </c>
      <c r="AG323" s="1" t="n">
        <v>1</v>
      </c>
      <c r="AH323" s="1" t="str">
        <f aca="false">IF(AF323=1,"si","no")</f>
        <v>si</v>
      </c>
    </row>
    <row r="324" customFormat="false" ht="13.8" hidden="false" customHeight="false" outlineLevel="0" collapsed="false">
      <c r="A324" s="1" t="s">
        <v>165</v>
      </c>
      <c r="B324" s="1" t="s">
        <v>35</v>
      </c>
      <c r="C324" s="1" t="s">
        <v>36</v>
      </c>
      <c r="D324" s="1" t="n">
        <v>110</v>
      </c>
      <c r="E324" s="1" t="s">
        <v>55</v>
      </c>
      <c r="F324" s="1" t="s">
        <v>163</v>
      </c>
      <c r="G324" s="1" t="s">
        <v>170</v>
      </c>
      <c r="H324" s="2" t="n">
        <v>7</v>
      </c>
      <c r="I324" s="2" t="n">
        <v>5</v>
      </c>
      <c r="J324" s="1" t="n">
        <v>4900</v>
      </c>
      <c r="K324" s="1" t="n">
        <v>4900</v>
      </c>
      <c r="L324" s="1" t="n">
        <v>7900</v>
      </c>
      <c r="M324" s="1" t="n">
        <f aca="false">L324-K324</f>
        <v>3000</v>
      </c>
      <c r="N324" s="4" t="n">
        <f aca="false">M324/1.21</f>
        <v>2479.33884297521</v>
      </c>
      <c r="O324" s="1" t="n">
        <v>99432</v>
      </c>
      <c r="P324" s="3" t="n">
        <f aca="false">J324-K324</f>
        <v>0</v>
      </c>
      <c r="Q324" s="3" t="s">
        <v>39</v>
      </c>
      <c r="R324" s="1" t="s">
        <v>40</v>
      </c>
      <c r="S324" s="3" t="n">
        <v>50014</v>
      </c>
      <c r="T324" s="3" t="s">
        <v>51</v>
      </c>
      <c r="U324" s="1" t="s">
        <v>51</v>
      </c>
      <c r="V324" s="1" t="s">
        <v>43</v>
      </c>
      <c r="W324" s="1" t="s">
        <v>44</v>
      </c>
      <c r="X324" s="1" t="s">
        <v>52</v>
      </c>
      <c r="Y324" s="1" t="n">
        <v>41</v>
      </c>
      <c r="Z324" s="1" t="n">
        <v>6</v>
      </c>
      <c r="AA324" s="0" t="n">
        <v>2015</v>
      </c>
      <c r="AB324" s="1" t="n">
        <v>522.18</v>
      </c>
      <c r="AC324" s="1" t="n">
        <v>682.81</v>
      </c>
      <c r="AD324" s="1" t="n">
        <f aca="false">AC324+AB324+P324</f>
        <v>1204.99</v>
      </c>
      <c r="AE324" s="1" t="n">
        <f aca="false">N324-AD324</f>
        <v>1274.34884297521</v>
      </c>
      <c r="AF324" s="1" t="n">
        <v>1</v>
      </c>
      <c r="AG324" s="1" t="n">
        <v>1</v>
      </c>
      <c r="AH324" s="1" t="str">
        <f aca="false">IF(AF324=1,"si","no")</f>
        <v>si</v>
      </c>
    </row>
    <row r="325" customFormat="false" ht="13.8" hidden="false" customHeight="false" outlineLevel="0" collapsed="false">
      <c r="A325" s="1" t="s">
        <v>296</v>
      </c>
      <c r="B325" s="1" t="s">
        <v>47</v>
      </c>
      <c r="C325" s="1" t="s">
        <v>36</v>
      </c>
      <c r="D325" s="1" t="n">
        <v>140</v>
      </c>
      <c r="E325" s="1" t="s">
        <v>55</v>
      </c>
      <c r="F325" s="1" t="s">
        <v>166</v>
      </c>
      <c r="G325" s="1" t="s">
        <v>297</v>
      </c>
      <c r="H325" s="2" t="n">
        <v>11</v>
      </c>
      <c r="I325" s="2" t="n">
        <v>6</v>
      </c>
      <c r="J325" s="1" t="n">
        <v>5500</v>
      </c>
      <c r="K325" s="1" t="n">
        <v>5500</v>
      </c>
      <c r="L325" s="1" t="n">
        <v>8700</v>
      </c>
      <c r="M325" s="1" t="n">
        <f aca="false">L325-K325</f>
        <v>3200</v>
      </c>
      <c r="N325" s="4" t="n">
        <f aca="false">M325/1.21</f>
        <v>2644.62809917355</v>
      </c>
      <c r="O325" s="1" t="n">
        <v>142620</v>
      </c>
      <c r="P325" s="3" t="n">
        <f aca="false">J325-K325</f>
        <v>0</v>
      </c>
      <c r="Q325" s="3" t="s">
        <v>116</v>
      </c>
      <c r="R325" s="1" t="s">
        <v>168</v>
      </c>
      <c r="S325" s="3" t="n">
        <v>50010</v>
      </c>
      <c r="T325" s="3" t="s">
        <v>51</v>
      </c>
      <c r="U325" s="1" t="s">
        <v>51</v>
      </c>
      <c r="V325" s="1" t="s">
        <v>43</v>
      </c>
      <c r="W325" s="1" t="s">
        <v>44</v>
      </c>
      <c r="X325" s="1" t="s">
        <v>52</v>
      </c>
      <c r="Y325" s="1" t="n">
        <v>37</v>
      </c>
      <c r="Z325" s="1" t="n">
        <v>5</v>
      </c>
      <c r="AA325" s="0" t="n">
        <v>2015</v>
      </c>
      <c r="AB325" s="1" t="n">
        <v>0</v>
      </c>
      <c r="AC325" s="1" t="n">
        <v>181.93</v>
      </c>
      <c r="AD325" s="1" t="n">
        <f aca="false">AC325+AB325+P325</f>
        <v>181.93</v>
      </c>
      <c r="AE325" s="1" t="n">
        <f aca="false">N325-AD325</f>
        <v>2462.69809917355</v>
      </c>
      <c r="AF325" s="1" t="n">
        <v>2</v>
      </c>
      <c r="AG325" s="1" t="n">
        <v>1</v>
      </c>
      <c r="AH325" s="1" t="str">
        <f aca="false">IF(AF325=1,"si","no")</f>
        <v>no</v>
      </c>
    </row>
    <row r="326" customFormat="false" ht="13.8" hidden="false" customHeight="false" outlineLevel="0" collapsed="false">
      <c r="A326" s="1" t="s">
        <v>298</v>
      </c>
      <c r="B326" s="1" t="s">
        <v>69</v>
      </c>
      <c r="C326" s="1" t="s">
        <v>36</v>
      </c>
      <c r="D326" s="1" t="n">
        <v>110</v>
      </c>
      <c r="E326" s="1" t="s">
        <v>55</v>
      </c>
      <c r="F326" s="1" t="s">
        <v>166</v>
      </c>
      <c r="G326" s="1" t="s">
        <v>48</v>
      </c>
      <c r="H326" s="2" t="n">
        <v>11</v>
      </c>
      <c r="I326" s="2" t="n">
        <v>6</v>
      </c>
      <c r="J326" s="1" t="n">
        <v>3000</v>
      </c>
      <c r="K326" s="1" t="n">
        <v>3000</v>
      </c>
      <c r="L326" s="1" t="n">
        <v>5700</v>
      </c>
      <c r="M326" s="1" t="n">
        <f aca="false">L326-K326</f>
        <v>2700</v>
      </c>
      <c r="N326" s="4" t="n">
        <f aca="false">M326/1.21</f>
        <v>2231.40495867769</v>
      </c>
      <c r="O326" s="1" t="n">
        <v>188444</v>
      </c>
      <c r="P326" s="3" t="n">
        <f aca="false">J326-K326</f>
        <v>0</v>
      </c>
      <c r="Q326" s="3" t="s">
        <v>116</v>
      </c>
      <c r="R326" s="1" t="s">
        <v>168</v>
      </c>
      <c r="S326" s="3" t="n">
        <v>50480</v>
      </c>
      <c r="T326" s="3" t="s">
        <v>106</v>
      </c>
      <c r="U326" s="1" t="s">
        <v>51</v>
      </c>
      <c r="V326" s="1" t="s">
        <v>43</v>
      </c>
      <c r="W326" s="1" t="s">
        <v>44</v>
      </c>
      <c r="X326" s="1" t="s">
        <v>52</v>
      </c>
      <c r="Y326" s="1" t="n">
        <v>50</v>
      </c>
      <c r="Z326" s="1" t="n">
        <v>5</v>
      </c>
      <c r="AA326" s="0" t="n">
        <v>2015</v>
      </c>
      <c r="AB326" s="1" t="n">
        <v>0</v>
      </c>
      <c r="AC326" s="1" t="n">
        <v>410.45</v>
      </c>
      <c r="AD326" s="1" t="n">
        <f aca="false">AC326+AB326+P326</f>
        <v>410.45</v>
      </c>
      <c r="AE326" s="1" t="n">
        <f aca="false">N326-AD326</f>
        <v>1820.95495867769</v>
      </c>
      <c r="AF326" s="1" t="n">
        <v>1</v>
      </c>
      <c r="AG326" s="1" t="n">
        <v>1</v>
      </c>
      <c r="AH326" s="1" t="str">
        <f aca="false">IF(AF326=1,"si","no")</f>
        <v>si</v>
      </c>
    </row>
    <row r="327" customFormat="false" ht="13.8" hidden="false" customHeight="false" outlineLevel="0" collapsed="false">
      <c r="A327" s="1" t="s">
        <v>175</v>
      </c>
      <c r="B327" s="1" t="s">
        <v>292</v>
      </c>
      <c r="C327" s="1" t="s">
        <v>36</v>
      </c>
      <c r="D327" s="1" t="n">
        <v>200</v>
      </c>
      <c r="E327" s="1" t="s">
        <v>55</v>
      </c>
      <c r="F327" s="1" t="s">
        <v>160</v>
      </c>
      <c r="G327" s="1" t="s">
        <v>257</v>
      </c>
      <c r="H327" s="2" t="n">
        <v>4</v>
      </c>
      <c r="I327" s="2" t="n">
        <v>5</v>
      </c>
      <c r="J327" s="1" t="n">
        <v>12900</v>
      </c>
      <c r="K327" s="1" t="n">
        <v>12900</v>
      </c>
      <c r="L327" s="1" t="n">
        <v>16500</v>
      </c>
      <c r="M327" s="1" t="n">
        <f aca="false">L327-K327</f>
        <v>3600</v>
      </c>
      <c r="N327" s="4" t="n">
        <f aca="false">M327/1.21</f>
        <v>2975.20661157025</v>
      </c>
      <c r="O327" s="1" t="n">
        <v>119225</v>
      </c>
      <c r="P327" s="3" t="n">
        <f aca="false">J327-K327</f>
        <v>0</v>
      </c>
      <c r="Q327" s="3" t="s">
        <v>64</v>
      </c>
      <c r="R327" s="1" t="s">
        <v>168</v>
      </c>
      <c r="S327" s="3" t="n">
        <v>50313</v>
      </c>
      <c r="T327" s="3" t="s">
        <v>299</v>
      </c>
      <c r="U327" s="1" t="s">
        <v>51</v>
      </c>
      <c r="V327" s="1" t="s">
        <v>43</v>
      </c>
      <c r="W327" s="1" t="s">
        <v>44</v>
      </c>
      <c r="X327" s="1" t="s">
        <v>52</v>
      </c>
      <c r="Y327" s="1" t="n">
        <v>48</v>
      </c>
      <c r="Z327" s="1" t="n">
        <v>5</v>
      </c>
      <c r="AA327" s="0" t="n">
        <v>2015</v>
      </c>
      <c r="AB327" s="1" t="n">
        <v>0</v>
      </c>
      <c r="AC327" s="1" t="n">
        <v>871.77</v>
      </c>
      <c r="AD327" s="1" t="n">
        <f aca="false">AC327+AB327+P327</f>
        <v>871.77</v>
      </c>
      <c r="AE327" s="1" t="n">
        <f aca="false">N327-AD327</f>
        <v>2103.43661157025</v>
      </c>
      <c r="AF327" s="1" t="n">
        <v>1</v>
      </c>
      <c r="AG327" s="1" t="n">
        <v>1</v>
      </c>
      <c r="AH327" s="1" t="str">
        <f aca="false">IF(AF327=1,"si","no")</f>
        <v>si</v>
      </c>
    </row>
    <row r="328" customFormat="false" ht="13.8" hidden="false" customHeight="false" outlineLevel="0" collapsed="false">
      <c r="A328" s="1" t="s">
        <v>300</v>
      </c>
      <c r="B328" s="1" t="s">
        <v>47</v>
      </c>
      <c r="C328" s="1" t="s">
        <v>36</v>
      </c>
      <c r="D328" s="1" t="n">
        <v>115</v>
      </c>
      <c r="E328" s="1" t="s">
        <v>55</v>
      </c>
      <c r="F328" s="1" t="s">
        <v>182</v>
      </c>
      <c r="G328" s="1" t="s">
        <v>71</v>
      </c>
      <c r="H328" s="2" t="n">
        <v>13</v>
      </c>
      <c r="I328" s="2" t="n">
        <v>5</v>
      </c>
      <c r="J328" s="1" t="n">
        <v>1000</v>
      </c>
      <c r="K328" s="1" t="n">
        <v>1000</v>
      </c>
      <c r="L328" s="1" t="n">
        <v>3300</v>
      </c>
      <c r="M328" s="1" t="n">
        <f aca="false">L328-K328</f>
        <v>2300</v>
      </c>
      <c r="N328" s="4" t="n">
        <f aca="false">M328/1.21</f>
        <v>1900.82644628099</v>
      </c>
      <c r="O328" s="1" t="n">
        <v>287124</v>
      </c>
      <c r="P328" s="3" t="n">
        <f aca="false">J328-K328</f>
        <v>0</v>
      </c>
      <c r="Q328" s="3" t="s">
        <v>301</v>
      </c>
      <c r="R328" s="1" t="s">
        <v>168</v>
      </c>
      <c r="S328" s="3" t="n">
        <v>50002</v>
      </c>
      <c r="T328" s="3" t="s">
        <v>51</v>
      </c>
      <c r="U328" s="1" t="s">
        <v>51</v>
      </c>
      <c r="V328" s="1" t="s">
        <v>43</v>
      </c>
      <c r="W328" s="1" t="s">
        <v>44</v>
      </c>
      <c r="X328" s="1" t="s">
        <v>52</v>
      </c>
      <c r="Y328" s="1" t="n">
        <v>38</v>
      </c>
      <c r="Z328" s="1" t="n">
        <v>4</v>
      </c>
      <c r="AA328" s="0" t="n">
        <v>2015</v>
      </c>
      <c r="AB328" s="1" t="n">
        <v>0</v>
      </c>
      <c r="AC328" s="1" t="n">
        <v>185.4</v>
      </c>
      <c r="AD328" s="1" t="n">
        <f aca="false">AC328+AB328+P328</f>
        <v>185.4</v>
      </c>
      <c r="AE328" s="1" t="n">
        <f aca="false">N328-AD328</f>
        <v>1715.42644628099</v>
      </c>
      <c r="AF328" s="1" t="n">
        <v>2</v>
      </c>
      <c r="AG328" s="1" t="n">
        <v>1</v>
      </c>
      <c r="AH328" s="1" t="str">
        <f aca="false">IF(AF328=1,"si","no")</f>
        <v>no</v>
      </c>
    </row>
    <row r="329" customFormat="false" ht="13.8" hidden="false" customHeight="false" outlineLevel="0" collapsed="false">
      <c r="A329" s="1" t="s">
        <v>302</v>
      </c>
      <c r="B329" s="1" t="s">
        <v>69</v>
      </c>
      <c r="C329" s="1" t="s">
        <v>36</v>
      </c>
      <c r="D329" s="1" t="n">
        <v>136</v>
      </c>
      <c r="E329" s="1" t="s">
        <v>55</v>
      </c>
      <c r="F329" s="1" t="s">
        <v>166</v>
      </c>
      <c r="G329" s="1" t="s">
        <v>161</v>
      </c>
      <c r="H329" s="2" t="n">
        <v>8</v>
      </c>
      <c r="I329" s="2" t="n">
        <v>5</v>
      </c>
      <c r="J329" s="1" t="n">
        <v>5605</v>
      </c>
      <c r="K329" s="1" t="n">
        <v>5605</v>
      </c>
      <c r="L329" s="1" t="n">
        <v>8500</v>
      </c>
      <c r="M329" s="1" t="n">
        <f aca="false">L329-K329</f>
        <v>2895</v>
      </c>
      <c r="N329" s="4" t="n">
        <f aca="false">M329/1.21</f>
        <v>2392.56198347107</v>
      </c>
      <c r="O329" s="1" t="n">
        <v>78978</v>
      </c>
      <c r="P329" s="3" t="n">
        <f aca="false">J329-K329</f>
        <v>0</v>
      </c>
      <c r="Q329" s="3" t="s">
        <v>49</v>
      </c>
      <c r="R329" s="1" t="s">
        <v>40</v>
      </c>
      <c r="S329" s="3" t="n">
        <v>50022</v>
      </c>
      <c r="T329" s="3" t="s">
        <v>51</v>
      </c>
      <c r="U329" s="1" t="s">
        <v>51</v>
      </c>
      <c r="V329" s="1" t="s">
        <v>43</v>
      </c>
      <c r="W329" s="1" t="s">
        <v>44</v>
      </c>
      <c r="X329" s="1" t="s">
        <v>52</v>
      </c>
      <c r="Y329" s="1" t="n">
        <v>45</v>
      </c>
      <c r="Z329" s="1" t="n">
        <v>4</v>
      </c>
      <c r="AA329" s="0" t="n">
        <v>2015</v>
      </c>
      <c r="AB329" s="1" t="n">
        <v>0</v>
      </c>
      <c r="AC329" s="1" t="n">
        <v>1428.23</v>
      </c>
      <c r="AD329" s="1" t="n">
        <f aca="false">AC329+AB329+P329</f>
        <v>1428.23</v>
      </c>
      <c r="AE329" s="1" t="n">
        <f aca="false">N329-AD329</f>
        <v>964.331983471075</v>
      </c>
      <c r="AF329" s="1" t="n">
        <v>1</v>
      </c>
      <c r="AG329" s="1" t="n">
        <v>1</v>
      </c>
      <c r="AH329" s="1" t="str">
        <f aca="false">IF(AF329=1,"si","no")</f>
        <v>si</v>
      </c>
    </row>
    <row r="330" customFormat="false" ht="13.8" hidden="false" customHeight="false" outlineLevel="0" collapsed="false">
      <c r="A330" s="1" t="s">
        <v>92</v>
      </c>
      <c r="B330" s="1" t="s">
        <v>35</v>
      </c>
      <c r="C330" s="1" t="s">
        <v>36</v>
      </c>
      <c r="D330" s="1" t="n">
        <v>109</v>
      </c>
      <c r="E330" s="1" t="s">
        <v>55</v>
      </c>
      <c r="F330" s="1" t="s">
        <v>166</v>
      </c>
      <c r="G330" s="1" t="s">
        <v>214</v>
      </c>
      <c r="H330" s="2" t="n">
        <v>5</v>
      </c>
      <c r="I330" s="2" t="n">
        <v>5</v>
      </c>
      <c r="J330" s="1" t="n">
        <v>6900</v>
      </c>
      <c r="K330" s="1" t="n">
        <v>6900</v>
      </c>
      <c r="L330" s="1" t="n">
        <v>9700</v>
      </c>
      <c r="M330" s="1" t="n">
        <f aca="false">L330-K330</f>
        <v>2800</v>
      </c>
      <c r="N330" s="4" t="n">
        <f aca="false">M330/1.21</f>
        <v>2314.04958677686</v>
      </c>
      <c r="O330" s="1" t="n">
        <v>99190</v>
      </c>
      <c r="P330" s="3" t="n">
        <f aca="false">J330-K330</f>
        <v>0</v>
      </c>
      <c r="Q330" s="3" t="s">
        <v>39</v>
      </c>
      <c r="R330" s="1" t="s">
        <v>40</v>
      </c>
      <c r="S330" s="3" t="n">
        <v>50298</v>
      </c>
      <c r="T330" s="3" t="s">
        <v>303</v>
      </c>
      <c r="U330" s="1" t="s">
        <v>51</v>
      </c>
      <c r="V330" s="1" t="s">
        <v>43</v>
      </c>
      <c r="W330" s="1" t="s">
        <v>44</v>
      </c>
      <c r="X330" s="1" t="s">
        <v>52</v>
      </c>
      <c r="Y330" s="1" t="n">
        <v>65</v>
      </c>
      <c r="Z330" s="1" t="n">
        <v>3</v>
      </c>
      <c r="AA330" s="0" t="n">
        <v>2015</v>
      </c>
      <c r="AB330" s="1" t="n">
        <v>507.34</v>
      </c>
      <c r="AC330" s="1" t="n">
        <v>686.62</v>
      </c>
      <c r="AD330" s="1" t="n">
        <f aca="false">AC330+AB330+P330</f>
        <v>1193.96</v>
      </c>
      <c r="AE330" s="1" t="n">
        <f aca="false">N330-AD330</f>
        <v>1120.08958677686</v>
      </c>
      <c r="AF330" s="1" t="n">
        <v>1</v>
      </c>
      <c r="AG330" s="1" t="n">
        <v>1</v>
      </c>
      <c r="AH330" s="1" t="str">
        <f aca="false">IF(AF330=1,"si","no")</f>
        <v>si</v>
      </c>
    </row>
    <row r="331" customFormat="false" ht="13.8" hidden="false" customHeight="false" outlineLevel="0" collapsed="false">
      <c r="A331" s="1" t="s">
        <v>304</v>
      </c>
      <c r="B331" s="1" t="s">
        <v>69</v>
      </c>
      <c r="C331" s="1" t="s">
        <v>36</v>
      </c>
      <c r="D331" s="1" t="n">
        <v>109</v>
      </c>
      <c r="E331" s="1" t="s">
        <v>55</v>
      </c>
      <c r="F331" s="1" t="s">
        <v>163</v>
      </c>
      <c r="G331" s="1" t="s">
        <v>170</v>
      </c>
      <c r="H331" s="2" t="n">
        <v>10</v>
      </c>
      <c r="I331" s="2" t="n">
        <v>3</v>
      </c>
      <c r="J331" s="1" t="n">
        <v>2000</v>
      </c>
      <c r="K331" s="1" t="n">
        <v>2000</v>
      </c>
      <c r="L331" s="1" t="n">
        <v>5500</v>
      </c>
      <c r="M331" s="1" t="n">
        <f aca="false">L331-K331</f>
        <v>3500</v>
      </c>
      <c r="N331" s="4" t="n">
        <f aca="false">M331/1.21</f>
        <v>2892.56198347107</v>
      </c>
      <c r="O331" s="1" t="n">
        <v>170678</v>
      </c>
      <c r="P331" s="3" t="n">
        <f aca="false">J331-K331</f>
        <v>0</v>
      </c>
      <c r="Q331" s="3" t="s">
        <v>116</v>
      </c>
      <c r="R331" s="1" t="s">
        <v>168</v>
      </c>
      <c r="S331" s="3" t="n">
        <v>20500</v>
      </c>
      <c r="T331" s="3" t="s">
        <v>305</v>
      </c>
      <c r="U331" s="1" t="s">
        <v>306</v>
      </c>
      <c r="V331" s="1" t="s">
        <v>43</v>
      </c>
      <c r="W331" s="1" t="s">
        <v>44</v>
      </c>
      <c r="X331" s="1" t="s">
        <v>72</v>
      </c>
      <c r="Y331" s="1" t="n">
        <v>52</v>
      </c>
      <c r="Z331" s="1" t="n">
        <v>3</v>
      </c>
      <c r="AA331" s="0" t="n">
        <v>2015</v>
      </c>
      <c r="AB331" s="1" t="n">
        <v>0</v>
      </c>
      <c r="AC331" s="1" t="n">
        <v>1094.74</v>
      </c>
      <c r="AD331" s="1" t="n">
        <f aca="false">AC331+AB331+P331</f>
        <v>1094.74</v>
      </c>
      <c r="AE331" s="1" t="n">
        <f aca="false">N331-AD331</f>
        <v>1797.82198347107</v>
      </c>
      <c r="AF331" s="1" t="n">
        <v>2</v>
      </c>
      <c r="AG331" s="1" t="n">
        <v>1</v>
      </c>
      <c r="AH331" s="1" t="str">
        <f aca="false">IF(AF331=1,"si","no")</f>
        <v>no</v>
      </c>
    </row>
    <row r="332" customFormat="false" ht="13.8" hidden="false" customHeight="false" outlineLevel="0" collapsed="false">
      <c r="A332" s="1" t="s">
        <v>73</v>
      </c>
      <c r="B332" s="1" t="s">
        <v>78</v>
      </c>
      <c r="C332" s="1" t="s">
        <v>36</v>
      </c>
      <c r="D332" s="1" t="n">
        <v>70</v>
      </c>
      <c r="E332" s="1" t="s">
        <v>37</v>
      </c>
      <c r="F332" s="1" t="s">
        <v>163</v>
      </c>
      <c r="G332" s="1" t="s">
        <v>307</v>
      </c>
      <c r="H332" s="2" t="n">
        <v>8</v>
      </c>
      <c r="I332" s="2" t="n">
        <v>5</v>
      </c>
      <c r="J332" s="1" t="n">
        <v>3464.61</v>
      </c>
      <c r="K332" s="1" t="n">
        <v>3464.61</v>
      </c>
      <c r="L332" s="1" t="n">
        <v>5800</v>
      </c>
      <c r="M332" s="1" t="n">
        <f aca="false">L332-K332</f>
        <v>2335.39</v>
      </c>
      <c r="N332" s="4" t="n">
        <f aca="false">M332/1.21</f>
        <v>1930.07438016529</v>
      </c>
      <c r="O332" s="1" t="n">
        <v>66580</v>
      </c>
      <c r="P332" s="3" t="n">
        <f aca="false">J332-K332</f>
        <v>0</v>
      </c>
      <c r="Q332" s="3" t="s">
        <v>75</v>
      </c>
      <c r="R332" s="1" t="s">
        <v>168</v>
      </c>
      <c r="S332" s="3" t="n">
        <v>50005</v>
      </c>
      <c r="T332" s="3" t="s">
        <v>51</v>
      </c>
      <c r="U332" s="1" t="s">
        <v>51</v>
      </c>
      <c r="V332" s="1" t="s">
        <v>43</v>
      </c>
      <c r="W332" s="1" t="s">
        <v>308</v>
      </c>
      <c r="X332" s="1" t="s">
        <v>52</v>
      </c>
      <c r="Y332" s="1" t="n">
        <v>37</v>
      </c>
      <c r="Z332" s="1" t="n">
        <v>3</v>
      </c>
      <c r="AA332" s="0" t="n">
        <v>2015</v>
      </c>
      <c r="AB332" s="1" t="n">
        <v>0</v>
      </c>
      <c r="AC332" s="1" t="n">
        <v>478.81</v>
      </c>
      <c r="AD332" s="1" t="n">
        <f aca="false">AC332+AB332+P332</f>
        <v>478.81</v>
      </c>
      <c r="AE332" s="1" t="n">
        <f aca="false">N332-AD332</f>
        <v>1451.26438016529</v>
      </c>
      <c r="AF332" s="1" t="n">
        <v>1</v>
      </c>
      <c r="AG332" s="1" t="n">
        <v>1</v>
      </c>
      <c r="AH332" s="1" t="str">
        <f aca="false">IF(AF332=1,"si","no")</f>
        <v>si</v>
      </c>
    </row>
    <row r="333" customFormat="false" ht="13.8" hidden="false" customHeight="false" outlineLevel="0" collapsed="false">
      <c r="A333" s="1" t="s">
        <v>73</v>
      </c>
      <c r="B333" s="1" t="s">
        <v>78</v>
      </c>
      <c r="C333" s="1" t="s">
        <v>36</v>
      </c>
      <c r="D333" s="1" t="n">
        <v>70</v>
      </c>
      <c r="E333" s="1" t="s">
        <v>37</v>
      </c>
      <c r="F333" s="1" t="s">
        <v>163</v>
      </c>
      <c r="G333" s="1" t="s">
        <v>213</v>
      </c>
      <c r="H333" s="2" t="n">
        <v>8</v>
      </c>
      <c r="I333" s="2" t="n">
        <v>5</v>
      </c>
      <c r="J333" s="1" t="n">
        <v>3300</v>
      </c>
      <c r="K333" s="1" t="n">
        <v>3300</v>
      </c>
      <c r="L333" s="1" t="n">
        <v>5600</v>
      </c>
      <c r="M333" s="1" t="n">
        <f aca="false">L333-K333</f>
        <v>2300</v>
      </c>
      <c r="N333" s="4" t="n">
        <f aca="false">M333/1.21</f>
        <v>1900.82644628099</v>
      </c>
      <c r="O333" s="1" t="n">
        <v>52601</v>
      </c>
      <c r="P333" s="3" t="n">
        <f aca="false">J333-K333</f>
        <v>0</v>
      </c>
      <c r="Q333" s="3" t="s">
        <v>75</v>
      </c>
      <c r="R333" s="1" t="s">
        <v>40</v>
      </c>
      <c r="S333" s="3" t="n">
        <v>50013</v>
      </c>
      <c r="T333" s="3" t="s">
        <v>51</v>
      </c>
      <c r="U333" s="1" t="s">
        <v>51</v>
      </c>
      <c r="V333" s="1" t="s">
        <v>43</v>
      </c>
      <c r="W333" s="1" t="s">
        <v>44</v>
      </c>
      <c r="X333" s="1" t="s">
        <v>45</v>
      </c>
      <c r="Y333" s="1" t="n">
        <v>35</v>
      </c>
      <c r="Z333" s="1" t="n">
        <v>3</v>
      </c>
      <c r="AA333" s="0" t="n">
        <v>2015</v>
      </c>
      <c r="AB333" s="1" t="n">
        <v>0</v>
      </c>
      <c r="AC333" s="1" t="n">
        <v>807.32</v>
      </c>
      <c r="AD333" s="1" t="n">
        <f aca="false">AC333+AB333+P333</f>
        <v>807.32</v>
      </c>
      <c r="AE333" s="1" t="n">
        <f aca="false">N333-AD333</f>
        <v>1093.50644628099</v>
      </c>
      <c r="AF333" s="1" t="n">
        <v>1</v>
      </c>
      <c r="AG333" s="1" t="n">
        <v>1</v>
      </c>
      <c r="AH333" s="1" t="str">
        <f aca="false">IF(AF333=1,"si","no")</f>
        <v>si</v>
      </c>
    </row>
    <row r="334" customFormat="false" ht="13.8" hidden="false" customHeight="false" outlineLevel="0" collapsed="false">
      <c r="A334" s="1" t="s">
        <v>279</v>
      </c>
      <c r="B334" s="1" t="s">
        <v>93</v>
      </c>
      <c r="C334" s="1" t="s">
        <v>232</v>
      </c>
      <c r="D334" s="1" t="n">
        <v>136</v>
      </c>
      <c r="E334" s="1" t="s">
        <v>280</v>
      </c>
      <c r="F334" s="1" t="s">
        <v>163</v>
      </c>
      <c r="G334" s="1" t="s">
        <v>56</v>
      </c>
      <c r="H334" s="2" t="n">
        <v>5</v>
      </c>
      <c r="I334" s="2" t="n">
        <v>5</v>
      </c>
      <c r="J334" s="1" t="n">
        <v>9801</v>
      </c>
      <c r="K334" s="1" t="n">
        <v>9801</v>
      </c>
      <c r="L334" s="1" t="n">
        <v>12500</v>
      </c>
      <c r="M334" s="1" t="n">
        <f aca="false">L334-K334</f>
        <v>2699</v>
      </c>
      <c r="N334" s="4" t="n">
        <f aca="false">M334/1.21</f>
        <v>2230.57851239669</v>
      </c>
      <c r="O334" s="1" t="n">
        <v>94152</v>
      </c>
      <c r="P334" s="3" t="n">
        <f aca="false">J334-K334</f>
        <v>0</v>
      </c>
      <c r="Q334" s="3" t="s">
        <v>49</v>
      </c>
      <c r="R334" s="1" t="s">
        <v>168</v>
      </c>
      <c r="S334" s="3" t="n">
        <v>50008</v>
      </c>
      <c r="T334" s="3" t="s">
        <v>51</v>
      </c>
      <c r="U334" s="1" t="s">
        <v>51</v>
      </c>
      <c r="V334" s="1" t="s">
        <v>43</v>
      </c>
      <c r="W334" s="1" t="s">
        <v>44</v>
      </c>
      <c r="X334" s="1" t="s">
        <v>52</v>
      </c>
      <c r="Y334" s="1" t="n">
        <v>41</v>
      </c>
      <c r="Z334" s="1" t="n">
        <v>2</v>
      </c>
      <c r="AA334" s="0" t="n">
        <v>2015</v>
      </c>
      <c r="AB334" s="1" t="n">
        <v>0</v>
      </c>
      <c r="AC334" s="1" t="n">
        <v>1516.47</v>
      </c>
      <c r="AD334" s="1" t="n">
        <f aca="false">AC334+AB334+P334</f>
        <v>1516.47</v>
      </c>
      <c r="AE334" s="1" t="n">
        <f aca="false">N334-AD334</f>
        <v>714.108512396694</v>
      </c>
      <c r="AF334" s="1" t="n">
        <v>2</v>
      </c>
      <c r="AG334" s="1" t="n">
        <v>1</v>
      </c>
      <c r="AH334" s="1" t="str">
        <f aca="false">IF(AF334=1,"si","no")</f>
        <v>no</v>
      </c>
    </row>
    <row r="335" customFormat="false" ht="13.8" hidden="false" customHeight="false" outlineLevel="0" collapsed="false">
      <c r="A335" s="1" t="s">
        <v>309</v>
      </c>
      <c r="B335" s="1" t="s">
        <v>310</v>
      </c>
      <c r="C335" s="1" t="s">
        <v>36</v>
      </c>
      <c r="D335" s="1" t="n">
        <v>65</v>
      </c>
      <c r="E335" s="1" t="s">
        <v>37</v>
      </c>
      <c r="F335" s="1" t="s">
        <v>160</v>
      </c>
      <c r="G335" s="1" t="s">
        <v>48</v>
      </c>
      <c r="H335" s="2" t="n">
        <v>9</v>
      </c>
      <c r="I335" s="2" t="n">
        <v>5</v>
      </c>
      <c r="J335" s="1" t="n">
        <v>2000</v>
      </c>
      <c r="K335" s="1" t="n">
        <v>2000</v>
      </c>
      <c r="L335" s="1" t="n">
        <v>4500</v>
      </c>
      <c r="M335" s="1" t="n">
        <f aca="false">L335-K335</f>
        <v>2500</v>
      </c>
      <c r="N335" s="4" t="n">
        <f aca="false">M335/1.21</f>
        <v>2066.11570247934</v>
      </c>
      <c r="O335" s="1" t="n">
        <v>22833</v>
      </c>
      <c r="P335" s="3" t="n">
        <f aca="false">J335-K335</f>
        <v>0</v>
      </c>
      <c r="Q335" s="3" t="s">
        <v>75</v>
      </c>
      <c r="R335" s="1" t="s">
        <v>168</v>
      </c>
      <c r="S335" s="3" t="n">
        <v>50008</v>
      </c>
      <c r="T335" s="3" t="s">
        <v>51</v>
      </c>
      <c r="U335" s="1" t="s">
        <v>51</v>
      </c>
      <c r="V335" s="1" t="s">
        <v>43</v>
      </c>
      <c r="W335" s="1" t="s">
        <v>44</v>
      </c>
      <c r="X335" s="1" t="s">
        <v>52</v>
      </c>
      <c r="Y335" s="1" t="n">
        <v>30</v>
      </c>
      <c r="Z335" s="1" t="n">
        <v>2</v>
      </c>
      <c r="AA335" s="0" t="n">
        <v>2015</v>
      </c>
      <c r="AB335" s="1" t="n">
        <v>0</v>
      </c>
      <c r="AC335" s="1" t="n">
        <v>1062.25</v>
      </c>
      <c r="AD335" s="1" t="n">
        <f aca="false">AC335+AB335+P335</f>
        <v>1062.25</v>
      </c>
      <c r="AE335" s="1" t="n">
        <f aca="false">N335-AD335</f>
        <v>1003.86570247934</v>
      </c>
      <c r="AF335" s="1" t="n">
        <v>1</v>
      </c>
      <c r="AG335" s="1" t="n">
        <v>1</v>
      </c>
      <c r="AH335" s="1" t="str">
        <f aca="false">IF(AF335=1,"si","no")</f>
        <v>si</v>
      </c>
    </row>
    <row r="336" customFormat="false" ht="13.8" hidden="false" customHeight="false" outlineLevel="0" collapsed="false">
      <c r="A336" s="1" t="s">
        <v>279</v>
      </c>
      <c r="B336" s="1" t="s">
        <v>93</v>
      </c>
      <c r="C336" s="1" t="s">
        <v>232</v>
      </c>
      <c r="D336" s="1" t="n">
        <v>136</v>
      </c>
      <c r="E336" s="1" t="s">
        <v>280</v>
      </c>
      <c r="F336" s="1" t="s">
        <v>163</v>
      </c>
      <c r="G336" s="1" t="s">
        <v>164</v>
      </c>
      <c r="H336" s="2" t="n">
        <v>5</v>
      </c>
      <c r="I336" s="2" t="n">
        <v>5</v>
      </c>
      <c r="J336" s="1" t="n">
        <v>7900</v>
      </c>
      <c r="K336" s="1" t="n">
        <v>7900</v>
      </c>
      <c r="L336" s="1" t="n">
        <v>12500</v>
      </c>
      <c r="M336" s="1" t="n">
        <f aca="false">L336-K336</f>
        <v>4600</v>
      </c>
      <c r="N336" s="4" t="n">
        <f aca="false">M336/1.21</f>
        <v>3801.65289256198</v>
      </c>
      <c r="O336" s="1" t="n">
        <v>132610</v>
      </c>
      <c r="P336" s="3" t="n">
        <f aca="false">J336-K336</f>
        <v>0</v>
      </c>
      <c r="Q336" s="3" t="s">
        <v>49</v>
      </c>
      <c r="R336" s="1" t="s">
        <v>168</v>
      </c>
      <c r="S336" s="3" t="n">
        <v>50369</v>
      </c>
      <c r="T336" s="3" t="s">
        <v>51</v>
      </c>
      <c r="U336" s="1" t="s">
        <v>51</v>
      </c>
      <c r="V336" s="1" t="s">
        <v>43</v>
      </c>
      <c r="W336" s="1" t="s">
        <v>44</v>
      </c>
      <c r="X336" s="1" t="s">
        <v>52</v>
      </c>
      <c r="Y336" s="1" t="n">
        <v>61</v>
      </c>
      <c r="Z336" s="1" t="n">
        <v>1</v>
      </c>
      <c r="AA336" s="0" t="n">
        <v>2015</v>
      </c>
      <c r="AB336" s="1" t="n">
        <v>0</v>
      </c>
      <c r="AC336" s="1" t="n">
        <v>1293.69</v>
      </c>
      <c r="AD336" s="1" t="n">
        <f aca="false">AC336+AB336+P336</f>
        <v>1293.69</v>
      </c>
      <c r="AE336" s="1" t="n">
        <f aca="false">N336-AD336</f>
        <v>2507.96289256198</v>
      </c>
      <c r="AF336" s="1" t="n">
        <v>2</v>
      </c>
      <c r="AG336" s="1" t="n">
        <v>1</v>
      </c>
      <c r="AH336" s="1" t="str">
        <f aca="false">IF(AF336=1,"si","no")</f>
        <v>no</v>
      </c>
    </row>
    <row r="337" customFormat="false" ht="13.8" hidden="false" customHeight="false" outlineLevel="0" collapsed="false">
      <c r="A337" s="1" t="s">
        <v>279</v>
      </c>
      <c r="B337" s="1" t="s">
        <v>93</v>
      </c>
      <c r="C337" s="1" t="s">
        <v>232</v>
      </c>
      <c r="D337" s="1" t="n">
        <v>136</v>
      </c>
      <c r="E337" s="1" t="s">
        <v>280</v>
      </c>
      <c r="F337" s="1" t="s">
        <v>163</v>
      </c>
      <c r="G337" s="1" t="s">
        <v>56</v>
      </c>
      <c r="H337" s="2" t="n">
        <v>5</v>
      </c>
      <c r="I337" s="2" t="n">
        <v>5</v>
      </c>
      <c r="J337" s="1" t="n">
        <v>8349</v>
      </c>
      <c r="K337" s="1" t="n">
        <v>8349</v>
      </c>
      <c r="L337" s="1" t="n">
        <v>12900</v>
      </c>
      <c r="M337" s="1" t="n">
        <f aca="false">L337-K337</f>
        <v>4551</v>
      </c>
      <c r="N337" s="4" t="n">
        <f aca="false">M337/1.21</f>
        <v>3761.15702479339</v>
      </c>
      <c r="O337" s="1" t="n">
        <v>119415</v>
      </c>
      <c r="P337" s="3" t="n">
        <f aca="false">J337-K337</f>
        <v>0</v>
      </c>
      <c r="Q337" s="3" t="s">
        <v>49</v>
      </c>
      <c r="R337" s="1" t="s">
        <v>40</v>
      </c>
      <c r="S337" s="3" t="n">
        <v>50007</v>
      </c>
      <c r="T337" s="3" t="s">
        <v>51</v>
      </c>
      <c r="U337" s="1" t="s">
        <v>51</v>
      </c>
      <c r="V337" s="1" t="s">
        <v>43</v>
      </c>
      <c r="W337" s="1" t="s">
        <v>44</v>
      </c>
      <c r="X337" s="1" t="s">
        <v>52</v>
      </c>
      <c r="Y337" s="1" t="n">
        <v>63</v>
      </c>
      <c r="Z337" s="1" t="n">
        <v>7</v>
      </c>
      <c r="AA337" s="0" t="n">
        <v>2015</v>
      </c>
      <c r="AB337" s="1" t="n">
        <v>0</v>
      </c>
      <c r="AC337" s="1" t="n">
        <v>1062.25</v>
      </c>
      <c r="AD337" s="1" t="n">
        <f aca="false">AC337+AB337+P337</f>
        <v>1062.25</v>
      </c>
      <c r="AE337" s="1" t="n">
        <f aca="false">N337-AD337</f>
        <v>2698.90702479339</v>
      </c>
      <c r="AF337" s="1" t="n">
        <v>2</v>
      </c>
      <c r="AG337" s="1" t="n">
        <v>2</v>
      </c>
      <c r="AH337" s="1" t="str">
        <f aca="false">IF(AF337=1,"si","no")</f>
        <v>no</v>
      </c>
    </row>
    <row r="338" customFormat="false" ht="13.8" hidden="false" customHeight="false" outlineLevel="0" collapsed="false">
      <c r="A338" s="1" t="s">
        <v>133</v>
      </c>
      <c r="B338" s="1" t="s">
        <v>93</v>
      </c>
      <c r="C338" s="1" t="s">
        <v>36</v>
      </c>
      <c r="D338" s="1" t="n">
        <v>163</v>
      </c>
      <c r="E338" s="1" t="s">
        <v>37</v>
      </c>
      <c r="F338" s="1" t="s">
        <v>166</v>
      </c>
      <c r="G338" s="1" t="s">
        <v>178</v>
      </c>
      <c r="H338" s="2" t="n">
        <v>11</v>
      </c>
      <c r="I338" s="2" t="n">
        <v>5</v>
      </c>
      <c r="J338" s="1" t="n">
        <v>3650</v>
      </c>
      <c r="K338" s="1" t="n">
        <v>3650</v>
      </c>
      <c r="L338" s="1" t="n">
        <v>6000</v>
      </c>
      <c r="M338" s="1" t="n">
        <f aca="false">L338-K338</f>
        <v>2350</v>
      </c>
      <c r="N338" s="4" t="n">
        <f aca="false">M338/1.21</f>
        <v>1942.14876033058</v>
      </c>
      <c r="O338" s="1" t="n">
        <v>173142</v>
      </c>
      <c r="P338" s="3" t="n">
        <f aca="false">J338-K338</f>
        <v>0</v>
      </c>
      <c r="Q338" s="3" t="s">
        <v>49</v>
      </c>
      <c r="R338" s="1" t="s">
        <v>168</v>
      </c>
      <c r="S338" s="3" t="n">
        <v>50180</v>
      </c>
      <c r="T338" s="3" t="s">
        <v>126</v>
      </c>
      <c r="U338" s="1" t="s">
        <v>51</v>
      </c>
      <c r="V338" s="1" t="s">
        <v>43</v>
      </c>
      <c r="W338" s="1" t="s">
        <v>44</v>
      </c>
      <c r="X338" s="1" t="s">
        <v>52</v>
      </c>
      <c r="Y338" s="1" t="n">
        <v>28</v>
      </c>
      <c r="Z338" s="1" t="n">
        <v>6</v>
      </c>
      <c r="AA338" s="0" t="n">
        <v>2015</v>
      </c>
      <c r="AB338" s="1" t="n">
        <v>166.43</v>
      </c>
      <c r="AC338" s="1" t="n">
        <v>931.42</v>
      </c>
      <c r="AD338" s="1" t="n">
        <f aca="false">AC338+AB338+P338</f>
        <v>1097.85</v>
      </c>
      <c r="AE338" s="1" t="n">
        <f aca="false">N338-AD338</f>
        <v>844.29876033058</v>
      </c>
      <c r="AF338" s="1" t="n">
        <v>1</v>
      </c>
      <c r="AG338" s="1" t="n">
        <v>2</v>
      </c>
      <c r="AH338" s="1" t="str">
        <f aca="false">IF(AF338=1,"si","no")</f>
        <v>si</v>
      </c>
    </row>
    <row r="339" customFormat="false" ht="13.8" hidden="false" customHeight="false" outlineLevel="0" collapsed="false">
      <c r="A339" s="1" t="s">
        <v>132</v>
      </c>
      <c r="B339" s="1" t="s">
        <v>86</v>
      </c>
      <c r="C339" s="1" t="s">
        <v>36</v>
      </c>
      <c r="D339" s="1" t="n">
        <v>125</v>
      </c>
      <c r="E339" s="1" t="s">
        <v>55</v>
      </c>
      <c r="F339" s="1" t="s">
        <v>160</v>
      </c>
      <c r="G339" s="1" t="s">
        <v>161</v>
      </c>
      <c r="H339" s="2" t="n">
        <v>4</v>
      </c>
      <c r="I339" s="2" t="n">
        <v>7</v>
      </c>
      <c r="J339" s="1" t="n">
        <v>8105</v>
      </c>
      <c r="K339" s="1" t="n">
        <v>8105</v>
      </c>
      <c r="L339" s="1" t="n">
        <v>10600</v>
      </c>
      <c r="M339" s="1" t="n">
        <f aca="false">L339-K339</f>
        <v>2495</v>
      </c>
      <c r="N339" s="4" t="n">
        <f aca="false">M339/1.21</f>
        <v>2061.98347107438</v>
      </c>
      <c r="O339" s="1" t="n">
        <v>92058</v>
      </c>
      <c r="P339" s="3" t="n">
        <f aca="false">J339-K339</f>
        <v>0</v>
      </c>
      <c r="Q339" s="3" t="s">
        <v>99</v>
      </c>
      <c r="R339" s="1" t="s">
        <v>40</v>
      </c>
      <c r="S339" s="3" t="n">
        <v>50010</v>
      </c>
      <c r="T339" s="3" t="s">
        <v>51</v>
      </c>
      <c r="U339" s="1" t="s">
        <v>51</v>
      </c>
      <c r="V339" s="1" t="s">
        <v>43</v>
      </c>
      <c r="W339" s="1" t="s">
        <v>44</v>
      </c>
      <c r="X339" s="1" t="s">
        <v>52</v>
      </c>
      <c r="Y339" s="1" t="n">
        <v>42</v>
      </c>
      <c r="Z339" s="1" t="n">
        <v>6</v>
      </c>
      <c r="AA339" s="0" t="n">
        <v>2015</v>
      </c>
      <c r="AB339" s="1" t="n">
        <v>87.5</v>
      </c>
      <c r="AC339" s="1" t="n">
        <v>945.34</v>
      </c>
      <c r="AD339" s="1" t="n">
        <f aca="false">AC339+AB339+P339</f>
        <v>1032.84</v>
      </c>
      <c r="AE339" s="1" t="n">
        <f aca="false">N339-AD339</f>
        <v>1029.14347107438</v>
      </c>
      <c r="AF339" s="1" t="n">
        <v>1</v>
      </c>
      <c r="AG339" s="1" t="n">
        <v>2</v>
      </c>
      <c r="AH339" s="1" t="str">
        <f aca="false">IF(AF339=1,"si","no")</f>
        <v>si</v>
      </c>
    </row>
    <row r="340" customFormat="false" ht="13.8" hidden="false" customHeight="false" outlineLevel="0" collapsed="false">
      <c r="A340" s="1" t="s">
        <v>180</v>
      </c>
      <c r="B340" s="1" t="s">
        <v>107</v>
      </c>
      <c r="C340" s="1" t="s">
        <v>36</v>
      </c>
      <c r="D340" s="1" t="n">
        <v>75</v>
      </c>
      <c r="E340" s="1" t="s">
        <v>55</v>
      </c>
      <c r="F340" s="1" t="s">
        <v>163</v>
      </c>
      <c r="G340" s="1" t="s">
        <v>219</v>
      </c>
      <c r="H340" s="2" t="n">
        <v>4</v>
      </c>
      <c r="I340" s="2" t="n">
        <v>5</v>
      </c>
      <c r="J340" s="1" t="n">
        <v>5800</v>
      </c>
      <c r="K340" s="1" t="n">
        <v>5800</v>
      </c>
      <c r="L340" s="1" t="n">
        <v>7550</v>
      </c>
      <c r="M340" s="1" t="n">
        <f aca="false">L340-K340</f>
        <v>1750</v>
      </c>
      <c r="N340" s="4" t="n">
        <f aca="false">M340/1.21</f>
        <v>1446.28099173554</v>
      </c>
      <c r="O340" s="1" t="n">
        <v>54228</v>
      </c>
      <c r="P340" s="3" t="n">
        <f aca="false">J340-K340</f>
        <v>0</v>
      </c>
      <c r="Q340" s="3" t="s">
        <v>75</v>
      </c>
      <c r="R340" s="1" t="s">
        <v>168</v>
      </c>
      <c r="S340" s="3" t="n">
        <v>50004</v>
      </c>
      <c r="T340" s="3" t="s">
        <v>51</v>
      </c>
      <c r="U340" s="1" t="s">
        <v>51</v>
      </c>
      <c r="V340" s="1" t="s">
        <v>43</v>
      </c>
      <c r="W340" s="1" t="s">
        <v>44</v>
      </c>
      <c r="X340" s="1" t="s">
        <v>45</v>
      </c>
      <c r="Y340" s="1" t="n">
        <v>46</v>
      </c>
      <c r="Z340" s="1" t="n">
        <v>5</v>
      </c>
      <c r="AA340" s="0" t="n">
        <v>2015</v>
      </c>
      <c r="AB340" s="1" t="n">
        <v>0</v>
      </c>
      <c r="AC340" s="1" t="n">
        <v>435.06</v>
      </c>
      <c r="AD340" s="1" t="n">
        <f aca="false">AC340+AB340+P340</f>
        <v>435.06</v>
      </c>
      <c r="AE340" s="1" t="n">
        <f aca="false">N340-AD340</f>
        <v>1011.22099173554</v>
      </c>
      <c r="AF340" s="1" t="n">
        <v>1</v>
      </c>
      <c r="AG340" s="1" t="n">
        <v>2</v>
      </c>
      <c r="AH340" s="1" t="str">
        <f aca="false">IF(AF340=1,"si","no")</f>
        <v>si</v>
      </c>
    </row>
    <row r="341" customFormat="false" ht="13.8" hidden="false" customHeight="false" outlineLevel="0" collapsed="false">
      <c r="A341" s="1" t="s">
        <v>238</v>
      </c>
      <c r="B341" s="1" t="s">
        <v>93</v>
      </c>
      <c r="C341" s="1" t="s">
        <v>36</v>
      </c>
      <c r="D341" s="1" t="n">
        <v>129</v>
      </c>
      <c r="E341" s="1" t="s">
        <v>37</v>
      </c>
      <c r="F341" s="1" t="s">
        <v>166</v>
      </c>
      <c r="G341" s="1" t="s">
        <v>161</v>
      </c>
      <c r="H341" s="2" t="n">
        <v>7</v>
      </c>
      <c r="I341" s="2" t="n">
        <v>7</v>
      </c>
      <c r="J341" s="1" t="n">
        <v>7005</v>
      </c>
      <c r="K341" s="1" t="n">
        <v>7005</v>
      </c>
      <c r="L341" s="1" t="n">
        <v>10750</v>
      </c>
      <c r="M341" s="1" t="n">
        <f aca="false">L341-K341</f>
        <v>3745</v>
      </c>
      <c r="N341" s="4" t="n">
        <f aca="false">M341/1.21</f>
        <v>3095.04132231405</v>
      </c>
      <c r="O341" s="1" t="n">
        <v>65273</v>
      </c>
      <c r="P341" s="3" t="n">
        <f aca="false">J341-K341</f>
        <v>0</v>
      </c>
      <c r="Q341" s="3" t="s">
        <v>99</v>
      </c>
      <c r="R341" s="1" t="s">
        <v>40</v>
      </c>
      <c r="S341" s="3" t="n">
        <v>50196</v>
      </c>
      <c r="T341" s="3" t="s">
        <v>128</v>
      </c>
      <c r="U341" s="1" t="s">
        <v>51</v>
      </c>
      <c r="V341" s="1" t="s">
        <v>43</v>
      </c>
      <c r="W341" s="1" t="s">
        <v>44</v>
      </c>
      <c r="X341" s="1" t="s">
        <v>45</v>
      </c>
      <c r="Y341" s="1" t="n">
        <v>45</v>
      </c>
      <c r="Z341" s="1" t="n">
        <v>5</v>
      </c>
      <c r="AA341" s="0" t="n">
        <v>2015</v>
      </c>
      <c r="AB341" s="1" t="n">
        <v>0</v>
      </c>
      <c r="AC341" s="1" t="n">
        <v>785.08</v>
      </c>
      <c r="AD341" s="1" t="n">
        <f aca="false">AC341+AB341+P341</f>
        <v>785.08</v>
      </c>
      <c r="AE341" s="1" t="n">
        <f aca="false">N341-AD341</f>
        <v>2309.96132231405</v>
      </c>
      <c r="AF341" s="1" t="n">
        <v>1</v>
      </c>
      <c r="AG341" s="1" t="n">
        <v>2</v>
      </c>
      <c r="AH341" s="1" t="str">
        <f aca="false">IF(AF341=1,"si","no")</f>
        <v>si</v>
      </c>
    </row>
    <row r="342" customFormat="false" ht="13.8" hidden="false" customHeight="false" outlineLevel="0" collapsed="false">
      <c r="A342" s="1" t="s">
        <v>132</v>
      </c>
      <c r="B342" s="1" t="s">
        <v>93</v>
      </c>
      <c r="C342" s="1" t="s">
        <v>36</v>
      </c>
      <c r="D342" s="1" t="n">
        <v>140</v>
      </c>
      <c r="E342" s="1" t="s">
        <v>37</v>
      </c>
      <c r="F342" s="1" t="s">
        <v>166</v>
      </c>
      <c r="G342" s="1" t="s">
        <v>161</v>
      </c>
      <c r="H342" s="2" t="n">
        <v>7</v>
      </c>
      <c r="I342" s="2" t="n">
        <v>7</v>
      </c>
      <c r="J342" s="1" t="n">
        <v>5805</v>
      </c>
      <c r="K342" s="1" t="n">
        <v>5805</v>
      </c>
      <c r="L342" s="1" t="n">
        <v>8500</v>
      </c>
      <c r="M342" s="1" t="n">
        <f aca="false">L342-K342</f>
        <v>2695</v>
      </c>
      <c r="N342" s="4" t="n">
        <f aca="false">M342/1.21</f>
        <v>2227.27272727273</v>
      </c>
      <c r="O342" s="1" t="n">
        <v>94875</v>
      </c>
      <c r="P342" s="3" t="n">
        <f aca="false">J342-K342</f>
        <v>0</v>
      </c>
      <c r="Q342" s="3" t="s">
        <v>99</v>
      </c>
      <c r="R342" s="1" t="s">
        <v>40</v>
      </c>
      <c r="S342" s="3" t="n">
        <v>50005</v>
      </c>
      <c r="T342" s="3" t="s">
        <v>51</v>
      </c>
      <c r="U342" s="1" t="s">
        <v>51</v>
      </c>
      <c r="V342" s="1" t="s">
        <v>43</v>
      </c>
      <c r="W342" s="1" t="s">
        <v>311</v>
      </c>
      <c r="X342" s="1" t="s">
        <v>52</v>
      </c>
      <c r="Y342" s="1" t="n">
        <v>35</v>
      </c>
      <c r="Z342" s="1" t="n">
        <v>4</v>
      </c>
      <c r="AA342" s="0" t="n">
        <v>2015</v>
      </c>
      <c r="AB342" s="1" t="n">
        <v>79.63</v>
      </c>
      <c r="AC342" s="1" t="n">
        <v>1685.77</v>
      </c>
      <c r="AD342" s="1" t="n">
        <f aca="false">AC342+AB342+P342</f>
        <v>1765.4</v>
      </c>
      <c r="AE342" s="1" t="n">
        <f aca="false">N342-AD342</f>
        <v>461.87272727273</v>
      </c>
      <c r="AF342" s="1" t="n">
        <v>1</v>
      </c>
      <c r="AG342" s="1" t="n">
        <v>2</v>
      </c>
      <c r="AH342" s="1" t="str">
        <f aca="false">IF(AF342=1,"si","no")</f>
        <v>si</v>
      </c>
    </row>
    <row r="343" customFormat="false" ht="13.8" hidden="false" customHeight="false" outlineLevel="0" collapsed="false">
      <c r="A343" s="1" t="s">
        <v>190</v>
      </c>
      <c r="B343" s="1" t="s">
        <v>107</v>
      </c>
      <c r="C343" s="1" t="s">
        <v>36</v>
      </c>
      <c r="D343" s="1" t="n">
        <v>100</v>
      </c>
      <c r="E343" s="1" t="s">
        <v>55</v>
      </c>
      <c r="F343" s="1" t="s">
        <v>166</v>
      </c>
      <c r="G343" s="1" t="s">
        <v>312</v>
      </c>
      <c r="H343" s="2" t="n">
        <v>10</v>
      </c>
      <c r="I343" s="2" t="n">
        <v>5</v>
      </c>
      <c r="J343" s="1" t="n">
        <v>2000</v>
      </c>
      <c r="K343" s="1" t="n">
        <v>2000</v>
      </c>
      <c r="L343" s="1" t="n">
        <v>5700</v>
      </c>
      <c r="M343" s="1" t="n">
        <f aca="false">L343-K343</f>
        <v>3700</v>
      </c>
      <c r="N343" s="4" t="n">
        <f aca="false">M343/1.21</f>
        <v>3057.85123966942</v>
      </c>
      <c r="O343" s="1" t="n">
        <v>126865</v>
      </c>
      <c r="P343" s="3" t="n">
        <f aca="false">J343-K343</f>
        <v>0</v>
      </c>
      <c r="Q343" s="3" t="s">
        <v>99</v>
      </c>
      <c r="R343" s="1" t="s">
        <v>40</v>
      </c>
      <c r="S343" s="3" t="n">
        <v>50002</v>
      </c>
      <c r="T343" s="3" t="s">
        <v>51</v>
      </c>
      <c r="U343" s="1" t="s">
        <v>51</v>
      </c>
      <c r="V343" s="1" t="s">
        <v>43</v>
      </c>
      <c r="W343" s="1" t="s">
        <v>44</v>
      </c>
      <c r="X343" s="1" t="s">
        <v>45</v>
      </c>
      <c r="Y343" s="1" t="n">
        <v>36</v>
      </c>
      <c r="Z343" s="1" t="n">
        <v>4</v>
      </c>
      <c r="AA343" s="0" t="n">
        <v>2015</v>
      </c>
      <c r="AB343" s="1" t="n">
        <v>114.15</v>
      </c>
      <c r="AC343" s="1" t="n">
        <v>3288.89</v>
      </c>
      <c r="AD343" s="1" t="n">
        <f aca="false">AC343+AB343+P343</f>
        <v>3403.04</v>
      </c>
      <c r="AE343" s="1" t="n">
        <f aca="false">N343-AD343</f>
        <v>-345.18876033058</v>
      </c>
      <c r="AF343" s="1" t="n">
        <v>1</v>
      </c>
      <c r="AG343" s="1" t="n">
        <v>2</v>
      </c>
      <c r="AH343" s="1" t="str">
        <f aca="false">IF(AF343=1,"si","no")</f>
        <v>si</v>
      </c>
    </row>
    <row r="344" customFormat="false" ht="13.8" hidden="false" customHeight="false" outlineLevel="0" collapsed="false">
      <c r="A344" s="1" t="s">
        <v>53</v>
      </c>
      <c r="B344" s="1" t="s">
        <v>69</v>
      </c>
      <c r="C344" s="1" t="s">
        <v>36</v>
      </c>
      <c r="D344" s="1" t="n">
        <v>140</v>
      </c>
      <c r="E344" s="1" t="s">
        <v>55</v>
      </c>
      <c r="F344" s="1" t="s">
        <v>313</v>
      </c>
      <c r="G344" s="1" t="s">
        <v>314</v>
      </c>
      <c r="H344" s="2" t="n">
        <v>10</v>
      </c>
      <c r="I344" s="2" t="n">
        <v>5</v>
      </c>
      <c r="J344" s="1" t="n">
        <v>5500</v>
      </c>
      <c r="K344" s="1" t="n">
        <v>5500</v>
      </c>
      <c r="L344" s="1" t="n">
        <v>6300</v>
      </c>
      <c r="M344" s="1" t="n">
        <f aca="false">L344-K344</f>
        <v>800</v>
      </c>
      <c r="N344" s="4" t="n">
        <f aca="false">M344/1.21</f>
        <v>661.157024793388</v>
      </c>
      <c r="O344" s="1" t="n">
        <v>160646</v>
      </c>
      <c r="P344" s="3" t="n">
        <f aca="false">J344-K344</f>
        <v>0</v>
      </c>
      <c r="Q344" s="3" t="s">
        <v>49</v>
      </c>
      <c r="R344" s="1" t="s">
        <v>40</v>
      </c>
      <c r="S344" s="3" t="n">
        <v>50004</v>
      </c>
      <c r="T344" s="3" t="s">
        <v>51</v>
      </c>
      <c r="U344" s="1" t="s">
        <v>51</v>
      </c>
      <c r="V344" s="1" t="s">
        <v>43</v>
      </c>
      <c r="W344" s="1" t="s">
        <v>58</v>
      </c>
      <c r="X344" s="1" t="s">
        <v>45</v>
      </c>
      <c r="Y344" s="1" t="n">
        <v>32</v>
      </c>
      <c r="Z344" s="1" t="n">
        <v>4</v>
      </c>
      <c r="AA344" s="0" t="n">
        <v>2015</v>
      </c>
      <c r="AB344" s="1" t="n">
        <v>0</v>
      </c>
      <c r="AC344" s="1" t="n">
        <v>513.36</v>
      </c>
      <c r="AD344" s="1" t="n">
        <f aca="false">AC344+AB344+P344</f>
        <v>513.36</v>
      </c>
      <c r="AE344" s="1" t="n">
        <f aca="false">N344-AD344</f>
        <v>147.797024793388</v>
      </c>
      <c r="AF344" s="1" t="n">
        <v>1</v>
      </c>
      <c r="AG344" s="1" t="n">
        <v>2</v>
      </c>
      <c r="AH344" s="1" t="str">
        <f aca="false">IF(AF344=1,"si","no")</f>
        <v>si</v>
      </c>
    </row>
    <row r="345" customFormat="false" ht="13.8" hidden="false" customHeight="false" outlineLevel="0" collapsed="false">
      <c r="A345" s="1" t="s">
        <v>79</v>
      </c>
      <c r="B345" s="1" t="s">
        <v>35</v>
      </c>
      <c r="C345" s="1" t="s">
        <v>232</v>
      </c>
      <c r="D345" s="1" t="n">
        <v>105</v>
      </c>
      <c r="E345" s="1" t="s">
        <v>37</v>
      </c>
      <c r="F345" s="1" t="s">
        <v>166</v>
      </c>
      <c r="G345" s="1" t="s">
        <v>71</v>
      </c>
      <c r="H345" s="2" t="n">
        <v>10</v>
      </c>
      <c r="I345" s="2" t="n">
        <v>5</v>
      </c>
      <c r="J345" s="1" t="n">
        <v>3000</v>
      </c>
      <c r="K345" s="1" t="n">
        <v>3000</v>
      </c>
      <c r="L345" s="1" t="n">
        <v>7350</v>
      </c>
      <c r="M345" s="1" t="n">
        <f aca="false">L345-K345</f>
        <v>4350</v>
      </c>
      <c r="N345" s="4" t="n">
        <f aca="false">M345/1.21</f>
        <v>3595.04132231405</v>
      </c>
      <c r="O345" s="1" t="n">
        <v>70731</v>
      </c>
      <c r="P345" s="3" t="n">
        <f aca="false">J345-K345</f>
        <v>0</v>
      </c>
      <c r="Q345" s="3" t="s">
        <v>39</v>
      </c>
      <c r="R345" s="1" t="s">
        <v>40</v>
      </c>
      <c r="S345" s="3" t="n">
        <v>50018</v>
      </c>
      <c r="T345" s="3" t="s">
        <v>51</v>
      </c>
      <c r="U345" s="1" t="s">
        <v>51</v>
      </c>
      <c r="V345" s="1" t="s">
        <v>43</v>
      </c>
      <c r="W345" s="1" t="s">
        <v>44</v>
      </c>
      <c r="X345" s="1" t="s">
        <v>52</v>
      </c>
      <c r="Y345" s="1" t="n">
        <v>47</v>
      </c>
      <c r="Z345" s="1" t="n">
        <v>3</v>
      </c>
      <c r="AA345" s="0" t="n">
        <v>2015</v>
      </c>
      <c r="AB345" s="1" t="n">
        <v>0</v>
      </c>
      <c r="AC345" s="1" t="n">
        <v>776.39</v>
      </c>
      <c r="AD345" s="1" t="n">
        <f aca="false">AC345+AB345+P345</f>
        <v>776.39</v>
      </c>
      <c r="AE345" s="1" t="n">
        <f aca="false">N345-AD345</f>
        <v>2818.65132231405</v>
      </c>
      <c r="AF345" s="1" t="n">
        <v>1</v>
      </c>
      <c r="AG345" s="1" t="n">
        <v>2</v>
      </c>
      <c r="AH345" s="1" t="str">
        <f aca="false">IF(AF345=1,"si","no")</f>
        <v>si</v>
      </c>
    </row>
    <row r="346" customFormat="false" ht="13.8" hidden="false" customHeight="false" outlineLevel="0" collapsed="false">
      <c r="A346" s="1" t="s">
        <v>79</v>
      </c>
      <c r="B346" s="1" t="s">
        <v>35</v>
      </c>
      <c r="C346" s="1" t="s">
        <v>36</v>
      </c>
      <c r="D346" s="1" t="n">
        <v>115</v>
      </c>
      <c r="E346" s="1" t="s">
        <v>37</v>
      </c>
      <c r="F346" s="1" t="s">
        <v>160</v>
      </c>
      <c r="G346" s="1" t="s">
        <v>161</v>
      </c>
      <c r="H346" s="2" t="n">
        <v>4</v>
      </c>
      <c r="I346" s="2" t="n">
        <v>5</v>
      </c>
      <c r="J346" s="1" t="n">
        <v>6705</v>
      </c>
      <c r="K346" s="1" t="n">
        <v>6705</v>
      </c>
      <c r="L346" s="1" t="n">
        <v>8950</v>
      </c>
      <c r="M346" s="1" t="n">
        <f aca="false">L346-K346</f>
        <v>2245</v>
      </c>
      <c r="N346" s="4" t="n">
        <f aca="false">M346/1.21</f>
        <v>1855.37190082645</v>
      </c>
      <c r="O346" s="1" t="n">
        <v>84537</v>
      </c>
      <c r="P346" s="3" t="n">
        <f aca="false">J346-K346</f>
        <v>0</v>
      </c>
      <c r="Q346" s="3" t="s">
        <v>39</v>
      </c>
      <c r="R346" s="1" t="s">
        <v>40</v>
      </c>
      <c r="S346" s="3" t="n">
        <v>50007</v>
      </c>
      <c r="T346" s="3" t="s">
        <v>51</v>
      </c>
      <c r="U346" s="1" t="s">
        <v>51</v>
      </c>
      <c r="V346" s="1" t="s">
        <v>43</v>
      </c>
      <c r="W346" s="1" t="s">
        <v>44</v>
      </c>
      <c r="X346" s="1" t="s">
        <v>52</v>
      </c>
      <c r="Y346" s="1" t="n">
        <v>51</v>
      </c>
      <c r="Z346" s="1" t="n">
        <v>3</v>
      </c>
      <c r="AA346" s="0" t="n">
        <v>2015</v>
      </c>
      <c r="AB346" s="1" t="n">
        <v>0</v>
      </c>
      <c r="AC346" s="1" t="n">
        <v>785.08</v>
      </c>
      <c r="AD346" s="1" t="n">
        <f aca="false">AC346+AB346+P346</f>
        <v>785.08</v>
      </c>
      <c r="AE346" s="1" t="n">
        <f aca="false">N346-AD346</f>
        <v>1070.29190082645</v>
      </c>
      <c r="AF346" s="1" t="n">
        <v>1</v>
      </c>
      <c r="AG346" s="1" t="n">
        <v>2</v>
      </c>
      <c r="AH346" s="1" t="str">
        <f aca="false">IF(AF346=1,"si","no")</f>
        <v>si</v>
      </c>
    </row>
    <row r="347" customFormat="false" ht="13.8" hidden="false" customHeight="false" outlineLevel="0" collapsed="false">
      <c r="A347" s="1" t="s">
        <v>175</v>
      </c>
      <c r="B347" s="1" t="s">
        <v>292</v>
      </c>
      <c r="C347" s="1" t="s">
        <v>36</v>
      </c>
      <c r="D347" s="1" t="n">
        <v>160</v>
      </c>
      <c r="E347" s="1" t="s">
        <v>55</v>
      </c>
      <c r="F347" s="1" t="s">
        <v>169</v>
      </c>
      <c r="G347" s="1" t="s">
        <v>257</v>
      </c>
      <c r="H347" s="2" t="n">
        <v>5</v>
      </c>
      <c r="I347" s="2" t="n">
        <v>5</v>
      </c>
      <c r="J347" s="1" t="n">
        <v>10000</v>
      </c>
      <c r="K347" s="1" t="n">
        <v>10000</v>
      </c>
      <c r="L347" s="1" t="n">
        <v>12800</v>
      </c>
      <c r="M347" s="1" t="n">
        <f aca="false">L347-K347</f>
        <v>2800</v>
      </c>
      <c r="N347" s="4" t="n">
        <f aca="false">M347/1.21</f>
        <v>2314.04958677686</v>
      </c>
      <c r="O347" s="1" t="n">
        <v>182627</v>
      </c>
      <c r="P347" s="3" t="n">
        <f aca="false">J347-K347</f>
        <v>0</v>
      </c>
      <c r="Q347" s="3" t="s">
        <v>64</v>
      </c>
      <c r="R347" s="1" t="s">
        <v>40</v>
      </c>
      <c r="S347" s="3" t="n">
        <v>50172</v>
      </c>
      <c r="T347" s="3" t="s">
        <v>315</v>
      </c>
      <c r="U347" s="1" t="s">
        <v>51</v>
      </c>
      <c r="V347" s="1" t="s">
        <v>43</v>
      </c>
      <c r="W347" s="1" t="s">
        <v>44</v>
      </c>
      <c r="X347" s="1" t="s">
        <v>52</v>
      </c>
      <c r="Y347" s="1" t="n">
        <v>55</v>
      </c>
      <c r="Z347" s="1" t="n">
        <v>2</v>
      </c>
      <c r="AA347" s="0" t="n">
        <v>2015</v>
      </c>
      <c r="AB347" s="1" t="n">
        <v>0</v>
      </c>
      <c r="AC347" s="1" t="n">
        <v>753.58</v>
      </c>
      <c r="AD347" s="1" t="n">
        <f aca="false">AC347+AB347+P347</f>
        <v>753.58</v>
      </c>
      <c r="AE347" s="1" t="n">
        <f aca="false">N347-AD347</f>
        <v>1560.46958677686</v>
      </c>
      <c r="AF347" s="1" t="n">
        <v>1</v>
      </c>
      <c r="AG347" s="1" t="n">
        <v>2</v>
      </c>
      <c r="AH347" s="1" t="str">
        <f aca="false">IF(AF347=1,"si","no")</f>
        <v>si</v>
      </c>
    </row>
    <row r="348" customFormat="false" ht="13.8" hidden="false" customHeight="false" outlineLevel="0" collapsed="false">
      <c r="A348" s="1" t="s">
        <v>227</v>
      </c>
      <c r="B348" s="1" t="s">
        <v>74</v>
      </c>
      <c r="C348" s="1" t="s">
        <v>36</v>
      </c>
      <c r="D348" s="1" t="n">
        <v>75</v>
      </c>
      <c r="E348" s="1" t="s">
        <v>37</v>
      </c>
      <c r="F348" s="1" t="s">
        <v>182</v>
      </c>
      <c r="G348" s="1" t="s">
        <v>161</v>
      </c>
      <c r="H348" s="2" t="n">
        <v>6</v>
      </c>
      <c r="I348" s="2" t="n">
        <v>5</v>
      </c>
      <c r="J348" s="1" t="n">
        <v>4505</v>
      </c>
      <c r="K348" s="1" t="n">
        <v>4505</v>
      </c>
      <c r="L348" s="1" t="n">
        <v>6150</v>
      </c>
      <c r="M348" s="1" t="n">
        <f aca="false">L348-K348</f>
        <v>1645</v>
      </c>
      <c r="N348" s="4" t="n">
        <f aca="false">M348/1.21</f>
        <v>1359.50413223141</v>
      </c>
      <c r="O348" s="1" t="n">
        <v>63918</v>
      </c>
      <c r="P348" s="3" t="n">
        <f aca="false">J348-K348</f>
        <v>0</v>
      </c>
      <c r="Q348" s="3" t="s">
        <v>75</v>
      </c>
      <c r="R348" s="1" t="s">
        <v>168</v>
      </c>
      <c r="S348" s="3" t="n">
        <v>50017</v>
      </c>
      <c r="T348" s="3" t="s">
        <v>51</v>
      </c>
      <c r="U348" s="1" t="s">
        <v>51</v>
      </c>
      <c r="V348" s="1" t="s">
        <v>43</v>
      </c>
      <c r="W348" s="1" t="s">
        <v>44</v>
      </c>
      <c r="X348" s="1" t="s">
        <v>45</v>
      </c>
      <c r="Y348" s="1" t="n">
        <v>54</v>
      </c>
      <c r="Z348" s="1" t="n">
        <v>1</v>
      </c>
      <c r="AA348" s="0" t="n">
        <v>2015</v>
      </c>
      <c r="AB348" s="1" t="n">
        <v>0</v>
      </c>
      <c r="AC348" s="1" t="n">
        <v>1222.36</v>
      </c>
      <c r="AD348" s="1" t="n">
        <f aca="false">AC348+AB348+P348</f>
        <v>1222.36</v>
      </c>
      <c r="AE348" s="1" t="n">
        <f aca="false">N348-AD348</f>
        <v>137.14413223141</v>
      </c>
      <c r="AF348" s="1" t="n">
        <v>1</v>
      </c>
      <c r="AG348" s="1" t="n">
        <v>2</v>
      </c>
      <c r="AH348" s="1" t="str">
        <f aca="false">IF(AF348=1,"si","no")</f>
        <v>si</v>
      </c>
    </row>
    <row r="349" customFormat="false" ht="13.8" hidden="false" customHeight="false" outlineLevel="0" collapsed="false">
      <c r="A349" s="1" t="s">
        <v>190</v>
      </c>
      <c r="B349" s="1" t="s">
        <v>54</v>
      </c>
      <c r="C349" s="1" t="s">
        <v>36</v>
      </c>
      <c r="D349" s="1" t="n">
        <v>102</v>
      </c>
      <c r="E349" s="1" t="s">
        <v>55</v>
      </c>
      <c r="F349" s="1" t="s">
        <v>163</v>
      </c>
      <c r="G349" s="1" t="s">
        <v>48</v>
      </c>
      <c r="H349" s="2" t="n">
        <v>18</v>
      </c>
      <c r="I349" s="2" t="n">
        <v>5</v>
      </c>
      <c r="J349" s="1" t="n">
        <v>900</v>
      </c>
      <c r="K349" s="1" t="n">
        <v>900</v>
      </c>
      <c r="L349" s="1" t="n">
        <v>2300</v>
      </c>
      <c r="M349" s="1" t="n">
        <f aca="false">L349-K349</f>
        <v>1400</v>
      </c>
      <c r="N349" s="4" t="n">
        <f aca="false">M349/1.21</f>
        <v>1157.02479338843</v>
      </c>
      <c r="O349" s="1" t="n">
        <v>127352</v>
      </c>
      <c r="P349" s="3" t="n">
        <f aca="false">J349-K349</f>
        <v>0</v>
      </c>
      <c r="Q349" s="3" t="s">
        <v>99</v>
      </c>
      <c r="R349" s="1" t="s">
        <v>40</v>
      </c>
      <c r="S349" s="3" t="n">
        <v>50200</v>
      </c>
      <c r="T349" s="3" t="s">
        <v>51</v>
      </c>
      <c r="U349" s="1" t="s">
        <v>51</v>
      </c>
      <c r="V349" s="1" t="s">
        <v>43</v>
      </c>
      <c r="W349" s="1" t="s">
        <v>44</v>
      </c>
      <c r="X349" s="1" t="s">
        <v>52</v>
      </c>
      <c r="Y349" s="1" t="n">
        <v>77</v>
      </c>
      <c r="Z349" s="1" t="n">
        <v>12</v>
      </c>
      <c r="AA349" s="0" t="n">
        <v>2015</v>
      </c>
      <c r="AB349" s="1" t="n">
        <v>0</v>
      </c>
      <c r="AC349" s="1" t="n">
        <v>197.4</v>
      </c>
      <c r="AD349" s="1" t="n">
        <f aca="false">AC349+AB349+P349</f>
        <v>197.4</v>
      </c>
      <c r="AE349" s="1" t="n">
        <f aca="false">N349-AD349</f>
        <v>959.62479338843</v>
      </c>
      <c r="AF349" s="1" t="n">
        <v>2</v>
      </c>
      <c r="AG349" s="1" t="n">
        <v>2</v>
      </c>
      <c r="AH349" s="1" t="str">
        <f aca="false">IF(AF349=1,"si","no")</f>
        <v>no</v>
      </c>
    </row>
    <row r="350" customFormat="false" ht="13.8" hidden="false" customHeight="false" outlineLevel="0" collapsed="false">
      <c r="A350" s="1" t="s">
        <v>279</v>
      </c>
      <c r="B350" s="1" t="s">
        <v>93</v>
      </c>
      <c r="C350" s="1" t="s">
        <v>232</v>
      </c>
      <c r="D350" s="1" t="n">
        <v>136</v>
      </c>
      <c r="E350" s="1" t="s">
        <v>280</v>
      </c>
      <c r="F350" s="1" t="s">
        <v>163</v>
      </c>
      <c r="G350" s="1" t="s">
        <v>56</v>
      </c>
      <c r="H350" s="2" t="n">
        <v>4</v>
      </c>
      <c r="I350" s="2" t="n">
        <v>5</v>
      </c>
      <c r="J350" s="1" t="n">
        <v>10285</v>
      </c>
      <c r="K350" s="1" t="n">
        <v>10285</v>
      </c>
      <c r="L350" s="1" t="n">
        <v>12800</v>
      </c>
      <c r="M350" s="1" t="n">
        <f aca="false">L350-K350</f>
        <v>2515</v>
      </c>
      <c r="N350" s="4" t="n">
        <f aca="false">M350/1.21</f>
        <v>2078.51239669422</v>
      </c>
      <c r="O350" s="1" t="n">
        <v>101578</v>
      </c>
      <c r="P350" s="3" t="n">
        <f aca="false">J350-K350</f>
        <v>0</v>
      </c>
      <c r="Q350" s="3" t="s">
        <v>49</v>
      </c>
      <c r="R350" s="1" t="s">
        <v>168</v>
      </c>
      <c r="S350" s="3" t="n">
        <v>50015</v>
      </c>
      <c r="T350" s="3" t="s">
        <v>51</v>
      </c>
      <c r="U350" s="1" t="s">
        <v>51</v>
      </c>
      <c r="V350" s="1" t="s">
        <v>43</v>
      </c>
      <c r="W350" s="1" t="s">
        <v>44</v>
      </c>
      <c r="X350" s="1" t="s">
        <v>52</v>
      </c>
      <c r="Y350" s="1" t="n">
        <v>41</v>
      </c>
      <c r="Z350" s="1" t="n">
        <v>11</v>
      </c>
      <c r="AA350" s="0" t="n">
        <v>2015</v>
      </c>
      <c r="AB350" s="1" t="n">
        <v>0</v>
      </c>
      <c r="AC350" s="1" t="n">
        <v>1837.72</v>
      </c>
      <c r="AD350" s="1" t="n">
        <f aca="false">AC350+AB350+P350</f>
        <v>1837.72</v>
      </c>
      <c r="AE350" s="1" t="n">
        <f aca="false">N350-AD350</f>
        <v>240.79239669422</v>
      </c>
      <c r="AF350" s="1" t="n">
        <v>2</v>
      </c>
      <c r="AG350" s="1" t="n">
        <v>2</v>
      </c>
      <c r="AH350" s="1" t="str">
        <f aca="false">IF(AF350=1,"si","no")</f>
        <v>no</v>
      </c>
    </row>
    <row r="351" customFormat="false" ht="13.8" hidden="false" customHeight="false" outlineLevel="0" collapsed="false">
      <c r="A351" s="1" t="s">
        <v>210</v>
      </c>
      <c r="B351" s="1" t="s">
        <v>74</v>
      </c>
      <c r="C351" s="1" t="s">
        <v>36</v>
      </c>
      <c r="D351" s="1" t="n">
        <v>90</v>
      </c>
      <c r="E351" s="1" t="s">
        <v>37</v>
      </c>
      <c r="F351" s="1" t="s">
        <v>166</v>
      </c>
      <c r="G351" s="1" t="s">
        <v>297</v>
      </c>
      <c r="H351" s="2" t="n">
        <v>9</v>
      </c>
      <c r="I351" s="2" t="n">
        <v>5</v>
      </c>
      <c r="J351" s="1" t="n">
        <v>3200</v>
      </c>
      <c r="K351" s="1" t="n">
        <v>3200</v>
      </c>
      <c r="L351" s="1" t="n">
        <v>5600</v>
      </c>
      <c r="M351" s="1" t="n">
        <f aca="false">L351-K351</f>
        <v>2400</v>
      </c>
      <c r="N351" s="4" t="n">
        <f aca="false">M351/1.21</f>
        <v>1983.47107438017</v>
      </c>
      <c r="O351" s="1" t="n">
        <v>180113</v>
      </c>
      <c r="P351" s="3" t="n">
        <f aca="false">J351-K351</f>
        <v>0</v>
      </c>
      <c r="Q351" s="3" t="s">
        <v>75</v>
      </c>
      <c r="R351" s="1" t="s">
        <v>40</v>
      </c>
      <c r="S351" s="3" t="n">
        <v>50006</v>
      </c>
      <c r="T351" s="3" t="s">
        <v>51</v>
      </c>
      <c r="U351" s="1" t="s">
        <v>51</v>
      </c>
      <c r="V351" s="1" t="s">
        <v>43</v>
      </c>
      <c r="W351" s="1" t="s">
        <v>44</v>
      </c>
      <c r="X351" s="1" t="s">
        <v>52</v>
      </c>
      <c r="Y351" s="1" t="n">
        <v>64</v>
      </c>
      <c r="Z351" s="1" t="n">
        <v>11</v>
      </c>
      <c r="AA351" s="0" t="n">
        <v>2015</v>
      </c>
      <c r="AB351" s="1" t="n">
        <v>0</v>
      </c>
      <c r="AC351" s="1" t="n">
        <v>281.26</v>
      </c>
      <c r="AD351" s="1" t="n">
        <f aca="false">AC351+AB351+P351</f>
        <v>281.26</v>
      </c>
      <c r="AE351" s="1" t="n">
        <f aca="false">N351-AD351</f>
        <v>1702.21107438017</v>
      </c>
      <c r="AF351" s="1" t="n">
        <v>1</v>
      </c>
      <c r="AG351" s="1" t="n">
        <v>2</v>
      </c>
      <c r="AH351" s="1" t="str">
        <f aca="false">IF(AF351=1,"si","no")</f>
        <v>si</v>
      </c>
    </row>
    <row r="352" customFormat="false" ht="13.8" hidden="false" customHeight="false" outlineLevel="0" collapsed="false">
      <c r="A352" s="1" t="s">
        <v>105</v>
      </c>
      <c r="B352" s="1" t="s">
        <v>93</v>
      </c>
      <c r="C352" s="1" t="s">
        <v>36</v>
      </c>
      <c r="D352" s="1" t="n">
        <v>110</v>
      </c>
      <c r="E352" s="1" t="s">
        <v>55</v>
      </c>
      <c r="F352" s="1" t="s">
        <v>160</v>
      </c>
      <c r="G352" s="1" t="s">
        <v>170</v>
      </c>
      <c r="H352" s="2" t="n">
        <v>6</v>
      </c>
      <c r="I352" s="2" t="n">
        <v>5</v>
      </c>
      <c r="J352" s="1" t="n">
        <v>6900</v>
      </c>
      <c r="K352" s="1" t="n">
        <v>6900</v>
      </c>
      <c r="L352" s="1" t="n">
        <v>8790</v>
      </c>
      <c r="M352" s="1" t="n">
        <f aca="false">L352-K352</f>
        <v>1890</v>
      </c>
      <c r="N352" s="4" t="n">
        <f aca="false">M352/1.21</f>
        <v>1561.98347107438</v>
      </c>
      <c r="O352" s="1" t="n">
        <v>92049</v>
      </c>
      <c r="P352" s="3" t="n">
        <f aca="false">J352-K352</f>
        <v>0</v>
      </c>
      <c r="Q352" s="3" t="s">
        <v>49</v>
      </c>
      <c r="R352" s="1" t="s">
        <v>168</v>
      </c>
      <c r="S352" s="3" t="n">
        <v>50009</v>
      </c>
      <c r="T352" s="3" t="s">
        <v>51</v>
      </c>
      <c r="U352" s="1" t="s">
        <v>51</v>
      </c>
      <c r="V352" s="1" t="s">
        <v>43</v>
      </c>
      <c r="W352" s="1" t="s">
        <v>44</v>
      </c>
      <c r="X352" s="1" t="s">
        <v>52</v>
      </c>
      <c r="Y352" s="1" t="n">
        <v>43</v>
      </c>
      <c r="Z352" s="1" t="n">
        <v>11</v>
      </c>
      <c r="AA352" s="0" t="n">
        <v>2015</v>
      </c>
      <c r="AB352" s="1" t="n">
        <v>724.98</v>
      </c>
      <c r="AC352" s="1" t="n">
        <v>755.1</v>
      </c>
      <c r="AD352" s="1" t="n">
        <f aca="false">AC352+AB352+P352</f>
        <v>1480.08</v>
      </c>
      <c r="AE352" s="1" t="n">
        <f aca="false">N352-AD352</f>
        <v>81.9034710743802</v>
      </c>
      <c r="AF352" s="1" t="n">
        <v>1</v>
      </c>
      <c r="AG352" s="1" t="n">
        <v>2</v>
      </c>
      <c r="AH352" s="1" t="str">
        <f aca="false">IF(AF352=1,"si","no")</f>
        <v>si</v>
      </c>
    </row>
    <row r="353" customFormat="false" ht="13.8" hidden="false" customHeight="false" outlineLevel="0" collapsed="false">
      <c r="A353" s="1" t="s">
        <v>79</v>
      </c>
      <c r="B353" s="1" t="s">
        <v>35</v>
      </c>
      <c r="C353" s="1" t="s">
        <v>36</v>
      </c>
      <c r="D353" s="1" t="n">
        <v>100</v>
      </c>
      <c r="E353" s="1" t="s">
        <v>37</v>
      </c>
      <c r="F353" s="1" t="s">
        <v>163</v>
      </c>
      <c r="G353" s="1" t="s">
        <v>48</v>
      </c>
      <c r="H353" s="2" t="n">
        <v>16</v>
      </c>
      <c r="I353" s="2" t="n">
        <v>5</v>
      </c>
      <c r="J353" s="1" t="n">
        <v>800</v>
      </c>
      <c r="K353" s="1" t="n">
        <v>800</v>
      </c>
      <c r="L353" s="1" t="n">
        <v>1300</v>
      </c>
      <c r="M353" s="1" t="n">
        <f aca="false">L353-K353</f>
        <v>500</v>
      </c>
      <c r="N353" s="4" t="n">
        <f aca="false">M353/1.21</f>
        <v>413.223140495868</v>
      </c>
      <c r="O353" s="1" t="n">
        <v>206183</v>
      </c>
      <c r="P353" s="3" t="n">
        <f aca="false">J353-K353</f>
        <v>0</v>
      </c>
      <c r="Q353" s="3" t="s">
        <v>39</v>
      </c>
      <c r="R353" s="1" t="s">
        <v>40</v>
      </c>
      <c r="S353" s="3" t="n">
        <v>50009</v>
      </c>
      <c r="T353" s="3" t="s">
        <v>51</v>
      </c>
      <c r="U353" s="1" t="s">
        <v>51</v>
      </c>
      <c r="V353" s="1" t="s">
        <v>43</v>
      </c>
      <c r="W353" s="1" t="s">
        <v>44</v>
      </c>
      <c r="X353" s="1" t="s">
        <v>52</v>
      </c>
      <c r="Y353" s="1" t="n">
        <v>45</v>
      </c>
      <c r="Z353" s="1" t="n">
        <v>11</v>
      </c>
      <c r="AA353" s="0" t="n">
        <v>2015</v>
      </c>
      <c r="AB353" s="1" t="n">
        <v>0</v>
      </c>
      <c r="AC353" s="1" t="n">
        <v>337.48</v>
      </c>
      <c r="AD353" s="1" t="n">
        <f aca="false">AC353+AB353+P353</f>
        <v>337.48</v>
      </c>
      <c r="AE353" s="1" t="n">
        <f aca="false">N353-AD353</f>
        <v>75.743140495868</v>
      </c>
      <c r="AF353" s="1" t="n">
        <v>2</v>
      </c>
      <c r="AG353" s="1" t="n">
        <v>2</v>
      </c>
      <c r="AH353" s="1" t="str">
        <f aca="false">IF(AF353=1,"si","no")</f>
        <v>no</v>
      </c>
    </row>
    <row r="354" customFormat="false" ht="13.8" hidden="false" customHeight="false" outlineLevel="0" collapsed="false">
      <c r="A354" s="1" t="s">
        <v>316</v>
      </c>
      <c r="B354" s="1" t="s">
        <v>69</v>
      </c>
      <c r="C354" s="1" t="s">
        <v>36</v>
      </c>
      <c r="D354" s="1" t="n">
        <v>90</v>
      </c>
      <c r="E354" s="1" t="s">
        <v>55</v>
      </c>
      <c r="F354" s="1" t="s">
        <v>166</v>
      </c>
      <c r="G354" s="1" t="s">
        <v>48</v>
      </c>
      <c r="H354" s="2" t="n">
        <v>14</v>
      </c>
      <c r="I354" s="2" t="n">
        <v>5</v>
      </c>
      <c r="J354" s="1" t="n">
        <v>1500</v>
      </c>
      <c r="K354" s="1" t="n">
        <v>1500</v>
      </c>
      <c r="L354" s="1" t="n">
        <v>2900</v>
      </c>
      <c r="M354" s="1" t="n">
        <f aca="false">L354-K354</f>
        <v>1400</v>
      </c>
      <c r="N354" s="4" t="n">
        <f aca="false">M354/1.21</f>
        <v>1157.02479338843</v>
      </c>
      <c r="O354" s="1" t="n">
        <v>202069</v>
      </c>
      <c r="P354" s="3" t="n">
        <f aca="false">J354-K354</f>
        <v>0</v>
      </c>
      <c r="Q354" s="3" t="s">
        <v>49</v>
      </c>
      <c r="R354" s="1" t="s">
        <v>40</v>
      </c>
      <c r="S354" s="3" t="n">
        <v>50326</v>
      </c>
      <c r="T354" s="3" t="s">
        <v>206</v>
      </c>
      <c r="U354" s="1" t="s">
        <v>51</v>
      </c>
      <c r="V354" s="1" t="s">
        <v>43</v>
      </c>
      <c r="W354" s="1" t="s">
        <v>58</v>
      </c>
      <c r="X354" s="1" t="s">
        <v>52</v>
      </c>
      <c r="Y354" s="1" t="n">
        <v>36</v>
      </c>
      <c r="Z354" s="1" t="n">
        <v>10</v>
      </c>
      <c r="AA354" s="0" t="n">
        <v>2015</v>
      </c>
      <c r="AB354" s="1" t="n">
        <v>0</v>
      </c>
      <c r="AC354" s="1" t="n">
        <v>36</v>
      </c>
      <c r="AD354" s="1" t="n">
        <f aca="false">AC354+AB354+P354</f>
        <v>36</v>
      </c>
      <c r="AE354" s="1" t="n">
        <f aca="false">N354-AD354</f>
        <v>1121.02479338843</v>
      </c>
      <c r="AF354" s="1" t="n">
        <v>2</v>
      </c>
      <c r="AG354" s="1" t="n">
        <v>2</v>
      </c>
      <c r="AH354" s="1" t="str">
        <f aca="false">IF(AF354=1,"si","no")</f>
        <v>no</v>
      </c>
    </row>
    <row r="355" customFormat="false" ht="13.8" hidden="false" customHeight="false" outlineLevel="0" collapsed="false">
      <c r="A355" s="1" t="s">
        <v>92</v>
      </c>
      <c r="B355" s="1" t="s">
        <v>35</v>
      </c>
      <c r="C355" s="1" t="s">
        <v>36</v>
      </c>
      <c r="D355" s="1" t="n">
        <v>90</v>
      </c>
      <c r="E355" s="1" t="s">
        <v>55</v>
      </c>
      <c r="F355" s="1" t="s">
        <v>166</v>
      </c>
      <c r="G355" s="1" t="s">
        <v>48</v>
      </c>
      <c r="H355" s="2" t="n">
        <v>9</v>
      </c>
      <c r="I355" s="2" t="n">
        <v>5</v>
      </c>
      <c r="J355" s="1" t="n">
        <v>2800</v>
      </c>
      <c r="K355" s="1" t="n">
        <v>2800</v>
      </c>
      <c r="L355" s="1" t="n">
        <v>4790</v>
      </c>
      <c r="M355" s="1" t="n">
        <f aca="false">L355-K355</f>
        <v>1990</v>
      </c>
      <c r="N355" s="4" t="n">
        <f aca="false">M355/1.21</f>
        <v>1644.62809917355</v>
      </c>
      <c r="O355" s="1" t="n">
        <v>178047</v>
      </c>
      <c r="P355" s="3" t="n">
        <f aca="false">J355-K355</f>
        <v>0</v>
      </c>
      <c r="Q355" s="3" t="s">
        <v>39</v>
      </c>
      <c r="R355" s="1" t="s">
        <v>40</v>
      </c>
      <c r="S355" s="3" t="n">
        <v>24002</v>
      </c>
      <c r="T355" s="3" t="s">
        <v>42</v>
      </c>
      <c r="U355" s="1" t="s">
        <v>42</v>
      </c>
      <c r="V355" s="1" t="s">
        <v>43</v>
      </c>
      <c r="W355" s="1" t="s">
        <v>44</v>
      </c>
      <c r="X355" s="1" t="s">
        <v>52</v>
      </c>
      <c r="Y355" s="1" t="n">
        <v>52</v>
      </c>
      <c r="Z355" s="1" t="n">
        <v>10</v>
      </c>
      <c r="AA355" s="0" t="n">
        <v>2015</v>
      </c>
      <c r="AB355" s="1" t="n">
        <v>303</v>
      </c>
      <c r="AC355" s="1" t="n">
        <v>503.44</v>
      </c>
      <c r="AD355" s="1" t="n">
        <f aca="false">AC355+AB355+P355</f>
        <v>806.44</v>
      </c>
      <c r="AE355" s="1" t="n">
        <f aca="false">N355-AD355</f>
        <v>838.18809917355</v>
      </c>
      <c r="AF355" s="1" t="n">
        <v>1</v>
      </c>
      <c r="AG355" s="1" t="n">
        <v>2</v>
      </c>
      <c r="AH355" s="1" t="str">
        <f aca="false">IF(AF355=1,"si","no")</f>
        <v>si</v>
      </c>
    </row>
    <row r="356" customFormat="false" ht="13.8" hidden="false" customHeight="false" outlineLevel="0" collapsed="false">
      <c r="A356" s="1" t="s">
        <v>272</v>
      </c>
      <c r="B356" s="1" t="s">
        <v>63</v>
      </c>
      <c r="C356" s="1" t="s">
        <v>36</v>
      </c>
      <c r="D356" s="1" t="n">
        <v>150</v>
      </c>
      <c r="E356" s="1" t="s">
        <v>55</v>
      </c>
      <c r="F356" s="1" t="s">
        <v>166</v>
      </c>
      <c r="G356" s="1" t="s">
        <v>161</v>
      </c>
      <c r="H356" s="2" t="n">
        <v>9</v>
      </c>
      <c r="I356" s="2" t="n">
        <v>5</v>
      </c>
      <c r="J356" s="1" t="n">
        <v>4905</v>
      </c>
      <c r="K356" s="1" t="n">
        <v>4905</v>
      </c>
      <c r="L356" s="1" t="n">
        <v>7300</v>
      </c>
      <c r="M356" s="1" t="n">
        <f aca="false">L356-K356</f>
        <v>2395</v>
      </c>
      <c r="N356" s="4" t="n">
        <f aca="false">M356/1.21</f>
        <v>1979.33884297521</v>
      </c>
      <c r="O356" s="1" t="n">
        <v>165146</v>
      </c>
      <c r="P356" s="3" t="n">
        <f aca="false">J356-K356</f>
        <v>0</v>
      </c>
      <c r="Q356" s="3" t="s">
        <v>99</v>
      </c>
      <c r="R356" s="1" t="s">
        <v>40</v>
      </c>
      <c r="S356" s="3" t="n">
        <v>22888</v>
      </c>
      <c r="T356" s="3" t="s">
        <v>317</v>
      </c>
      <c r="U356" s="1" t="s">
        <v>81</v>
      </c>
      <c r="V356" s="1" t="s">
        <v>43</v>
      </c>
      <c r="W356" s="1" t="s">
        <v>44</v>
      </c>
      <c r="X356" s="1" t="s">
        <v>52</v>
      </c>
      <c r="Y356" s="1" t="n">
        <v>41</v>
      </c>
      <c r="Z356" s="1" t="n">
        <v>6</v>
      </c>
      <c r="AA356" s="0" t="n">
        <v>2015</v>
      </c>
      <c r="AB356" s="1" t="n">
        <v>0</v>
      </c>
      <c r="AC356" s="1" t="n">
        <v>1357.84</v>
      </c>
      <c r="AD356" s="1" t="n">
        <f aca="false">AC356+AB356+P356</f>
        <v>1357.84</v>
      </c>
      <c r="AE356" s="1" t="n">
        <f aca="false">N356-AD356</f>
        <v>621.49884297521</v>
      </c>
      <c r="AF356" s="1" t="n">
        <v>1</v>
      </c>
      <c r="AG356" s="1" t="n">
        <v>2</v>
      </c>
      <c r="AH356" s="1" t="str">
        <f aca="false">IF(AF356=1,"si","no")</f>
        <v>si</v>
      </c>
    </row>
    <row r="357" customFormat="false" ht="13.8" hidden="false" customHeight="false" outlineLevel="0" collapsed="false">
      <c r="A357" s="1" t="s">
        <v>79</v>
      </c>
      <c r="B357" s="1" t="s">
        <v>35</v>
      </c>
      <c r="C357" s="1" t="s">
        <v>36</v>
      </c>
      <c r="D357" s="1" t="n">
        <v>115</v>
      </c>
      <c r="E357" s="1" t="s">
        <v>37</v>
      </c>
      <c r="F357" s="1" t="s">
        <v>160</v>
      </c>
      <c r="G357" s="1" t="s">
        <v>161</v>
      </c>
      <c r="H357" s="2" t="n">
        <v>4</v>
      </c>
      <c r="I357" s="2" t="n">
        <v>5</v>
      </c>
      <c r="J357" s="1" t="n">
        <v>4804.99</v>
      </c>
      <c r="K357" s="1" t="n">
        <v>4804.99</v>
      </c>
      <c r="L357" s="1" t="n">
        <v>8300</v>
      </c>
      <c r="M357" s="1" t="n">
        <f aca="false">L357-K357</f>
        <v>3495.01</v>
      </c>
      <c r="N357" s="4" t="n">
        <f aca="false">M357/1.21</f>
        <v>2888.43801652893</v>
      </c>
      <c r="O357" s="1" t="n">
        <v>122919</v>
      </c>
      <c r="P357" s="3" t="n">
        <f aca="false">J357-K357</f>
        <v>0</v>
      </c>
      <c r="Q357" s="3" t="s">
        <v>39</v>
      </c>
      <c r="R357" s="1" t="s">
        <v>40</v>
      </c>
      <c r="S357" s="3" t="n">
        <v>122919</v>
      </c>
      <c r="T357" s="3" t="s">
        <v>51</v>
      </c>
      <c r="U357" s="1" t="s">
        <v>51</v>
      </c>
      <c r="V357" s="1" t="s">
        <v>43</v>
      </c>
      <c r="W357" s="1" t="s">
        <v>44</v>
      </c>
      <c r="X357" s="1" t="s">
        <v>52</v>
      </c>
      <c r="Y357" s="1" t="n">
        <v>54</v>
      </c>
      <c r="Z357" s="1" t="n">
        <v>10</v>
      </c>
      <c r="AA357" s="0" t="n">
        <v>2015</v>
      </c>
      <c r="AB357" s="1" t="n">
        <v>189.82</v>
      </c>
      <c r="AC357" s="1" t="n">
        <v>3797.38</v>
      </c>
      <c r="AD357" s="1" t="n">
        <f aca="false">AC357+AB357+P357</f>
        <v>3987.2</v>
      </c>
      <c r="AE357" s="1" t="n">
        <f aca="false">N357-AD357</f>
        <v>-1098.76198347107</v>
      </c>
      <c r="AF357" s="1" t="n">
        <v>1</v>
      </c>
      <c r="AG357" s="1" t="n">
        <v>2</v>
      </c>
      <c r="AH357" s="1" t="str">
        <f aca="false">IF(AF357=1,"si","no")</f>
        <v>si</v>
      </c>
    </row>
    <row r="358" customFormat="false" ht="13.8" hidden="false" customHeight="false" outlineLevel="0" collapsed="false">
      <c r="A358" s="1" t="s">
        <v>79</v>
      </c>
      <c r="B358" s="1" t="s">
        <v>86</v>
      </c>
      <c r="C358" s="1" t="s">
        <v>36</v>
      </c>
      <c r="D358" s="1" t="n">
        <v>100</v>
      </c>
      <c r="E358" s="1" t="s">
        <v>37</v>
      </c>
      <c r="F358" s="1" t="s">
        <v>166</v>
      </c>
      <c r="G358" s="1" t="s">
        <v>170</v>
      </c>
      <c r="H358" s="2" t="n">
        <v>8</v>
      </c>
      <c r="I358" s="2" t="n">
        <v>5</v>
      </c>
      <c r="J358" s="1" t="n">
        <v>4000</v>
      </c>
      <c r="K358" s="1" t="n">
        <v>4000</v>
      </c>
      <c r="L358" s="1" t="n">
        <v>6300</v>
      </c>
      <c r="M358" s="1" t="n">
        <f aca="false">L358-K358</f>
        <v>2300</v>
      </c>
      <c r="N358" s="4" t="n">
        <f aca="false">M358/1.21</f>
        <v>1900.82644628099</v>
      </c>
      <c r="O358" s="1" t="n">
        <v>118745</v>
      </c>
      <c r="P358" s="3" t="n">
        <f aca="false">J358-K358</f>
        <v>0</v>
      </c>
      <c r="Q358" s="3" t="s">
        <v>39</v>
      </c>
      <c r="R358" s="1" t="s">
        <v>40</v>
      </c>
      <c r="S358" s="3" t="n">
        <v>31797</v>
      </c>
      <c r="T358" s="3" t="s">
        <v>51</v>
      </c>
      <c r="U358" s="1" t="s">
        <v>51</v>
      </c>
      <c r="V358" s="1" t="s">
        <v>43</v>
      </c>
      <c r="W358" s="1" t="s">
        <v>44</v>
      </c>
      <c r="X358" s="1" t="s">
        <v>52</v>
      </c>
      <c r="Y358" s="1" t="n">
        <v>64</v>
      </c>
      <c r="Z358" s="1" t="n">
        <v>10</v>
      </c>
      <c r="AA358" s="0" t="n">
        <v>2015</v>
      </c>
      <c r="AB358" s="1" t="n">
        <v>1024.54</v>
      </c>
      <c r="AC358" s="1" t="n">
        <v>1902.74</v>
      </c>
      <c r="AD358" s="1" t="n">
        <f aca="false">AC358+AB358+P358</f>
        <v>2927.28</v>
      </c>
      <c r="AE358" s="1" t="n">
        <f aca="false">N358-AD358</f>
        <v>-1026.45355371901</v>
      </c>
      <c r="AF358" s="1" t="n">
        <v>1</v>
      </c>
      <c r="AG358" s="1" t="n">
        <v>2</v>
      </c>
      <c r="AH358" s="1" t="str">
        <f aca="false">IF(AF358=1,"si","no")</f>
        <v>si</v>
      </c>
    </row>
    <row r="359" customFormat="false" ht="13.8" hidden="false" customHeight="false" outlineLevel="0" collapsed="false">
      <c r="A359" s="1" t="s">
        <v>92</v>
      </c>
      <c r="B359" s="1" t="s">
        <v>35</v>
      </c>
      <c r="C359" s="1" t="s">
        <v>232</v>
      </c>
      <c r="D359" s="1" t="n">
        <v>100</v>
      </c>
      <c r="E359" s="1" t="s">
        <v>37</v>
      </c>
      <c r="F359" s="1" t="s">
        <v>166</v>
      </c>
      <c r="G359" s="1" t="s">
        <v>48</v>
      </c>
      <c r="H359" s="2" t="n">
        <v>10</v>
      </c>
      <c r="I359" s="2" t="n">
        <v>5</v>
      </c>
      <c r="J359" s="1" t="n">
        <v>70</v>
      </c>
      <c r="K359" s="1" t="n">
        <v>70</v>
      </c>
      <c r="L359" s="1" t="n">
        <v>5800</v>
      </c>
      <c r="M359" s="1" t="n">
        <f aca="false">L359-K359</f>
        <v>5730</v>
      </c>
      <c r="N359" s="4" t="n">
        <f aca="false">M359/1.21</f>
        <v>4735.53719008264</v>
      </c>
      <c r="O359" s="1" t="n">
        <v>169984</v>
      </c>
      <c r="P359" s="3" t="n">
        <f aca="false">J359-K359</f>
        <v>0</v>
      </c>
      <c r="Q359" s="3" t="s">
        <v>39</v>
      </c>
      <c r="R359" s="1" t="s">
        <v>40</v>
      </c>
      <c r="S359" s="3" t="n">
        <v>50019</v>
      </c>
      <c r="T359" s="3" t="s">
        <v>51</v>
      </c>
      <c r="U359" s="1" t="s">
        <v>51</v>
      </c>
      <c r="V359" s="1" t="s">
        <v>43</v>
      </c>
      <c r="W359" s="1" t="s">
        <v>44</v>
      </c>
      <c r="X359" s="1" t="s">
        <v>52</v>
      </c>
      <c r="Y359" s="1" t="n">
        <v>79</v>
      </c>
      <c r="Z359" s="1" t="n">
        <v>10</v>
      </c>
      <c r="AA359" s="0" t="n">
        <v>2015</v>
      </c>
      <c r="AB359" s="1" t="n">
        <v>0</v>
      </c>
      <c r="AC359" s="1" t="n">
        <v>1236.75</v>
      </c>
      <c r="AD359" s="1" t="n">
        <f aca="false">AC359+AB359+P359</f>
        <v>1236.75</v>
      </c>
      <c r="AE359" s="1" t="n">
        <f aca="false">N359-AD359</f>
        <v>3498.78719008264</v>
      </c>
      <c r="AF359" s="1" t="n">
        <v>1</v>
      </c>
      <c r="AG359" s="1" t="n">
        <v>2</v>
      </c>
      <c r="AH359" s="1" t="str">
        <f aca="false">IF(AF359=1,"si","no")</f>
        <v>si</v>
      </c>
    </row>
    <row r="360" customFormat="false" ht="13.8" hidden="false" customHeight="false" outlineLevel="0" collapsed="false">
      <c r="A360" s="1" t="s">
        <v>273</v>
      </c>
      <c r="B360" s="1" t="s">
        <v>101</v>
      </c>
      <c r="C360" s="1" t="s">
        <v>36</v>
      </c>
      <c r="D360" s="1" t="n">
        <v>90</v>
      </c>
      <c r="E360" s="1" t="s">
        <v>55</v>
      </c>
      <c r="F360" s="1" t="s">
        <v>163</v>
      </c>
      <c r="G360" s="1" t="s">
        <v>48</v>
      </c>
      <c r="H360" s="2" t="n">
        <v>2</v>
      </c>
      <c r="I360" s="2" t="n">
        <v>5</v>
      </c>
      <c r="J360" s="1" t="n">
        <v>6000</v>
      </c>
      <c r="K360" s="1" t="n">
        <v>6000</v>
      </c>
      <c r="L360" s="1" t="n">
        <v>8900</v>
      </c>
      <c r="M360" s="1" t="n">
        <f aca="false">L360-K360</f>
        <v>2900</v>
      </c>
      <c r="N360" s="4" t="n">
        <f aca="false">M360/1.21</f>
        <v>2396.69421487603</v>
      </c>
      <c r="O360" s="1" t="n">
        <v>146058</v>
      </c>
      <c r="P360" s="3" t="n">
        <f aca="false">J360-K360</f>
        <v>0</v>
      </c>
      <c r="Q360" s="3" t="s">
        <v>116</v>
      </c>
      <c r="R360" s="1" t="s">
        <v>168</v>
      </c>
      <c r="S360" s="3" t="n">
        <v>44381</v>
      </c>
      <c r="T360" s="3" t="s">
        <v>51</v>
      </c>
      <c r="U360" s="1" t="s">
        <v>51</v>
      </c>
      <c r="V360" s="1" t="s">
        <v>43</v>
      </c>
      <c r="W360" s="1" t="s">
        <v>44</v>
      </c>
      <c r="X360" s="1" t="s">
        <v>52</v>
      </c>
      <c r="Y360" s="1" t="n">
        <v>33</v>
      </c>
      <c r="Z360" s="1" t="n">
        <v>9</v>
      </c>
      <c r="AA360" s="0" t="n">
        <v>2015</v>
      </c>
      <c r="AB360" s="1" t="n">
        <v>0</v>
      </c>
      <c r="AC360" s="1" t="n">
        <v>1119.47</v>
      </c>
      <c r="AD360" s="1" t="n">
        <f aca="false">AC360+AB360+P360</f>
        <v>1119.47</v>
      </c>
      <c r="AE360" s="1" t="n">
        <f aca="false">N360-AD360</f>
        <v>1277.22421487603</v>
      </c>
      <c r="AF360" s="1" t="n">
        <v>1</v>
      </c>
      <c r="AG360" s="1" t="n">
        <v>2</v>
      </c>
      <c r="AH360" s="1" t="str">
        <f aca="false">IF(AF360=1,"si","no")</f>
        <v>si</v>
      </c>
    </row>
    <row r="361" customFormat="false" ht="13.8" hidden="false" customHeight="false" outlineLevel="0" collapsed="false">
      <c r="A361" s="1" t="s">
        <v>177</v>
      </c>
      <c r="B361" s="1" t="s">
        <v>69</v>
      </c>
      <c r="C361" s="1" t="s">
        <v>36</v>
      </c>
      <c r="D361" s="1" t="n">
        <v>110</v>
      </c>
      <c r="E361" s="1" t="s">
        <v>55</v>
      </c>
      <c r="F361" s="1" t="s">
        <v>166</v>
      </c>
      <c r="G361" s="1" t="s">
        <v>48</v>
      </c>
      <c r="H361" s="2" t="n">
        <v>12</v>
      </c>
      <c r="I361" s="2" t="n">
        <v>5</v>
      </c>
      <c r="J361" s="1" t="n">
        <v>2000</v>
      </c>
      <c r="K361" s="1" t="n">
        <v>2000</v>
      </c>
      <c r="L361" s="1" t="n">
        <v>3900</v>
      </c>
      <c r="M361" s="1" t="n">
        <f aca="false">L361-K361</f>
        <v>1900</v>
      </c>
      <c r="N361" s="4" t="n">
        <f aca="false">M361/1.21</f>
        <v>1570.2479338843</v>
      </c>
      <c r="O361" s="1" t="n">
        <v>155874</v>
      </c>
      <c r="P361" s="3" t="n">
        <f aca="false">J361-K361</f>
        <v>0</v>
      </c>
      <c r="Q361" s="3" t="s">
        <v>49</v>
      </c>
      <c r="R361" s="1" t="s">
        <v>168</v>
      </c>
      <c r="S361" s="3" t="n">
        <v>50200</v>
      </c>
      <c r="T361" s="3" t="s">
        <v>51</v>
      </c>
      <c r="U361" s="1" t="s">
        <v>51</v>
      </c>
      <c r="V361" s="1" t="s">
        <v>43</v>
      </c>
      <c r="W361" s="1" t="s">
        <v>44</v>
      </c>
      <c r="X361" s="1" t="s">
        <v>52</v>
      </c>
      <c r="Y361" s="1" t="n">
        <v>51</v>
      </c>
      <c r="Z361" s="1" t="n">
        <v>8</v>
      </c>
      <c r="AA361" s="0" t="n">
        <v>2015</v>
      </c>
      <c r="AB361" s="1" t="n">
        <v>0</v>
      </c>
      <c r="AC361" s="1" t="n">
        <v>553.7</v>
      </c>
      <c r="AD361" s="1" t="n">
        <f aca="false">AC361+AB361+P361</f>
        <v>553.7</v>
      </c>
      <c r="AE361" s="1" t="n">
        <f aca="false">N361-AD361</f>
        <v>1016.5479338843</v>
      </c>
      <c r="AF361" s="1" t="n">
        <v>2</v>
      </c>
      <c r="AG361" s="1" t="n">
        <v>2</v>
      </c>
      <c r="AH361" s="1" t="str">
        <f aca="false">IF(AF361=1,"si","no")</f>
        <v>no</v>
      </c>
    </row>
    <row r="362" customFormat="false" ht="13.8" hidden="false" customHeight="false" outlineLevel="0" collapsed="false">
      <c r="A362" s="1" t="s">
        <v>79</v>
      </c>
      <c r="B362" s="1" t="s">
        <v>54</v>
      </c>
      <c r="C362" s="1" t="s">
        <v>36</v>
      </c>
      <c r="D362" s="1" t="n">
        <v>120</v>
      </c>
      <c r="E362" s="1" t="s">
        <v>55</v>
      </c>
      <c r="F362" s="1" t="s">
        <v>174</v>
      </c>
      <c r="G362" s="1" t="s">
        <v>48</v>
      </c>
      <c r="H362" s="2" t="n">
        <v>6</v>
      </c>
      <c r="I362" s="2" t="n">
        <v>5</v>
      </c>
      <c r="J362" s="1" t="n">
        <v>4900</v>
      </c>
      <c r="K362" s="1" t="n">
        <v>4900</v>
      </c>
      <c r="L362" s="1" t="n">
        <v>6400</v>
      </c>
      <c r="M362" s="1" t="n">
        <f aca="false">L362-K362</f>
        <v>1500</v>
      </c>
      <c r="N362" s="4" t="n">
        <f aca="false">M362/1.21</f>
        <v>1239.6694214876</v>
      </c>
      <c r="O362" s="1" t="n">
        <v>109369</v>
      </c>
      <c r="P362" s="3" t="n">
        <f aca="false">J362-K362</f>
        <v>0</v>
      </c>
      <c r="Q362" s="3" t="s">
        <v>39</v>
      </c>
      <c r="R362" s="1" t="s">
        <v>40</v>
      </c>
      <c r="S362" s="3" t="n">
        <v>50013</v>
      </c>
      <c r="T362" s="3" t="s">
        <v>51</v>
      </c>
      <c r="U362" s="1" t="s">
        <v>51</v>
      </c>
      <c r="V362" s="1" t="s">
        <v>43</v>
      </c>
      <c r="W362" s="1" t="s">
        <v>44</v>
      </c>
      <c r="X362" s="1" t="s">
        <v>52</v>
      </c>
      <c r="Y362" s="1" t="n">
        <v>30</v>
      </c>
      <c r="Z362" s="1" t="n">
        <v>2</v>
      </c>
      <c r="AA362" s="0" t="n">
        <v>2015</v>
      </c>
      <c r="AB362" s="1" t="n">
        <v>390.24</v>
      </c>
      <c r="AC362" s="1" t="n">
        <v>857.99</v>
      </c>
      <c r="AD362" s="1" t="n">
        <f aca="false">AC362+AB362+P362</f>
        <v>1248.23</v>
      </c>
      <c r="AE362" s="1" t="n">
        <f aca="false">N362-AD362</f>
        <v>-8.56057851240007</v>
      </c>
      <c r="AF362" s="1" t="n">
        <v>1</v>
      </c>
      <c r="AG362" s="1" t="n">
        <v>2</v>
      </c>
      <c r="AH362" s="1" t="str">
        <f aca="false">IF(AF362=1,"si","no")</f>
        <v>si</v>
      </c>
    </row>
    <row r="363" customFormat="false" ht="13.8" hidden="false" customHeight="false" outlineLevel="0" collapsed="false">
      <c r="A363" s="1" t="s">
        <v>190</v>
      </c>
      <c r="B363" s="1" t="s">
        <v>54</v>
      </c>
      <c r="C363" s="1" t="s">
        <v>36</v>
      </c>
      <c r="D363" s="1" t="n">
        <v>120</v>
      </c>
      <c r="E363" s="1" t="s">
        <v>55</v>
      </c>
      <c r="F363" s="1" t="s">
        <v>211</v>
      </c>
      <c r="G363" s="1" t="s">
        <v>161</v>
      </c>
      <c r="H363" s="2" t="n">
        <v>10</v>
      </c>
      <c r="I363" s="2" t="n">
        <v>5</v>
      </c>
      <c r="J363" s="1" t="n">
        <v>3705</v>
      </c>
      <c r="K363" s="1" t="n">
        <v>3705</v>
      </c>
      <c r="L363" s="1" t="n">
        <v>5400</v>
      </c>
      <c r="M363" s="1" t="n">
        <f aca="false">L363-K363</f>
        <v>1695</v>
      </c>
      <c r="N363" s="4" t="n">
        <f aca="false">M363/1.21</f>
        <v>1400.82644628099</v>
      </c>
      <c r="O363" s="1" t="n">
        <v>75017</v>
      </c>
      <c r="P363" s="3" t="n">
        <f aca="false">J363-K363</f>
        <v>0</v>
      </c>
      <c r="Q363" s="3" t="s">
        <v>99</v>
      </c>
      <c r="R363" s="1" t="s">
        <v>40</v>
      </c>
      <c r="S363" s="3" t="n">
        <v>50021</v>
      </c>
      <c r="T363" s="3" t="s">
        <v>51</v>
      </c>
      <c r="U363" s="1" t="s">
        <v>51</v>
      </c>
      <c r="V363" s="1" t="s">
        <v>43</v>
      </c>
      <c r="W363" s="1" t="s">
        <v>44</v>
      </c>
      <c r="X363" s="1" t="s">
        <v>52</v>
      </c>
      <c r="Y363" s="1" t="n">
        <v>30</v>
      </c>
      <c r="Z363" s="1" t="n">
        <v>4</v>
      </c>
      <c r="AA363" s="0" t="n">
        <v>2015</v>
      </c>
      <c r="AB363" s="1" t="n">
        <v>121.12</v>
      </c>
      <c r="AC363" s="1" t="n">
        <v>1178.72</v>
      </c>
      <c r="AD363" s="1" t="n">
        <f aca="false">AC363+AB363+P363</f>
        <v>1299.84</v>
      </c>
      <c r="AE363" s="1" t="n">
        <f aca="false">N363-AD363</f>
        <v>100.98644628099</v>
      </c>
      <c r="AF363" s="1" t="n">
        <v>1</v>
      </c>
      <c r="AG363" s="1" t="n">
        <v>2</v>
      </c>
      <c r="AH363" s="1" t="str">
        <f aca="false">IF(AF363=1,"si","no")</f>
        <v>si</v>
      </c>
    </row>
    <row r="364" customFormat="false" ht="13.8" hidden="false" customHeight="false" outlineLevel="0" collapsed="false">
      <c r="A364" s="1" t="s">
        <v>79</v>
      </c>
      <c r="B364" s="1" t="s">
        <v>35</v>
      </c>
      <c r="C364" s="1" t="s">
        <v>36</v>
      </c>
      <c r="D364" s="1" t="n">
        <v>105</v>
      </c>
      <c r="E364" s="1" t="s">
        <v>37</v>
      </c>
      <c r="F364" s="1" t="s">
        <v>182</v>
      </c>
      <c r="G364" s="1" t="s">
        <v>170</v>
      </c>
      <c r="H364" s="2" t="n">
        <v>10</v>
      </c>
      <c r="I364" s="2" t="n">
        <v>5</v>
      </c>
      <c r="J364" s="1" t="n">
        <v>3100</v>
      </c>
      <c r="K364" s="1" t="n">
        <v>3100</v>
      </c>
      <c r="L364" s="1" t="n">
        <v>5500</v>
      </c>
      <c r="M364" s="1" t="n">
        <f aca="false">L364-K364</f>
        <v>2400</v>
      </c>
      <c r="N364" s="4" t="n">
        <f aca="false">M364/1.21</f>
        <v>1983.47107438017</v>
      </c>
      <c r="O364" s="1" t="n">
        <v>66243</v>
      </c>
      <c r="P364" s="3" t="n">
        <f aca="false">J364-K364</f>
        <v>0</v>
      </c>
      <c r="Q364" s="3" t="s">
        <v>39</v>
      </c>
      <c r="R364" s="1" t="s">
        <v>40</v>
      </c>
      <c r="S364" s="3" t="n">
        <v>50015</v>
      </c>
      <c r="T364" s="3" t="s">
        <v>51</v>
      </c>
      <c r="U364" s="1" t="s">
        <v>51</v>
      </c>
      <c r="V364" s="1" t="s">
        <v>43</v>
      </c>
      <c r="W364" s="1" t="s">
        <v>44</v>
      </c>
      <c r="X364" s="1" t="s">
        <v>52</v>
      </c>
      <c r="Y364" s="1" t="n">
        <v>56</v>
      </c>
      <c r="Z364" s="1" t="n">
        <v>11</v>
      </c>
      <c r="AA364" s="0" t="n">
        <v>2015</v>
      </c>
      <c r="AB364" s="1" t="n">
        <v>151.18</v>
      </c>
      <c r="AC364" s="1" t="n">
        <v>787.48</v>
      </c>
      <c r="AD364" s="1" t="n">
        <f aca="false">AC364+AB364+P364</f>
        <v>938.66</v>
      </c>
      <c r="AE364" s="1" t="n">
        <f aca="false">N364-AD364</f>
        <v>1044.81107438017</v>
      </c>
      <c r="AF364" s="1" t="n">
        <v>1</v>
      </c>
      <c r="AG364" s="1" t="n">
        <v>1</v>
      </c>
      <c r="AH364" s="1" t="str">
        <f aca="false">IF(AF364=1,"si","no")</f>
        <v>si</v>
      </c>
    </row>
    <row r="365" customFormat="false" ht="13.8" hidden="false" customHeight="false" outlineLevel="0" collapsed="false">
      <c r="A365" s="1" t="s">
        <v>190</v>
      </c>
      <c r="B365" s="1" t="s">
        <v>35</v>
      </c>
      <c r="C365" s="1" t="s">
        <v>36</v>
      </c>
      <c r="D365" s="1" t="n">
        <v>110</v>
      </c>
      <c r="E365" s="1" t="s">
        <v>37</v>
      </c>
      <c r="F365" s="1" t="s">
        <v>169</v>
      </c>
      <c r="G365" s="1" t="s">
        <v>167</v>
      </c>
      <c r="H365" s="2" t="n">
        <v>11</v>
      </c>
      <c r="I365" s="2" t="n">
        <v>5</v>
      </c>
      <c r="J365" s="1" t="n">
        <v>3631</v>
      </c>
      <c r="K365" s="1" t="n">
        <v>3078</v>
      </c>
      <c r="L365" s="1" t="n">
        <v>6200</v>
      </c>
      <c r="M365" s="1" t="n">
        <f aca="false">L365-K365</f>
        <v>3122</v>
      </c>
      <c r="N365" s="4" t="n">
        <f aca="false">M365/1.21</f>
        <v>2580.1652892562</v>
      </c>
      <c r="O365" s="1" t="n">
        <v>43482</v>
      </c>
      <c r="P365" s="3" t="n">
        <f aca="false">J365-K365</f>
        <v>553</v>
      </c>
      <c r="Q365" s="3" t="s">
        <v>99</v>
      </c>
      <c r="R365" s="1" t="s">
        <v>40</v>
      </c>
      <c r="S365" s="3" t="n">
        <v>50003</v>
      </c>
      <c r="T365" s="3" t="s">
        <v>51</v>
      </c>
      <c r="U365" s="1" t="s">
        <v>51</v>
      </c>
      <c r="V365" s="1" t="s">
        <v>43</v>
      </c>
      <c r="W365" s="1" t="s">
        <v>44</v>
      </c>
      <c r="X365" s="1" t="s">
        <v>45</v>
      </c>
      <c r="Y365" s="1" t="n">
        <v>42</v>
      </c>
      <c r="Z365" s="1" t="n">
        <v>6</v>
      </c>
      <c r="AA365" s="0" t="n">
        <v>2020</v>
      </c>
      <c r="AB365" s="1" t="n">
        <v>0</v>
      </c>
      <c r="AC365" s="1" t="n">
        <v>775.15</v>
      </c>
      <c r="AD365" s="1" t="n">
        <f aca="false">AC365+AB365+P365</f>
        <v>1328.15</v>
      </c>
      <c r="AE365" s="1" t="n">
        <f aca="false">N365-AD365</f>
        <v>1252.0152892562</v>
      </c>
      <c r="AF365" s="1" t="n">
        <v>1</v>
      </c>
      <c r="AG365" s="1" t="n">
        <v>1</v>
      </c>
      <c r="AH365" s="1" t="str">
        <f aca="false">IF(AF365=1,"si","no")</f>
        <v>si</v>
      </c>
    </row>
    <row r="366" customFormat="false" ht="13.8" hidden="false" customHeight="false" outlineLevel="0" collapsed="false">
      <c r="A366" s="1" t="s">
        <v>165</v>
      </c>
      <c r="B366" s="1" t="s">
        <v>74</v>
      </c>
      <c r="C366" s="1" t="s">
        <v>36</v>
      </c>
      <c r="D366" s="1" t="n">
        <v>88</v>
      </c>
      <c r="E366" s="1" t="s">
        <v>37</v>
      </c>
      <c r="F366" s="1" t="s">
        <v>211</v>
      </c>
      <c r="G366" s="1" t="s">
        <v>167</v>
      </c>
      <c r="H366" s="2" t="n">
        <v>12</v>
      </c>
      <c r="I366" s="2" t="n">
        <v>5</v>
      </c>
      <c r="J366" s="2" t="n">
        <v>3005</v>
      </c>
      <c r="K366" s="1" t="n">
        <v>2479</v>
      </c>
      <c r="L366" s="1" t="n">
        <v>5900</v>
      </c>
      <c r="M366" s="1" t="n">
        <f aca="false">L366-K366</f>
        <v>3421</v>
      </c>
      <c r="N366" s="4" t="n">
        <f aca="false">M366/1.21</f>
        <v>2827.27272727273</v>
      </c>
      <c r="O366" s="1" t="n">
        <v>56619</v>
      </c>
      <c r="P366" s="3" t="n">
        <f aca="false">J366-K366</f>
        <v>526</v>
      </c>
      <c r="Q366" s="3" t="s">
        <v>75</v>
      </c>
      <c r="R366" s="1" t="s">
        <v>40</v>
      </c>
      <c r="S366" s="3" t="n">
        <v>50017</v>
      </c>
      <c r="T366" s="3" t="s">
        <v>51</v>
      </c>
      <c r="U366" s="1" t="s">
        <v>51</v>
      </c>
      <c r="V366" s="1" t="s">
        <v>43</v>
      </c>
      <c r="W366" s="1" t="s">
        <v>44</v>
      </c>
      <c r="X366" s="1" t="s">
        <v>45</v>
      </c>
      <c r="Y366" s="1" t="n">
        <v>47</v>
      </c>
      <c r="Z366" s="1" t="n">
        <v>6</v>
      </c>
      <c r="AA366" s="0" t="n">
        <v>2020</v>
      </c>
      <c r="AB366" s="1" t="n">
        <v>0</v>
      </c>
      <c r="AC366" s="1" t="n">
        <v>212.86</v>
      </c>
      <c r="AD366" s="1" t="n">
        <f aca="false">AC366+AB366+P366</f>
        <v>738.86</v>
      </c>
      <c r="AE366" s="1" t="n">
        <f aca="false">N366-AD366</f>
        <v>2088.41272727273</v>
      </c>
      <c r="AF366" s="1" t="n">
        <v>1</v>
      </c>
      <c r="AG366" s="1" t="n">
        <v>1</v>
      </c>
      <c r="AH366" s="1" t="str">
        <f aca="false">IF(AF366=1,"si","no")</f>
        <v>si</v>
      </c>
    </row>
    <row r="367" customFormat="false" ht="13.8" hidden="false" customHeight="false" outlineLevel="0" collapsed="false">
      <c r="A367" s="1" t="s">
        <v>82</v>
      </c>
      <c r="B367" s="1" t="s">
        <v>78</v>
      </c>
      <c r="C367" s="1" t="s">
        <v>36</v>
      </c>
      <c r="D367" s="1" t="n">
        <v>80</v>
      </c>
      <c r="E367" s="1" t="s">
        <v>37</v>
      </c>
      <c r="F367" s="1" t="s">
        <v>166</v>
      </c>
      <c r="G367" s="1" t="s">
        <v>167</v>
      </c>
      <c r="H367" s="2" t="n">
        <v>14</v>
      </c>
      <c r="I367" s="2" t="n">
        <v>5</v>
      </c>
      <c r="J367" s="3" t="n">
        <v>1115</v>
      </c>
      <c r="K367" s="1" t="n">
        <v>860</v>
      </c>
      <c r="L367" s="1" t="n">
        <v>3900</v>
      </c>
      <c r="M367" s="1" t="n">
        <f aca="false">L367-K367</f>
        <v>3040</v>
      </c>
      <c r="N367" s="4" t="n">
        <f aca="false">M367/1.21</f>
        <v>2512.39669421488</v>
      </c>
      <c r="O367" s="1" t="n">
        <v>74067</v>
      </c>
      <c r="P367" s="3" t="n">
        <f aca="false">J367-K367</f>
        <v>255</v>
      </c>
      <c r="Q367" s="3" t="s">
        <v>75</v>
      </c>
      <c r="R367" s="1" t="s">
        <v>40</v>
      </c>
      <c r="S367" s="3" t="n">
        <v>50013</v>
      </c>
      <c r="T367" s="3" t="s">
        <v>51</v>
      </c>
      <c r="U367" s="1" t="s">
        <v>51</v>
      </c>
      <c r="V367" s="1" t="s">
        <v>43</v>
      </c>
      <c r="W367" s="1" t="s">
        <v>44</v>
      </c>
      <c r="X367" s="1" t="s">
        <v>45</v>
      </c>
      <c r="Y367" s="1" t="n">
        <v>45</v>
      </c>
      <c r="Z367" s="1" t="n">
        <v>7</v>
      </c>
      <c r="AA367" s="0" t="n">
        <v>2020</v>
      </c>
      <c r="AB367" s="1" t="n">
        <f aca="false">195+671.4</f>
        <v>866.4</v>
      </c>
      <c r="AC367" s="1" t="n">
        <v>2080.93</v>
      </c>
      <c r="AD367" s="1" t="n">
        <f aca="false">AC367+AB367+P367</f>
        <v>3202.33</v>
      </c>
      <c r="AE367" s="1" t="n">
        <f aca="false">N367-AD367</f>
        <v>-689.93330578512</v>
      </c>
      <c r="AF367" s="1" t="n">
        <v>1</v>
      </c>
      <c r="AG367" s="1" t="n">
        <v>2</v>
      </c>
      <c r="AH367" s="1" t="str">
        <f aca="false">IF(AF367=1,"si","no")</f>
        <v>si</v>
      </c>
      <c r="AJ367" s="3"/>
      <c r="AK367" s="3"/>
      <c r="AM367" s="3"/>
      <c r="AN367" s="3"/>
      <c r="AU367" s="0"/>
    </row>
    <row r="368" customFormat="false" ht="13.8" hidden="false" customHeight="false" outlineLevel="0" collapsed="false">
      <c r="A368" s="1" t="s">
        <v>82</v>
      </c>
      <c r="B368" s="1" t="s">
        <v>78</v>
      </c>
      <c r="C368" s="1" t="s">
        <v>36</v>
      </c>
      <c r="D368" s="1" t="n">
        <v>80</v>
      </c>
      <c r="E368" s="1" t="s">
        <v>37</v>
      </c>
      <c r="F368" s="1" t="s">
        <v>318</v>
      </c>
      <c r="G368" s="1" t="s">
        <v>167</v>
      </c>
      <c r="H368" s="2" t="n">
        <v>10</v>
      </c>
      <c r="I368" s="2" t="n">
        <v>5</v>
      </c>
      <c r="J368" s="3" t="n">
        <v>3000</v>
      </c>
      <c r="K368" s="1" t="n">
        <v>2491</v>
      </c>
      <c r="L368" s="1" t="n">
        <v>5800</v>
      </c>
      <c r="M368" s="1" t="n">
        <f aca="false">L368-K368</f>
        <v>3309</v>
      </c>
      <c r="N368" s="4" t="n">
        <f aca="false">M368/1.21</f>
        <v>2734.71074380165</v>
      </c>
      <c r="O368" s="1" t="n">
        <v>53070</v>
      </c>
      <c r="P368" s="3" t="n">
        <f aca="false">J368-K368</f>
        <v>509</v>
      </c>
      <c r="Q368" s="3" t="s">
        <v>75</v>
      </c>
      <c r="R368" s="1" t="s">
        <v>40</v>
      </c>
      <c r="S368" s="3" t="n">
        <v>50003</v>
      </c>
      <c r="T368" s="3" t="s">
        <v>51</v>
      </c>
      <c r="U368" s="1" t="s">
        <v>51</v>
      </c>
      <c r="V368" s="1" t="s">
        <v>43</v>
      </c>
      <c r="W368" s="1" t="s">
        <v>44</v>
      </c>
      <c r="X368" s="1" t="s">
        <v>45</v>
      </c>
      <c r="Y368" s="1" t="n">
        <v>49</v>
      </c>
      <c r="Z368" s="1" t="n">
        <v>7</v>
      </c>
      <c r="AA368" s="0" t="n">
        <v>2020</v>
      </c>
      <c r="AB368" s="1" t="n">
        <v>0</v>
      </c>
      <c r="AC368" s="1" t="n">
        <v>857.63</v>
      </c>
      <c r="AD368" s="1" t="n">
        <f aca="false">AC368+AB368+P368</f>
        <v>1366.63</v>
      </c>
      <c r="AE368" s="1" t="n">
        <f aca="false">N368-AD368</f>
        <v>1368.08074380165</v>
      </c>
      <c r="AF368" s="1" t="n">
        <v>1</v>
      </c>
      <c r="AG368" s="1" t="n">
        <v>1</v>
      </c>
      <c r="AH368" s="1" t="str">
        <f aca="false">IF(AF368=1,"si","no")</f>
        <v>si</v>
      </c>
    </row>
    <row r="369" customFormat="false" ht="13.8" hidden="false" customHeight="false" outlineLevel="0" collapsed="false">
      <c r="A369" s="1" t="s">
        <v>79</v>
      </c>
      <c r="B369" s="1" t="s">
        <v>86</v>
      </c>
      <c r="C369" s="1" t="s">
        <v>36</v>
      </c>
      <c r="D369" s="1" t="n">
        <v>125</v>
      </c>
      <c r="E369" s="1" t="s">
        <v>55</v>
      </c>
      <c r="F369" s="1" t="s">
        <v>160</v>
      </c>
      <c r="G369" s="1" t="s">
        <v>167</v>
      </c>
      <c r="H369" s="2" t="n">
        <v>9</v>
      </c>
      <c r="I369" s="2" t="n">
        <v>5</v>
      </c>
      <c r="J369" s="3" t="n">
        <v>4288</v>
      </c>
      <c r="K369" s="1" t="n">
        <v>3610</v>
      </c>
      <c r="L369" s="1" t="n">
        <v>7500</v>
      </c>
      <c r="M369" s="1" t="n">
        <f aca="false">L369-K369</f>
        <v>3890</v>
      </c>
      <c r="N369" s="4" t="n">
        <f aca="false">M369/1.21</f>
        <v>3214.87603305785</v>
      </c>
      <c r="O369" s="1" t="n">
        <v>81993</v>
      </c>
      <c r="P369" s="3" t="n">
        <f aca="false">J369-K369</f>
        <v>678</v>
      </c>
      <c r="Q369" s="3" t="s">
        <v>39</v>
      </c>
      <c r="R369" s="1" t="s">
        <v>40</v>
      </c>
      <c r="S369" s="3" t="n">
        <v>50014</v>
      </c>
      <c r="T369" s="3" t="s">
        <v>51</v>
      </c>
      <c r="U369" s="1" t="s">
        <v>51</v>
      </c>
      <c r="V369" s="1" t="s">
        <v>43</v>
      </c>
      <c r="W369" s="1" t="s">
        <v>44</v>
      </c>
      <c r="X369" s="1" t="s">
        <v>52</v>
      </c>
      <c r="Y369" s="1" t="n">
        <v>46</v>
      </c>
      <c r="Z369" s="1" t="n">
        <v>7</v>
      </c>
      <c r="AA369" s="0" t="n">
        <v>2020</v>
      </c>
      <c r="AB369" s="1" t="n">
        <v>3007.69</v>
      </c>
      <c r="AC369" s="1" t="n">
        <v>1154.3</v>
      </c>
      <c r="AD369" s="1" t="n">
        <f aca="false">AC369+AB369+P369</f>
        <v>4839.99</v>
      </c>
      <c r="AE369" s="1" t="n">
        <f aca="false">N369-AD369</f>
        <v>-1625.11396694215</v>
      </c>
      <c r="AF369" s="1" t="n">
        <v>1</v>
      </c>
      <c r="AG369" s="1" t="n">
        <v>2</v>
      </c>
      <c r="AH369" s="1" t="str">
        <f aca="false">IF(AF369=1,"si","no")</f>
        <v>si</v>
      </c>
    </row>
    <row r="370" customFormat="false" ht="13.8" hidden="false" customHeight="false" outlineLevel="0" collapsed="false">
      <c r="A370" s="1" t="s">
        <v>34</v>
      </c>
      <c r="B370" s="1" t="s">
        <v>35</v>
      </c>
      <c r="C370" s="1" t="s">
        <v>36</v>
      </c>
      <c r="D370" s="1" t="n">
        <v>100</v>
      </c>
      <c r="E370" s="1" t="s">
        <v>37</v>
      </c>
      <c r="F370" s="1" t="s">
        <v>160</v>
      </c>
      <c r="G370" s="1" t="s">
        <v>167</v>
      </c>
      <c r="H370" s="2" t="n">
        <v>11</v>
      </c>
      <c r="I370" s="2" t="n">
        <v>5</v>
      </c>
      <c r="J370" s="3" t="n">
        <v>4300</v>
      </c>
      <c r="K370" s="1" t="n">
        <v>3704</v>
      </c>
      <c r="L370" s="1" t="n">
        <v>6550</v>
      </c>
      <c r="M370" s="1" t="n">
        <f aca="false">L370-K370</f>
        <v>2846</v>
      </c>
      <c r="N370" s="4" t="n">
        <f aca="false">M370/1.21</f>
        <v>2352.06611570248</v>
      </c>
      <c r="O370" s="1" t="n">
        <v>91881</v>
      </c>
      <c r="P370" s="3" t="n">
        <f aca="false">J370-K370</f>
        <v>596</v>
      </c>
      <c r="Q370" s="3" t="s">
        <v>39</v>
      </c>
      <c r="R370" s="1" t="s">
        <v>40</v>
      </c>
      <c r="S370" s="3" t="n">
        <v>50529</v>
      </c>
      <c r="T370" s="3" t="s">
        <v>319</v>
      </c>
      <c r="U370" s="1" t="s">
        <v>51</v>
      </c>
      <c r="V370" s="1" t="s">
        <v>43</v>
      </c>
      <c r="W370" s="1" t="s">
        <v>44</v>
      </c>
      <c r="X370" s="1" t="s">
        <v>45</v>
      </c>
      <c r="Y370" s="1" t="n">
        <v>32</v>
      </c>
      <c r="Z370" s="1" t="n">
        <v>8</v>
      </c>
      <c r="AA370" s="0" t="n">
        <v>2020</v>
      </c>
      <c r="AB370" s="1" t="n">
        <v>0</v>
      </c>
      <c r="AC370" s="1" t="n">
        <v>1422.95</v>
      </c>
      <c r="AD370" s="1" t="n">
        <f aca="false">AC370+AB370+P370</f>
        <v>2018.95</v>
      </c>
      <c r="AE370" s="1" t="n">
        <f aca="false">N370-AD370</f>
        <v>333.11611570248</v>
      </c>
      <c r="AF370" s="1" t="n">
        <v>1</v>
      </c>
      <c r="AG370" s="1" t="n">
        <v>2</v>
      </c>
      <c r="AH370" s="1" t="str">
        <f aca="false">IF(AF370=1,"si","no")</f>
        <v>si</v>
      </c>
    </row>
    <row r="371" customFormat="false" ht="13.8" hidden="false" customHeight="false" outlineLevel="0" collapsed="false">
      <c r="A371" s="1" t="s">
        <v>320</v>
      </c>
      <c r="B371" s="1" t="s">
        <v>107</v>
      </c>
      <c r="C371" s="1" t="s">
        <v>36</v>
      </c>
      <c r="D371" s="1" t="n">
        <v>81</v>
      </c>
      <c r="E371" s="1" t="s">
        <v>55</v>
      </c>
      <c r="F371" s="1" t="s">
        <v>166</v>
      </c>
      <c r="G371" s="1" t="s">
        <v>48</v>
      </c>
      <c r="H371" s="2" t="n">
        <v>14</v>
      </c>
      <c r="I371" s="2" t="n">
        <v>5</v>
      </c>
      <c r="J371" s="3" t="n">
        <v>1000</v>
      </c>
      <c r="K371" s="1" t="n">
        <v>1000</v>
      </c>
      <c r="L371" s="1" t="n">
        <v>4300</v>
      </c>
      <c r="M371" s="1" t="n">
        <f aca="false">L371-K371</f>
        <v>3300</v>
      </c>
      <c r="N371" s="4" t="n">
        <f aca="false">M371/1.21</f>
        <v>2727.27272727273</v>
      </c>
      <c r="O371" s="1" t="n">
        <v>35253</v>
      </c>
      <c r="P371" s="3" t="n">
        <f aca="false">J371-K371</f>
        <v>0</v>
      </c>
      <c r="Q371" s="3" t="s">
        <v>39</v>
      </c>
      <c r="R371" s="1" t="s">
        <v>168</v>
      </c>
      <c r="S371" s="3" t="n">
        <v>6500</v>
      </c>
      <c r="T371" s="3" t="s">
        <v>321</v>
      </c>
      <c r="U371" s="1" t="s">
        <v>321</v>
      </c>
      <c r="V371" s="1" t="s">
        <v>43</v>
      </c>
      <c r="W371" s="1" t="s">
        <v>44</v>
      </c>
      <c r="X371" s="1" t="s">
        <v>45</v>
      </c>
      <c r="Y371" s="1" t="n">
        <v>52</v>
      </c>
      <c r="Z371" s="1" t="n">
        <v>8</v>
      </c>
      <c r="AA371" s="0" t="n">
        <v>2020</v>
      </c>
      <c r="AB371" s="1" t="n">
        <v>0</v>
      </c>
      <c r="AC371" s="1" t="n">
        <v>1038.08</v>
      </c>
      <c r="AD371" s="1" t="n">
        <f aca="false">AC371+AB371+P371</f>
        <v>1038.08</v>
      </c>
      <c r="AE371" s="1" t="n">
        <f aca="false">N371-AD371</f>
        <v>1689.19272727273</v>
      </c>
      <c r="AF371" s="1" t="n">
        <v>1</v>
      </c>
      <c r="AG371" s="1" t="n">
        <v>1</v>
      </c>
      <c r="AH371" s="1" t="str">
        <f aca="false">IF(AF371=1,"si","no")</f>
        <v>si</v>
      </c>
    </row>
    <row r="372" customFormat="false" ht="13.8" hidden="false" customHeight="false" outlineLevel="0" collapsed="false">
      <c r="A372" s="1" t="s">
        <v>114</v>
      </c>
      <c r="B372" s="1" t="s">
        <v>35</v>
      </c>
      <c r="C372" s="1" t="s">
        <v>36</v>
      </c>
      <c r="D372" s="1" t="n">
        <v>92</v>
      </c>
      <c r="E372" s="1" t="s">
        <v>55</v>
      </c>
      <c r="F372" s="1" t="s">
        <v>163</v>
      </c>
      <c r="G372" s="1" t="s">
        <v>167</v>
      </c>
      <c r="H372" s="2" t="n">
        <v>11</v>
      </c>
      <c r="I372" s="2" t="n">
        <v>5</v>
      </c>
      <c r="J372" s="3" t="n">
        <v>3650</v>
      </c>
      <c r="K372" s="1" t="n">
        <v>2584</v>
      </c>
      <c r="L372" s="1" t="n">
        <v>6200</v>
      </c>
      <c r="M372" s="1" t="n">
        <f aca="false">L372-K372</f>
        <v>3616</v>
      </c>
      <c r="N372" s="4" t="n">
        <f aca="false">M372/1.21</f>
        <v>2988.42975206612</v>
      </c>
      <c r="O372" s="1" t="n">
        <v>92405</v>
      </c>
      <c r="P372" s="3" t="n">
        <f aca="false">J372-K372</f>
        <v>1066</v>
      </c>
      <c r="Q372" s="3" t="s">
        <v>116</v>
      </c>
      <c r="R372" s="1" t="s">
        <v>168</v>
      </c>
      <c r="S372" s="3" t="n">
        <v>50017</v>
      </c>
      <c r="T372" s="3" t="s">
        <v>51</v>
      </c>
      <c r="U372" s="1" t="s">
        <v>51</v>
      </c>
      <c r="V372" s="1" t="s">
        <v>43</v>
      </c>
      <c r="W372" s="1" t="s">
        <v>44</v>
      </c>
      <c r="X372" s="1" t="s">
        <v>52</v>
      </c>
      <c r="Y372" s="1" t="n">
        <v>47</v>
      </c>
      <c r="Z372" s="1" t="n">
        <v>9</v>
      </c>
      <c r="AA372" s="0" t="n">
        <v>2020</v>
      </c>
      <c r="AB372" s="1" t="n">
        <v>106.83</v>
      </c>
      <c r="AC372" s="1" t="n">
        <v>2481.79</v>
      </c>
      <c r="AD372" s="1" t="n">
        <f aca="false">AC372+AB372+P372</f>
        <v>3654.62</v>
      </c>
      <c r="AE372" s="1" t="n">
        <f aca="false">N372-AD372</f>
        <v>-666.19024793388</v>
      </c>
      <c r="AF372" s="1" t="n">
        <v>1</v>
      </c>
      <c r="AG372" s="1" t="n">
        <v>2</v>
      </c>
      <c r="AH372" s="1" t="str">
        <f aca="false">IF(AF372=1,"si","no")</f>
        <v>si</v>
      </c>
    </row>
    <row r="373" customFormat="false" ht="13.8" hidden="false" customHeight="false" outlineLevel="0" collapsed="false">
      <c r="A373" s="1" t="s">
        <v>73</v>
      </c>
      <c r="B373" s="1" t="s">
        <v>74</v>
      </c>
      <c r="C373" s="1" t="s">
        <v>36</v>
      </c>
      <c r="D373" s="1" t="n">
        <v>86</v>
      </c>
      <c r="E373" s="1" t="s">
        <v>37</v>
      </c>
      <c r="F373" s="1" t="s">
        <v>182</v>
      </c>
      <c r="G373" s="1" t="s">
        <v>167</v>
      </c>
      <c r="H373" s="2" t="n">
        <v>13</v>
      </c>
      <c r="I373" s="2" t="n">
        <v>5</v>
      </c>
      <c r="J373" s="3" t="n">
        <v>2801</v>
      </c>
      <c r="K373" s="1" t="n">
        <v>2205</v>
      </c>
      <c r="L373" s="1" t="n">
        <v>5300</v>
      </c>
      <c r="M373" s="1" t="n">
        <f aca="false">L373-K373</f>
        <v>3095</v>
      </c>
      <c r="N373" s="4" t="n">
        <f aca="false">M373/1.21</f>
        <v>2557.85123966942</v>
      </c>
      <c r="O373" s="1" t="n">
        <v>67081</v>
      </c>
      <c r="P373" s="3" t="n">
        <f aca="false">J373-K373</f>
        <v>596</v>
      </c>
      <c r="Q373" s="3" t="s">
        <v>75</v>
      </c>
      <c r="R373" s="1" t="s">
        <v>40</v>
      </c>
      <c r="S373" s="3" t="n">
        <v>22310</v>
      </c>
      <c r="T373" s="3" t="s">
        <v>322</v>
      </c>
      <c r="U373" s="1" t="s">
        <v>81</v>
      </c>
      <c r="V373" s="1" t="s">
        <v>43</v>
      </c>
      <c r="W373" s="1" t="s">
        <v>44</v>
      </c>
      <c r="X373" s="1" t="s">
        <v>52</v>
      </c>
      <c r="Y373" s="1" t="n">
        <v>36</v>
      </c>
      <c r="Z373" s="1" t="n">
        <v>9</v>
      </c>
      <c r="AA373" s="0" t="n">
        <v>2020</v>
      </c>
      <c r="AB373" s="1" t="n">
        <v>103.16</v>
      </c>
      <c r="AC373" s="1" t="n">
        <v>748.77</v>
      </c>
      <c r="AD373" s="1" t="n">
        <f aca="false">AC373+AB373+P373</f>
        <v>1447.93</v>
      </c>
      <c r="AE373" s="1" t="n">
        <f aca="false">N373-AD373</f>
        <v>1109.92123966942</v>
      </c>
      <c r="AF373" s="1" t="n">
        <v>1</v>
      </c>
      <c r="AG373" s="1" t="n">
        <v>2</v>
      </c>
      <c r="AH373" s="1" t="str">
        <f aca="false">IF(AF373=1,"si","no")</f>
        <v>si</v>
      </c>
    </row>
    <row r="374" customFormat="false" ht="13.8" hidden="false" customHeight="false" outlineLevel="0" collapsed="false">
      <c r="A374" s="1" t="s">
        <v>271</v>
      </c>
      <c r="B374" s="1" t="s">
        <v>323</v>
      </c>
      <c r="C374" s="1" t="s">
        <v>232</v>
      </c>
      <c r="D374" s="1" t="n">
        <v>136</v>
      </c>
      <c r="E374" s="1" t="s">
        <v>55</v>
      </c>
      <c r="F374" s="1" t="s">
        <v>166</v>
      </c>
      <c r="G374" s="1" t="s">
        <v>164</v>
      </c>
      <c r="H374" s="2" t="n">
        <v>10</v>
      </c>
      <c r="I374" s="2" t="n">
        <v>5</v>
      </c>
      <c r="J374" s="3" t="n">
        <v>17501</v>
      </c>
      <c r="K374" s="1" t="n">
        <v>17501</v>
      </c>
      <c r="L374" s="1" t="n">
        <v>11800</v>
      </c>
      <c r="M374" s="1" t="n">
        <f aca="false">L374-K374</f>
        <v>-5701</v>
      </c>
      <c r="N374" s="4" t="n">
        <f aca="false">M374/1.21</f>
        <v>-4711.57024793388</v>
      </c>
      <c r="O374" s="1" t="n">
        <v>141487</v>
      </c>
      <c r="P374" s="3" t="n">
        <f aca="false">J374-K374</f>
        <v>0</v>
      </c>
      <c r="Q374" s="3" t="s">
        <v>49</v>
      </c>
      <c r="R374" s="1" t="s">
        <v>40</v>
      </c>
      <c r="S374" s="3" t="n">
        <v>50018</v>
      </c>
      <c r="T374" s="3" t="s">
        <v>51</v>
      </c>
      <c r="U374" s="1" t="s">
        <v>51</v>
      </c>
      <c r="V374" s="1" t="s">
        <v>43</v>
      </c>
      <c r="W374" s="1" t="s">
        <v>44</v>
      </c>
      <c r="X374" s="1" t="s">
        <v>52</v>
      </c>
      <c r="Y374" s="1" t="n">
        <v>56</v>
      </c>
      <c r="Z374" s="1" t="n">
        <v>10</v>
      </c>
      <c r="AA374" s="0" t="n">
        <v>2020</v>
      </c>
      <c r="AB374" s="1" t="n">
        <v>119.01</v>
      </c>
      <c r="AC374" s="1" t="n">
        <v>3090.67</v>
      </c>
      <c r="AD374" s="1" t="n">
        <f aca="false">AC374+AB374+P374</f>
        <v>3209.68</v>
      </c>
      <c r="AE374" s="1" t="n">
        <f aca="false">N374-AD374</f>
        <v>-7921.25024793388</v>
      </c>
      <c r="AF374" s="1" t="n">
        <v>1</v>
      </c>
      <c r="AG374" s="1" t="n">
        <v>2</v>
      </c>
      <c r="AH374" s="1" t="str">
        <f aca="false">IF(AF374=1,"si","no")</f>
        <v>si</v>
      </c>
    </row>
    <row r="375" customFormat="false" ht="13.8" hidden="false" customHeight="false" outlineLevel="0" collapsed="false">
      <c r="A375" s="1" t="s">
        <v>82</v>
      </c>
      <c r="B375" s="1" t="s">
        <v>74</v>
      </c>
      <c r="C375" s="1" t="s">
        <v>36</v>
      </c>
      <c r="D375" s="1" t="n">
        <v>100</v>
      </c>
      <c r="E375" s="1" t="s">
        <v>37</v>
      </c>
      <c r="F375" s="1" t="s">
        <v>166</v>
      </c>
      <c r="G375" s="1" t="s">
        <v>167</v>
      </c>
      <c r="H375" s="2" t="n">
        <v>6</v>
      </c>
      <c r="I375" s="2" t="n">
        <v>5</v>
      </c>
      <c r="J375" s="3" t="n">
        <v>4940</v>
      </c>
      <c r="K375" s="1" t="n">
        <v>4458</v>
      </c>
      <c r="L375" s="1" t="n">
        <v>7550</v>
      </c>
      <c r="M375" s="1" t="n">
        <f aca="false">L375-K375</f>
        <v>3092</v>
      </c>
      <c r="N375" s="4" t="n">
        <f aca="false">M375/1.21</f>
        <v>2555.37190082645</v>
      </c>
      <c r="O375" s="1" t="n">
        <v>47981</v>
      </c>
      <c r="P375" s="3" t="n">
        <f aca="false">J375-K375</f>
        <v>482</v>
      </c>
      <c r="Q375" s="3" t="s">
        <v>75</v>
      </c>
      <c r="R375" s="1" t="s">
        <v>40</v>
      </c>
      <c r="S375" s="3" t="n">
        <v>50002</v>
      </c>
      <c r="T375" s="3" t="s">
        <v>51</v>
      </c>
      <c r="U375" s="1" t="s">
        <v>51</v>
      </c>
      <c r="V375" s="1" t="s">
        <v>43</v>
      </c>
      <c r="W375" s="1" t="s">
        <v>44</v>
      </c>
      <c r="X375" s="1" t="s">
        <v>45</v>
      </c>
      <c r="Y375" s="1" t="n">
        <v>48</v>
      </c>
      <c r="Z375" s="1" t="n">
        <v>10</v>
      </c>
      <c r="AA375" s="0" t="n">
        <v>2020</v>
      </c>
      <c r="AB375" s="1" t="n">
        <v>0</v>
      </c>
      <c r="AC375" s="1" t="n">
        <v>1946.34</v>
      </c>
      <c r="AD375" s="1" t="n">
        <f aca="false">AC375+AB375+P375</f>
        <v>2428.34</v>
      </c>
      <c r="AE375" s="1" t="n">
        <f aca="false">N375-AD375</f>
        <v>127.03190082645</v>
      </c>
      <c r="AF375" s="1" t="n">
        <v>1</v>
      </c>
      <c r="AG375" s="1" t="n">
        <v>2</v>
      </c>
      <c r="AH375" s="1" t="str">
        <f aca="false">IF(AF375=1,"si","no")</f>
        <v>si</v>
      </c>
    </row>
    <row r="376" customFormat="false" ht="13.8" hidden="false" customHeight="false" outlineLevel="0" collapsed="false">
      <c r="A376" s="1" t="s">
        <v>82</v>
      </c>
      <c r="B376" s="1" t="s">
        <v>78</v>
      </c>
      <c r="C376" s="1" t="s">
        <v>36</v>
      </c>
      <c r="D376" s="1" t="n">
        <v>85</v>
      </c>
      <c r="E376" s="1" t="s">
        <v>37</v>
      </c>
      <c r="F376" s="1" t="s">
        <v>160</v>
      </c>
      <c r="G376" s="1" t="s">
        <v>48</v>
      </c>
      <c r="H376" s="2" t="n">
        <v>10</v>
      </c>
      <c r="I376" s="2" t="n">
        <v>5</v>
      </c>
      <c r="J376" s="3" t="n">
        <v>3200</v>
      </c>
      <c r="K376" s="1" t="n">
        <v>3200</v>
      </c>
      <c r="L376" s="1" t="n">
        <v>5550</v>
      </c>
      <c r="M376" s="1" t="n">
        <f aca="false">L376-K376</f>
        <v>2350</v>
      </c>
      <c r="N376" s="4" t="n">
        <f aca="false">M376/1.21</f>
        <v>1942.14876033058</v>
      </c>
      <c r="O376" s="1" t="n">
        <v>93779</v>
      </c>
      <c r="P376" s="3" t="n">
        <f aca="false">J376-K376</f>
        <v>0</v>
      </c>
      <c r="Q376" s="3" t="s">
        <v>75</v>
      </c>
      <c r="R376" s="1" t="s">
        <v>168</v>
      </c>
      <c r="S376" s="3" t="n">
        <v>50003</v>
      </c>
      <c r="T376" s="3" t="s">
        <v>51</v>
      </c>
      <c r="U376" s="1" t="s">
        <v>51</v>
      </c>
      <c r="V376" s="1" t="s">
        <v>43</v>
      </c>
      <c r="W376" s="1" t="s">
        <v>44</v>
      </c>
      <c r="X376" s="1" t="s">
        <v>45</v>
      </c>
      <c r="Y376" s="1" t="n">
        <v>56</v>
      </c>
      <c r="Z376" s="1" t="n">
        <v>1</v>
      </c>
      <c r="AA376" s="15" t="n">
        <v>2021</v>
      </c>
      <c r="AB376" s="1" t="n">
        <v>0</v>
      </c>
      <c r="AC376" s="1" t="n">
        <v>590</v>
      </c>
      <c r="AD376" s="1" t="n">
        <f aca="false">AC376+AB376+P376</f>
        <v>590</v>
      </c>
      <c r="AE376" s="1" t="n">
        <f aca="false">N376-AD376</f>
        <v>1352.14876033058</v>
      </c>
      <c r="AF376" s="1" t="n">
        <v>1</v>
      </c>
      <c r="AG376" s="1" t="n">
        <v>2</v>
      </c>
      <c r="AH376" s="1" t="str">
        <f aca="false">IF(AF376=1,"si","no")</f>
        <v>si</v>
      </c>
    </row>
    <row r="377" customFormat="false" ht="13.8" hidden="false" customHeight="false" outlineLevel="0" collapsed="false">
      <c r="A377" s="1" t="s">
        <v>234</v>
      </c>
      <c r="B377" s="1" t="s">
        <v>35</v>
      </c>
      <c r="C377" s="1" t="s">
        <v>36</v>
      </c>
      <c r="D377" s="1" t="n">
        <v>115</v>
      </c>
      <c r="E377" s="1" t="s">
        <v>37</v>
      </c>
      <c r="F377" s="1" t="s">
        <v>160</v>
      </c>
      <c r="G377" s="1" t="s">
        <v>167</v>
      </c>
      <c r="H377" s="2" t="n">
        <v>12</v>
      </c>
      <c r="I377" s="2" t="n">
        <v>5</v>
      </c>
      <c r="J377" s="3" t="n">
        <v>4800</v>
      </c>
      <c r="K377" s="1" t="n">
        <v>4650</v>
      </c>
      <c r="L377" s="1" t="n">
        <v>7550</v>
      </c>
      <c r="M377" s="1" t="n">
        <f aca="false">L377-K377</f>
        <v>2900</v>
      </c>
      <c r="N377" s="4" t="n">
        <f aca="false">M377/1.21</f>
        <v>2396.69421487603</v>
      </c>
      <c r="O377" s="1" t="n">
        <v>101851</v>
      </c>
      <c r="P377" s="3" t="n">
        <f aca="false">J377-K377</f>
        <v>150</v>
      </c>
      <c r="Q377" s="3" t="s">
        <v>229</v>
      </c>
      <c r="R377" s="1" t="s">
        <v>40</v>
      </c>
      <c r="S377" s="3" t="n">
        <v>50009</v>
      </c>
      <c r="T377" s="3" t="s">
        <v>51</v>
      </c>
      <c r="U377" s="1" t="s">
        <v>51</v>
      </c>
      <c r="V377" s="1" t="s">
        <v>43</v>
      </c>
      <c r="W377" s="1" t="s">
        <v>44</v>
      </c>
      <c r="X377" s="1" t="s">
        <v>52</v>
      </c>
      <c r="Y377" s="1" t="n">
        <v>40</v>
      </c>
      <c r="Z377" s="1" t="n">
        <v>3</v>
      </c>
      <c r="AA377" s="15" t="n">
        <v>2021</v>
      </c>
      <c r="AB377" s="1" t="n">
        <v>0</v>
      </c>
      <c r="AC377" s="1" t="n">
        <v>92.16</v>
      </c>
      <c r="AD377" s="1" t="n">
        <f aca="false">AC377+AB377+P377</f>
        <v>242.16</v>
      </c>
      <c r="AE377" s="1" t="n">
        <f aca="false">N377-AD377</f>
        <v>2154.53421487603</v>
      </c>
      <c r="AF377" s="1" t="n">
        <v>1</v>
      </c>
      <c r="AG377" s="1" t="n">
        <v>2</v>
      </c>
      <c r="AH377" s="1" t="str">
        <f aca="false">IF(AF377=1,"si","no")</f>
        <v>si</v>
      </c>
    </row>
    <row r="378" customFormat="false" ht="13.8" hidden="false" customHeight="false" outlineLevel="0" collapsed="false">
      <c r="A378" s="1" t="s">
        <v>284</v>
      </c>
      <c r="B378" s="1" t="s">
        <v>78</v>
      </c>
      <c r="C378" s="1" t="s">
        <v>36</v>
      </c>
      <c r="D378" s="1" t="n">
        <v>60</v>
      </c>
      <c r="E378" s="1" t="s">
        <v>37</v>
      </c>
      <c r="F378" s="1" t="s">
        <v>163</v>
      </c>
      <c r="G378" s="1" t="s">
        <v>167</v>
      </c>
      <c r="H378" s="2" t="n">
        <v>11</v>
      </c>
      <c r="I378" s="2" t="n">
        <v>5</v>
      </c>
      <c r="J378" s="3" t="n">
        <v>3669</v>
      </c>
      <c r="K378" s="1" t="n">
        <v>3382</v>
      </c>
      <c r="L378" s="1" t="n">
        <v>5790</v>
      </c>
      <c r="M378" s="1" t="n">
        <f aca="false">L378-K378</f>
        <v>2408</v>
      </c>
      <c r="N378" s="4" t="n">
        <f aca="false">M378/1.21</f>
        <v>1990.0826446281</v>
      </c>
      <c r="O378" s="1" t="n">
        <v>25720</v>
      </c>
      <c r="P378" s="3" t="n">
        <f aca="false">J378-K378</f>
        <v>287</v>
      </c>
      <c r="Q378" s="3" t="s">
        <v>75</v>
      </c>
      <c r="R378" s="1" t="s">
        <v>168</v>
      </c>
      <c r="S378" s="3" t="n">
        <v>50007</v>
      </c>
      <c r="T378" s="3" t="s">
        <v>51</v>
      </c>
      <c r="U378" s="1" t="s">
        <v>51</v>
      </c>
      <c r="V378" s="1" t="s">
        <v>43</v>
      </c>
      <c r="W378" s="1" t="s">
        <v>44</v>
      </c>
      <c r="X378" s="1" t="s">
        <v>45</v>
      </c>
      <c r="Y378" s="1" t="n">
        <v>31</v>
      </c>
      <c r="Z378" s="1" t="n">
        <v>6</v>
      </c>
      <c r="AA378" s="15" t="n">
        <v>2021</v>
      </c>
      <c r="AB378" s="1" t="n">
        <v>0</v>
      </c>
      <c r="AC378" s="1" t="n">
        <v>1149.33</v>
      </c>
      <c r="AD378" s="1" t="n">
        <f aca="false">AC378+AB378+P378</f>
        <v>1436.33</v>
      </c>
      <c r="AE378" s="1" t="n">
        <f aca="false">N378-AD378</f>
        <v>553.7526446281</v>
      </c>
      <c r="AF378" s="1" t="n">
        <v>1</v>
      </c>
      <c r="AG378" s="1" t="n">
        <v>2</v>
      </c>
      <c r="AH378" s="1" t="str">
        <f aca="false">IF(AF378=1,"si","no")</f>
        <v>si</v>
      </c>
    </row>
    <row r="379" customFormat="false" ht="13.8" hidden="false" customHeight="false" outlineLevel="0" collapsed="false">
      <c r="A379" s="1" t="s">
        <v>92</v>
      </c>
      <c r="B379" s="1" t="s">
        <v>35</v>
      </c>
      <c r="C379" s="1" t="s">
        <v>36</v>
      </c>
      <c r="D379" s="1" t="n">
        <v>115</v>
      </c>
      <c r="E379" s="1" t="s">
        <v>37</v>
      </c>
      <c r="F379" s="1" t="s">
        <v>166</v>
      </c>
      <c r="G379" s="1" t="s">
        <v>167</v>
      </c>
      <c r="H379" s="2" t="n">
        <v>12</v>
      </c>
      <c r="I379" s="2" t="n">
        <v>5</v>
      </c>
      <c r="J379" s="3" t="n">
        <v>3370</v>
      </c>
      <c r="K379" s="1" t="n">
        <v>2835</v>
      </c>
      <c r="L379" s="1" t="n">
        <v>6000</v>
      </c>
      <c r="M379" s="1" t="n">
        <f aca="false">L379-K379</f>
        <v>3165</v>
      </c>
      <c r="N379" s="4" t="n">
        <f aca="false">M379/1.21</f>
        <v>2615.70247933884</v>
      </c>
      <c r="O379" s="1" t="n">
        <v>86656</v>
      </c>
      <c r="P379" s="3" t="n">
        <f aca="false">J379-K379</f>
        <v>535</v>
      </c>
      <c r="Q379" s="3" t="s">
        <v>39</v>
      </c>
      <c r="R379" s="1" t="s">
        <v>40</v>
      </c>
      <c r="S379" s="3" t="n">
        <v>50500</v>
      </c>
      <c r="T379" s="3" t="s">
        <v>324</v>
      </c>
      <c r="U379" s="1" t="s">
        <v>51</v>
      </c>
      <c r="V379" s="1" t="s">
        <v>43</v>
      </c>
      <c r="W379" s="1" t="s">
        <v>260</v>
      </c>
      <c r="X379" s="1" t="s">
        <v>52</v>
      </c>
      <c r="Y379" s="1" t="n">
        <v>47</v>
      </c>
      <c r="Z379" s="1" t="n">
        <v>7</v>
      </c>
      <c r="AA379" s="15" t="n">
        <v>2021</v>
      </c>
      <c r="AB379" s="1" t="n">
        <v>0</v>
      </c>
      <c r="AC379" s="1" t="n">
        <v>1208.3</v>
      </c>
      <c r="AD379" s="1" t="n">
        <f aca="false">AC379+AB379+P379</f>
        <v>1743.3</v>
      </c>
      <c r="AE379" s="1" t="n">
        <f aca="false">N379-AD379</f>
        <v>872.40247933884</v>
      </c>
      <c r="AF379" s="1" t="n">
        <v>1</v>
      </c>
      <c r="AG379" s="1" t="n">
        <v>2</v>
      </c>
      <c r="AH379" s="1" t="str">
        <f aca="false">IF(AF379=1,"si","no")</f>
        <v>si</v>
      </c>
    </row>
    <row r="380" customFormat="false" ht="13.8" hidden="false" customHeight="false" outlineLevel="0" collapsed="false">
      <c r="A380" s="1" t="s">
        <v>91</v>
      </c>
      <c r="B380" s="1" t="s">
        <v>35</v>
      </c>
      <c r="C380" s="1" t="s">
        <v>36</v>
      </c>
      <c r="D380" s="1" t="n">
        <v>102</v>
      </c>
      <c r="E380" s="1" t="s">
        <v>37</v>
      </c>
      <c r="F380" s="1" t="s">
        <v>163</v>
      </c>
      <c r="G380" s="1" t="s">
        <v>167</v>
      </c>
      <c r="H380" s="2" t="n">
        <v>14</v>
      </c>
      <c r="I380" s="2" t="n">
        <v>5</v>
      </c>
      <c r="J380" s="3" t="n">
        <v>4350</v>
      </c>
      <c r="K380" s="1" t="n">
        <v>3751</v>
      </c>
      <c r="L380" s="1" t="n">
        <v>7100</v>
      </c>
      <c r="M380" s="1" t="n">
        <f aca="false">L380-K380</f>
        <v>3349</v>
      </c>
      <c r="N380" s="4" t="n">
        <f aca="false">M380/1.21</f>
        <v>2767.76859504132</v>
      </c>
      <c r="O380" s="1" t="n">
        <v>66898</v>
      </c>
      <c r="P380" s="3" t="n">
        <f aca="false">J380-K380</f>
        <v>599</v>
      </c>
      <c r="Q380" s="3" t="s">
        <v>39</v>
      </c>
      <c r="R380" s="1" t="s">
        <v>40</v>
      </c>
      <c r="S380" s="3" t="n">
        <v>50010</v>
      </c>
      <c r="T380" s="3" t="s">
        <v>51</v>
      </c>
      <c r="U380" s="1" t="s">
        <v>51</v>
      </c>
      <c r="V380" s="1" t="s">
        <v>43</v>
      </c>
      <c r="W380" s="1" t="s">
        <v>44</v>
      </c>
      <c r="X380" s="1" t="s">
        <v>52</v>
      </c>
      <c r="Y380" s="1" t="n">
        <v>67</v>
      </c>
      <c r="Z380" s="1" t="n">
        <v>7</v>
      </c>
      <c r="AA380" s="15" t="n">
        <v>2021</v>
      </c>
      <c r="AB380" s="1" t="n">
        <v>0</v>
      </c>
      <c r="AC380" s="1" t="n">
        <v>1045.56</v>
      </c>
      <c r="AD380" s="1" t="n">
        <f aca="false">AC380+AB380+P380</f>
        <v>1644.56</v>
      </c>
      <c r="AE380" s="1" t="n">
        <f aca="false">N380-AD380</f>
        <v>1123.20859504132</v>
      </c>
      <c r="AF380" s="1" t="n">
        <v>1</v>
      </c>
      <c r="AG380" s="1" t="n">
        <v>1</v>
      </c>
      <c r="AH380" s="1" t="str">
        <f aca="false">IF(AF380=1,"si","no")</f>
        <v>si</v>
      </c>
    </row>
    <row r="381" customFormat="false" ht="13.8" hidden="false" customHeight="false" outlineLevel="0" collapsed="false">
      <c r="A381" s="1" t="s">
        <v>228</v>
      </c>
      <c r="B381" s="1" t="s">
        <v>69</v>
      </c>
      <c r="C381" s="1" t="s">
        <v>36</v>
      </c>
      <c r="D381" s="1" t="n">
        <v>125</v>
      </c>
      <c r="E381" s="1" t="s">
        <v>55</v>
      </c>
      <c r="F381" s="1" t="s">
        <v>166</v>
      </c>
      <c r="G381" s="1" t="s">
        <v>167</v>
      </c>
      <c r="H381" s="2" t="n">
        <v>12</v>
      </c>
      <c r="I381" s="2" t="n">
        <v>7</v>
      </c>
      <c r="J381" s="3" t="n">
        <v>5630</v>
      </c>
      <c r="K381" s="1" t="n">
        <v>5120</v>
      </c>
      <c r="L381" s="1" t="n">
        <v>7950</v>
      </c>
      <c r="M381" s="1" t="n">
        <f aca="false">L381-K381</f>
        <v>2830</v>
      </c>
      <c r="N381" s="4" t="n">
        <f aca="false">M381/1.21</f>
        <v>2338.84297520661</v>
      </c>
      <c r="O381" s="1" t="n">
        <v>98918</v>
      </c>
      <c r="P381" s="3" t="n">
        <f aca="false">J381-K381</f>
        <v>510</v>
      </c>
      <c r="Q381" s="3" t="s">
        <v>229</v>
      </c>
      <c r="R381" s="1" t="s">
        <v>40</v>
      </c>
      <c r="S381" s="3" t="n">
        <v>31520</v>
      </c>
      <c r="T381" s="3" t="s">
        <v>325</v>
      </c>
      <c r="U381" s="1" t="s">
        <v>199</v>
      </c>
      <c r="V381" s="1" t="s">
        <v>43</v>
      </c>
      <c r="W381" s="1" t="s">
        <v>44</v>
      </c>
      <c r="X381" s="1" t="s">
        <v>52</v>
      </c>
      <c r="Y381" s="1" t="n">
        <v>39</v>
      </c>
      <c r="Z381" s="1" t="n">
        <v>7</v>
      </c>
      <c r="AA381" s="15" t="n">
        <v>2021</v>
      </c>
      <c r="AB381" s="1" t="n">
        <v>0</v>
      </c>
      <c r="AC381" s="1" t="n">
        <v>385.63</v>
      </c>
      <c r="AD381" s="1" t="n">
        <f aca="false">AC381+AB381+P381</f>
        <v>895.63</v>
      </c>
      <c r="AE381" s="1" t="n">
        <f aca="false">N381-AD381</f>
        <v>1443.21297520661</v>
      </c>
      <c r="AF381" s="1" t="n">
        <v>1</v>
      </c>
      <c r="AG381" s="1" t="n">
        <v>2</v>
      </c>
      <c r="AH381" s="1" t="str">
        <f aca="false">IF(AF381=1,"si","no")</f>
        <v>si</v>
      </c>
    </row>
    <row r="382" s="16" customFormat="true" ht="13.8" hidden="false" customHeight="false" outlineLevel="0" collapsed="false">
      <c r="A382" s="16" t="s">
        <v>79</v>
      </c>
      <c r="B382" s="16" t="s">
        <v>86</v>
      </c>
      <c r="C382" s="16" t="s">
        <v>36</v>
      </c>
      <c r="D382" s="16" t="n">
        <v>125</v>
      </c>
      <c r="E382" s="16" t="s">
        <v>55</v>
      </c>
      <c r="F382" s="16" t="s">
        <v>160</v>
      </c>
      <c r="G382" s="16" t="s">
        <v>167</v>
      </c>
      <c r="H382" s="17" t="n">
        <v>9</v>
      </c>
      <c r="I382" s="17" t="n">
        <v>5</v>
      </c>
      <c r="J382" s="18" t="n">
        <v>4288</v>
      </c>
      <c r="K382" s="16" t="n">
        <v>3610</v>
      </c>
      <c r="L382" s="16" t="n">
        <v>7500</v>
      </c>
      <c r="M382" s="16" t="n">
        <f aca="false">L382-K382</f>
        <v>3890</v>
      </c>
      <c r="N382" s="19" t="n">
        <f aca="false">M382/1.21</f>
        <v>3214.87603305785</v>
      </c>
      <c r="O382" s="16" t="n">
        <v>81993</v>
      </c>
      <c r="P382" s="18" t="n">
        <f aca="false">J382-K382</f>
        <v>678</v>
      </c>
      <c r="Q382" s="18" t="s">
        <v>39</v>
      </c>
      <c r="R382" s="16" t="s">
        <v>40</v>
      </c>
      <c r="S382" s="18" t="n">
        <v>50014</v>
      </c>
      <c r="T382" s="18" t="s">
        <v>51</v>
      </c>
      <c r="U382" s="16" t="s">
        <v>51</v>
      </c>
      <c r="V382" s="16" t="s">
        <v>43</v>
      </c>
      <c r="W382" s="16" t="s">
        <v>44</v>
      </c>
      <c r="X382" s="16" t="s">
        <v>52</v>
      </c>
      <c r="Y382" s="16" t="n">
        <v>46</v>
      </c>
      <c r="Z382" s="16" t="n">
        <v>7</v>
      </c>
      <c r="AA382" s="20" t="n">
        <v>2020</v>
      </c>
      <c r="AB382" s="1" t="n">
        <v>3007.69</v>
      </c>
      <c r="AC382" s="16" t="n">
        <v>1124.3</v>
      </c>
      <c r="AD382" s="16" t="n">
        <f aca="false">AC382+AB382+P382</f>
        <v>4809.99</v>
      </c>
      <c r="AE382" s="16" t="n">
        <f aca="false">N382-AD382</f>
        <v>-1595.11396694215</v>
      </c>
      <c r="AF382" s="16" t="n">
        <v>1</v>
      </c>
      <c r="AG382" s="16" t="n">
        <v>2</v>
      </c>
      <c r="AH382" s="16" t="str">
        <f aca="false">IF(AF382=1,"si","no")</f>
        <v>si</v>
      </c>
      <c r="AMJ382" s="0"/>
    </row>
  </sheetData>
  <printOptions headings="false" gridLines="false" gridLinesSet="true" horizontalCentered="false" verticalCentered="false"/>
  <pageMargins left="0.25" right="0.25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2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J18" activeCellId="0" sqref="J18"/>
    </sheetView>
  </sheetViews>
  <sheetFormatPr defaultColWidth="11.13671875" defaultRowHeight="15" zeroHeight="false" outlineLevelRow="0" outlineLevelCol="0"/>
  <sheetData>
    <row r="1" customFormat="false" ht="15" hidden="false" customHeight="false" outlineLevel="0" collapsed="false">
      <c r="A1" s="21"/>
      <c r="B1" s="12" t="s">
        <v>326</v>
      </c>
      <c r="C1" s="12" t="s">
        <v>327</v>
      </c>
      <c r="D1" s="12" t="s">
        <v>328</v>
      </c>
      <c r="E1" s="12" t="s">
        <v>329</v>
      </c>
      <c r="F1" s="12" t="s">
        <v>330</v>
      </c>
      <c r="G1" s="12" t="s">
        <v>331</v>
      </c>
      <c r="H1" s="12" t="s">
        <v>332</v>
      </c>
      <c r="I1" s="12" t="s">
        <v>333</v>
      </c>
    </row>
    <row r="2" customFormat="false" ht="15" hidden="false" customHeight="false" outlineLevel="0" collapsed="false">
      <c r="A2" s="21" t="s">
        <v>334</v>
      </c>
      <c r="B2" s="12" t="n">
        <v>67000</v>
      </c>
      <c r="C2" s="12" t="n">
        <v>87000</v>
      </c>
      <c r="D2" s="12" t="n">
        <v>151316</v>
      </c>
      <c r="E2" s="12" t="n">
        <v>139185</v>
      </c>
      <c r="F2" s="12" t="n">
        <v>115339</v>
      </c>
      <c r="G2" s="12" t="n">
        <v>71000</v>
      </c>
      <c r="H2" s="12" t="n">
        <v>104364</v>
      </c>
      <c r="I2" s="12" t="n">
        <v>97360</v>
      </c>
    </row>
    <row r="3" customFormat="false" ht="15" hidden="false" customHeight="false" outlineLevel="0" collapsed="false">
      <c r="A3" s="21" t="s">
        <v>335</v>
      </c>
      <c r="B3" s="12" t="n">
        <v>50445</v>
      </c>
      <c r="C3" s="12" t="n">
        <v>31000</v>
      </c>
      <c r="D3" s="12" t="n">
        <v>78647</v>
      </c>
      <c r="E3" s="12" t="n">
        <v>49559</v>
      </c>
      <c r="F3" s="12"/>
      <c r="G3" s="12" t="n">
        <v>56300</v>
      </c>
      <c r="H3" s="12"/>
      <c r="I3" s="12"/>
    </row>
    <row r="4" customFormat="false" ht="15" hidden="false" customHeight="false" outlineLevel="0" collapsed="false">
      <c r="A4" s="21" t="s">
        <v>336</v>
      </c>
      <c r="B4" s="12" t="n">
        <v>11</v>
      </c>
      <c r="C4" s="12" t="n">
        <v>17</v>
      </c>
      <c r="D4" s="12" t="n">
        <v>9</v>
      </c>
      <c r="E4" s="12" t="n">
        <v>15</v>
      </c>
      <c r="F4" s="12" t="n">
        <v>9</v>
      </c>
      <c r="G4" s="12" t="n">
        <v>13</v>
      </c>
      <c r="H4" s="12" t="n">
        <v>12</v>
      </c>
      <c r="I4" s="12" t="n">
        <v>10</v>
      </c>
    </row>
    <row r="5" customFormat="false" ht="15" hidden="false" customHeight="false" outlineLevel="0" collapsed="false">
      <c r="A5" s="21" t="s">
        <v>337</v>
      </c>
      <c r="B5" s="12" t="n">
        <v>9</v>
      </c>
      <c r="C5" s="12" t="n">
        <v>7</v>
      </c>
      <c r="D5" s="12" t="n">
        <v>13</v>
      </c>
      <c r="E5" s="12" t="n">
        <v>9</v>
      </c>
      <c r="F5" s="12"/>
      <c r="G5" s="12" t="n">
        <v>8</v>
      </c>
      <c r="H5" s="12"/>
      <c r="I5" s="12"/>
    </row>
    <row r="6" customFormat="false" ht="15" hidden="false" customHeight="false" outlineLevel="0" collapsed="false">
      <c r="A6" s="21" t="s">
        <v>338</v>
      </c>
      <c r="B6" s="12" t="n">
        <v>3600</v>
      </c>
      <c r="C6" s="12" t="n">
        <v>4895</v>
      </c>
      <c r="D6" s="12" t="n">
        <v>4217</v>
      </c>
      <c r="E6" s="12" t="n">
        <v>5313</v>
      </c>
      <c r="F6" s="12" t="n">
        <v>4550</v>
      </c>
      <c r="G6" s="12" t="n">
        <v>6200</v>
      </c>
      <c r="H6" s="12" t="n">
        <v>6481</v>
      </c>
      <c r="I6" s="12" t="n">
        <v>5572</v>
      </c>
    </row>
    <row r="7" customFormat="false" ht="15" hidden="false" customHeight="false" outlineLevel="0" collapsed="false">
      <c r="A7" s="21" t="s">
        <v>339</v>
      </c>
      <c r="B7" s="12" t="n">
        <v>2800</v>
      </c>
      <c r="C7" s="12" t="n">
        <v>1673</v>
      </c>
      <c r="D7" s="12" t="n">
        <v>1000</v>
      </c>
      <c r="E7" s="12" t="n">
        <v>1500</v>
      </c>
      <c r="F7" s="12"/>
      <c r="G7" s="12" t="n">
        <v>3371</v>
      </c>
      <c r="H7" s="12"/>
      <c r="I7" s="12"/>
    </row>
    <row r="8" customFormat="false" ht="15" hidden="false" customHeight="false" outlineLevel="0" collapsed="false">
      <c r="A8" s="21" t="s">
        <v>340</v>
      </c>
      <c r="B8" s="12" t="n">
        <v>100</v>
      </c>
      <c r="C8" s="12" t="n">
        <v>100</v>
      </c>
      <c r="D8" s="12" t="n">
        <v>110</v>
      </c>
      <c r="E8" s="12" t="n">
        <v>115</v>
      </c>
      <c r="F8" s="12" t="n">
        <v>106</v>
      </c>
      <c r="G8" s="12" t="n">
        <v>125</v>
      </c>
      <c r="H8" s="12" t="n">
        <v>140</v>
      </c>
      <c r="I8" s="12" t="n">
        <v>140</v>
      </c>
    </row>
    <row r="9" customFormat="false" ht="15.75" hidden="false" customHeight="false" outlineLevel="0" collapsed="false">
      <c r="A9" s="22" t="s">
        <v>341</v>
      </c>
      <c r="B9" s="23" t="n">
        <v>80</v>
      </c>
      <c r="C9" s="23" t="n">
        <v>70</v>
      </c>
      <c r="D9" s="23" t="n">
        <v>109</v>
      </c>
      <c r="E9" s="23" t="n">
        <v>100</v>
      </c>
      <c r="F9" s="23"/>
      <c r="G9" s="23" t="n">
        <v>115</v>
      </c>
      <c r="H9" s="23"/>
      <c r="I9" s="23"/>
    </row>
    <row r="10" customFormat="false" ht="16.5" hidden="false" customHeight="false" outlineLevel="0" collapsed="false">
      <c r="A10" s="24" t="s">
        <v>342</v>
      </c>
      <c r="B10" s="25" t="s">
        <v>343</v>
      </c>
      <c r="C10" s="26"/>
      <c r="D10" s="25" t="s">
        <v>344</v>
      </c>
      <c r="E10" s="26"/>
      <c r="F10" s="25" t="s">
        <v>345</v>
      </c>
      <c r="G10" s="26"/>
      <c r="H10" s="27" t="s">
        <v>346</v>
      </c>
      <c r="I10" s="28"/>
    </row>
    <row r="11" customFormat="false" ht="15.75" hidden="false" customHeight="false" outlineLevel="0" collapsed="false">
      <c r="A11" s="29" t="n">
        <v>7</v>
      </c>
      <c r="B11" s="30" t="n">
        <v>4400</v>
      </c>
      <c r="C11" s="31" t="n">
        <v>50445</v>
      </c>
      <c r="D11" s="30" t="n">
        <v>4893</v>
      </c>
      <c r="E11" s="31"/>
      <c r="F11" s="32" t="n">
        <f aca="false">F12+F22</f>
        <v>5825.5</v>
      </c>
      <c r="G11" s="31"/>
      <c r="H11" s="32" t="n">
        <f aca="false">H12+H22</f>
        <v>6584</v>
      </c>
      <c r="I11" s="33"/>
    </row>
    <row r="12" customFormat="false" ht="15" hidden="false" customHeight="false" outlineLevel="0" collapsed="false">
      <c r="A12" s="34" t="n">
        <v>8</v>
      </c>
      <c r="B12" s="21" t="n">
        <v>4000</v>
      </c>
      <c r="C12" s="35"/>
      <c r="D12" s="36" t="n">
        <f aca="false">D11-D22</f>
        <v>4571</v>
      </c>
      <c r="E12" s="35"/>
      <c r="F12" s="36" t="n">
        <f aca="false">F13+F22</f>
        <v>5021.25</v>
      </c>
      <c r="G12" s="35"/>
      <c r="H12" s="36" t="n">
        <f aca="false">H13+H22</f>
        <v>5948.5</v>
      </c>
      <c r="I12" s="37"/>
    </row>
    <row r="13" customFormat="false" ht="15" hidden="false" customHeight="false" outlineLevel="0" collapsed="false">
      <c r="A13" s="34" t="n">
        <v>9</v>
      </c>
      <c r="B13" s="21" t="n">
        <v>3600</v>
      </c>
      <c r="C13" s="35"/>
      <c r="D13" s="36" t="n">
        <f aca="false">D12-322</f>
        <v>4249</v>
      </c>
      <c r="E13" s="35" t="n">
        <v>31000</v>
      </c>
      <c r="F13" s="36" t="n">
        <v>4217</v>
      </c>
      <c r="G13" s="35" t="n">
        <v>78647</v>
      </c>
      <c r="H13" s="36" t="n">
        <v>5313</v>
      </c>
      <c r="I13" s="37" t="n">
        <v>49559</v>
      </c>
    </row>
    <row r="14" customFormat="false" ht="15" hidden="false" customHeight="false" outlineLevel="0" collapsed="false">
      <c r="A14" s="34" t="n">
        <v>10</v>
      </c>
      <c r="B14" s="21" t="n">
        <f aca="false">(B13+B15)/2</f>
        <v>3200</v>
      </c>
      <c r="C14" s="35"/>
      <c r="D14" s="36" t="n">
        <f aca="false">D13-322</f>
        <v>3927</v>
      </c>
      <c r="E14" s="35" t="n">
        <v>87000</v>
      </c>
      <c r="F14" s="36" t="n">
        <f aca="false">F13-804.25</f>
        <v>3412.75</v>
      </c>
      <c r="G14" s="35" t="n">
        <f aca="false">G13+G22</f>
        <v>96814.25</v>
      </c>
      <c r="H14" s="36" t="n">
        <f aca="false">H13-H22</f>
        <v>4677.5</v>
      </c>
      <c r="I14" s="37" t="n">
        <f aca="false">I13+I22</f>
        <v>64496.6666666667</v>
      </c>
    </row>
    <row r="15" customFormat="false" ht="15" hidden="false" customHeight="false" outlineLevel="0" collapsed="false">
      <c r="A15" s="34" t="n">
        <v>11</v>
      </c>
      <c r="B15" s="21" t="n">
        <v>2800</v>
      </c>
      <c r="C15" s="35"/>
      <c r="D15" s="36" t="n">
        <f aca="false">D14-322</f>
        <v>3605</v>
      </c>
      <c r="E15" s="35"/>
      <c r="F15" s="36" t="n">
        <f aca="false">F14-804.25</f>
        <v>2608.5</v>
      </c>
      <c r="G15" s="35" t="n">
        <f aca="false">G14+G22</f>
        <v>114981.5</v>
      </c>
      <c r="H15" s="36" t="n">
        <f aca="false">H14-H22</f>
        <v>4042</v>
      </c>
      <c r="I15" s="37" t="n">
        <f aca="false">I14+I22</f>
        <v>79434.3333333333</v>
      </c>
    </row>
    <row r="16" customFormat="false" ht="15" hidden="false" customHeight="false" outlineLevel="0" collapsed="false">
      <c r="A16" s="34" t="n">
        <v>12</v>
      </c>
      <c r="B16" s="21" t="n">
        <v>2400</v>
      </c>
      <c r="C16" s="35"/>
      <c r="D16" s="36" t="n">
        <f aca="false">D15-322</f>
        <v>3283</v>
      </c>
      <c r="E16" s="35"/>
      <c r="F16" s="36" t="n">
        <f aca="false">F15-804.25</f>
        <v>1804.25</v>
      </c>
      <c r="G16" s="35" t="n">
        <f aca="false">G15+G22</f>
        <v>133148.75</v>
      </c>
      <c r="H16" s="36" t="n">
        <f aca="false">H15-H22</f>
        <v>3406.5</v>
      </c>
      <c r="I16" s="37" t="n">
        <f aca="false">I15+I22</f>
        <v>94372</v>
      </c>
    </row>
    <row r="17" customFormat="false" ht="15" hidden="false" customHeight="false" outlineLevel="0" collapsed="false">
      <c r="A17" s="34" t="n">
        <v>13</v>
      </c>
      <c r="B17" s="21" t="n">
        <v>2000</v>
      </c>
      <c r="C17" s="35"/>
      <c r="D17" s="36" t="n">
        <f aca="false">D16-322</f>
        <v>2961</v>
      </c>
      <c r="E17" s="35"/>
      <c r="F17" s="36" t="n">
        <v>1000</v>
      </c>
      <c r="G17" s="35" t="n">
        <v>151316</v>
      </c>
      <c r="H17" s="36" t="n">
        <f aca="false">H16-H22</f>
        <v>2771</v>
      </c>
      <c r="I17" s="37" t="n">
        <f aca="false">I16+I22</f>
        <v>109309.666666667</v>
      </c>
    </row>
    <row r="18" customFormat="false" ht="15" hidden="false" customHeight="false" outlineLevel="0" collapsed="false">
      <c r="A18" s="34" t="n">
        <v>14</v>
      </c>
      <c r="B18" s="21" t="n">
        <v>1600</v>
      </c>
      <c r="C18" s="35"/>
      <c r="D18" s="36" t="n">
        <f aca="false">D17-322</f>
        <v>2639</v>
      </c>
      <c r="E18" s="35"/>
      <c r="F18" s="36" t="n">
        <f aca="false">F17-F22</f>
        <v>195.75</v>
      </c>
      <c r="G18" s="35"/>
      <c r="H18" s="36" t="n">
        <f aca="false">H17-H22</f>
        <v>2135.5</v>
      </c>
      <c r="I18" s="37" t="n">
        <f aca="false">I17+I22</f>
        <v>124247.333333333</v>
      </c>
    </row>
    <row r="19" customFormat="false" ht="15" hidden="false" customHeight="false" outlineLevel="0" collapsed="false">
      <c r="A19" s="34" t="n">
        <v>15</v>
      </c>
      <c r="B19" s="21" t="n">
        <v>1200</v>
      </c>
      <c r="C19" s="35"/>
      <c r="D19" s="36" t="n">
        <f aca="false">D18-322</f>
        <v>2317</v>
      </c>
      <c r="E19" s="35"/>
      <c r="F19" s="36"/>
      <c r="G19" s="35"/>
      <c r="H19" s="36" t="n">
        <v>1500</v>
      </c>
      <c r="I19" s="37" t="n">
        <v>139185</v>
      </c>
    </row>
    <row r="20" customFormat="false" ht="15" hidden="false" customHeight="false" outlineLevel="0" collapsed="false">
      <c r="A20" s="34" t="n">
        <v>16</v>
      </c>
      <c r="B20" s="21" t="n">
        <v>800</v>
      </c>
      <c r="C20" s="35"/>
      <c r="D20" s="36" t="n">
        <f aca="false">D19-322</f>
        <v>1995</v>
      </c>
      <c r="E20" s="35"/>
      <c r="F20" s="36"/>
      <c r="G20" s="35"/>
      <c r="H20" s="36" t="n">
        <f aca="false">H19-H22</f>
        <v>864.5</v>
      </c>
      <c r="I20" s="37"/>
    </row>
    <row r="21" customFormat="false" ht="15" hidden="false" customHeight="false" outlineLevel="0" collapsed="false">
      <c r="A21" s="34" t="n">
        <v>17</v>
      </c>
      <c r="B21" s="21" t="n">
        <v>400</v>
      </c>
      <c r="C21" s="35" t="n">
        <v>67000</v>
      </c>
      <c r="D21" s="36" t="n">
        <v>1673</v>
      </c>
      <c r="E21" s="35"/>
      <c r="F21" s="36"/>
      <c r="G21" s="35"/>
      <c r="H21" s="36" t="n">
        <f aca="false">H20-H22</f>
        <v>229</v>
      </c>
      <c r="I21" s="37"/>
    </row>
    <row r="22" customFormat="false" ht="15" hidden="false" customHeight="false" outlineLevel="0" collapsed="false">
      <c r="A22" s="1"/>
      <c r="B22" s="1"/>
      <c r="C22" s="1"/>
      <c r="D22" s="1" t="n">
        <f aca="false">(D11-D21)/10</f>
        <v>322</v>
      </c>
      <c r="E22" s="1"/>
      <c r="F22" s="1" t="n">
        <f aca="false">(F13-F17)/4</f>
        <v>804.25</v>
      </c>
      <c r="G22" s="1" t="n">
        <f aca="false">(G17-G13)/4</f>
        <v>18167.25</v>
      </c>
      <c r="H22" s="1" t="n">
        <f aca="false">(H13-H19)/6</f>
        <v>635.5</v>
      </c>
      <c r="I22" s="3" t="n">
        <f aca="false">(I19-I13)/6</f>
        <v>14937.6666666667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ColWidth="11.1367187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807</TotalTime>
  <Application>LibreOffice/6.4.5.2$Windows_X86_64 LibreOffice_project/a726b36747cf2001e06b58ad5db1aa3a9a1872d6</Application>
  <Company>www.intercambiosvirtuales.org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2019-05-28T17:04:53Z</dcterms:created>
  <dc:creator>www.intercambiosvirtuales.org</dc:creator>
  <dc:description/>
  <dc:language>es-ES</dc:language>
  <cp:lastModifiedBy/>
  <cp:lastPrinted>2019-07-05T18:01:20Z</cp:lastPrinted>
  <dcterms:modified xsi:type="dcterms:W3CDTF">2021-08-23T12:12:22Z</dcterms:modified>
  <cp:revision>135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Company">
    <vt:lpwstr>www.intercambiosvirtuales.org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