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.kloosterman/surfdrive/YEAR2_Folder/5. Omics Analysis/14. Lipidomics/Data/"/>
    </mc:Choice>
  </mc:AlternateContent>
  <xr:revisionPtr revIDLastSave="0" documentId="13_ncr:1_{2F2C9571-BB79-804E-B065-8D9F6FB6DFF9}" xr6:coauthVersionLast="47" xr6:coauthVersionMax="47" xr10:uidLastSave="{00000000-0000-0000-0000-000000000000}"/>
  <bookViews>
    <workbookView xWindow="0" yWindow="760" windowWidth="28800" windowHeight="16260" activeTab="1" xr2:uid="{E6618A88-1C5B-C143-9E67-F3DA58ACDA88}"/>
  </bookViews>
  <sheets>
    <sheet name="RawData" sheetId="1" r:id="rId1"/>
    <sheet name="t-test" sheetId="3" r:id="rId2"/>
  </sheets>
  <definedNames>
    <definedName name="_xlnm._FilterDatabase" localSheetId="1" hidden="1">'t-test'!$A$1:$M$44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3" l="1"/>
  <c r="L6" i="3"/>
  <c r="L5" i="3"/>
  <c r="L2" i="3"/>
  <c r="L8" i="3"/>
  <c r="L9" i="3"/>
  <c r="L14" i="3"/>
  <c r="L3" i="3"/>
  <c r="L11" i="3"/>
  <c r="L10" i="3"/>
  <c r="L4" i="3"/>
  <c r="L16" i="3"/>
  <c r="L20" i="3"/>
  <c r="L19" i="3"/>
  <c r="L18" i="3"/>
  <c r="L7" i="3"/>
  <c r="L13" i="3"/>
  <c r="L17" i="3"/>
  <c r="L12" i="3"/>
  <c r="D44" i="3"/>
  <c r="E44" i="3"/>
  <c r="F44" i="3"/>
  <c r="G44" i="3"/>
  <c r="H44" i="3"/>
  <c r="I44" i="3"/>
  <c r="J44" i="3"/>
  <c r="C44" i="3"/>
  <c r="K22" i="3" l="1"/>
  <c r="K15" i="3"/>
  <c r="K21" i="3"/>
  <c r="K2" i="3"/>
  <c r="K27" i="3"/>
  <c r="K5" i="3"/>
  <c r="K36" i="3"/>
  <c r="K37" i="3"/>
  <c r="K11" i="3"/>
  <c r="K33" i="3"/>
  <c r="K8" i="3"/>
  <c r="K26" i="3"/>
  <c r="K25" i="3"/>
  <c r="K38" i="3"/>
  <c r="K39" i="3"/>
  <c r="K40" i="3"/>
  <c r="K24" i="3"/>
  <c r="K10" i="3"/>
  <c r="K9" i="3"/>
  <c r="K4" i="3"/>
  <c r="K16" i="3"/>
  <c r="K31" i="3"/>
  <c r="K35" i="3"/>
  <c r="K29" i="3"/>
  <c r="K30" i="3"/>
  <c r="K42" i="3"/>
  <c r="K32" i="3"/>
  <c r="K28" i="3"/>
  <c r="K43" i="3"/>
  <c r="K20" i="3"/>
  <c r="K19" i="3"/>
  <c r="K18" i="3"/>
  <c r="K34" i="3"/>
  <c r="K7" i="3"/>
  <c r="K13" i="3"/>
  <c r="K17" i="3"/>
  <c r="K23" i="3"/>
  <c r="K14" i="3"/>
  <c r="K41" i="3"/>
  <c r="K3" i="3"/>
  <c r="K12" i="3"/>
  <c r="K6" i="3"/>
  <c r="M12" i="3"/>
  <c r="M3" i="3"/>
  <c r="L41" i="3"/>
  <c r="M41" i="3" s="1"/>
  <c r="M14" i="3"/>
  <c r="L23" i="3"/>
  <c r="M23" i="3" s="1"/>
  <c r="M17" i="3"/>
  <c r="M13" i="3"/>
  <c r="M7" i="3"/>
  <c r="L34" i="3"/>
  <c r="M34" i="3" s="1"/>
  <c r="M18" i="3"/>
  <c r="M19" i="3"/>
  <c r="M20" i="3"/>
  <c r="L43" i="3"/>
  <c r="M43" i="3" s="1"/>
  <c r="L28" i="3"/>
  <c r="M28" i="3" s="1"/>
  <c r="L32" i="3"/>
  <c r="M32" i="3" s="1"/>
  <c r="L42" i="3"/>
  <c r="M42" i="3" s="1"/>
  <c r="L30" i="3"/>
  <c r="M30" i="3" s="1"/>
  <c r="L29" i="3"/>
  <c r="M29" i="3" s="1"/>
  <c r="L35" i="3"/>
  <c r="M35" i="3" s="1"/>
  <c r="L31" i="3"/>
  <c r="M31" i="3" s="1"/>
  <c r="M16" i="3"/>
  <c r="M4" i="3"/>
  <c r="M9" i="3"/>
  <c r="M10" i="3"/>
  <c r="L24" i="3"/>
  <c r="M24" i="3" s="1"/>
  <c r="L40" i="3"/>
  <c r="M40" i="3" s="1"/>
  <c r="L39" i="3"/>
  <c r="M39" i="3" s="1"/>
  <c r="L38" i="3"/>
  <c r="M38" i="3" s="1"/>
  <c r="L25" i="3"/>
  <c r="M25" i="3" s="1"/>
  <c r="L26" i="3"/>
  <c r="M26" i="3" s="1"/>
  <c r="M8" i="3"/>
  <c r="L33" i="3"/>
  <c r="M33" i="3" s="1"/>
  <c r="M11" i="3"/>
  <c r="L37" i="3"/>
  <c r="M37" i="3" s="1"/>
  <c r="L36" i="3"/>
  <c r="M36" i="3" s="1"/>
  <c r="M5" i="3"/>
  <c r="L27" i="3"/>
  <c r="M27" i="3" s="1"/>
  <c r="M2" i="3"/>
  <c r="L21" i="3"/>
  <c r="M21" i="3" s="1"/>
  <c r="M15" i="3"/>
  <c r="L22" i="3"/>
  <c r="M22" i="3" s="1"/>
  <c r="M6" i="3"/>
  <c r="F6" i="1" l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2" i="1"/>
</calcChain>
</file>

<file path=xl/sharedStrings.xml><?xml version="1.0" encoding="utf-8"?>
<sst xmlns="http://schemas.openxmlformats.org/spreadsheetml/2006/main" count="754" uniqueCount="79">
  <si>
    <t>lipid_class</t>
  </si>
  <si>
    <t>file_name</t>
  </si>
  <si>
    <t>sum_peak_area</t>
  </si>
  <si>
    <t>peak_area_norm</t>
  </si>
  <si>
    <t>peak_area_sc</t>
  </si>
  <si>
    <t>BMP</t>
  </si>
  <si>
    <t>Sample_LLM_A</t>
  </si>
  <si>
    <t>Sample_LLM_B</t>
  </si>
  <si>
    <t>Sample_LLM_C</t>
  </si>
  <si>
    <t>Sample_LLM_D</t>
  </si>
  <si>
    <t>Sample_nonLLM_A</t>
  </si>
  <si>
    <t>Sample_nonLLM_B</t>
  </si>
  <si>
    <t>Sample_nonLLM_C</t>
  </si>
  <si>
    <t>Sample_nonLLM_D</t>
  </si>
  <si>
    <t>BRSE</t>
  </si>
  <si>
    <t>CAR</t>
  </si>
  <si>
    <t>CASE</t>
  </si>
  <si>
    <t>CE</t>
  </si>
  <si>
    <t>Cer_AS</t>
  </si>
  <si>
    <t>Cer_HS</t>
  </si>
  <si>
    <t>Cer_NDS</t>
  </si>
  <si>
    <t>Cer_NS</t>
  </si>
  <si>
    <t>CL</t>
  </si>
  <si>
    <t>CoQ</t>
  </si>
  <si>
    <t>DG</t>
  </si>
  <si>
    <t>EtherLPC</t>
  </si>
  <si>
    <t>EtherLPE</t>
  </si>
  <si>
    <t>EtherPC</t>
  </si>
  <si>
    <t>EtherPE</t>
  </si>
  <si>
    <t>EtherPI</t>
  </si>
  <si>
    <t>EtherTG</t>
  </si>
  <si>
    <t>FA</t>
  </si>
  <si>
    <t>Hex2Cer</t>
  </si>
  <si>
    <t>HexCer_HS</t>
  </si>
  <si>
    <t>HexCer_NS</t>
  </si>
  <si>
    <t>LPC</t>
  </si>
  <si>
    <t>LPE</t>
  </si>
  <si>
    <t>LPI</t>
  </si>
  <si>
    <t>LPS</t>
  </si>
  <si>
    <t>MG</t>
  </si>
  <si>
    <t>OxPC</t>
  </si>
  <si>
    <t>OxPE</t>
  </si>
  <si>
    <t>OxTG</t>
  </si>
  <si>
    <t>PA</t>
  </si>
  <si>
    <t>PC</t>
  </si>
  <si>
    <t>PE</t>
  </si>
  <si>
    <t>PE_Cer</t>
  </si>
  <si>
    <t>PG</t>
  </si>
  <si>
    <t>PI</t>
  </si>
  <si>
    <t>PS</t>
  </si>
  <si>
    <t>SHexCer</t>
  </si>
  <si>
    <t>SM</t>
  </si>
  <si>
    <t>SSulfate</t>
  </si>
  <si>
    <t>ST</t>
  </si>
  <si>
    <t>TG</t>
  </si>
  <si>
    <t>average_nom_peak</t>
  </si>
  <si>
    <t>Fold Change</t>
  </si>
  <si>
    <t>p-value</t>
  </si>
  <si>
    <t>significant after correction</t>
  </si>
  <si>
    <t>lipid_name</t>
  </si>
  <si>
    <t>Cholesteryl esters</t>
  </si>
  <si>
    <t>Fatty acids/acyls</t>
  </si>
  <si>
    <t>Sphingomyelins</t>
  </si>
  <si>
    <t>Bis[monoacylglycero]phosphates (involved in SM)</t>
  </si>
  <si>
    <t>Cardiolipins</t>
  </si>
  <si>
    <t>Ceramides</t>
  </si>
  <si>
    <t>Sterol lipids </t>
  </si>
  <si>
    <t>Acyl carnitines</t>
  </si>
  <si>
    <t>Hexosyl ceramides</t>
  </si>
  <si>
    <t>Phosphtatidic acids </t>
  </si>
  <si>
    <t>Phosphtatidylserines</t>
  </si>
  <si>
    <t>Phosphtatidylglycerols</t>
  </si>
  <si>
    <t>Phosphtatidylinositols</t>
  </si>
  <si>
    <t>Phosphtatidylcholines</t>
  </si>
  <si>
    <t>Phosphtatidylethanolamines</t>
  </si>
  <si>
    <t>Tri(acyl|alkyl)glycerols </t>
  </si>
  <si>
    <t>Di(acyl|alkyl)glycerols</t>
  </si>
  <si>
    <t>SUM</t>
  </si>
  <si>
    <t>All lipids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</si>
</sst>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0" fontId="4" fillId="0" borderId="1" xfId="0" applyFont="1" applyBorder="1"/>
    <xf numFmtId="0" fontId="0" fillId="0" borderId="2" xfId="0" applyBorder="1"/>
    <xf numFmtId="0" fontId="4" fillId="0" borderId="0" xfId="0" applyFont="1"/>
    <xf numFmtId="0" fontId="1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11" xfId="0" applyFont="1" applyBorder="1"/>
    <xf numFmtId="0" fontId="0" fillId="0" borderId="1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4A1F-AA95-8947-9B45-B2843B163271}">
  <dimension ref="A1:F337"/>
  <sheetViews>
    <sheetView workbookViewId="0">
      <selection activeCell="C1" sqref="C1"/>
    </sheetView>
  </sheetViews>
  <sheetFormatPr baseColWidth="10" defaultRowHeight="16" x14ac:dyDescent="0.2"/>
  <cols>
    <col min="2" max="2" width="16" bestFit="1" customWidth="1"/>
    <col min="5" max="5" width="12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</row>
    <row r="2" spans="1:6" x14ac:dyDescent="0.2">
      <c r="A2" s="2" t="s">
        <v>5</v>
      </c>
      <c r="B2" s="2" t="s">
        <v>6</v>
      </c>
      <c r="C2" s="2">
        <v>6543008.8836150002</v>
      </c>
      <c r="D2" s="2">
        <v>1.1148493854930301E-2</v>
      </c>
      <c r="E2" s="2">
        <v>8.5179779575530495E-2</v>
      </c>
      <c r="F2">
        <f>AVERAGE(D2:D5)</f>
        <v>1.2504777543769351E-2</v>
      </c>
    </row>
    <row r="3" spans="1:6" x14ac:dyDescent="0.2">
      <c r="A3" s="2" t="s">
        <v>5</v>
      </c>
      <c r="B3" s="2" t="s">
        <v>7</v>
      </c>
      <c r="C3" s="2">
        <v>6460614.8649119996</v>
      </c>
      <c r="D3" s="2">
        <v>1.3391300637646E-2</v>
      </c>
      <c r="E3" s="2">
        <v>1.1067042717326201</v>
      </c>
    </row>
    <row r="4" spans="1:6" x14ac:dyDescent="0.2">
      <c r="A4" s="2" t="s">
        <v>5</v>
      </c>
      <c r="B4" s="2" t="s">
        <v>8</v>
      </c>
      <c r="C4" s="2">
        <v>5501373</v>
      </c>
      <c r="D4" s="2">
        <v>1.32393061232467E-2</v>
      </c>
      <c r="E4" s="2">
        <v>1.03747578520894</v>
      </c>
    </row>
    <row r="5" spans="1:6" x14ac:dyDescent="0.2">
      <c r="A5" s="2" t="s">
        <v>5</v>
      </c>
      <c r="B5" s="2" t="s">
        <v>9</v>
      </c>
      <c r="C5" s="2">
        <v>4086924.69</v>
      </c>
      <c r="D5" s="2">
        <v>1.2240009559254399E-2</v>
      </c>
      <c r="E5" s="2">
        <v>0.58232917030059805</v>
      </c>
    </row>
    <row r="6" spans="1:6" x14ac:dyDescent="0.2">
      <c r="A6" s="2" t="s">
        <v>5</v>
      </c>
      <c r="B6" s="2" t="s">
        <v>10</v>
      </c>
      <c r="C6" s="2">
        <v>2156446.4284259998</v>
      </c>
      <c r="D6" s="2">
        <v>9.0949024095316397E-3</v>
      </c>
      <c r="E6" s="2">
        <v>-0.85016336925288705</v>
      </c>
      <c r="F6">
        <f t="shared" ref="F6" si="0">AVERAGE(D6:D9)</f>
        <v>9.4181774554730202E-3</v>
      </c>
    </row>
    <row r="7" spans="1:6" x14ac:dyDescent="0.2">
      <c r="A7" s="2" t="s">
        <v>5</v>
      </c>
      <c r="B7" s="2" t="s">
        <v>11</v>
      </c>
      <c r="C7" s="2">
        <v>1931817.6357799999</v>
      </c>
      <c r="D7" s="2">
        <v>1.1703305361444099E-2</v>
      </c>
      <c r="E7" s="2">
        <v>0.33787811578627203</v>
      </c>
    </row>
    <row r="8" spans="1:6" x14ac:dyDescent="0.2">
      <c r="A8" s="2" t="s">
        <v>5</v>
      </c>
      <c r="B8" s="2" t="s">
        <v>12</v>
      </c>
      <c r="C8" s="2">
        <v>1891244.2134819999</v>
      </c>
      <c r="D8" s="2">
        <v>9.8869106791762192E-3</v>
      </c>
      <c r="E8" s="2">
        <v>-0.48942973331602102</v>
      </c>
    </row>
    <row r="9" spans="1:6" x14ac:dyDescent="0.2">
      <c r="A9" s="2" t="s">
        <v>5</v>
      </c>
      <c r="B9" s="2" t="s">
        <v>13</v>
      </c>
      <c r="C9" s="2">
        <v>1592047.4959199999</v>
      </c>
      <c r="D9" s="2">
        <v>6.9875913717401201E-3</v>
      </c>
      <c r="E9" s="2">
        <v>-1.80997402003505</v>
      </c>
    </row>
    <row r="10" spans="1:6" x14ac:dyDescent="0.2">
      <c r="A10" s="2" t="s">
        <v>14</v>
      </c>
      <c r="B10" s="2" t="s">
        <v>6</v>
      </c>
      <c r="C10" s="2">
        <v>624831.00808499998</v>
      </c>
      <c r="D10" s="2">
        <v>1.0646362824677799E-3</v>
      </c>
      <c r="E10" s="2">
        <v>0.97164846002744099</v>
      </c>
      <c r="F10">
        <f t="shared" ref="F10" si="1">AVERAGE(D10:D13)</f>
        <v>1.0512192492447949E-3</v>
      </c>
    </row>
    <row r="11" spans="1:6" x14ac:dyDescent="0.2">
      <c r="A11" s="2" t="s">
        <v>14</v>
      </c>
      <c r="B11" s="2" t="s">
        <v>7</v>
      </c>
      <c r="C11" s="2">
        <v>470234.476608</v>
      </c>
      <c r="D11" s="2">
        <v>9.7468296410045002E-4</v>
      </c>
      <c r="E11" s="2">
        <v>0.67315028879949301</v>
      </c>
    </row>
    <row r="12" spans="1:6" x14ac:dyDescent="0.2">
      <c r="A12" s="2" t="s">
        <v>14</v>
      </c>
      <c r="B12" s="2" t="s">
        <v>8</v>
      </c>
      <c r="C12" s="2">
        <v>437822</v>
      </c>
      <c r="D12" s="2">
        <v>1.05363869810175E-3</v>
      </c>
      <c r="E12" s="2">
        <v>0.93515443311694202</v>
      </c>
    </row>
    <row r="13" spans="1:6" x14ac:dyDescent="0.2">
      <c r="A13" s="2" t="s">
        <v>14</v>
      </c>
      <c r="B13" s="2" t="s">
        <v>9</v>
      </c>
      <c r="C13" s="2">
        <v>371268.45417600003</v>
      </c>
      <c r="D13" s="2">
        <v>1.1119190523092E-3</v>
      </c>
      <c r="E13" s="2">
        <v>1.1285500683774401</v>
      </c>
    </row>
    <row r="14" spans="1:6" x14ac:dyDescent="0.2">
      <c r="A14" s="2" t="s">
        <v>14</v>
      </c>
      <c r="B14" s="2" t="s">
        <v>10</v>
      </c>
      <c r="C14" s="2">
        <v>109592.92625400001</v>
      </c>
      <c r="D14" s="2">
        <v>4.6221271992490499E-4</v>
      </c>
      <c r="E14" s="2">
        <v>-1.02741433151245</v>
      </c>
      <c r="F14">
        <f t="shared" ref="F14" si="2">AVERAGE(D14:D17)</f>
        <v>4.9243496562569977E-4</v>
      </c>
    </row>
    <row r="15" spans="1:6" x14ac:dyDescent="0.2">
      <c r="A15" s="2" t="s">
        <v>14</v>
      </c>
      <c r="B15" s="2" t="s">
        <v>11</v>
      </c>
      <c r="C15" s="2">
        <v>84620.05442</v>
      </c>
      <c r="D15" s="2">
        <v>5.1264380148357896E-4</v>
      </c>
      <c r="E15" s="2">
        <v>-0.86006546777359905</v>
      </c>
    </row>
    <row r="16" spans="1:6" x14ac:dyDescent="0.2">
      <c r="A16" s="2" t="s">
        <v>14</v>
      </c>
      <c r="B16" s="2" t="s">
        <v>12</v>
      </c>
      <c r="C16" s="2">
        <v>93700.214089999994</v>
      </c>
      <c r="D16" s="2">
        <v>4.8983925012090299E-4</v>
      </c>
      <c r="E16" s="2">
        <v>-0.93573935063843505</v>
      </c>
    </row>
    <row r="17" spans="1:6" x14ac:dyDescent="0.2">
      <c r="A17" s="2" t="s">
        <v>14</v>
      </c>
      <c r="B17" s="2" t="s">
        <v>13</v>
      </c>
      <c r="C17" s="2">
        <v>115068.86101199999</v>
      </c>
      <c r="D17" s="2">
        <v>5.0504409097341203E-4</v>
      </c>
      <c r="E17" s="2">
        <v>-0.88528410039683403</v>
      </c>
    </row>
    <row r="18" spans="1:6" x14ac:dyDescent="0.2">
      <c r="A18" s="2" t="s">
        <v>15</v>
      </c>
      <c r="B18" s="2" t="s">
        <v>6</v>
      </c>
      <c r="C18" s="2">
        <v>7786492.6999949999</v>
      </c>
      <c r="D18" s="2">
        <v>1.3267239516476599E-2</v>
      </c>
      <c r="E18" s="2">
        <v>-1.2130062925713001</v>
      </c>
      <c r="F18">
        <f t="shared" ref="F18" si="3">AVERAGE(D18:D21)</f>
        <v>1.5640831479830898E-2</v>
      </c>
    </row>
    <row r="19" spans="1:6" x14ac:dyDescent="0.2">
      <c r="A19" s="2" t="s">
        <v>15</v>
      </c>
      <c r="B19" s="2" t="s">
        <v>7</v>
      </c>
      <c r="C19" s="2">
        <v>6828721.3444320001</v>
      </c>
      <c r="D19" s="2">
        <v>1.4154296828719101E-2</v>
      </c>
      <c r="E19" s="2">
        <v>-0.90482439982377805</v>
      </c>
    </row>
    <row r="20" spans="1:6" x14ac:dyDescent="0.2">
      <c r="A20" s="2" t="s">
        <v>15</v>
      </c>
      <c r="B20" s="2" t="s">
        <v>8</v>
      </c>
      <c r="C20" s="2">
        <v>6511235</v>
      </c>
      <c r="D20" s="2">
        <v>1.5669585284509499E-2</v>
      </c>
      <c r="E20" s="2">
        <v>-0.37838213062764903</v>
      </c>
    </row>
    <row r="21" spans="1:6" x14ac:dyDescent="0.2">
      <c r="A21" s="2" t="s">
        <v>15</v>
      </c>
      <c r="B21" s="2" t="s">
        <v>9</v>
      </c>
      <c r="C21" s="2">
        <v>6501745.9418400005</v>
      </c>
      <c r="D21" s="2">
        <v>1.9472204289618399E-2</v>
      </c>
      <c r="E21" s="2">
        <v>0.94272565600400804</v>
      </c>
    </row>
    <row r="22" spans="1:6" x14ac:dyDescent="0.2">
      <c r="A22" s="2" t="s">
        <v>15</v>
      </c>
      <c r="B22" s="2" t="s">
        <v>10</v>
      </c>
      <c r="C22" s="2">
        <v>3368064.949488</v>
      </c>
      <c r="D22" s="2">
        <v>1.4204953863340799E-2</v>
      </c>
      <c r="E22" s="2">
        <v>-0.88722510765262896</v>
      </c>
      <c r="F22">
        <f t="shared" ref="F22" si="4">AVERAGE(D22:D25)</f>
        <v>1.787657631657865E-2</v>
      </c>
    </row>
    <row r="23" spans="1:6" x14ac:dyDescent="0.2">
      <c r="A23" s="2" t="s">
        <v>15</v>
      </c>
      <c r="B23" s="2" t="s">
        <v>11</v>
      </c>
      <c r="C23" s="2">
        <v>2786595.1064499998</v>
      </c>
      <c r="D23" s="2">
        <v>1.6881703969082201E-2</v>
      </c>
      <c r="E23" s="2">
        <v>4.2732745819160201E-2</v>
      </c>
    </row>
    <row r="24" spans="1:6" x14ac:dyDescent="0.2">
      <c r="A24" s="2" t="s">
        <v>15</v>
      </c>
      <c r="B24" s="2" t="s">
        <v>12</v>
      </c>
      <c r="C24" s="2">
        <v>3911719.5376980002</v>
      </c>
      <c r="D24" s="2">
        <v>2.0449406478290699E-2</v>
      </c>
      <c r="E24" s="2">
        <v>1.28222572656961</v>
      </c>
    </row>
    <row r="25" spans="1:6" x14ac:dyDescent="0.2">
      <c r="A25" s="2" t="s">
        <v>15</v>
      </c>
      <c r="B25" s="2" t="s">
        <v>13</v>
      </c>
      <c r="C25" s="2">
        <v>4550004.4886520002</v>
      </c>
      <c r="D25" s="2">
        <v>1.9970240955600901E-2</v>
      </c>
      <c r="E25" s="2">
        <v>1.1157538022825799</v>
      </c>
    </row>
    <row r="26" spans="1:6" x14ac:dyDescent="0.2">
      <c r="A26" s="2" t="s">
        <v>16</v>
      </c>
      <c r="B26" s="2" t="s">
        <v>6</v>
      </c>
      <c r="C26" s="2">
        <v>81462.650013000006</v>
      </c>
      <c r="D26" s="2">
        <v>1.38802478986472E-4</v>
      </c>
      <c r="E26" s="2">
        <v>0.39990151621668002</v>
      </c>
      <c r="F26">
        <f t="shared" ref="F26" si="5">AVERAGE(D26:D29)</f>
        <v>1.5994437057771901E-4</v>
      </c>
    </row>
    <row r="27" spans="1:6" x14ac:dyDescent="0.2">
      <c r="A27" s="2" t="s">
        <v>16</v>
      </c>
      <c r="B27" s="2" t="s">
        <v>7</v>
      </c>
      <c r="C27" s="2">
        <v>79858.046111999996</v>
      </c>
      <c r="D27" s="2">
        <v>1.6552652126483901E-4</v>
      </c>
      <c r="E27" s="2">
        <v>1.02941319644834</v>
      </c>
    </row>
    <row r="28" spans="1:6" x14ac:dyDescent="0.2">
      <c r="A28" s="2" t="s">
        <v>16</v>
      </c>
      <c r="B28" s="2" t="s">
        <v>8</v>
      </c>
      <c r="C28" s="2">
        <v>73906</v>
      </c>
      <c r="D28" s="2">
        <v>1.77858174376591E-4</v>
      </c>
      <c r="E28" s="2">
        <v>1.3198976818997299</v>
      </c>
    </row>
    <row r="29" spans="1:6" x14ac:dyDescent="0.2">
      <c r="A29" s="2" t="s">
        <v>16</v>
      </c>
      <c r="B29" s="2" t="s">
        <v>9</v>
      </c>
      <c r="C29" s="2">
        <v>52619.217023999998</v>
      </c>
      <c r="D29" s="2">
        <v>1.57590307682974E-4</v>
      </c>
      <c r="E29" s="2">
        <v>0.84246770764250101</v>
      </c>
    </row>
    <row r="30" spans="1:6" x14ac:dyDescent="0.2">
      <c r="A30" s="2" t="s">
        <v>16</v>
      </c>
      <c r="B30" s="2" t="s">
        <v>10</v>
      </c>
      <c r="C30" s="2">
        <v>20177.74062</v>
      </c>
      <c r="D30" s="3">
        <v>8.5100459424670502E-5</v>
      </c>
      <c r="E30" s="2">
        <v>-0.86510353855935695</v>
      </c>
      <c r="F30">
        <f t="shared" ref="F30" si="6">AVERAGE(D30:D33)</f>
        <v>8.3707333270933125E-5</v>
      </c>
    </row>
    <row r="31" spans="1:6" x14ac:dyDescent="0.2">
      <c r="A31" s="2" t="s">
        <v>16</v>
      </c>
      <c r="B31" s="2" t="s">
        <v>11</v>
      </c>
      <c r="C31" s="2">
        <v>12064.769979999999</v>
      </c>
      <c r="D31" s="3">
        <v>7.3090588146801694E-5</v>
      </c>
      <c r="E31" s="2">
        <v>-1.1480081294422</v>
      </c>
    </row>
    <row r="32" spans="1:6" x14ac:dyDescent="0.2">
      <c r="A32" s="2" t="s">
        <v>16</v>
      </c>
      <c r="B32" s="2" t="s">
        <v>12</v>
      </c>
      <c r="C32" s="2">
        <v>16162.62257</v>
      </c>
      <c r="D32" s="3">
        <v>8.4493797549614301E-5</v>
      </c>
      <c r="E32" s="2">
        <v>-0.87939406887363702</v>
      </c>
    </row>
    <row r="33" spans="1:6" x14ac:dyDescent="0.2">
      <c r="A33" s="2" t="s">
        <v>16</v>
      </c>
      <c r="B33" s="2" t="s">
        <v>13</v>
      </c>
      <c r="C33" s="2">
        <v>20994.129954</v>
      </c>
      <c r="D33" s="3">
        <v>9.2144487962646002E-5</v>
      </c>
      <c r="E33" s="2">
        <v>-0.69917436533206301</v>
      </c>
    </row>
    <row r="34" spans="1:6" x14ac:dyDescent="0.2">
      <c r="A34" s="2" t="s">
        <v>17</v>
      </c>
      <c r="B34" s="2" t="s">
        <v>6</v>
      </c>
      <c r="C34" s="2">
        <v>32683102.262469001</v>
      </c>
      <c r="D34" s="2">
        <v>5.56880437142067E-2</v>
      </c>
      <c r="E34" s="2">
        <v>0.78811618499817504</v>
      </c>
      <c r="F34">
        <f t="shared" ref="F34" si="7">AVERAGE(D34:D37)</f>
        <v>5.8430523710565022E-2</v>
      </c>
    </row>
    <row r="35" spans="1:6" x14ac:dyDescent="0.2">
      <c r="A35" s="2" t="s">
        <v>17</v>
      </c>
      <c r="B35" s="2" t="s">
        <v>7</v>
      </c>
      <c r="C35" s="2">
        <v>26582769.832632001</v>
      </c>
      <c r="D35" s="2">
        <v>5.5099687886281598E-2</v>
      </c>
      <c r="E35" s="2">
        <v>0.76085853886528398</v>
      </c>
    </row>
    <row r="36" spans="1:6" x14ac:dyDescent="0.2">
      <c r="A36" s="2" t="s">
        <v>17</v>
      </c>
      <c r="B36" s="2" t="s">
        <v>8</v>
      </c>
      <c r="C36" s="2">
        <v>22871635</v>
      </c>
      <c r="D36" s="2">
        <v>5.5041637297482501E-2</v>
      </c>
      <c r="E36" s="2">
        <v>0.75816914185043205</v>
      </c>
    </row>
    <row r="37" spans="1:6" x14ac:dyDescent="0.2">
      <c r="A37" s="2" t="s">
        <v>17</v>
      </c>
      <c r="B37" s="2" t="s">
        <v>9</v>
      </c>
      <c r="C37" s="2">
        <v>22669300.754207999</v>
      </c>
      <c r="D37" s="2">
        <v>6.7892725944289301E-2</v>
      </c>
      <c r="E37" s="2">
        <v>1.3535408712210599</v>
      </c>
    </row>
    <row r="38" spans="1:6" x14ac:dyDescent="0.2">
      <c r="A38" s="2" t="s">
        <v>17</v>
      </c>
      <c r="B38" s="2" t="s">
        <v>10</v>
      </c>
      <c r="C38" s="2">
        <v>3930137.3501280001</v>
      </c>
      <c r="D38" s="2">
        <v>1.6575517566443501E-2</v>
      </c>
      <c r="E38" s="2">
        <v>-1.02390869263224</v>
      </c>
      <c r="F38">
        <f t="shared" ref="F38" si="8">AVERAGE(D38:D41)</f>
        <v>1.89226148347993E-2</v>
      </c>
    </row>
    <row r="39" spans="1:6" x14ac:dyDescent="0.2">
      <c r="A39" s="2" t="s">
        <v>17</v>
      </c>
      <c r="B39" s="2" t="s">
        <v>11</v>
      </c>
      <c r="C39" s="2">
        <v>3046956.1565299998</v>
      </c>
      <c r="D39" s="2">
        <v>1.8459018937574099E-2</v>
      </c>
      <c r="E39" s="2">
        <v>-0.936648889247363</v>
      </c>
    </row>
    <row r="40" spans="1:6" x14ac:dyDescent="0.2">
      <c r="A40" s="2" t="s">
        <v>17</v>
      </c>
      <c r="B40" s="2" t="s">
        <v>12</v>
      </c>
      <c r="C40" s="2">
        <v>3453894.2183539998</v>
      </c>
      <c r="D40" s="2">
        <v>1.8056020152636999E-2</v>
      </c>
      <c r="E40" s="2">
        <v>-0.95531922061900898</v>
      </c>
    </row>
    <row r="41" spans="1:6" x14ac:dyDescent="0.2">
      <c r="A41" s="2" t="s">
        <v>17</v>
      </c>
      <c r="B41" s="2" t="s">
        <v>13</v>
      </c>
      <c r="C41" s="2">
        <v>5149144.6135919997</v>
      </c>
      <c r="D41" s="2">
        <v>2.25999026825426E-2</v>
      </c>
      <c r="E41" s="2">
        <v>-0.74480793443633597</v>
      </c>
    </row>
    <row r="42" spans="1:6" x14ac:dyDescent="0.2">
      <c r="A42" s="2" t="s">
        <v>18</v>
      </c>
      <c r="B42" s="2" t="s">
        <v>6</v>
      </c>
      <c r="C42" s="2">
        <v>2616966.645033</v>
      </c>
      <c r="D42" s="2">
        <v>4.4589938787594598E-3</v>
      </c>
      <c r="E42" s="2">
        <v>0.97840544202704105</v>
      </c>
      <c r="F42">
        <f t="shared" ref="F42" si="9">AVERAGE(D42:D45)</f>
        <v>3.9826172236831197E-3</v>
      </c>
    </row>
    <row r="43" spans="1:6" x14ac:dyDescent="0.2">
      <c r="A43" s="2" t="s">
        <v>18</v>
      </c>
      <c r="B43" s="2" t="s">
        <v>7</v>
      </c>
      <c r="C43" s="2">
        <v>2839804.9090320002</v>
      </c>
      <c r="D43" s="2">
        <v>5.8862325156769004E-3</v>
      </c>
      <c r="E43" s="2">
        <v>1.8804027592296499</v>
      </c>
    </row>
    <row r="44" spans="1:6" x14ac:dyDescent="0.2">
      <c r="A44" s="2" t="s">
        <v>18</v>
      </c>
      <c r="B44" s="2" t="s">
        <v>8</v>
      </c>
      <c r="C44" s="2">
        <v>1486605</v>
      </c>
      <c r="D44" s="2">
        <v>3.57758302870013E-3</v>
      </c>
      <c r="E44" s="2">
        <v>0.42136459297611401</v>
      </c>
    </row>
    <row r="45" spans="1:6" x14ac:dyDescent="0.2">
      <c r="A45" s="2" t="s">
        <v>18</v>
      </c>
      <c r="B45" s="2" t="s">
        <v>9</v>
      </c>
      <c r="C45" s="2">
        <v>670355.11891199998</v>
      </c>
      <c r="D45" s="2">
        <v>2.0076594715959899E-3</v>
      </c>
      <c r="E45" s="2">
        <v>-0.57080784412910102</v>
      </c>
    </row>
    <row r="46" spans="1:6" x14ac:dyDescent="0.2">
      <c r="A46" s="2" t="s">
        <v>18</v>
      </c>
      <c r="B46" s="2" t="s">
        <v>10</v>
      </c>
      <c r="C46" s="2">
        <v>398946.721464</v>
      </c>
      <c r="D46" s="2">
        <v>1.6825743735104301E-3</v>
      </c>
      <c r="E46" s="2">
        <v>-0.77625763980520002</v>
      </c>
      <c r="F46">
        <f t="shared" ref="F46" si="10">AVERAGE(D46:D49)</f>
        <v>1.8390907050619325E-3</v>
      </c>
    </row>
    <row r="47" spans="1:6" x14ac:dyDescent="0.2">
      <c r="A47" s="2" t="s">
        <v>18</v>
      </c>
      <c r="B47" s="2" t="s">
        <v>11</v>
      </c>
      <c r="C47" s="2">
        <v>380990.33925999998</v>
      </c>
      <c r="D47" s="2">
        <v>2.3081093150491101E-3</v>
      </c>
      <c r="E47" s="2">
        <v>-0.38092722729408002</v>
      </c>
    </row>
    <row r="48" spans="1:6" x14ac:dyDescent="0.2">
      <c r="A48" s="2" t="s">
        <v>18</v>
      </c>
      <c r="B48" s="2" t="s">
        <v>12</v>
      </c>
      <c r="C48" s="2">
        <v>273513.49578</v>
      </c>
      <c r="D48" s="2">
        <v>1.4298542108146599E-3</v>
      </c>
      <c r="E48" s="2">
        <v>-0.93597368368061096</v>
      </c>
    </row>
    <row r="49" spans="1:6" x14ac:dyDescent="0.2">
      <c r="A49" s="2" t="s">
        <v>18</v>
      </c>
      <c r="B49" s="2" t="s">
        <v>13</v>
      </c>
      <c r="C49" s="2">
        <v>441056.87551799999</v>
      </c>
      <c r="D49" s="2">
        <v>1.93582492087353E-3</v>
      </c>
      <c r="E49" s="2">
        <v>-0.61620639932381005</v>
      </c>
    </row>
    <row r="50" spans="1:6" x14ac:dyDescent="0.2">
      <c r="A50" s="2" t="s">
        <v>19</v>
      </c>
      <c r="B50" s="2" t="s">
        <v>6</v>
      </c>
      <c r="C50" s="2">
        <v>1175973.545592</v>
      </c>
      <c r="D50" s="2">
        <v>2.0037163451548899E-3</v>
      </c>
      <c r="E50" s="2">
        <v>0.25838565118228601</v>
      </c>
      <c r="F50">
        <f t="shared" ref="F50" si="11">AVERAGE(D50:D53)</f>
        <v>2.2170085064615449E-3</v>
      </c>
    </row>
    <row r="51" spans="1:6" x14ac:dyDescent="0.2">
      <c r="A51" s="2" t="s">
        <v>19</v>
      </c>
      <c r="B51" s="2" t="s">
        <v>7</v>
      </c>
      <c r="C51" s="2">
        <v>1187253.424656</v>
      </c>
      <c r="D51" s="2">
        <v>2.46089077821231E-3</v>
      </c>
      <c r="E51" s="2">
        <v>1.3797732654031301</v>
      </c>
    </row>
    <row r="52" spans="1:6" x14ac:dyDescent="0.2">
      <c r="A52" s="2" t="s">
        <v>19</v>
      </c>
      <c r="B52" s="2" t="s">
        <v>8</v>
      </c>
      <c r="C52" s="2">
        <v>870575</v>
      </c>
      <c r="D52" s="2">
        <v>2.0950786155102502E-3</v>
      </c>
      <c r="E52" s="2">
        <v>0.48248505608213899</v>
      </c>
    </row>
    <row r="53" spans="1:6" x14ac:dyDescent="0.2">
      <c r="A53" s="2" t="s">
        <v>19</v>
      </c>
      <c r="B53" s="2" t="s">
        <v>9</v>
      </c>
      <c r="C53" s="2">
        <v>770754.75811199995</v>
      </c>
      <c r="D53" s="2">
        <v>2.30834828696873E-3</v>
      </c>
      <c r="E53" s="2">
        <v>1.00560697797765</v>
      </c>
    </row>
    <row r="54" spans="1:6" x14ac:dyDescent="0.2">
      <c r="A54" s="2" t="s">
        <v>19</v>
      </c>
      <c r="B54" s="2" t="s">
        <v>10</v>
      </c>
      <c r="C54" s="2">
        <v>293870.77876800002</v>
      </c>
      <c r="D54" s="2">
        <v>1.2394122194163901E-3</v>
      </c>
      <c r="E54" s="2">
        <v>-1.61634993796513</v>
      </c>
      <c r="F54">
        <f t="shared" ref="F54" si="12">AVERAGE(D54:D57)</f>
        <v>1.579743573341385E-3</v>
      </c>
    </row>
    <row r="55" spans="1:6" x14ac:dyDescent="0.2">
      <c r="A55" s="2" t="s">
        <v>19</v>
      </c>
      <c r="B55" s="2" t="s">
        <v>11</v>
      </c>
      <c r="C55" s="2">
        <v>314217.44296999997</v>
      </c>
      <c r="D55" s="2">
        <v>1.90358686910179E-3</v>
      </c>
      <c r="E55" s="2">
        <v>1.2781465678168199E-2</v>
      </c>
    </row>
    <row r="56" spans="1:6" x14ac:dyDescent="0.2">
      <c r="A56" s="2" t="s">
        <v>19</v>
      </c>
      <c r="B56" s="2" t="s">
        <v>12</v>
      </c>
      <c r="C56" s="2">
        <v>310144.39429999999</v>
      </c>
      <c r="D56" s="2">
        <v>1.6213505914425301E-3</v>
      </c>
      <c r="E56" s="2">
        <v>-0.67950629839093102</v>
      </c>
    </row>
    <row r="57" spans="1:6" x14ac:dyDescent="0.2">
      <c r="A57" s="2" t="s">
        <v>19</v>
      </c>
      <c r="B57" s="2" t="s">
        <v>13</v>
      </c>
      <c r="C57" s="2">
        <v>354204.48781199998</v>
      </c>
      <c r="D57" s="2">
        <v>1.5546246134048301E-3</v>
      </c>
      <c r="E57" s="2">
        <v>-0.84317617996730299</v>
      </c>
    </row>
    <row r="58" spans="1:6" x14ac:dyDescent="0.2">
      <c r="A58" s="2" t="s">
        <v>20</v>
      </c>
      <c r="B58" s="2" t="s">
        <v>6</v>
      </c>
      <c r="C58" s="2">
        <v>313995.22526699997</v>
      </c>
      <c r="D58" s="2">
        <v>5.3500979467302099E-4</v>
      </c>
      <c r="E58" s="2">
        <v>-1.2983865625247499</v>
      </c>
      <c r="F58">
        <f t="shared" ref="F58" si="13">AVERAGE(D58:D61)</f>
        <v>6.55281170424961E-4</v>
      </c>
    </row>
    <row r="59" spans="1:6" x14ac:dyDescent="0.2">
      <c r="A59" s="2" t="s">
        <v>20</v>
      </c>
      <c r="B59" s="2" t="s">
        <v>7</v>
      </c>
      <c r="C59" s="2">
        <v>261738.00151199999</v>
      </c>
      <c r="D59" s="2">
        <v>5.4251992106506503E-4</v>
      </c>
      <c r="E59" s="2">
        <v>-1.2690293777116499</v>
      </c>
    </row>
    <row r="60" spans="1:6" x14ac:dyDescent="0.2">
      <c r="A60" s="2" t="s">
        <v>20</v>
      </c>
      <c r="B60" s="2" t="s">
        <v>8</v>
      </c>
      <c r="C60" s="2">
        <v>352256</v>
      </c>
      <c r="D60" s="2">
        <v>8.4772019962114605E-4</v>
      </c>
      <c r="E60" s="2">
        <v>-7.5997394645075295E-2</v>
      </c>
    </row>
    <row r="61" spans="1:6" x14ac:dyDescent="0.2">
      <c r="A61" s="2" t="s">
        <v>20</v>
      </c>
      <c r="B61" s="2" t="s">
        <v>9</v>
      </c>
      <c r="C61" s="2">
        <v>232351.76001599999</v>
      </c>
      <c r="D61" s="2">
        <v>6.9587476634061203E-4</v>
      </c>
      <c r="E61" s="2">
        <v>-0.66956323030990295</v>
      </c>
    </row>
    <row r="62" spans="1:6" x14ac:dyDescent="0.2">
      <c r="A62" s="2" t="s">
        <v>20</v>
      </c>
      <c r="B62" s="2" t="s">
        <v>10</v>
      </c>
      <c r="C62" s="2">
        <v>259467.80038199999</v>
      </c>
      <c r="D62" s="2">
        <v>1.0943162286728299E-3</v>
      </c>
      <c r="E62" s="2">
        <v>0.88794979094640303</v>
      </c>
      <c r="F62">
        <f t="shared" ref="F62" si="14">AVERAGE(D62:D65)</f>
        <v>1.0790423876000381E-3</v>
      </c>
    </row>
    <row r="63" spans="1:6" x14ac:dyDescent="0.2">
      <c r="A63" s="2" t="s">
        <v>20</v>
      </c>
      <c r="B63" s="2" t="s">
        <v>11</v>
      </c>
      <c r="C63" s="2">
        <v>199429.64971999999</v>
      </c>
      <c r="D63" s="2">
        <v>1.20818137570041E-3</v>
      </c>
      <c r="E63" s="2">
        <v>1.3330501781517401</v>
      </c>
    </row>
    <row r="64" spans="1:6" x14ac:dyDescent="0.2">
      <c r="A64" s="2" t="s">
        <v>20</v>
      </c>
      <c r="B64" s="2" t="s">
        <v>12</v>
      </c>
      <c r="C64" s="2">
        <v>202858.97788799999</v>
      </c>
      <c r="D64" s="2">
        <v>1.0604915962465801E-3</v>
      </c>
      <c r="E64" s="2">
        <v>0.75572884904263204</v>
      </c>
    </row>
    <row r="65" spans="1:6" x14ac:dyDescent="0.2">
      <c r="A65" s="2" t="s">
        <v>20</v>
      </c>
      <c r="B65" s="2" t="s">
        <v>13</v>
      </c>
      <c r="C65" s="2">
        <v>217171.884888</v>
      </c>
      <c r="D65" s="2">
        <v>9.5318034978033195E-4</v>
      </c>
      <c r="E65" s="2">
        <v>0.33624774705060401</v>
      </c>
    </row>
    <row r="66" spans="1:6" x14ac:dyDescent="0.2">
      <c r="A66" s="2" t="s">
        <v>21</v>
      </c>
      <c r="B66" s="2" t="s">
        <v>6</v>
      </c>
      <c r="C66" s="2">
        <v>20742037.638126001</v>
      </c>
      <c r="D66" s="2">
        <v>3.5341917344244897E-2</v>
      </c>
      <c r="E66" s="2">
        <v>0.115332701160101</v>
      </c>
      <c r="F66">
        <f t="shared" ref="F66" si="15">AVERAGE(D66:D69)</f>
        <v>3.1507390137200525E-2</v>
      </c>
    </row>
    <row r="67" spans="1:6" x14ac:dyDescent="0.2">
      <c r="A67" s="2" t="s">
        <v>21</v>
      </c>
      <c r="B67" s="2" t="s">
        <v>7</v>
      </c>
      <c r="C67" s="2">
        <v>17624965.155407999</v>
      </c>
      <c r="D67" s="2">
        <v>3.6532313418951801E-2</v>
      </c>
      <c r="E67" s="2">
        <v>0.27882043681003199</v>
      </c>
    </row>
    <row r="68" spans="1:6" x14ac:dyDescent="0.2">
      <c r="A68" s="2" t="s">
        <v>21</v>
      </c>
      <c r="B68" s="2" t="s">
        <v>8</v>
      </c>
      <c r="C68" s="2">
        <v>15355344</v>
      </c>
      <c r="D68" s="2">
        <v>3.6953338710856203E-2</v>
      </c>
      <c r="E68" s="2">
        <v>0.336643604314804</v>
      </c>
    </row>
    <row r="69" spans="1:6" x14ac:dyDescent="0.2">
      <c r="A69" s="2" t="s">
        <v>21</v>
      </c>
      <c r="B69" s="2" t="s">
        <v>9</v>
      </c>
      <c r="C69" s="2">
        <v>5743724.4391200002</v>
      </c>
      <c r="D69" s="2">
        <v>1.72019910747492E-2</v>
      </c>
      <c r="E69" s="2">
        <v>-2.37598555304925</v>
      </c>
    </row>
    <row r="70" spans="1:6" x14ac:dyDescent="0.2">
      <c r="A70" s="2" t="s">
        <v>21</v>
      </c>
      <c r="B70" s="2" t="s">
        <v>10</v>
      </c>
      <c r="C70" s="2">
        <v>8012769.9520680001</v>
      </c>
      <c r="D70" s="2">
        <v>3.37941901933905E-2</v>
      </c>
      <c r="E70" s="2">
        <v>-9.7230505887929794E-2</v>
      </c>
      <c r="F70">
        <f t="shared" ref="F70" si="16">AVERAGE(D70:D73)</f>
        <v>3.7496910680438998E-2</v>
      </c>
    </row>
    <row r="71" spans="1:6" x14ac:dyDescent="0.2">
      <c r="A71" s="2" t="s">
        <v>21</v>
      </c>
      <c r="B71" s="2" t="s">
        <v>11</v>
      </c>
      <c r="C71" s="2">
        <v>6728730.3547499999</v>
      </c>
      <c r="D71" s="2">
        <v>4.0763881940989601E-2</v>
      </c>
      <c r="E71" s="2">
        <v>0.85997957418857196</v>
      </c>
    </row>
    <row r="72" spans="1:6" x14ac:dyDescent="0.2">
      <c r="A72" s="2" t="s">
        <v>21</v>
      </c>
      <c r="B72" s="2" t="s">
        <v>12</v>
      </c>
      <c r="C72" s="2">
        <v>7322047.8294179998</v>
      </c>
      <c r="D72" s="2">
        <v>3.8277675808365899E-2</v>
      </c>
      <c r="E72" s="2">
        <v>0.51852665812306198</v>
      </c>
    </row>
    <row r="73" spans="1:6" x14ac:dyDescent="0.2">
      <c r="A73" s="2" t="s">
        <v>21</v>
      </c>
      <c r="B73" s="2" t="s">
        <v>13</v>
      </c>
      <c r="C73" s="2">
        <v>8464659.4090800006</v>
      </c>
      <c r="D73" s="2">
        <v>3.715189477901E-2</v>
      </c>
      <c r="E73" s="2">
        <v>0.36391308434060998</v>
      </c>
    </row>
    <row r="74" spans="1:6" x14ac:dyDescent="0.2">
      <c r="A74" s="2" t="s">
        <v>22</v>
      </c>
      <c r="B74" s="2" t="s">
        <v>6</v>
      </c>
      <c r="C74" s="2">
        <v>724365.05838599999</v>
      </c>
      <c r="D74" s="2">
        <v>1.2342302365453599E-3</v>
      </c>
      <c r="E74" s="2">
        <v>0.47098591131320999</v>
      </c>
      <c r="F74">
        <f t="shared" ref="F74" si="17">AVERAGE(D74:D77)</f>
        <v>1.1335971672248595E-3</v>
      </c>
    </row>
    <row r="75" spans="1:6" x14ac:dyDescent="0.2">
      <c r="A75" s="2" t="s">
        <v>22</v>
      </c>
      <c r="B75" s="2" t="s">
        <v>7</v>
      </c>
      <c r="C75" s="2">
        <v>637325.18647199997</v>
      </c>
      <c r="D75" s="2">
        <v>1.3210218151746499E-3</v>
      </c>
      <c r="E75" s="2">
        <v>0.92646554653223001</v>
      </c>
    </row>
    <row r="76" spans="1:6" x14ac:dyDescent="0.2">
      <c r="A76" s="2" t="s">
        <v>22</v>
      </c>
      <c r="B76" s="2" t="s">
        <v>8</v>
      </c>
      <c r="C76" s="2">
        <v>301618</v>
      </c>
      <c r="D76" s="2">
        <v>7.2585753307063798E-4</v>
      </c>
      <c r="E76" s="2">
        <v>-2.19693898636632</v>
      </c>
    </row>
    <row r="77" spans="1:6" x14ac:dyDescent="0.2">
      <c r="A77" s="2" t="s">
        <v>22</v>
      </c>
      <c r="B77" s="2" t="s">
        <v>9</v>
      </c>
      <c r="C77" s="2">
        <v>418468.401312</v>
      </c>
      <c r="D77" s="2">
        <v>1.25327908410879E-3</v>
      </c>
      <c r="E77" s="2">
        <v>0.57095369939309604</v>
      </c>
    </row>
    <row r="78" spans="1:6" x14ac:dyDescent="0.2">
      <c r="A78" s="2" t="s">
        <v>22</v>
      </c>
      <c r="B78" s="2" t="s">
        <v>10</v>
      </c>
      <c r="C78" s="2">
        <v>287944.63693199999</v>
      </c>
      <c r="D78" s="2">
        <v>1.2144184699993E-3</v>
      </c>
      <c r="E78" s="2">
        <v>0.36701434699831598</v>
      </c>
      <c r="F78">
        <f t="shared" ref="F78" si="18">AVERAGE(D78:D81)</f>
        <v>1.1553707112721776E-3</v>
      </c>
    </row>
    <row r="79" spans="1:6" x14ac:dyDescent="0.2">
      <c r="A79" s="2" t="s">
        <v>22</v>
      </c>
      <c r="B79" s="2" t="s">
        <v>11</v>
      </c>
      <c r="C79" s="2">
        <v>167217.84758</v>
      </c>
      <c r="D79" s="2">
        <v>1.0130363735508601E-3</v>
      </c>
      <c r="E79" s="2">
        <v>-0.68983293333252804</v>
      </c>
    </row>
    <row r="80" spans="1:6" x14ac:dyDescent="0.2">
      <c r="A80" s="2" t="s">
        <v>22</v>
      </c>
      <c r="B80" s="2" t="s">
        <v>12</v>
      </c>
      <c r="C80" s="2">
        <v>227199.35599000001</v>
      </c>
      <c r="D80" s="2">
        <v>1.1877364768793099E-3</v>
      </c>
      <c r="E80" s="2">
        <v>0.22698803701356501</v>
      </c>
    </row>
    <row r="81" spans="1:6" x14ac:dyDescent="0.2">
      <c r="A81" s="2" t="s">
        <v>22</v>
      </c>
      <c r="B81" s="2" t="s">
        <v>13</v>
      </c>
      <c r="C81" s="2">
        <v>274840.54218599998</v>
      </c>
      <c r="D81" s="2">
        <v>1.2062915246592401E-3</v>
      </c>
      <c r="E81" s="2">
        <v>0.32436437844843202</v>
      </c>
    </row>
    <row r="82" spans="1:6" x14ac:dyDescent="0.2">
      <c r="A82" s="2" t="s">
        <v>23</v>
      </c>
      <c r="B82" s="2" t="s">
        <v>6</v>
      </c>
      <c r="C82" s="2">
        <v>1019544.3140670001</v>
      </c>
      <c r="D82" s="2">
        <v>1.73717990031601E-3</v>
      </c>
      <c r="E82" s="2">
        <v>0.109493843576945</v>
      </c>
      <c r="F82">
        <f t="shared" ref="F82" si="19">AVERAGE(D82:D85)</f>
        <v>1.7875846779716975E-3</v>
      </c>
    </row>
    <row r="83" spans="1:6" x14ac:dyDescent="0.2">
      <c r="A83" s="2" t="s">
        <v>23</v>
      </c>
      <c r="B83" s="2" t="s">
        <v>7</v>
      </c>
      <c r="C83" s="2">
        <v>1270594.181688</v>
      </c>
      <c r="D83" s="2">
        <v>2.6336361215148199E-3</v>
      </c>
      <c r="E83" s="2">
        <v>2.0439331357450099</v>
      </c>
    </row>
    <row r="84" spans="1:6" x14ac:dyDescent="0.2">
      <c r="A84" s="2" t="s">
        <v>23</v>
      </c>
      <c r="B84" s="2" t="s">
        <v>8</v>
      </c>
      <c r="C84" s="2">
        <v>639285</v>
      </c>
      <c r="D84" s="2">
        <v>1.53846863592048E-3</v>
      </c>
      <c r="E84" s="2">
        <v>-0.31929996537122601</v>
      </c>
    </row>
    <row r="85" spans="1:6" x14ac:dyDescent="0.2">
      <c r="A85" s="2" t="s">
        <v>23</v>
      </c>
      <c r="B85" s="2" t="s">
        <v>9</v>
      </c>
      <c r="C85" s="2">
        <v>414386.47828799998</v>
      </c>
      <c r="D85" s="2">
        <v>1.2410540541354801E-3</v>
      </c>
      <c r="E85" s="2">
        <v>-0.96108306583234704</v>
      </c>
    </row>
    <row r="86" spans="1:6" x14ac:dyDescent="0.2">
      <c r="A86" s="2" t="s">
        <v>23</v>
      </c>
      <c r="B86" s="2" t="s">
        <v>10</v>
      </c>
      <c r="C86" s="2">
        <v>421115.41265399999</v>
      </c>
      <c r="D86" s="2">
        <v>1.7760717496855701E-3</v>
      </c>
      <c r="E86" s="2">
        <v>0.19341754200914599</v>
      </c>
      <c r="F86">
        <f t="shared" ref="F86" si="20">AVERAGE(D86:D89)</f>
        <v>1.5852920338346125E-3</v>
      </c>
    </row>
    <row r="87" spans="1:6" x14ac:dyDescent="0.2">
      <c r="A87" s="2" t="s">
        <v>23</v>
      </c>
      <c r="B87" s="2" t="s">
        <v>11</v>
      </c>
      <c r="C87" s="2">
        <v>318524.07458000001</v>
      </c>
      <c r="D87" s="2">
        <v>1.92967723284915E-3</v>
      </c>
      <c r="E87" s="2">
        <v>0.52487877246022896</v>
      </c>
    </row>
    <row r="88" spans="1:6" x14ac:dyDescent="0.2">
      <c r="A88" s="2" t="s">
        <v>23</v>
      </c>
      <c r="B88" s="2" t="s">
        <v>12</v>
      </c>
      <c r="C88" s="2">
        <v>280485.54892999999</v>
      </c>
      <c r="D88" s="2">
        <v>1.4663022095729001E-3</v>
      </c>
      <c r="E88" s="2">
        <v>-0.47502599794359002</v>
      </c>
    </row>
    <row r="89" spans="1:6" x14ac:dyDescent="0.2">
      <c r="A89" s="2" t="s">
        <v>23</v>
      </c>
      <c r="B89" s="2" t="s">
        <v>13</v>
      </c>
      <c r="C89" s="2">
        <v>266370.71386800002</v>
      </c>
      <c r="D89" s="2">
        <v>1.16911694323083E-3</v>
      </c>
      <c r="E89" s="2">
        <v>-1.1163142646441599</v>
      </c>
    </row>
    <row r="90" spans="1:6" x14ac:dyDescent="0.2">
      <c r="A90" s="2" t="s">
        <v>24</v>
      </c>
      <c r="B90" s="2" t="s">
        <v>6</v>
      </c>
      <c r="C90" s="2">
        <v>10905484.862400001</v>
      </c>
      <c r="D90" s="2">
        <v>1.8581624010623299E-2</v>
      </c>
      <c r="E90" s="2">
        <v>0.27255033836466902</v>
      </c>
      <c r="F90">
        <f t="shared" ref="F90" si="21">AVERAGE(D90:D93)</f>
        <v>1.9496893550433977E-2</v>
      </c>
    </row>
    <row r="91" spans="1:6" x14ac:dyDescent="0.2">
      <c r="A91" s="2" t="s">
        <v>24</v>
      </c>
      <c r="B91" s="2" t="s">
        <v>7</v>
      </c>
      <c r="C91" s="2">
        <v>8691129.6526079997</v>
      </c>
      <c r="D91" s="2">
        <v>1.8014621284876599E-2</v>
      </c>
      <c r="E91" s="2">
        <v>3.7162572162366903E-2</v>
      </c>
    </row>
    <row r="92" spans="1:6" x14ac:dyDescent="0.2">
      <c r="A92" s="2" t="s">
        <v>24</v>
      </c>
      <c r="B92" s="2" t="s">
        <v>8</v>
      </c>
      <c r="C92" s="2">
        <v>7670565</v>
      </c>
      <c r="D92" s="2">
        <v>1.8459566034381199E-2</v>
      </c>
      <c r="E92" s="2">
        <v>0.221878704754843</v>
      </c>
    </row>
    <row r="93" spans="1:6" x14ac:dyDescent="0.2">
      <c r="A93" s="2" t="s">
        <v>24</v>
      </c>
      <c r="B93" s="2" t="s">
        <v>9</v>
      </c>
      <c r="C93" s="2">
        <v>7656888.4535999997</v>
      </c>
      <c r="D93" s="2">
        <v>2.2931762871854802E-2</v>
      </c>
      <c r="E93" s="2">
        <v>2.0784842831558401</v>
      </c>
    </row>
    <row r="94" spans="1:6" x14ac:dyDescent="0.2">
      <c r="A94" s="2" t="s">
        <v>24</v>
      </c>
      <c r="B94" s="2" t="s">
        <v>10</v>
      </c>
      <c r="C94" s="2">
        <v>3447701.1223920002</v>
      </c>
      <c r="D94" s="2">
        <v>1.45408227313466E-2</v>
      </c>
      <c r="E94" s="2">
        <v>-1.4049639726004599</v>
      </c>
      <c r="F94">
        <f t="shared" ref="F94" si="22">AVERAGE(D94:D97)</f>
        <v>1.6353314398686349E-2</v>
      </c>
    </row>
    <row r="95" spans="1:6" x14ac:dyDescent="0.2">
      <c r="A95" s="2" t="s">
        <v>24</v>
      </c>
      <c r="B95" s="2" t="s">
        <v>11</v>
      </c>
      <c r="C95" s="2">
        <v>2781532.67044</v>
      </c>
      <c r="D95" s="2">
        <v>1.68510348037322E-2</v>
      </c>
      <c r="E95" s="2">
        <v>-0.44589334651786</v>
      </c>
    </row>
    <row r="96" spans="1:6" x14ac:dyDescent="0.2">
      <c r="A96" s="2" t="s">
        <v>24</v>
      </c>
      <c r="B96" s="2" t="s">
        <v>12</v>
      </c>
      <c r="C96" s="2">
        <v>3154013.5223400001</v>
      </c>
      <c r="D96" s="2">
        <v>1.6488325386004601E-2</v>
      </c>
      <c r="E96" s="2">
        <v>-0.59646997647497702</v>
      </c>
    </row>
    <row r="97" spans="1:6" x14ac:dyDescent="0.2">
      <c r="A97" s="2" t="s">
        <v>24</v>
      </c>
      <c r="B97" s="2" t="s">
        <v>13</v>
      </c>
      <c r="C97" s="2">
        <v>3994722.379284</v>
      </c>
      <c r="D97" s="2">
        <v>1.7533074673662E-2</v>
      </c>
      <c r="E97" s="2">
        <v>-0.16274860284442499</v>
      </c>
    </row>
    <row r="98" spans="1:6" x14ac:dyDescent="0.2">
      <c r="A98" s="2" t="s">
        <v>25</v>
      </c>
      <c r="B98" s="2" t="s">
        <v>6</v>
      </c>
      <c r="C98" s="2">
        <v>159458.60660999999</v>
      </c>
      <c r="D98" s="2">
        <v>2.7169813269841499E-4</v>
      </c>
      <c r="E98" s="2">
        <v>0.79613451225189202</v>
      </c>
      <c r="F98">
        <f t="shared" ref="F98" si="23">AVERAGE(D98:D101)</f>
        <v>2.50307826228776E-4</v>
      </c>
    </row>
    <row r="99" spans="1:6" x14ac:dyDescent="0.2">
      <c r="A99" s="2" t="s">
        <v>25</v>
      </c>
      <c r="B99" s="2" t="s">
        <v>7</v>
      </c>
      <c r="C99" s="2">
        <v>146917.053816</v>
      </c>
      <c r="D99" s="2">
        <v>3.0452371447374201E-4</v>
      </c>
      <c r="E99" s="2">
        <v>1.41649584741668</v>
      </c>
    </row>
    <row r="100" spans="1:6" x14ac:dyDescent="0.2">
      <c r="A100" s="2" t="s">
        <v>25</v>
      </c>
      <c r="B100" s="2" t="s">
        <v>8</v>
      </c>
      <c r="C100" s="2">
        <v>115902</v>
      </c>
      <c r="D100" s="2">
        <v>2.7892347206716101E-4</v>
      </c>
      <c r="E100" s="2">
        <v>0.932684146268837</v>
      </c>
    </row>
    <row r="101" spans="1:6" x14ac:dyDescent="0.2">
      <c r="A101" s="2" t="s">
        <v>25</v>
      </c>
      <c r="B101" s="2" t="s">
        <v>9</v>
      </c>
      <c r="C101" s="2">
        <v>48777.937535999998</v>
      </c>
      <c r="D101" s="2">
        <v>1.4608598567578601E-4</v>
      </c>
      <c r="E101" s="2">
        <v>-1.5777737332508599</v>
      </c>
    </row>
    <row r="102" spans="1:6" x14ac:dyDescent="0.2">
      <c r="A102" s="2" t="s">
        <v>25</v>
      </c>
      <c r="B102" s="2" t="s">
        <v>10</v>
      </c>
      <c r="C102" s="2">
        <v>43489.205064000002</v>
      </c>
      <c r="D102" s="2">
        <v>1.83417529279356E-4</v>
      </c>
      <c r="E102" s="2">
        <v>-0.87225550688142695</v>
      </c>
      <c r="F102">
        <f t="shared" ref="F102" si="24">AVERAGE(D102:D105)</f>
        <v>2.0883567531989174E-4</v>
      </c>
    </row>
    <row r="103" spans="1:6" x14ac:dyDescent="0.2">
      <c r="A103" s="2" t="s">
        <v>25</v>
      </c>
      <c r="B103" s="2" t="s">
        <v>11</v>
      </c>
      <c r="C103" s="2">
        <v>37670.066480000001</v>
      </c>
      <c r="D103" s="2">
        <v>2.2821216808248799E-4</v>
      </c>
      <c r="E103" s="2">
        <v>-2.5694366660524201E-2</v>
      </c>
    </row>
    <row r="104" spans="1:6" x14ac:dyDescent="0.2">
      <c r="A104" s="2" t="s">
        <v>25</v>
      </c>
      <c r="B104" s="2" t="s">
        <v>12</v>
      </c>
      <c r="C104" s="2">
        <v>39655.605089999997</v>
      </c>
      <c r="D104" s="2">
        <v>2.0730872441463699E-4</v>
      </c>
      <c r="E104" s="2">
        <v>-0.42074260410189301</v>
      </c>
    </row>
    <row r="105" spans="1:6" x14ac:dyDescent="0.2">
      <c r="A105" s="2" t="s">
        <v>25</v>
      </c>
      <c r="B105" s="2" t="s">
        <v>13</v>
      </c>
      <c r="C105" s="2">
        <v>49305.386213999998</v>
      </c>
      <c r="D105" s="2">
        <v>2.16404279503086E-4</v>
      </c>
      <c r="E105" s="2">
        <v>-0.248848295042707</v>
      </c>
    </row>
    <row r="106" spans="1:6" x14ac:dyDescent="0.2">
      <c r="A106" s="2" t="s">
        <v>26</v>
      </c>
      <c r="B106" s="2" t="s">
        <v>6</v>
      </c>
      <c r="C106" s="2">
        <v>2891311.2325499998</v>
      </c>
      <c r="D106" s="2">
        <v>4.9264437940004097E-3</v>
      </c>
      <c r="E106" s="2">
        <v>1.32838545838043</v>
      </c>
      <c r="F106">
        <f t="shared" ref="F106" si="25">AVERAGE(D106:D109)</f>
        <v>4.0847157352382497E-3</v>
      </c>
    </row>
    <row r="107" spans="1:6" x14ac:dyDescent="0.2">
      <c r="A107" s="2" t="s">
        <v>26</v>
      </c>
      <c r="B107" s="2" t="s">
        <v>7</v>
      </c>
      <c r="C107" s="2">
        <v>2115721.1197199998</v>
      </c>
      <c r="D107" s="2">
        <v>4.3853809849371799E-3</v>
      </c>
      <c r="E107" s="2">
        <v>0.88795178439370004</v>
      </c>
    </row>
    <row r="108" spans="1:6" x14ac:dyDescent="0.2">
      <c r="A108" s="2" t="s">
        <v>26</v>
      </c>
      <c r="B108" s="2" t="s">
        <v>8</v>
      </c>
      <c r="C108" s="2">
        <v>2050002</v>
      </c>
      <c r="D108" s="2">
        <v>4.9334237164555001E-3</v>
      </c>
      <c r="E108" s="2">
        <v>1.3340672255238</v>
      </c>
    </row>
    <row r="109" spans="1:6" x14ac:dyDescent="0.2">
      <c r="A109" s="2" t="s">
        <v>26</v>
      </c>
      <c r="B109" s="2" t="s">
        <v>9</v>
      </c>
      <c r="C109" s="2">
        <v>699055.38288000005</v>
      </c>
      <c r="D109" s="2">
        <v>2.0936144455599099E-3</v>
      </c>
      <c r="E109" s="2">
        <v>-0.97758238271227904</v>
      </c>
    </row>
    <row r="110" spans="1:6" x14ac:dyDescent="0.2">
      <c r="A110" s="2" t="s">
        <v>26</v>
      </c>
      <c r="B110" s="2" t="s">
        <v>10</v>
      </c>
      <c r="C110" s="2">
        <v>569613.50168400002</v>
      </c>
      <c r="D110" s="2">
        <v>2.4023686100789901E-3</v>
      </c>
      <c r="E110" s="2">
        <v>-0.72625161526721904</v>
      </c>
      <c r="F110">
        <f t="shared" ref="F110" si="26">AVERAGE(D110:D113)</f>
        <v>2.5043888584962773E-3</v>
      </c>
    </row>
    <row r="111" spans="1:6" x14ac:dyDescent="0.2">
      <c r="A111" s="2" t="s">
        <v>26</v>
      </c>
      <c r="B111" s="2" t="s">
        <v>11</v>
      </c>
      <c r="C111" s="2">
        <v>403248.29434999998</v>
      </c>
      <c r="D111" s="2">
        <v>2.4429520871177102E-3</v>
      </c>
      <c r="E111" s="2">
        <v>-0.69321602384250403</v>
      </c>
    </row>
    <row r="112" spans="1:6" x14ac:dyDescent="0.2">
      <c r="A112" s="2" t="s">
        <v>26</v>
      </c>
      <c r="B112" s="2" t="s">
        <v>12</v>
      </c>
      <c r="C112" s="2">
        <v>462119.02916400001</v>
      </c>
      <c r="D112" s="2">
        <v>2.4158326734970799E-3</v>
      </c>
      <c r="E112" s="2">
        <v>-0.715291654947109</v>
      </c>
    </row>
    <row r="113" spans="1:6" x14ac:dyDescent="0.2">
      <c r="A113" s="2" t="s">
        <v>26</v>
      </c>
      <c r="B113" s="2" t="s">
        <v>13</v>
      </c>
      <c r="C113" s="2">
        <v>628016.54663999996</v>
      </c>
      <c r="D113" s="2">
        <v>2.7564020632913299E-3</v>
      </c>
      <c r="E113" s="2">
        <v>-0.43806279152882499</v>
      </c>
    </row>
    <row r="114" spans="1:6" x14ac:dyDescent="0.2">
      <c r="A114" s="2" t="s">
        <v>27</v>
      </c>
      <c r="B114" s="2" t="s">
        <v>6</v>
      </c>
      <c r="C114" s="2">
        <v>5919144.7538430002</v>
      </c>
      <c r="D114" s="2">
        <v>1.0085505015882301E-2</v>
      </c>
      <c r="E114" s="2">
        <v>-1.02703565295809</v>
      </c>
      <c r="F114">
        <f t="shared" ref="F114" si="27">AVERAGE(D114:D117)</f>
        <v>1.1097651070513571E-2</v>
      </c>
    </row>
    <row r="115" spans="1:6" x14ac:dyDescent="0.2">
      <c r="A115" s="2" t="s">
        <v>27</v>
      </c>
      <c r="B115" s="2" t="s">
        <v>7</v>
      </c>
      <c r="C115" s="2">
        <v>5913398.8371120002</v>
      </c>
      <c r="D115" s="2">
        <v>1.2257053434364101E-2</v>
      </c>
      <c r="E115" s="2">
        <v>-0.420735331921192</v>
      </c>
    </row>
    <row r="116" spans="1:6" x14ac:dyDescent="0.2">
      <c r="A116" s="2" t="s">
        <v>27</v>
      </c>
      <c r="B116" s="2" t="s">
        <v>8</v>
      </c>
      <c r="C116" s="2">
        <v>5848763</v>
      </c>
      <c r="D116" s="2">
        <v>1.4075316070973299E-2</v>
      </c>
      <c r="E116" s="2">
        <v>8.6926947640749305E-2</v>
      </c>
    </row>
    <row r="117" spans="1:6" x14ac:dyDescent="0.2">
      <c r="A117" s="2" t="s">
        <v>27</v>
      </c>
      <c r="B117" s="2" t="s">
        <v>9</v>
      </c>
      <c r="C117" s="2">
        <v>2662085.0211359998</v>
      </c>
      <c r="D117" s="2">
        <v>7.9727297608345807E-3</v>
      </c>
      <c r="E117" s="2">
        <v>-1.61692639843355</v>
      </c>
    </row>
    <row r="118" spans="1:6" x14ac:dyDescent="0.2">
      <c r="A118" s="2" t="s">
        <v>27</v>
      </c>
      <c r="B118" s="2" t="s">
        <v>10</v>
      </c>
      <c r="C118" s="2">
        <v>3249221.6182860001</v>
      </c>
      <c r="D118" s="2">
        <v>1.3703727176205001E-2</v>
      </c>
      <c r="E118" s="2">
        <v>-1.6821356690991E-2</v>
      </c>
      <c r="F118">
        <f t="shared" ref="F118" si="28">AVERAGE(D118:D121)</f>
        <v>1.64302993108498E-2</v>
      </c>
    </row>
    <row r="119" spans="1:6" x14ac:dyDescent="0.2">
      <c r="A119" s="2" t="s">
        <v>27</v>
      </c>
      <c r="B119" s="2" t="s">
        <v>11</v>
      </c>
      <c r="C119" s="2">
        <v>3013318.0158299999</v>
      </c>
      <c r="D119" s="2">
        <v>1.8255232914964201E-2</v>
      </c>
      <c r="E119" s="2">
        <v>1.2539674349033301</v>
      </c>
    </row>
    <row r="120" spans="1:6" x14ac:dyDescent="0.2">
      <c r="A120" s="2" t="s">
        <v>27</v>
      </c>
      <c r="B120" s="2" t="s">
        <v>12</v>
      </c>
      <c r="C120" s="2">
        <v>3346392.6235059998</v>
      </c>
      <c r="D120" s="2">
        <v>1.7494031035338298E-2</v>
      </c>
      <c r="E120" s="2">
        <v>1.0414384670649</v>
      </c>
    </row>
    <row r="121" spans="1:6" x14ac:dyDescent="0.2">
      <c r="A121" s="2" t="s">
        <v>27</v>
      </c>
      <c r="B121" s="2" t="s">
        <v>13</v>
      </c>
      <c r="C121" s="2">
        <v>3706535.6907179998</v>
      </c>
      <c r="D121" s="2">
        <v>1.6268206116891702E-2</v>
      </c>
      <c r="E121" s="2">
        <v>0.69918589039484202</v>
      </c>
    </row>
    <row r="122" spans="1:6" x14ac:dyDescent="0.2">
      <c r="A122" s="2" t="s">
        <v>28</v>
      </c>
      <c r="B122" s="2" t="s">
        <v>6</v>
      </c>
      <c r="C122" s="2">
        <v>23498895.714795001</v>
      </c>
      <c r="D122" s="2">
        <v>4.0039269261896299E-2</v>
      </c>
      <c r="E122" s="2">
        <v>-0.13571094561564401</v>
      </c>
      <c r="F122">
        <f t="shared" ref="F122" si="29">AVERAGE(D122:D125)</f>
        <v>3.5733973359032452E-2</v>
      </c>
    </row>
    <row r="123" spans="1:6" x14ac:dyDescent="0.2">
      <c r="A123" s="2" t="s">
        <v>28</v>
      </c>
      <c r="B123" s="2" t="s">
        <v>7</v>
      </c>
      <c r="C123" s="2">
        <v>21040368.519143999</v>
      </c>
      <c r="D123" s="2">
        <v>4.3611623082032799E-2</v>
      </c>
      <c r="E123" s="2">
        <v>0.23756498494720499</v>
      </c>
    </row>
    <row r="124" spans="1:6" x14ac:dyDescent="0.2">
      <c r="A124" s="2" t="s">
        <v>28</v>
      </c>
      <c r="B124" s="2" t="s">
        <v>8</v>
      </c>
      <c r="C124" s="2">
        <v>16360469</v>
      </c>
      <c r="D124" s="2">
        <v>3.9372218064633598E-2</v>
      </c>
      <c r="E124" s="2">
        <v>-0.20541125217200801</v>
      </c>
    </row>
    <row r="125" spans="1:6" x14ac:dyDescent="0.2">
      <c r="A125" s="2" t="s">
        <v>28</v>
      </c>
      <c r="B125" s="2" t="s">
        <v>9</v>
      </c>
      <c r="C125" s="2">
        <v>6648854.6604479998</v>
      </c>
      <c r="D125" s="2">
        <v>1.9912783027567101E-2</v>
      </c>
      <c r="E125" s="2">
        <v>-2.2387313227496701</v>
      </c>
    </row>
    <row r="126" spans="1:6" x14ac:dyDescent="0.2">
      <c r="A126" s="2" t="s">
        <v>28</v>
      </c>
      <c r="B126" s="2" t="s">
        <v>10</v>
      </c>
      <c r="C126" s="2">
        <v>10008890.518913999</v>
      </c>
      <c r="D126" s="2">
        <v>4.2212911620369997E-2</v>
      </c>
      <c r="E126" s="2">
        <v>9.1413358112785101E-2</v>
      </c>
      <c r="F126">
        <f t="shared" ref="F126" si="30">AVERAGE(D126:D129)</f>
        <v>4.6942147678443048E-2</v>
      </c>
    </row>
    <row r="127" spans="1:6" x14ac:dyDescent="0.2">
      <c r="A127" s="2" t="s">
        <v>28</v>
      </c>
      <c r="B127" s="2" t="s">
        <v>11</v>
      </c>
      <c r="C127" s="2">
        <v>8543820.2993199993</v>
      </c>
      <c r="D127" s="2">
        <v>5.1760029551585499E-2</v>
      </c>
      <c r="E127" s="2">
        <v>1.0889935277701099</v>
      </c>
    </row>
    <row r="128" spans="1:6" x14ac:dyDescent="0.2">
      <c r="A128" s="2" t="s">
        <v>28</v>
      </c>
      <c r="B128" s="2" t="s">
        <v>12</v>
      </c>
      <c r="C128" s="2">
        <v>8916271.2323279995</v>
      </c>
      <c r="D128" s="2">
        <v>4.6611842424640101E-2</v>
      </c>
      <c r="E128" s="2">
        <v>0.55105847506337102</v>
      </c>
    </row>
    <row r="129" spans="1:6" x14ac:dyDescent="0.2">
      <c r="A129" s="2" t="s">
        <v>28</v>
      </c>
      <c r="B129" s="2" t="s">
        <v>13</v>
      </c>
      <c r="C129" s="2">
        <v>10750322.675232001</v>
      </c>
      <c r="D129" s="2">
        <v>4.7183807117176603E-2</v>
      </c>
      <c r="E129" s="2">
        <v>0.61082317464385105</v>
      </c>
    </row>
    <row r="130" spans="1:6" x14ac:dyDescent="0.2">
      <c r="A130" s="2" t="s">
        <v>29</v>
      </c>
      <c r="B130" s="2" t="s">
        <v>6</v>
      </c>
      <c r="C130" s="2">
        <v>557659.17788700003</v>
      </c>
      <c r="D130" s="2">
        <v>9.50183627808832E-4</v>
      </c>
      <c r="E130" s="2">
        <v>-0.55020678592521899</v>
      </c>
      <c r="F130">
        <f t="shared" ref="F130" si="31">AVERAGE(D130:D133)</f>
        <v>9.3529843551368652E-4</v>
      </c>
    </row>
    <row r="131" spans="1:6" x14ac:dyDescent="0.2">
      <c r="A131" s="2" t="s">
        <v>29</v>
      </c>
      <c r="B131" s="2" t="s">
        <v>7</v>
      </c>
      <c r="C131" s="2">
        <v>605454.59270399995</v>
      </c>
      <c r="D131" s="2">
        <v>1.25496174015524E-3</v>
      </c>
      <c r="E131" s="2">
        <v>0.49711479583194301</v>
      </c>
    </row>
    <row r="132" spans="1:6" x14ac:dyDescent="0.2">
      <c r="A132" s="2" t="s">
        <v>29</v>
      </c>
      <c r="B132" s="2" t="s">
        <v>8</v>
      </c>
      <c r="C132" s="2">
        <v>433735</v>
      </c>
      <c r="D132" s="2">
        <v>1.0438031453905E-3</v>
      </c>
      <c r="E132" s="2">
        <v>-0.22849818132064401</v>
      </c>
    </row>
    <row r="133" spans="1:6" x14ac:dyDescent="0.2">
      <c r="A133" s="2" t="s">
        <v>29</v>
      </c>
      <c r="B133" s="2" t="s">
        <v>9</v>
      </c>
      <c r="C133" s="2">
        <v>164360.09865599999</v>
      </c>
      <c r="D133" s="2">
        <v>4.9224522870017402E-4</v>
      </c>
      <c r="E133" s="2">
        <v>-2.1238393700023099</v>
      </c>
    </row>
    <row r="134" spans="1:6" x14ac:dyDescent="0.2">
      <c r="A134" s="2" t="s">
        <v>29</v>
      </c>
      <c r="B134" s="2" t="s">
        <v>10</v>
      </c>
      <c r="C134" s="2">
        <v>268428.69660600001</v>
      </c>
      <c r="D134" s="2">
        <v>1.13210918081155E-3</v>
      </c>
      <c r="E134" s="2">
        <v>7.4951485664472295E-2</v>
      </c>
      <c r="F134">
        <f t="shared" ref="F134" si="32">AVERAGE(D134:D137)</f>
        <v>1.2852970833908402E-3</v>
      </c>
    </row>
    <row r="135" spans="1:6" x14ac:dyDescent="0.2">
      <c r="A135" s="2" t="s">
        <v>29</v>
      </c>
      <c r="B135" s="2" t="s">
        <v>11</v>
      </c>
      <c r="C135" s="2">
        <v>217475.93324000001</v>
      </c>
      <c r="D135" s="2">
        <v>1.31750906935121E-3</v>
      </c>
      <c r="E135" s="2">
        <v>0.71204875957323799</v>
      </c>
    </row>
    <row r="136" spans="1:6" x14ac:dyDescent="0.2">
      <c r="A136" s="2" t="s">
        <v>29</v>
      </c>
      <c r="B136" s="2" t="s">
        <v>12</v>
      </c>
      <c r="C136" s="2">
        <v>267464.08263999998</v>
      </c>
      <c r="D136" s="2">
        <v>1.3982295232411301E-3</v>
      </c>
      <c r="E136" s="2">
        <v>0.98943178028065804</v>
      </c>
    </row>
    <row r="137" spans="1:6" x14ac:dyDescent="0.2">
      <c r="A137" s="2" t="s">
        <v>29</v>
      </c>
      <c r="B137" s="2" t="s">
        <v>13</v>
      </c>
      <c r="C137" s="2">
        <v>294673.72813200002</v>
      </c>
      <c r="D137" s="2">
        <v>1.2933405601594701E-3</v>
      </c>
      <c r="E137" s="2">
        <v>0.62899751589786601</v>
      </c>
    </row>
    <row r="138" spans="1:6" x14ac:dyDescent="0.2">
      <c r="A138" s="2" t="s">
        <v>30</v>
      </c>
      <c r="B138" s="2" t="s">
        <v>6</v>
      </c>
      <c r="C138" s="2">
        <v>9423732.8981790002</v>
      </c>
      <c r="D138" s="2">
        <v>1.6056898313090401E-2</v>
      </c>
      <c r="E138" s="2">
        <v>1.42634281270696</v>
      </c>
      <c r="F138">
        <f t="shared" ref="F138" si="33">AVERAGE(D138:D141)</f>
        <v>1.4119682646932176E-2</v>
      </c>
    </row>
    <row r="139" spans="1:6" x14ac:dyDescent="0.2">
      <c r="A139" s="2" t="s">
        <v>30</v>
      </c>
      <c r="B139" s="2" t="s">
        <v>7</v>
      </c>
      <c r="C139" s="2">
        <v>5997546.4676400004</v>
      </c>
      <c r="D139" s="2">
        <v>1.24314712323458E-2</v>
      </c>
      <c r="E139" s="2">
        <v>0.35702939534661099</v>
      </c>
    </row>
    <row r="140" spans="1:6" x14ac:dyDescent="0.2">
      <c r="A140" s="2" t="s">
        <v>30</v>
      </c>
      <c r="B140" s="2" t="s">
        <v>8</v>
      </c>
      <c r="C140" s="2">
        <v>5075359</v>
      </c>
      <c r="D140" s="2">
        <v>1.22140839180283E-2</v>
      </c>
      <c r="E140" s="2">
        <v>0.29291138475463002</v>
      </c>
    </row>
    <row r="141" spans="1:6" x14ac:dyDescent="0.2">
      <c r="A141" s="2" t="s">
        <v>30</v>
      </c>
      <c r="B141" s="2" t="s">
        <v>9</v>
      </c>
      <c r="C141" s="2">
        <v>5267680.2402240001</v>
      </c>
      <c r="D141" s="2">
        <v>1.5776277124264201E-2</v>
      </c>
      <c r="E141" s="2">
        <v>1.3435740807136201</v>
      </c>
    </row>
    <row r="142" spans="1:6" x14ac:dyDescent="0.2">
      <c r="A142" s="2" t="s">
        <v>30</v>
      </c>
      <c r="B142" s="2" t="s">
        <v>10</v>
      </c>
      <c r="C142" s="2">
        <v>2078280.460368</v>
      </c>
      <c r="D142" s="2">
        <v>8.7652341915490702E-3</v>
      </c>
      <c r="E142" s="2">
        <v>-0.72432084881338699</v>
      </c>
      <c r="F142">
        <f t="shared" ref="F142" si="34">AVERAGE(D142:D145)</f>
        <v>8.3222969503772525E-3</v>
      </c>
    </row>
    <row r="143" spans="1:6" x14ac:dyDescent="0.2">
      <c r="A143" s="2" t="s">
        <v>30</v>
      </c>
      <c r="B143" s="2" t="s">
        <v>11</v>
      </c>
      <c r="C143" s="2">
        <v>1339817.8513100001</v>
      </c>
      <c r="D143" s="2">
        <v>8.1168621469094905E-3</v>
      </c>
      <c r="E143" s="2">
        <v>-0.91555705666784504</v>
      </c>
    </row>
    <row r="144" spans="1:6" x14ac:dyDescent="0.2">
      <c r="A144" s="2" t="s">
        <v>30</v>
      </c>
      <c r="B144" s="2" t="s">
        <v>12</v>
      </c>
      <c r="C144" s="2">
        <v>1566395.505288</v>
      </c>
      <c r="D144" s="2">
        <v>8.1886899315517497E-3</v>
      </c>
      <c r="E144" s="2">
        <v>-0.89437157640672804</v>
      </c>
    </row>
    <row r="145" spans="1:6" x14ac:dyDescent="0.2">
      <c r="A145" s="2" t="s">
        <v>30</v>
      </c>
      <c r="B145" s="2" t="s">
        <v>13</v>
      </c>
      <c r="C145" s="2">
        <v>1872474.345252</v>
      </c>
      <c r="D145" s="2">
        <v>8.2184015314986994E-3</v>
      </c>
      <c r="E145" s="2">
        <v>-0.88560819163386695</v>
      </c>
    </row>
    <row r="146" spans="1:6" x14ac:dyDescent="0.2">
      <c r="A146" s="2" t="s">
        <v>31</v>
      </c>
      <c r="B146" s="2" t="s">
        <v>6</v>
      </c>
      <c r="C146" s="2">
        <v>2342960.498106</v>
      </c>
      <c r="D146" s="2">
        <v>3.9921206252508902E-3</v>
      </c>
      <c r="E146" s="2">
        <v>0.85021433523966305</v>
      </c>
      <c r="F146">
        <f t="shared" ref="F146" si="35">AVERAGE(D146:D149)</f>
        <v>3.4073488291103925E-3</v>
      </c>
    </row>
    <row r="147" spans="1:6" x14ac:dyDescent="0.2">
      <c r="A147" s="2" t="s">
        <v>31</v>
      </c>
      <c r="B147" s="2" t="s">
        <v>7</v>
      </c>
      <c r="C147" s="2">
        <v>2054115.631152</v>
      </c>
      <c r="D147" s="2">
        <v>4.2576876251575104E-3</v>
      </c>
      <c r="E147" s="2">
        <v>1.16928552245035</v>
      </c>
    </row>
    <row r="148" spans="1:6" x14ac:dyDescent="0.2">
      <c r="A148" s="2" t="s">
        <v>31</v>
      </c>
      <c r="B148" s="2" t="s">
        <v>8</v>
      </c>
      <c r="C148" s="2">
        <v>1581808</v>
      </c>
      <c r="D148" s="2">
        <v>3.8066934091181598E-3</v>
      </c>
      <c r="E148" s="2">
        <v>0.62742881590386901</v>
      </c>
    </row>
    <row r="149" spans="1:6" x14ac:dyDescent="0.2">
      <c r="A149" s="2" t="s">
        <v>31</v>
      </c>
      <c r="B149" s="2" t="s">
        <v>9</v>
      </c>
      <c r="C149" s="2">
        <v>525187.32849600003</v>
      </c>
      <c r="D149" s="2">
        <v>1.5728936569150099E-3</v>
      </c>
      <c r="E149" s="2">
        <v>-2.0564179691900302</v>
      </c>
    </row>
    <row r="150" spans="1:6" x14ac:dyDescent="0.2">
      <c r="A150" s="2" t="s">
        <v>31</v>
      </c>
      <c r="B150" s="2" t="s">
        <v>10</v>
      </c>
      <c r="C150" s="2">
        <v>715514.33672999998</v>
      </c>
      <c r="D150" s="2">
        <v>3.0177114438822302E-3</v>
      </c>
      <c r="E150" s="2">
        <v>-0.32051054562889503</v>
      </c>
      <c r="F150">
        <f t="shared" ref="F150" si="36">AVERAGE(D150:D153)</f>
        <v>3.1616040510372102E-3</v>
      </c>
    </row>
    <row r="151" spans="1:6" x14ac:dyDescent="0.2">
      <c r="A151" s="2" t="s">
        <v>31</v>
      </c>
      <c r="B151" s="2" t="s">
        <v>11</v>
      </c>
      <c r="C151" s="2">
        <v>506208.23323000001</v>
      </c>
      <c r="D151" s="2">
        <v>3.06670227056696E-3</v>
      </c>
      <c r="E151" s="2">
        <v>-0.26164946259438798</v>
      </c>
    </row>
    <row r="152" spans="1:6" x14ac:dyDescent="0.2">
      <c r="A152" s="2" t="s">
        <v>31</v>
      </c>
      <c r="B152" s="2" t="s">
        <v>12</v>
      </c>
      <c r="C152" s="2">
        <v>589245.08744799998</v>
      </c>
      <c r="D152" s="2">
        <v>3.0804131514119799E-3</v>
      </c>
      <c r="E152" s="2">
        <v>-0.24517622973615</v>
      </c>
    </row>
    <row r="153" spans="1:6" x14ac:dyDescent="0.2">
      <c r="A153" s="2" t="s">
        <v>31</v>
      </c>
      <c r="B153" s="2" t="s">
        <v>13</v>
      </c>
      <c r="C153" s="2">
        <v>793242.66302400001</v>
      </c>
      <c r="D153" s="2">
        <v>3.4815893382876698E-3</v>
      </c>
      <c r="E153" s="2">
        <v>0.236825533555582</v>
      </c>
    </row>
    <row r="154" spans="1:6" x14ac:dyDescent="0.2">
      <c r="A154" s="2" t="s">
        <v>32</v>
      </c>
      <c r="B154" s="2" t="s">
        <v>6</v>
      </c>
      <c r="C154" s="2">
        <v>367766.13531899999</v>
      </c>
      <c r="D154" s="2">
        <v>6.2662890614785202E-4</v>
      </c>
      <c r="E154" s="2">
        <v>8.3713933111435906E-2</v>
      </c>
      <c r="F154">
        <f t="shared" ref="F154" si="37">AVERAGE(D154:D157)</f>
        <v>6.6441577298979274E-4</v>
      </c>
    </row>
    <row r="155" spans="1:6" x14ac:dyDescent="0.2">
      <c r="A155" s="2" t="s">
        <v>32</v>
      </c>
      <c r="B155" s="2" t="s">
        <v>7</v>
      </c>
      <c r="C155" s="2">
        <v>303943.97186400002</v>
      </c>
      <c r="D155" s="2">
        <v>6.3000274576597703E-4</v>
      </c>
      <c r="E155" s="2">
        <v>0.12808706810454401</v>
      </c>
    </row>
    <row r="156" spans="1:6" x14ac:dyDescent="0.2">
      <c r="A156" s="2" t="s">
        <v>32</v>
      </c>
      <c r="B156" s="2" t="s">
        <v>8</v>
      </c>
      <c r="C156" s="2">
        <v>258311</v>
      </c>
      <c r="D156" s="2">
        <v>6.2163725382772097E-4</v>
      </c>
      <c r="E156" s="2">
        <v>1.8063135412021598E-2</v>
      </c>
    </row>
    <row r="157" spans="1:6" x14ac:dyDescent="0.2">
      <c r="A157" s="2" t="s">
        <v>32</v>
      </c>
      <c r="B157" s="2" t="s">
        <v>9</v>
      </c>
      <c r="C157" s="2">
        <v>260238.79535999999</v>
      </c>
      <c r="D157" s="2">
        <v>7.7939418621762095E-4</v>
      </c>
      <c r="E157" s="2">
        <v>2.0929008424056601</v>
      </c>
    </row>
    <row r="158" spans="1:6" x14ac:dyDescent="0.2">
      <c r="A158" s="2" t="s">
        <v>32</v>
      </c>
      <c r="B158" s="2" t="s">
        <v>10</v>
      </c>
      <c r="C158" s="2">
        <v>120203.92971</v>
      </c>
      <c r="D158" s="2">
        <v>5.0696506787447195E-4</v>
      </c>
      <c r="E158" s="2">
        <v>-1.4901189251464799</v>
      </c>
      <c r="F158">
        <f t="shared" ref="F158" si="38">AVERAGE(D158:D161)</f>
        <v>5.7611193203878472E-4</v>
      </c>
    </row>
    <row r="159" spans="1:6" x14ac:dyDescent="0.2">
      <c r="A159" s="2" t="s">
        <v>32</v>
      </c>
      <c r="B159" s="2" t="s">
        <v>11</v>
      </c>
      <c r="C159" s="2">
        <v>95057.422489999997</v>
      </c>
      <c r="D159" s="2">
        <v>5.7587529053853702E-4</v>
      </c>
      <c r="E159" s="2">
        <v>-0.58380358156869905</v>
      </c>
    </row>
    <row r="160" spans="1:6" x14ac:dyDescent="0.2">
      <c r="A160" s="2" t="s">
        <v>32</v>
      </c>
      <c r="B160" s="2" t="s">
        <v>12</v>
      </c>
      <c r="C160" s="2">
        <v>116206.65855399999</v>
      </c>
      <c r="D160" s="2">
        <v>6.0749682418518702E-4</v>
      </c>
      <c r="E160" s="2">
        <v>-0.16791345636720501</v>
      </c>
    </row>
    <row r="161" spans="1:6" x14ac:dyDescent="0.2">
      <c r="A161" s="2" t="s">
        <v>32</v>
      </c>
      <c r="B161" s="2" t="s">
        <v>13</v>
      </c>
      <c r="C161" s="2">
        <v>139918.478952</v>
      </c>
      <c r="D161" s="2">
        <v>6.1411054555694301E-4</v>
      </c>
      <c r="E161" s="2">
        <v>-8.0929015951282005E-2</v>
      </c>
    </row>
    <row r="162" spans="1:6" x14ac:dyDescent="0.2">
      <c r="A162" s="2" t="s">
        <v>33</v>
      </c>
      <c r="B162" s="2" t="s">
        <v>6</v>
      </c>
      <c r="C162" s="2">
        <v>2284002.1565009998</v>
      </c>
      <c r="D162" s="2">
        <v>3.8916627593405702E-3</v>
      </c>
      <c r="E162" s="2">
        <v>0.85292391861671901</v>
      </c>
      <c r="F162">
        <f t="shared" ref="F162" si="39">AVERAGE(D162:D165)</f>
        <v>3.9134778064723579E-3</v>
      </c>
    </row>
    <row r="163" spans="1:6" x14ac:dyDescent="0.2">
      <c r="A163" s="2" t="s">
        <v>33</v>
      </c>
      <c r="B163" s="2" t="s">
        <v>7</v>
      </c>
      <c r="C163" s="2">
        <v>2159585.0908320001</v>
      </c>
      <c r="D163" s="2">
        <v>4.4763004464132101E-3</v>
      </c>
      <c r="E163" s="2">
        <v>1.3086133120864101</v>
      </c>
    </row>
    <row r="164" spans="1:6" x14ac:dyDescent="0.2">
      <c r="A164" s="2" t="s">
        <v>33</v>
      </c>
      <c r="B164" s="2" t="s">
        <v>8</v>
      </c>
      <c r="C164" s="2">
        <v>1216252</v>
      </c>
      <c r="D164" s="2">
        <v>2.9269661502703101E-3</v>
      </c>
      <c r="E164" s="2">
        <v>0.101001792503633</v>
      </c>
    </row>
    <row r="165" spans="1:6" x14ac:dyDescent="0.2">
      <c r="A165" s="2" t="s">
        <v>33</v>
      </c>
      <c r="B165" s="2" t="s">
        <v>9</v>
      </c>
      <c r="C165" s="2">
        <v>1455458.8818719999</v>
      </c>
      <c r="D165" s="2">
        <v>4.35898186986534E-3</v>
      </c>
      <c r="E165" s="2">
        <v>1.2171706422552699</v>
      </c>
    </row>
    <row r="166" spans="1:6" x14ac:dyDescent="0.2">
      <c r="A166" s="2" t="s">
        <v>33</v>
      </c>
      <c r="B166" s="2" t="s">
        <v>10</v>
      </c>
      <c r="C166" s="2">
        <v>384070.78278000001</v>
      </c>
      <c r="D166" s="2">
        <v>1.6198344840340599E-3</v>
      </c>
      <c r="E166" s="2">
        <v>-0.91782756000476395</v>
      </c>
      <c r="F166">
        <f t="shared" ref="F166" si="40">AVERAGE(D166:D169)</f>
        <v>1.6812891274578924E-3</v>
      </c>
    </row>
    <row r="167" spans="1:6" x14ac:dyDescent="0.2">
      <c r="A167" s="2" t="s">
        <v>33</v>
      </c>
      <c r="B167" s="2" t="s">
        <v>11</v>
      </c>
      <c r="C167" s="2">
        <v>296004.49488999997</v>
      </c>
      <c r="D167" s="2">
        <v>1.79324949099503E-3</v>
      </c>
      <c r="E167" s="2">
        <v>-0.78266114653548402</v>
      </c>
    </row>
    <row r="168" spans="1:6" x14ac:dyDescent="0.2">
      <c r="A168" s="2" t="s">
        <v>33</v>
      </c>
      <c r="B168" s="2" t="s">
        <v>12</v>
      </c>
      <c r="C168" s="2">
        <v>286439.41359000001</v>
      </c>
      <c r="D168" s="2">
        <v>1.49742739566452E-3</v>
      </c>
      <c r="E168" s="2">
        <v>-1.01323641422147</v>
      </c>
    </row>
    <row r="169" spans="1:6" x14ac:dyDescent="0.2">
      <c r="A169" s="2" t="s">
        <v>33</v>
      </c>
      <c r="B169" s="2" t="s">
        <v>13</v>
      </c>
      <c r="C169" s="2">
        <v>413447.366346</v>
      </c>
      <c r="D169" s="2">
        <v>1.81464513913796E-3</v>
      </c>
      <c r="E169" s="2">
        <v>-0.76598454470031596</v>
      </c>
    </row>
    <row r="170" spans="1:6" x14ac:dyDescent="0.2">
      <c r="A170" s="2" t="s">
        <v>34</v>
      </c>
      <c r="B170" s="2" t="s">
        <v>6</v>
      </c>
      <c r="C170" s="2">
        <v>9892042.4330880009</v>
      </c>
      <c r="D170" s="2">
        <v>1.6854840982129499E-2</v>
      </c>
      <c r="E170" s="2">
        <v>0.171442846237123</v>
      </c>
      <c r="F170">
        <f t="shared" ref="F170" si="41">AVERAGE(D170:D173)</f>
        <v>1.3940480145897834E-2</v>
      </c>
    </row>
    <row r="171" spans="1:6" x14ac:dyDescent="0.2">
      <c r="A171" s="2" t="s">
        <v>34</v>
      </c>
      <c r="B171" s="2" t="s">
        <v>7</v>
      </c>
      <c r="C171" s="2">
        <v>8441223.7749840003</v>
      </c>
      <c r="D171" s="2">
        <v>1.7496626510640299E-2</v>
      </c>
      <c r="E171" s="2">
        <v>0.33237906343177698</v>
      </c>
    </row>
    <row r="172" spans="1:6" x14ac:dyDescent="0.2">
      <c r="A172" s="2" t="s">
        <v>34</v>
      </c>
      <c r="B172" s="2" t="s">
        <v>8</v>
      </c>
      <c r="C172" s="2">
        <v>5961903</v>
      </c>
      <c r="D172" s="2">
        <v>1.4347592663522901E-2</v>
      </c>
      <c r="E172" s="2">
        <v>-0.45728286046511901</v>
      </c>
    </row>
    <row r="173" spans="1:6" x14ac:dyDescent="0.2">
      <c r="A173" s="2" t="s">
        <v>34</v>
      </c>
      <c r="B173" s="2" t="s">
        <v>9</v>
      </c>
      <c r="C173" s="2">
        <v>2358280.7286720001</v>
      </c>
      <c r="D173" s="2">
        <v>7.0628604272986398E-3</v>
      </c>
      <c r="E173" s="2">
        <v>-2.2840259035722199</v>
      </c>
    </row>
    <row r="174" spans="1:6" x14ac:dyDescent="0.2">
      <c r="A174" s="2" t="s">
        <v>34</v>
      </c>
      <c r="B174" s="2" t="s">
        <v>10</v>
      </c>
      <c r="C174" s="2">
        <v>4115539.0144620002</v>
      </c>
      <c r="D174" s="2">
        <v>1.7357456788978799E-2</v>
      </c>
      <c r="E174" s="2">
        <v>0.29748041340423698</v>
      </c>
      <c r="F174">
        <f t="shared" ref="F174" si="42">AVERAGE(D174:D177)</f>
        <v>1.8401833557821049E-2</v>
      </c>
    </row>
    <row r="175" spans="1:6" x14ac:dyDescent="0.2">
      <c r="A175" s="2" t="s">
        <v>34</v>
      </c>
      <c r="B175" s="2" t="s">
        <v>11</v>
      </c>
      <c r="C175" s="2">
        <v>3244286.0265899999</v>
      </c>
      <c r="D175" s="2">
        <v>1.96544794631811E-2</v>
      </c>
      <c r="E175" s="2">
        <v>0.87348925681687795</v>
      </c>
    </row>
    <row r="176" spans="1:6" x14ac:dyDescent="0.2">
      <c r="A176" s="2" t="s">
        <v>34</v>
      </c>
      <c r="B176" s="2" t="s">
        <v>12</v>
      </c>
      <c r="C176" s="2">
        <v>3436206.4031719998</v>
      </c>
      <c r="D176" s="2">
        <v>1.7963553062682401E-2</v>
      </c>
      <c r="E176" s="2">
        <v>0.44946707750366</v>
      </c>
    </row>
    <row r="177" spans="1:6" x14ac:dyDescent="0.2">
      <c r="A177" s="2" t="s">
        <v>34</v>
      </c>
      <c r="B177" s="2" t="s">
        <v>13</v>
      </c>
      <c r="C177" s="2">
        <v>4245065.3545019999</v>
      </c>
      <c r="D177" s="2">
        <v>1.86318449164419E-2</v>
      </c>
      <c r="E177" s="2">
        <v>0.617050106643659</v>
      </c>
    </row>
    <row r="178" spans="1:6" x14ac:dyDescent="0.2">
      <c r="A178" s="2" t="s">
        <v>35</v>
      </c>
      <c r="B178" s="2" t="s">
        <v>6</v>
      </c>
      <c r="C178" s="2">
        <v>5078511.4170030002</v>
      </c>
      <c r="D178" s="2">
        <v>8.6531677293658592E-3</v>
      </c>
      <c r="E178" s="2">
        <v>1.1762246781841701</v>
      </c>
      <c r="F178">
        <f t="shared" ref="F178" si="43">AVERAGE(D178:D181)</f>
        <v>7.3306188796791157E-3</v>
      </c>
    </row>
    <row r="179" spans="1:6" x14ac:dyDescent="0.2">
      <c r="A179" s="2" t="s">
        <v>35</v>
      </c>
      <c r="B179" s="2" t="s">
        <v>7</v>
      </c>
      <c r="C179" s="2">
        <v>3700489.7744880002</v>
      </c>
      <c r="D179" s="2">
        <v>7.6702252204873898E-3</v>
      </c>
      <c r="E179" s="2">
        <v>0.601095558209501</v>
      </c>
    </row>
    <row r="180" spans="1:6" x14ac:dyDescent="0.2">
      <c r="A180" s="2" t="s">
        <v>35</v>
      </c>
      <c r="B180" s="2" t="s">
        <v>8</v>
      </c>
      <c r="C180" s="2">
        <v>3622705</v>
      </c>
      <c r="D180" s="2">
        <v>8.7182055260052998E-3</v>
      </c>
      <c r="E180" s="2">
        <v>1.21427891880198</v>
      </c>
    </row>
    <row r="181" spans="1:6" x14ac:dyDescent="0.2">
      <c r="A181" s="2" t="s">
        <v>35</v>
      </c>
      <c r="B181" s="2" t="s">
        <v>9</v>
      </c>
      <c r="C181" s="2">
        <v>1429379.7726720001</v>
      </c>
      <c r="D181" s="2">
        <v>4.2808770428579097E-3</v>
      </c>
      <c r="E181" s="2">
        <v>-1.3820446733712499</v>
      </c>
    </row>
    <row r="182" spans="1:6" x14ac:dyDescent="0.2">
      <c r="A182" s="2" t="s">
        <v>35</v>
      </c>
      <c r="B182" s="2" t="s">
        <v>10</v>
      </c>
      <c r="C182" s="2">
        <v>1171367.096472</v>
      </c>
      <c r="D182" s="2">
        <v>4.9402893982046598E-3</v>
      </c>
      <c r="E182" s="2">
        <v>-0.99621615928682095</v>
      </c>
      <c r="F182">
        <f t="shared" ref="F182" si="44">AVERAGE(D182:D185)</f>
        <v>5.9551890278479892E-3</v>
      </c>
    </row>
    <row r="183" spans="1:6" x14ac:dyDescent="0.2">
      <c r="A183" s="2" t="s">
        <v>35</v>
      </c>
      <c r="B183" s="2" t="s">
        <v>11</v>
      </c>
      <c r="C183" s="2">
        <v>945951.22132000001</v>
      </c>
      <c r="D183" s="2">
        <v>5.7307459022491996E-3</v>
      </c>
      <c r="E183" s="2">
        <v>-0.53371245287157099</v>
      </c>
    </row>
    <row r="184" spans="1:6" x14ac:dyDescent="0.2">
      <c r="A184" s="2" t="s">
        <v>35</v>
      </c>
      <c r="B184" s="2" t="s">
        <v>12</v>
      </c>
      <c r="C184" s="2">
        <v>1080094.3501919999</v>
      </c>
      <c r="D184" s="2">
        <v>5.6464396767513603E-3</v>
      </c>
      <c r="E184" s="2">
        <v>-0.58304083661832995</v>
      </c>
    </row>
    <row r="185" spans="1:6" x14ac:dyDescent="0.2">
      <c r="A185" s="2" t="s">
        <v>35</v>
      </c>
      <c r="B185" s="2" t="s">
        <v>13</v>
      </c>
      <c r="C185" s="2">
        <v>1709541.858612</v>
      </c>
      <c r="D185" s="2">
        <v>7.5032811341867404E-3</v>
      </c>
      <c r="E185" s="2">
        <v>0.50341496695231502</v>
      </c>
    </row>
    <row r="186" spans="1:6" x14ac:dyDescent="0.2">
      <c r="A186" s="2" t="s">
        <v>36</v>
      </c>
      <c r="B186" s="2" t="s">
        <v>6</v>
      </c>
      <c r="C186" s="2">
        <v>5600694.7213589996</v>
      </c>
      <c r="D186" s="2">
        <v>9.5429047698180596E-3</v>
      </c>
      <c r="E186" s="2">
        <v>1.6245615794894901</v>
      </c>
      <c r="F186">
        <f t="shared" ref="F186" si="45">AVERAGE(D186:D189)</f>
        <v>7.2256641232454752E-3</v>
      </c>
    </row>
    <row r="187" spans="1:6" x14ac:dyDescent="0.2">
      <c r="A187" s="2" t="s">
        <v>36</v>
      </c>
      <c r="B187" s="2" t="s">
        <v>7</v>
      </c>
      <c r="C187" s="2">
        <v>3952485.2786639999</v>
      </c>
      <c r="D187" s="2">
        <v>8.1925512879462894E-3</v>
      </c>
      <c r="E187" s="2">
        <v>0.96863962691391303</v>
      </c>
    </row>
    <row r="188" spans="1:6" x14ac:dyDescent="0.2">
      <c r="A188" s="2" t="s">
        <v>36</v>
      </c>
      <c r="B188" s="2" t="s">
        <v>8</v>
      </c>
      <c r="C188" s="2">
        <v>3182318</v>
      </c>
      <c r="D188" s="2">
        <v>7.6583940379098296E-3</v>
      </c>
      <c r="E188" s="2">
        <v>0.70917758891430605</v>
      </c>
    </row>
    <row r="189" spans="1:6" x14ac:dyDescent="0.2">
      <c r="A189" s="2" t="s">
        <v>36</v>
      </c>
      <c r="B189" s="2" t="s">
        <v>9</v>
      </c>
      <c r="C189" s="2">
        <v>1171586.298864</v>
      </c>
      <c r="D189" s="2">
        <v>3.5088063973077199E-3</v>
      </c>
      <c r="E189" s="2">
        <v>-1.3064469598774899</v>
      </c>
    </row>
    <row r="190" spans="1:6" x14ac:dyDescent="0.2">
      <c r="A190" s="2" t="s">
        <v>36</v>
      </c>
      <c r="B190" s="2" t="s">
        <v>10</v>
      </c>
      <c r="C190" s="2">
        <v>1231678.7932859999</v>
      </c>
      <c r="D190" s="2">
        <v>5.1946564853930796E-3</v>
      </c>
      <c r="E190" s="2">
        <v>-0.48756057466678898</v>
      </c>
      <c r="F190">
        <f t="shared" ref="F190" si="46">AVERAGE(D190:D193)</f>
        <v>5.1711411018842829E-3</v>
      </c>
    </row>
    <row r="191" spans="1:6" x14ac:dyDescent="0.2">
      <c r="A191" s="2" t="s">
        <v>36</v>
      </c>
      <c r="B191" s="2" t="s">
        <v>11</v>
      </c>
      <c r="C191" s="2">
        <v>864491.97965999995</v>
      </c>
      <c r="D191" s="2">
        <v>5.2372508838782099E-3</v>
      </c>
      <c r="E191" s="2">
        <v>-0.46687073204541502</v>
      </c>
    </row>
    <row r="192" spans="1:6" x14ac:dyDescent="0.2">
      <c r="A192" s="2" t="s">
        <v>36</v>
      </c>
      <c r="B192" s="2" t="s">
        <v>12</v>
      </c>
      <c r="C192" s="2">
        <v>851559.10701599997</v>
      </c>
      <c r="D192" s="2">
        <v>4.4517195447780801E-3</v>
      </c>
      <c r="E192" s="2">
        <v>-0.84843545318618496</v>
      </c>
    </row>
    <row r="193" spans="1:6" x14ac:dyDescent="0.2">
      <c r="A193" s="2" t="s">
        <v>36</v>
      </c>
      <c r="B193" s="2" t="s">
        <v>13</v>
      </c>
      <c r="C193" s="2">
        <v>1321681.180134</v>
      </c>
      <c r="D193" s="2">
        <v>5.8009374934877601E-3</v>
      </c>
      <c r="E193" s="2">
        <v>-0.19306507554183</v>
      </c>
    </row>
    <row r="194" spans="1:6" x14ac:dyDescent="0.2">
      <c r="A194" s="2" t="s">
        <v>37</v>
      </c>
      <c r="B194" s="2" t="s">
        <v>6</v>
      </c>
      <c r="C194" s="2">
        <v>458345.44577400002</v>
      </c>
      <c r="D194" s="2">
        <v>7.8096506921194195E-4</v>
      </c>
      <c r="E194" s="2">
        <v>1.4876840196543799</v>
      </c>
      <c r="F194">
        <f t="shared" ref="F194" si="47">AVERAGE(D194:D197)</f>
        <v>6.2231500574057622E-4</v>
      </c>
    </row>
    <row r="195" spans="1:6" x14ac:dyDescent="0.2">
      <c r="A195" s="2" t="s">
        <v>37</v>
      </c>
      <c r="B195" s="2" t="s">
        <v>7</v>
      </c>
      <c r="C195" s="2">
        <v>351474.337344</v>
      </c>
      <c r="D195" s="2">
        <v>7.2852176088584E-4</v>
      </c>
      <c r="E195" s="2">
        <v>1.20267637721114</v>
      </c>
    </row>
    <row r="196" spans="1:6" x14ac:dyDescent="0.2">
      <c r="A196" s="2" t="s">
        <v>37</v>
      </c>
      <c r="B196" s="2" t="s">
        <v>8</v>
      </c>
      <c r="C196" s="2">
        <v>266387</v>
      </c>
      <c r="D196" s="2">
        <v>6.4107251776116805E-4</v>
      </c>
      <c r="E196" s="2">
        <v>0.72742598946998605</v>
      </c>
    </row>
    <row r="197" spans="1:6" x14ac:dyDescent="0.2">
      <c r="A197" s="2" t="s">
        <v>37</v>
      </c>
      <c r="B197" s="2" t="s">
        <v>9</v>
      </c>
      <c r="C197" s="2">
        <v>113091.754128</v>
      </c>
      <c r="D197" s="2">
        <v>3.3870067510335499E-4</v>
      </c>
      <c r="E197" s="2">
        <v>-0.91583963903023602</v>
      </c>
    </row>
    <row r="198" spans="1:6" x14ac:dyDescent="0.2">
      <c r="A198" s="2" t="s">
        <v>37</v>
      </c>
      <c r="B198" s="2" t="s">
        <v>10</v>
      </c>
      <c r="C198" s="2">
        <v>79481.706588000001</v>
      </c>
      <c r="D198" s="2">
        <v>3.3521739990013098E-4</v>
      </c>
      <c r="E198" s="2">
        <v>-0.93476979590513598</v>
      </c>
      <c r="F198">
        <f t="shared" ref="F198" si="48">AVERAGE(D198:D201)</f>
        <v>3.9212755609955999E-4</v>
      </c>
    </row>
    <row r="199" spans="1:6" x14ac:dyDescent="0.2">
      <c r="A199" s="2" t="s">
        <v>37</v>
      </c>
      <c r="B199" s="2" t="s">
        <v>11</v>
      </c>
      <c r="C199" s="2">
        <v>61025.875910000002</v>
      </c>
      <c r="D199" s="2">
        <v>3.6970594299184798E-4</v>
      </c>
      <c r="E199" s="2">
        <v>-0.74733886006960804</v>
      </c>
    </row>
    <row r="200" spans="1:6" x14ac:dyDescent="0.2">
      <c r="A200" s="2" t="s">
        <v>37</v>
      </c>
      <c r="B200" s="2" t="s">
        <v>12</v>
      </c>
      <c r="C200" s="2">
        <v>71353.216151999994</v>
      </c>
      <c r="D200" s="2">
        <v>3.7301521915455798E-4</v>
      </c>
      <c r="E200" s="2">
        <v>-0.72935431585544697</v>
      </c>
    </row>
    <row r="201" spans="1:6" x14ac:dyDescent="0.2">
      <c r="A201" s="2" t="s">
        <v>37</v>
      </c>
      <c r="B201" s="2" t="s">
        <v>13</v>
      </c>
      <c r="C201" s="2">
        <v>111771.473898</v>
      </c>
      <c r="D201" s="2">
        <v>4.9057166235170297E-4</v>
      </c>
      <c r="E201" s="2">
        <v>-9.04837754750724E-2</v>
      </c>
    </row>
    <row r="202" spans="1:6" x14ac:dyDescent="0.2">
      <c r="A202" s="2" t="s">
        <v>38</v>
      </c>
      <c r="B202" s="2" t="s">
        <v>6</v>
      </c>
      <c r="C202" s="2">
        <v>827320.01308199996</v>
      </c>
      <c r="D202" s="2">
        <v>1.4096529969572101E-3</v>
      </c>
      <c r="E202" s="2">
        <v>1.5000587253873201</v>
      </c>
      <c r="F202">
        <f t="shared" ref="F202" si="49">AVERAGE(D202:D205)</f>
        <v>1.136260269259939E-3</v>
      </c>
    </row>
    <row r="203" spans="1:6" x14ac:dyDescent="0.2">
      <c r="A203" s="2" t="s">
        <v>38</v>
      </c>
      <c r="B203" s="2" t="s">
        <v>7</v>
      </c>
      <c r="C203" s="2">
        <v>596402.57539200003</v>
      </c>
      <c r="D203" s="2">
        <v>1.23619908555707E-3</v>
      </c>
      <c r="E203" s="2">
        <v>0.921702554030846</v>
      </c>
    </row>
    <row r="204" spans="1:6" x14ac:dyDescent="0.2">
      <c r="A204" s="2" t="s">
        <v>38</v>
      </c>
      <c r="B204" s="2" t="s">
        <v>8</v>
      </c>
      <c r="C204" s="2">
        <v>527950</v>
      </c>
      <c r="D204" s="2">
        <v>1.27053585855169E-3</v>
      </c>
      <c r="E204" s="2">
        <v>1.0361933971925901</v>
      </c>
    </row>
    <row r="205" spans="1:6" x14ac:dyDescent="0.2">
      <c r="A205" s="2" t="s">
        <v>38</v>
      </c>
      <c r="B205" s="2" t="s">
        <v>9</v>
      </c>
      <c r="C205" s="2">
        <v>209906.53727999999</v>
      </c>
      <c r="D205" s="2">
        <v>6.2865313597378601E-4</v>
      </c>
      <c r="E205" s="2">
        <v>-1.1040687098613999</v>
      </c>
    </row>
    <row r="206" spans="1:6" x14ac:dyDescent="0.2">
      <c r="A206" s="2" t="s">
        <v>38</v>
      </c>
      <c r="B206" s="2" t="s">
        <v>10</v>
      </c>
      <c r="C206" s="2">
        <v>189231.874002</v>
      </c>
      <c r="D206" s="2">
        <v>7.9809329095050896E-4</v>
      </c>
      <c r="E206" s="2">
        <v>-0.53909581005567198</v>
      </c>
      <c r="F206">
        <f t="shared" ref="F206" si="50">AVERAGE(D206:D209)</f>
        <v>7.8328510607893773E-4</v>
      </c>
    </row>
    <row r="207" spans="1:6" x14ac:dyDescent="0.2">
      <c r="A207" s="2" t="s">
        <v>38</v>
      </c>
      <c r="B207" s="2" t="s">
        <v>11</v>
      </c>
      <c r="C207" s="2">
        <v>122779.4558</v>
      </c>
      <c r="D207" s="2">
        <v>7.4382045009085604E-4</v>
      </c>
      <c r="E207" s="2">
        <v>-0.72006049511150005</v>
      </c>
    </row>
    <row r="208" spans="1:6" x14ac:dyDescent="0.2">
      <c r="A208" s="2" t="s">
        <v>38</v>
      </c>
      <c r="B208" s="2" t="s">
        <v>12</v>
      </c>
      <c r="C208" s="2">
        <v>134081.39045000001</v>
      </c>
      <c r="D208" s="2">
        <v>7.0094106391380595E-4</v>
      </c>
      <c r="E208" s="2">
        <v>-0.86303540654064503</v>
      </c>
    </row>
    <row r="209" spans="1:6" x14ac:dyDescent="0.2">
      <c r="A209" s="2" t="s">
        <v>38</v>
      </c>
      <c r="B209" s="2" t="s">
        <v>13</v>
      </c>
      <c r="C209" s="2">
        <v>202841.99741400001</v>
      </c>
      <c r="D209" s="2">
        <v>8.9028561936057996E-4</v>
      </c>
      <c r="E209" s="2">
        <v>-0.23169425504154001</v>
      </c>
    </row>
    <row r="210" spans="1:6" x14ac:dyDescent="0.2">
      <c r="A210" s="2" t="s">
        <v>39</v>
      </c>
      <c r="B210" s="2" t="s">
        <v>6</v>
      </c>
      <c r="C210" s="2">
        <v>443936.50355700002</v>
      </c>
      <c r="D210" s="2">
        <v>7.56413978632722E-4</v>
      </c>
      <c r="E210" s="2">
        <v>-1.15968969623978</v>
      </c>
      <c r="F210">
        <f t="shared" ref="F210" si="51">AVERAGE(D210:D213)</f>
        <v>9.7710991682448166E-4</v>
      </c>
    </row>
    <row r="211" spans="1:6" x14ac:dyDescent="0.2">
      <c r="A211" s="2" t="s">
        <v>39</v>
      </c>
      <c r="B211" s="2" t="s">
        <v>7</v>
      </c>
      <c r="C211" s="2">
        <v>324318.89162399998</v>
      </c>
      <c r="D211" s="2">
        <v>6.7223505363127399E-4</v>
      </c>
      <c r="E211" s="2">
        <v>-1.33952900934707</v>
      </c>
    </row>
    <row r="212" spans="1:6" x14ac:dyDescent="0.2">
      <c r="A212" s="2" t="s">
        <v>39</v>
      </c>
      <c r="B212" s="2" t="s">
        <v>8</v>
      </c>
      <c r="C212" s="2">
        <v>608985</v>
      </c>
      <c r="D212" s="2">
        <v>1.4655502979829501E-3</v>
      </c>
      <c r="E212" s="2">
        <v>0.35530456828888601</v>
      </c>
    </row>
    <row r="213" spans="1:6" x14ac:dyDescent="0.2">
      <c r="A213" s="2" t="s">
        <v>39</v>
      </c>
      <c r="B213" s="2" t="s">
        <v>9</v>
      </c>
      <c r="C213" s="2">
        <v>338653.64688000001</v>
      </c>
      <c r="D213" s="2">
        <v>1.01424033705098E-3</v>
      </c>
      <c r="E213" s="2">
        <v>-0.60887112498696505</v>
      </c>
    </row>
    <row r="214" spans="1:6" x14ac:dyDescent="0.2">
      <c r="A214" s="2" t="s">
        <v>39</v>
      </c>
      <c r="B214" s="2" t="s">
        <v>10</v>
      </c>
      <c r="C214" s="2">
        <v>362509.31995199999</v>
      </c>
      <c r="D214" s="2">
        <v>1.52889811870523E-3</v>
      </c>
      <c r="E214" s="2">
        <v>0.49064044440445898</v>
      </c>
      <c r="F214">
        <f t="shared" ref="F214" si="52">AVERAGE(D214:D217)</f>
        <v>1.6213697845229324E-3</v>
      </c>
    </row>
    <row r="215" spans="1:6" x14ac:dyDescent="0.2">
      <c r="A215" s="2" t="s">
        <v>39</v>
      </c>
      <c r="B215" s="2" t="s">
        <v>11</v>
      </c>
      <c r="C215" s="2">
        <v>277215.00371000002</v>
      </c>
      <c r="D215" s="2">
        <v>1.6794193091016301E-3</v>
      </c>
      <c r="E215" s="2">
        <v>0.81221294593635995</v>
      </c>
    </row>
    <row r="216" spans="1:6" x14ac:dyDescent="0.2">
      <c r="A216" s="2" t="s">
        <v>39</v>
      </c>
      <c r="B216" s="2" t="s">
        <v>12</v>
      </c>
      <c r="C216" s="2">
        <v>388679.87025799998</v>
      </c>
      <c r="D216" s="2">
        <v>2.0319127126155398E-3</v>
      </c>
      <c r="E216" s="2">
        <v>1.56527758250309</v>
      </c>
    </row>
    <row r="217" spans="1:6" x14ac:dyDescent="0.2">
      <c r="A217" s="2" t="s">
        <v>39</v>
      </c>
      <c r="B217" s="2" t="s">
        <v>13</v>
      </c>
      <c r="C217" s="2">
        <v>283716.58316400001</v>
      </c>
      <c r="D217" s="2">
        <v>1.24524899766933E-3</v>
      </c>
      <c r="E217" s="2">
        <v>-0.115345710558985</v>
      </c>
    </row>
    <row r="218" spans="1:6" x14ac:dyDescent="0.2">
      <c r="A218" s="2" t="s">
        <v>40</v>
      </c>
      <c r="B218" s="2" t="s">
        <v>6</v>
      </c>
      <c r="C218" s="2">
        <v>62100.530220000001</v>
      </c>
      <c r="D218" s="2">
        <v>1.05811774347321E-4</v>
      </c>
      <c r="E218" s="2">
        <v>0.64106663621881399</v>
      </c>
      <c r="F218">
        <f t="shared" ref="F218" si="53">AVERAGE(D218:D221)</f>
        <v>9.4329813477049811E-5</v>
      </c>
    </row>
    <row r="219" spans="1:6" x14ac:dyDescent="0.2">
      <c r="A219" s="2" t="s">
        <v>40</v>
      </c>
      <c r="B219" s="2" t="s">
        <v>7</v>
      </c>
      <c r="C219" s="2">
        <v>55679.727167999998</v>
      </c>
      <c r="D219" s="2">
        <v>1.15410681726027E-4</v>
      </c>
      <c r="E219" s="2">
        <v>1.08794667592367</v>
      </c>
    </row>
    <row r="220" spans="1:6" x14ac:dyDescent="0.2">
      <c r="A220" s="2" t="s">
        <v>40</v>
      </c>
      <c r="B220" s="2" t="s">
        <v>8</v>
      </c>
      <c r="C220" s="2">
        <v>42890</v>
      </c>
      <c r="D220" s="2">
        <v>1.03216749641599E-4</v>
      </c>
      <c r="E220" s="2">
        <v>0.52025447523257795</v>
      </c>
    </row>
    <row r="221" spans="1:6" x14ac:dyDescent="0.2">
      <c r="A221" s="2" t="s">
        <v>40</v>
      </c>
      <c r="B221" s="2" t="s">
        <v>9</v>
      </c>
      <c r="C221" s="2">
        <v>17656.585439999999</v>
      </c>
      <c r="D221" s="3">
        <v>5.28800481932522E-5</v>
      </c>
      <c r="E221" s="2">
        <v>-1.8231859033828099</v>
      </c>
    </row>
    <row r="222" spans="1:6" x14ac:dyDescent="0.2">
      <c r="A222" s="2" t="s">
        <v>40</v>
      </c>
      <c r="B222" s="2" t="s">
        <v>10</v>
      </c>
      <c r="C222" s="2">
        <v>21458.793600000001</v>
      </c>
      <c r="D222" s="3">
        <v>9.0503353593965398E-5</v>
      </c>
      <c r="E222" s="2">
        <v>-7.1621527566798696E-2</v>
      </c>
      <c r="F222">
        <f t="shared" ref="F222" si="54">AVERAGE(D222:D225)</f>
        <v>8.9753730214428006E-5</v>
      </c>
    </row>
    <row r="223" spans="1:6" x14ac:dyDescent="0.2">
      <c r="A223" s="2" t="s">
        <v>40</v>
      </c>
      <c r="B223" s="2" t="s">
        <v>11</v>
      </c>
      <c r="C223" s="2">
        <v>18425.639190000002</v>
      </c>
      <c r="D223" s="2">
        <v>1.11625899839813E-4</v>
      </c>
      <c r="E223" s="2">
        <v>0.91174500912380896</v>
      </c>
    </row>
    <row r="224" spans="1:6" x14ac:dyDescent="0.2">
      <c r="A224" s="2" t="s">
        <v>40</v>
      </c>
      <c r="B224" s="2" t="s">
        <v>12</v>
      </c>
      <c r="C224" s="2">
        <v>13797.797689999999</v>
      </c>
      <c r="D224" s="3">
        <v>7.2131135872301506E-5</v>
      </c>
      <c r="E224" s="2">
        <v>-0.92694568697444701</v>
      </c>
    </row>
    <row r="225" spans="1:6" x14ac:dyDescent="0.2">
      <c r="A225" s="2" t="s">
        <v>40</v>
      </c>
      <c r="B225" s="2" t="s">
        <v>13</v>
      </c>
      <c r="C225" s="2">
        <v>19310.407913999999</v>
      </c>
      <c r="D225" s="3">
        <v>8.4754531551632105E-5</v>
      </c>
      <c r="E225" s="2">
        <v>-0.33925967857481898</v>
      </c>
    </row>
    <row r="226" spans="1:6" x14ac:dyDescent="0.2">
      <c r="A226" s="2" t="s">
        <v>41</v>
      </c>
      <c r="B226" s="2" t="s">
        <v>6</v>
      </c>
      <c r="C226" s="2">
        <v>40758.864780000004</v>
      </c>
      <c r="D226" s="3">
        <v>6.9448163928322702E-5</v>
      </c>
      <c r="E226" s="2">
        <v>0.77410874527505602</v>
      </c>
      <c r="F226">
        <f t="shared" ref="F226" si="55">AVERAGE(D226:D229)</f>
        <v>6.3141209702569597E-5</v>
      </c>
    </row>
    <row r="227" spans="1:6" x14ac:dyDescent="0.2">
      <c r="A227" s="2" t="s">
        <v>41</v>
      </c>
      <c r="B227" s="2" t="s">
        <v>7</v>
      </c>
      <c r="C227" s="2">
        <v>35426.656823999998</v>
      </c>
      <c r="D227" s="3">
        <v>7.3430938391551997E-5</v>
      </c>
      <c r="E227" s="2">
        <v>1.1037294192816001</v>
      </c>
    </row>
    <row r="228" spans="1:6" x14ac:dyDescent="0.2">
      <c r="A228" s="2" t="s">
        <v>41</v>
      </c>
      <c r="B228" s="2" t="s">
        <v>8</v>
      </c>
      <c r="C228" s="2">
        <v>28444</v>
      </c>
      <c r="D228" s="3">
        <v>6.8451788920625495E-5</v>
      </c>
      <c r="E228" s="2">
        <v>0.691647183709728</v>
      </c>
    </row>
    <row r="229" spans="1:6" x14ac:dyDescent="0.2">
      <c r="A229" s="2" t="s">
        <v>41</v>
      </c>
      <c r="B229" s="2" t="s">
        <v>9</v>
      </c>
      <c r="C229" s="2">
        <v>13767.96624</v>
      </c>
      <c r="D229" s="3">
        <v>4.12339475697782E-5</v>
      </c>
      <c r="E229" s="2">
        <v>-1.5609441427383699</v>
      </c>
    </row>
    <row r="230" spans="1:6" x14ac:dyDescent="0.2">
      <c r="A230" s="2" t="s">
        <v>41</v>
      </c>
      <c r="B230" s="2" t="s">
        <v>10</v>
      </c>
      <c r="C230" s="2">
        <v>12667.625334</v>
      </c>
      <c r="D230" s="3">
        <v>5.34262361700928E-5</v>
      </c>
      <c r="E230" s="2">
        <v>-0.55189117646535901</v>
      </c>
      <c r="F230">
        <f t="shared" ref="F230" si="56">AVERAGE(D230:D233)</f>
        <v>5.7048157180002724E-5</v>
      </c>
    </row>
    <row r="231" spans="1:6" x14ac:dyDescent="0.2">
      <c r="A231" s="2" t="s">
        <v>41</v>
      </c>
      <c r="B231" s="2" t="s">
        <v>11</v>
      </c>
      <c r="C231" s="2">
        <v>9795.9033099999997</v>
      </c>
      <c r="D231" s="3">
        <v>5.9345377951176E-5</v>
      </c>
      <c r="E231" s="2">
        <v>-6.2013699989094201E-2</v>
      </c>
    </row>
    <row r="232" spans="1:6" x14ac:dyDescent="0.2">
      <c r="A232" s="2" t="s">
        <v>41</v>
      </c>
      <c r="B232" s="2" t="s">
        <v>12</v>
      </c>
      <c r="C232" s="2">
        <v>8797.6262960000004</v>
      </c>
      <c r="D232" s="3">
        <v>4.5991598947013399E-5</v>
      </c>
      <c r="E232" s="2">
        <v>-1.16719343751243</v>
      </c>
    </row>
    <row r="233" spans="1:6" x14ac:dyDescent="0.2">
      <c r="A233" s="2" t="s">
        <v>41</v>
      </c>
      <c r="B233" s="2" t="s">
        <v>13</v>
      </c>
      <c r="C233" s="2">
        <v>15818.74518</v>
      </c>
      <c r="D233" s="3">
        <v>6.9429415651728696E-5</v>
      </c>
      <c r="E233" s="2">
        <v>0.77255710843887104</v>
      </c>
    </row>
    <row r="234" spans="1:6" x14ac:dyDescent="0.2">
      <c r="A234" s="2" t="s">
        <v>42</v>
      </c>
      <c r="B234" s="2" t="s">
        <v>6</v>
      </c>
      <c r="C234" s="2">
        <v>18654.048989999999</v>
      </c>
      <c r="D234" s="3">
        <v>3.1784237838247299E-5</v>
      </c>
      <c r="E234" s="2">
        <v>-0.37201067705768098</v>
      </c>
      <c r="F234">
        <f t="shared" ref="F234" si="57">AVERAGE(D234:D237)</f>
        <v>4.2625340826720849E-5</v>
      </c>
    </row>
    <row r="235" spans="1:6" x14ac:dyDescent="0.2">
      <c r="A235" s="2" t="s">
        <v>42</v>
      </c>
      <c r="B235" s="2" t="s">
        <v>7</v>
      </c>
      <c r="C235" s="2">
        <v>14447.339712000001</v>
      </c>
      <c r="D235" s="3">
        <v>2.99458601917806E-5</v>
      </c>
      <c r="E235" s="2">
        <v>-0.37501528530429201</v>
      </c>
    </row>
    <row r="236" spans="1:6" x14ac:dyDescent="0.2">
      <c r="A236" s="2" t="s">
        <v>42</v>
      </c>
      <c r="B236" s="2" t="s">
        <v>8</v>
      </c>
      <c r="C236" s="2">
        <v>18271</v>
      </c>
      <c r="D236" s="3">
        <v>4.3969998430908099E-5</v>
      </c>
      <c r="E236" s="2">
        <v>-0.35209450975750201</v>
      </c>
    </row>
    <row r="237" spans="1:6" x14ac:dyDescent="0.2">
      <c r="A237" s="2" t="s">
        <v>42</v>
      </c>
      <c r="B237" s="2" t="s">
        <v>9</v>
      </c>
      <c r="C237" s="2">
        <v>21637.066223999998</v>
      </c>
      <c r="D237" s="3">
        <v>6.4801266845947403E-5</v>
      </c>
      <c r="E237" s="2">
        <v>-0.31804829461367801</v>
      </c>
    </row>
    <row r="238" spans="1:6" x14ac:dyDescent="0.2">
      <c r="A238" s="2" t="s">
        <v>42</v>
      </c>
      <c r="B238" s="2" t="s">
        <v>10</v>
      </c>
      <c r="C238" s="2">
        <v>420460.08699600003</v>
      </c>
      <c r="D238" s="2">
        <v>1.773307886495E-3</v>
      </c>
      <c r="E238" s="2">
        <v>2.47430130159352</v>
      </c>
      <c r="F238">
        <f t="shared" ref="F238" si="58">AVERAGE(D238:D241)</f>
        <v>4.7617460385814963E-4</v>
      </c>
    </row>
    <row r="239" spans="1:6" x14ac:dyDescent="0.2">
      <c r="A239" s="2" t="s">
        <v>42</v>
      </c>
      <c r="B239" s="2" t="s">
        <v>11</v>
      </c>
      <c r="C239" s="2">
        <v>4854.1053099999999</v>
      </c>
      <c r="D239" s="3">
        <v>2.9407059780050001E-5</v>
      </c>
      <c r="E239" s="2">
        <v>-0.375895890093778</v>
      </c>
    </row>
    <row r="240" spans="1:6" x14ac:dyDescent="0.2">
      <c r="A240" s="2" t="s">
        <v>42</v>
      </c>
      <c r="B240" s="2" t="s">
        <v>12</v>
      </c>
      <c r="C240" s="2">
        <v>11280.095241999999</v>
      </c>
      <c r="D240" s="3">
        <v>5.896927182393E-5</v>
      </c>
      <c r="E240" s="2">
        <v>-0.32757999250558201</v>
      </c>
    </row>
    <row r="241" spans="1:6" x14ac:dyDescent="0.2">
      <c r="A241" s="2" t="s">
        <v>42</v>
      </c>
      <c r="B241" s="2" t="s">
        <v>13</v>
      </c>
      <c r="C241" s="2">
        <v>9800.3219580000004</v>
      </c>
      <c r="D241" s="3">
        <v>4.3014197333618499E-5</v>
      </c>
      <c r="E241" s="2">
        <v>-0.35365665226100501</v>
      </c>
    </row>
    <row r="242" spans="1:6" x14ac:dyDescent="0.2">
      <c r="A242" s="2" t="s">
        <v>43</v>
      </c>
      <c r="B242" s="2" t="s">
        <v>6</v>
      </c>
      <c r="C242" s="2">
        <v>129480.73364400001</v>
      </c>
      <c r="D242" s="2">
        <v>2.2061947171993801E-4</v>
      </c>
      <c r="E242" s="2">
        <v>-0.92665623730025704</v>
      </c>
      <c r="F242">
        <f t="shared" ref="F242" si="59">AVERAGE(D242:D245)</f>
        <v>2.4029445965642252E-4</v>
      </c>
    </row>
    <row r="243" spans="1:6" x14ac:dyDescent="0.2">
      <c r="A243" s="2" t="s">
        <v>43</v>
      </c>
      <c r="B243" s="2" t="s">
        <v>7</v>
      </c>
      <c r="C243" s="2">
        <v>130847.480088</v>
      </c>
      <c r="D243" s="2">
        <v>2.7121535336415299E-4</v>
      </c>
      <c r="E243" s="2">
        <v>-0.38387912330902602</v>
      </c>
    </row>
    <row r="244" spans="1:6" x14ac:dyDescent="0.2">
      <c r="A244" s="2" t="s">
        <v>43</v>
      </c>
      <c r="B244" s="2" t="s">
        <v>8</v>
      </c>
      <c r="C244" s="2">
        <v>132941</v>
      </c>
      <c r="D244" s="2">
        <v>3.1992860606443798E-4</v>
      </c>
      <c r="E244" s="2">
        <v>0.138701724272845</v>
      </c>
    </row>
    <row r="245" spans="1:6" x14ac:dyDescent="0.2">
      <c r="A245" s="2" t="s">
        <v>43</v>
      </c>
      <c r="B245" s="2" t="s">
        <v>9</v>
      </c>
      <c r="C245" s="2">
        <v>49889.293632000001</v>
      </c>
      <c r="D245" s="2">
        <v>1.4941440747716101E-4</v>
      </c>
      <c r="E245" s="2">
        <v>-1.6905223468588699</v>
      </c>
    </row>
    <row r="246" spans="1:6" x14ac:dyDescent="0.2">
      <c r="A246" s="2" t="s">
        <v>43</v>
      </c>
      <c r="B246" s="2" t="s">
        <v>10</v>
      </c>
      <c r="C246" s="2">
        <v>76304.972682000007</v>
      </c>
      <c r="D246" s="2">
        <v>3.2181939266226597E-4</v>
      </c>
      <c r="E246" s="2">
        <v>0.15898550349343299</v>
      </c>
      <c r="F246">
        <f t="shared" ref="F246" si="60">AVERAGE(D246:D249)</f>
        <v>3.7370412341732051E-4</v>
      </c>
    </row>
    <row r="247" spans="1:6" x14ac:dyDescent="0.2">
      <c r="A247" s="2" t="s">
        <v>43</v>
      </c>
      <c r="B247" s="2" t="s">
        <v>11</v>
      </c>
      <c r="C247" s="2">
        <v>72030.581770000004</v>
      </c>
      <c r="D247" s="2">
        <v>4.3637446837802002E-4</v>
      </c>
      <c r="E247" s="2">
        <v>1.38789725222571</v>
      </c>
    </row>
    <row r="248" spans="1:6" x14ac:dyDescent="0.2">
      <c r="A248" s="2" t="s">
        <v>43</v>
      </c>
      <c r="B248" s="2" t="s">
        <v>12</v>
      </c>
      <c r="C248" s="2">
        <v>77360.229653999995</v>
      </c>
      <c r="D248" s="2">
        <v>4.0441825294549E-4</v>
      </c>
      <c r="E248" s="2">
        <v>1.04508076552983</v>
      </c>
    </row>
    <row r="249" spans="1:6" x14ac:dyDescent="0.2">
      <c r="A249" s="2" t="s">
        <v>43</v>
      </c>
      <c r="B249" s="2" t="s">
        <v>13</v>
      </c>
      <c r="C249" s="2">
        <v>75689.192838000003</v>
      </c>
      <c r="D249" s="2">
        <v>3.32204379683506E-4</v>
      </c>
      <c r="E249" s="2">
        <v>0.27039246194633598</v>
      </c>
    </row>
    <row r="250" spans="1:6" x14ac:dyDescent="0.2">
      <c r="A250" s="2" t="s">
        <v>44</v>
      </c>
      <c r="B250" s="2" t="s">
        <v>6</v>
      </c>
      <c r="C250" s="2">
        <v>51227185.932296999</v>
      </c>
      <c r="D250" s="2">
        <v>8.7284913979216699E-2</v>
      </c>
      <c r="E250" s="2">
        <v>-0.70510491333863001</v>
      </c>
      <c r="F250">
        <f t="shared" ref="F250" si="61">AVERAGE(D250:D253)</f>
        <v>8.6276918843109868E-2</v>
      </c>
    </row>
    <row r="251" spans="1:6" x14ac:dyDescent="0.2">
      <c r="A251" s="2" t="s">
        <v>44</v>
      </c>
      <c r="B251" s="2" t="s">
        <v>7</v>
      </c>
      <c r="C251" s="2">
        <v>44172391.989023998</v>
      </c>
      <c r="D251" s="2">
        <v>9.1558743769355494E-2</v>
      </c>
      <c r="E251" s="2">
        <v>-0.54628063683625205</v>
      </c>
    </row>
    <row r="252" spans="1:6" x14ac:dyDescent="0.2">
      <c r="A252" s="2" t="s">
        <v>44</v>
      </c>
      <c r="B252" s="2" t="s">
        <v>8</v>
      </c>
      <c r="C252" s="2">
        <v>44894552</v>
      </c>
      <c r="D252" s="2">
        <v>0.10804079585114799</v>
      </c>
      <c r="E252" s="2">
        <v>6.6226207307428106E-2</v>
      </c>
    </row>
    <row r="253" spans="1:6" x14ac:dyDescent="0.2">
      <c r="A253" s="2" t="s">
        <v>44</v>
      </c>
      <c r="B253" s="2" t="s">
        <v>9</v>
      </c>
      <c r="C253" s="2">
        <v>19440664.767648</v>
      </c>
      <c r="D253" s="2">
        <v>5.8223221772719297E-2</v>
      </c>
      <c r="E253" s="2">
        <v>-1.78509697321939</v>
      </c>
    </row>
    <row r="254" spans="1:6" x14ac:dyDescent="0.2">
      <c r="A254" s="2" t="s">
        <v>44</v>
      </c>
      <c r="B254" s="2" t="s">
        <v>10</v>
      </c>
      <c r="C254" s="2">
        <v>25467983.480843998</v>
      </c>
      <c r="D254" s="2">
        <v>0.10741227849323701</v>
      </c>
      <c r="E254" s="2">
        <v>4.2869213804862902E-2</v>
      </c>
      <c r="F254">
        <f t="shared" ref="F254" si="62">AVERAGE(D254:D257)</f>
        <v>0.1262404880391885</v>
      </c>
    </row>
    <row r="255" spans="1:6" x14ac:dyDescent="0.2">
      <c r="A255" s="2" t="s">
        <v>44</v>
      </c>
      <c r="B255" s="2" t="s">
        <v>11</v>
      </c>
      <c r="C255" s="2">
        <v>23137847.068799999</v>
      </c>
      <c r="D255" s="2">
        <v>0.140173318970259</v>
      </c>
      <c r="E255" s="2">
        <v>1.26033663921188</v>
      </c>
    </row>
    <row r="256" spans="1:6" x14ac:dyDescent="0.2">
      <c r="A256" s="2" t="s">
        <v>44</v>
      </c>
      <c r="B256" s="2" t="s">
        <v>12</v>
      </c>
      <c r="C256" s="2">
        <v>25283964.727527998</v>
      </c>
      <c r="D256" s="2">
        <v>0.132177695029807</v>
      </c>
      <c r="E256" s="2">
        <v>0.96320286227546303</v>
      </c>
    </row>
    <row r="257" spans="1:6" x14ac:dyDescent="0.2">
      <c r="A257" s="2" t="s">
        <v>44</v>
      </c>
      <c r="B257" s="2" t="s">
        <v>13</v>
      </c>
      <c r="C257" s="2">
        <v>28525167.258042</v>
      </c>
      <c r="D257" s="2">
        <v>0.12519865966345101</v>
      </c>
      <c r="E257" s="2">
        <v>0.70384760079463604</v>
      </c>
    </row>
    <row r="258" spans="1:6" x14ac:dyDescent="0.2">
      <c r="A258" s="2" t="s">
        <v>45</v>
      </c>
      <c r="B258" s="2" t="s">
        <v>6</v>
      </c>
      <c r="C258" s="2">
        <v>21109821.690887999</v>
      </c>
      <c r="D258" s="2">
        <v>3.59685767795433E-2</v>
      </c>
      <c r="E258" s="2">
        <v>-0.124488239377259</v>
      </c>
      <c r="F258">
        <f t="shared" ref="F258" si="63">AVERAGE(D258:D261)</f>
        <v>3.1256274633612628E-2</v>
      </c>
    </row>
    <row r="259" spans="1:6" x14ac:dyDescent="0.2">
      <c r="A259" s="2" t="s">
        <v>45</v>
      </c>
      <c r="B259" s="2" t="s">
        <v>7</v>
      </c>
      <c r="C259" s="2">
        <v>18242157.908519998</v>
      </c>
      <c r="D259" s="2">
        <v>3.7811605542242901E-2</v>
      </c>
      <c r="E259" s="2">
        <v>8.11563066954991E-2</v>
      </c>
    </row>
    <row r="260" spans="1:6" x14ac:dyDescent="0.2">
      <c r="A260" s="2" t="s">
        <v>45</v>
      </c>
      <c r="B260" s="2" t="s">
        <v>8</v>
      </c>
      <c r="C260" s="2">
        <v>13835426</v>
      </c>
      <c r="D260" s="2">
        <v>3.3295586421703501E-2</v>
      </c>
      <c r="E260" s="2">
        <v>-0.42273962856862801</v>
      </c>
    </row>
    <row r="261" spans="1:6" x14ac:dyDescent="0.2">
      <c r="A261" s="2" t="s">
        <v>45</v>
      </c>
      <c r="B261" s="2" t="s">
        <v>9</v>
      </c>
      <c r="C261" s="2">
        <v>5993259.9510239996</v>
      </c>
      <c r="D261" s="2">
        <v>1.79493297909608E-2</v>
      </c>
      <c r="E261" s="2">
        <v>-2.1350699202144598</v>
      </c>
    </row>
    <row r="262" spans="1:6" x14ac:dyDescent="0.2">
      <c r="A262" s="2" t="s">
        <v>45</v>
      </c>
      <c r="B262" s="2" t="s">
        <v>10</v>
      </c>
      <c r="C262" s="2">
        <v>8915864.6681459993</v>
      </c>
      <c r="D262" s="2">
        <v>3.7603029680902497E-2</v>
      </c>
      <c r="E262" s="2">
        <v>5.7883480359217497E-2</v>
      </c>
      <c r="F262">
        <f t="shared" ref="F262" si="64">AVERAGE(D262:D265)</f>
        <v>4.2912257390613925E-2</v>
      </c>
    </row>
    <row r="263" spans="1:6" x14ac:dyDescent="0.2">
      <c r="A263" s="2" t="s">
        <v>45</v>
      </c>
      <c r="B263" s="2" t="s">
        <v>11</v>
      </c>
      <c r="C263" s="2">
        <v>7716255.1784800002</v>
      </c>
      <c r="D263" s="2">
        <v>4.6746488347547202E-2</v>
      </c>
      <c r="E263" s="2">
        <v>1.07810760550144</v>
      </c>
    </row>
    <row r="264" spans="1:6" x14ac:dyDescent="0.2">
      <c r="A264" s="2" t="s">
        <v>45</v>
      </c>
      <c r="B264" s="2" t="s">
        <v>12</v>
      </c>
      <c r="C264" s="2">
        <v>8299905.3060100004</v>
      </c>
      <c r="D264" s="2">
        <v>4.3389648899471799E-2</v>
      </c>
      <c r="E264" s="2">
        <v>0.70355255866243005</v>
      </c>
    </row>
    <row r="265" spans="1:6" x14ac:dyDescent="0.2">
      <c r="A265" s="2" t="s">
        <v>45</v>
      </c>
      <c r="B265" s="2" t="s">
        <v>13</v>
      </c>
      <c r="C265" s="2">
        <v>10004389.657962</v>
      </c>
      <c r="D265" s="2">
        <v>4.3909862634534197E-2</v>
      </c>
      <c r="E265" s="2">
        <v>0.76159783694176597</v>
      </c>
    </row>
    <row r="266" spans="1:6" x14ac:dyDescent="0.2">
      <c r="A266" s="2" t="s">
        <v>46</v>
      </c>
      <c r="B266" s="2" t="s">
        <v>6</v>
      </c>
      <c r="C266" s="2">
        <v>244482.18251700001</v>
      </c>
      <c r="D266" s="2">
        <v>4.1656799767706202E-4</v>
      </c>
      <c r="E266" s="2">
        <v>0.83573962989195805</v>
      </c>
      <c r="F266">
        <f t="shared" ref="F266" si="65">AVERAGE(D266:D269)</f>
        <v>3.615083566659095E-4</v>
      </c>
    </row>
    <row r="267" spans="1:6" x14ac:dyDescent="0.2">
      <c r="A267" s="2" t="s">
        <v>46</v>
      </c>
      <c r="B267" s="2" t="s">
        <v>7</v>
      </c>
      <c r="C267" s="2">
        <v>177156.320328</v>
      </c>
      <c r="D267" s="2">
        <v>3.6720244047602502E-4</v>
      </c>
      <c r="E267" s="2">
        <v>0.19801340490740901</v>
      </c>
    </row>
    <row r="268" spans="1:6" x14ac:dyDescent="0.2">
      <c r="A268" s="2" t="s">
        <v>46</v>
      </c>
      <c r="B268" s="2" t="s">
        <v>8</v>
      </c>
      <c r="C268" s="2">
        <v>191983</v>
      </c>
      <c r="D268" s="2">
        <v>4.6201588357293099E-4</v>
      </c>
      <c r="E268" s="2">
        <v>1.42285563443475</v>
      </c>
    </row>
    <row r="269" spans="1:6" x14ac:dyDescent="0.2">
      <c r="A269" s="2" t="s">
        <v>46</v>
      </c>
      <c r="B269" s="2" t="s">
        <v>9</v>
      </c>
      <c r="C269" s="2">
        <v>66862.271087999994</v>
      </c>
      <c r="D269" s="2">
        <v>2.0024710493762E-4</v>
      </c>
      <c r="E269" s="2">
        <v>-1.9587898788140401</v>
      </c>
    </row>
    <row r="270" spans="1:6" x14ac:dyDescent="0.2">
      <c r="A270" s="2" t="s">
        <v>46</v>
      </c>
      <c r="B270" s="2" t="s">
        <v>10</v>
      </c>
      <c r="C270" s="2">
        <v>77611.924205999996</v>
      </c>
      <c r="D270" s="2">
        <v>3.27331515016933E-4</v>
      </c>
      <c r="E270" s="2">
        <v>-0.31705694416449598</v>
      </c>
      <c r="F270">
        <f t="shared" ref="F270" si="66">AVERAGE(D270:D273)</f>
        <v>3.4224060428923075E-4</v>
      </c>
    </row>
    <row r="271" spans="1:6" x14ac:dyDescent="0.2">
      <c r="A271" s="2" t="s">
        <v>46</v>
      </c>
      <c r="B271" s="2" t="s">
        <v>11</v>
      </c>
      <c r="C271" s="2">
        <v>55680.497739999999</v>
      </c>
      <c r="D271" s="2">
        <v>3.3732266217007998E-4</v>
      </c>
      <c r="E271" s="2">
        <v>-0.18798686132730899</v>
      </c>
    </row>
    <row r="272" spans="1:6" x14ac:dyDescent="0.2">
      <c r="A272" s="2" t="s">
        <v>46</v>
      </c>
      <c r="B272" s="2" t="s">
        <v>12</v>
      </c>
      <c r="C272" s="2">
        <v>61972.146950000002</v>
      </c>
      <c r="D272" s="2">
        <v>3.2397353928362201E-4</v>
      </c>
      <c r="E272" s="2">
        <v>-0.36043676826479198</v>
      </c>
    </row>
    <row r="273" spans="1:6" x14ac:dyDescent="0.2">
      <c r="A273" s="2" t="s">
        <v>46</v>
      </c>
      <c r="B273" s="2" t="s">
        <v>13</v>
      </c>
      <c r="C273" s="2">
        <v>86655.168516000005</v>
      </c>
      <c r="D273" s="2">
        <v>3.8033470068628798E-4</v>
      </c>
      <c r="E273" s="2">
        <v>0.36766178333652799</v>
      </c>
    </row>
    <row r="274" spans="1:6" x14ac:dyDescent="0.2">
      <c r="A274" s="2" t="s">
        <v>47</v>
      </c>
      <c r="B274" s="2" t="s">
        <v>6</v>
      </c>
      <c r="C274" s="2">
        <v>15252855.109518001</v>
      </c>
      <c r="D274" s="2">
        <v>2.5989015830993899E-2</v>
      </c>
      <c r="E274" s="2">
        <v>0.75059224184375095</v>
      </c>
      <c r="F274">
        <f t="shared" ref="F274" si="67">AVERAGE(D274:D277)</f>
        <v>2.2311266606279002E-2</v>
      </c>
    </row>
    <row r="275" spans="1:6" x14ac:dyDescent="0.2">
      <c r="A275" s="2" t="s">
        <v>47</v>
      </c>
      <c r="B275" s="2" t="s">
        <v>7</v>
      </c>
      <c r="C275" s="2">
        <v>15090720.996312</v>
      </c>
      <c r="D275" s="2">
        <v>3.1279434841099102E-2</v>
      </c>
      <c r="E275" s="2">
        <v>1.51653881278571</v>
      </c>
    </row>
    <row r="276" spans="1:6" x14ac:dyDescent="0.2">
      <c r="A276" s="2" t="s">
        <v>47</v>
      </c>
      <c r="B276" s="2" t="s">
        <v>8</v>
      </c>
      <c r="C276" s="2">
        <v>9627922</v>
      </c>
      <c r="D276" s="2">
        <v>2.3170035314591698E-2</v>
      </c>
      <c r="E276" s="2">
        <v>0.34246039898476199</v>
      </c>
    </row>
    <row r="277" spans="1:6" x14ac:dyDescent="0.2">
      <c r="A277" s="2" t="s">
        <v>47</v>
      </c>
      <c r="B277" s="2" t="s">
        <v>9</v>
      </c>
      <c r="C277" s="2">
        <v>2940506.7744479999</v>
      </c>
      <c r="D277" s="2">
        <v>8.8065804384312996E-3</v>
      </c>
      <c r="E277" s="2">
        <v>-1.7370798015665601</v>
      </c>
    </row>
    <row r="278" spans="1:6" x14ac:dyDescent="0.2">
      <c r="A278" s="2" t="s">
        <v>47</v>
      </c>
      <c r="B278" s="2" t="s">
        <v>10</v>
      </c>
      <c r="C278" s="2">
        <v>4615962.7059540004</v>
      </c>
      <c r="D278" s="2">
        <v>1.9468014499823199E-2</v>
      </c>
      <c r="E278" s="2">
        <v>-0.19351796930924001</v>
      </c>
      <c r="F278">
        <f t="shared" ref="F278" si="68">AVERAGE(D278:D281)</f>
        <v>1.9298032781852749E-2</v>
      </c>
    </row>
    <row r="279" spans="1:6" x14ac:dyDescent="0.2">
      <c r="A279" s="2" t="s">
        <v>47</v>
      </c>
      <c r="B279" s="2" t="s">
        <v>11</v>
      </c>
      <c r="C279" s="2">
        <v>3985589.6408899999</v>
      </c>
      <c r="D279" s="2">
        <v>2.41454326478962E-2</v>
      </c>
      <c r="E279" s="2">
        <v>0.48367837081714099</v>
      </c>
    </row>
    <row r="280" spans="1:6" x14ac:dyDescent="0.2">
      <c r="A280" s="2" t="s">
        <v>47</v>
      </c>
      <c r="B280" s="2" t="s">
        <v>12</v>
      </c>
      <c r="C280" s="2">
        <v>3430094.8835200001</v>
      </c>
      <c r="D280" s="2">
        <v>1.79316036991456E-2</v>
      </c>
      <c r="E280" s="2">
        <v>-0.41595943984103101</v>
      </c>
    </row>
    <row r="281" spans="1:6" x14ac:dyDescent="0.2">
      <c r="A281" s="2" t="s">
        <v>47</v>
      </c>
      <c r="B281" s="2" t="s">
        <v>13</v>
      </c>
      <c r="C281" s="2">
        <v>3565018.8532560002</v>
      </c>
      <c r="D281" s="2">
        <v>1.5647080280546E-2</v>
      </c>
      <c r="E281" s="2">
        <v>-0.74671261371453201</v>
      </c>
    </row>
    <row r="282" spans="1:6" x14ac:dyDescent="0.2">
      <c r="A282" s="2" t="s">
        <v>48</v>
      </c>
      <c r="B282" s="2" t="s">
        <v>6</v>
      </c>
      <c r="C282" s="2">
        <v>18130787.321019001</v>
      </c>
      <c r="D282" s="2">
        <v>3.0892663395216399E-2</v>
      </c>
      <c r="E282" s="2">
        <v>0.50890304288945298</v>
      </c>
      <c r="F282">
        <f t="shared" ref="F282" si="69">AVERAGE(D282:D285)</f>
        <v>2.5645845657668302E-2</v>
      </c>
    </row>
    <row r="283" spans="1:6" x14ac:dyDescent="0.2">
      <c r="A283" s="2" t="s">
        <v>48</v>
      </c>
      <c r="B283" s="2" t="s">
        <v>7</v>
      </c>
      <c r="C283" s="2">
        <v>16794967.550088</v>
      </c>
      <c r="D283" s="2">
        <v>3.4811928023169902E-2</v>
      </c>
      <c r="E283" s="2">
        <v>1.0670891768016899</v>
      </c>
    </row>
    <row r="284" spans="1:6" x14ac:dyDescent="0.2">
      <c r="A284" s="2" t="s">
        <v>48</v>
      </c>
      <c r="B284" s="2" t="s">
        <v>8</v>
      </c>
      <c r="C284" s="2">
        <v>10453003</v>
      </c>
      <c r="D284" s="2">
        <v>2.5155630535180201E-2</v>
      </c>
      <c r="E284" s="2">
        <v>-0.30817171379602898</v>
      </c>
    </row>
    <row r="285" spans="1:6" x14ac:dyDescent="0.2">
      <c r="A285" s="2" t="s">
        <v>48</v>
      </c>
      <c r="B285" s="2" t="s">
        <v>9</v>
      </c>
      <c r="C285" s="2">
        <v>3914349.4606079999</v>
      </c>
      <c r="D285" s="2">
        <v>1.17231606771067E-2</v>
      </c>
      <c r="E285" s="2">
        <v>-2.2212393759012801</v>
      </c>
    </row>
    <row r="286" spans="1:6" x14ac:dyDescent="0.2">
      <c r="A286" s="2" t="s">
        <v>48</v>
      </c>
      <c r="B286" s="2" t="s">
        <v>10</v>
      </c>
      <c r="C286" s="2">
        <v>6796703.8185480004</v>
      </c>
      <c r="D286" s="2">
        <v>2.8665380749246998E-2</v>
      </c>
      <c r="E286" s="2">
        <v>0.191690910690899</v>
      </c>
      <c r="F286">
        <f t="shared" ref="F286" si="70">AVERAGE(D286:D289)</f>
        <v>2.8993027382381346E-2</v>
      </c>
    </row>
    <row r="287" spans="1:6" x14ac:dyDescent="0.2">
      <c r="A287" s="2" t="s">
        <v>48</v>
      </c>
      <c r="B287" s="2" t="s">
        <v>11</v>
      </c>
      <c r="C287" s="2">
        <v>4560340.1278900001</v>
      </c>
      <c r="D287" s="2">
        <v>2.7627376456367501E-2</v>
      </c>
      <c r="E287" s="2">
        <v>4.38571565998205E-2</v>
      </c>
    </row>
    <row r="288" spans="1:6" x14ac:dyDescent="0.2">
      <c r="A288" s="2" t="s">
        <v>48</v>
      </c>
      <c r="B288" s="2" t="s">
        <v>12</v>
      </c>
      <c r="C288" s="2">
        <v>5208001.28156</v>
      </c>
      <c r="D288" s="2">
        <v>2.7226015086131101E-2</v>
      </c>
      <c r="E288" s="2">
        <v>-1.33051870592643E-2</v>
      </c>
    </row>
    <row r="289" spans="1:6" x14ac:dyDescent="0.2">
      <c r="A289" s="2" t="s">
        <v>48</v>
      </c>
      <c r="B289" s="2" t="s">
        <v>13</v>
      </c>
      <c r="C289" s="2">
        <v>7394143.6376219997</v>
      </c>
      <c r="D289" s="2">
        <v>3.2453337237779802E-2</v>
      </c>
      <c r="E289" s="2">
        <v>0.73117598977471798</v>
      </c>
    </row>
    <row r="290" spans="1:6" x14ac:dyDescent="0.2">
      <c r="A290" s="2" t="s">
        <v>49</v>
      </c>
      <c r="B290" s="2" t="s">
        <v>6</v>
      </c>
      <c r="C290" s="2">
        <v>9464976.1975289993</v>
      </c>
      <c r="D290" s="2">
        <v>1.61271718947926E-2</v>
      </c>
      <c r="E290" s="2">
        <v>-0.37872660656908802</v>
      </c>
      <c r="F290">
        <f t="shared" ref="F290" si="71">AVERAGE(D290:D293)</f>
        <v>1.5198314652902695E-2</v>
      </c>
    </row>
    <row r="291" spans="1:6" x14ac:dyDescent="0.2">
      <c r="A291" s="2" t="s">
        <v>49</v>
      </c>
      <c r="B291" s="2" t="s">
        <v>7</v>
      </c>
      <c r="C291" s="2">
        <v>8523466.0686239991</v>
      </c>
      <c r="D291" s="2">
        <v>1.7667095003545501E-2</v>
      </c>
      <c r="E291" s="2">
        <v>2.4836861299951201E-2</v>
      </c>
    </row>
    <row r="292" spans="1:6" x14ac:dyDescent="0.2">
      <c r="A292" s="2" t="s">
        <v>49</v>
      </c>
      <c r="B292" s="2" t="s">
        <v>8</v>
      </c>
      <c r="C292" s="2">
        <v>7315130</v>
      </c>
      <c r="D292" s="2">
        <v>1.7604195425641098E-2</v>
      </c>
      <c r="E292" s="2">
        <v>8.3529397052104493E-3</v>
      </c>
    </row>
    <row r="293" spans="1:6" x14ac:dyDescent="0.2">
      <c r="A293" s="2" t="s">
        <v>49</v>
      </c>
      <c r="B293" s="2" t="s">
        <v>9</v>
      </c>
      <c r="C293" s="2">
        <v>3136911.3495840002</v>
      </c>
      <c r="D293" s="2">
        <v>9.3947962876315804E-3</v>
      </c>
      <c r="E293" s="2">
        <v>-2.1430620020051299</v>
      </c>
    </row>
    <row r="294" spans="1:6" x14ac:dyDescent="0.2">
      <c r="A294" s="2" t="s">
        <v>49</v>
      </c>
      <c r="B294" s="2" t="s">
        <v>10</v>
      </c>
      <c r="C294" s="2">
        <v>4172937.5875499998</v>
      </c>
      <c r="D294" s="2">
        <v>1.7599537655816198E-2</v>
      </c>
      <c r="E294" s="2">
        <v>7.13229061409177E-3</v>
      </c>
      <c r="F294">
        <f t="shared" ref="F294" si="72">AVERAGE(D294:D297)</f>
        <v>1.9946329670746599E-2</v>
      </c>
    </row>
    <row r="295" spans="1:6" x14ac:dyDescent="0.2">
      <c r="A295" s="2" t="s">
        <v>49</v>
      </c>
      <c r="B295" s="2" t="s">
        <v>11</v>
      </c>
      <c r="C295" s="2">
        <v>3186957.7783599999</v>
      </c>
      <c r="D295" s="2">
        <v>1.9307174426491401E-2</v>
      </c>
      <c r="E295" s="2">
        <v>0.45464802248231401</v>
      </c>
    </row>
    <row r="296" spans="1:6" x14ac:dyDescent="0.2">
      <c r="A296" s="2" t="s">
        <v>49</v>
      </c>
      <c r="B296" s="2" t="s">
        <v>12</v>
      </c>
      <c r="C296" s="2">
        <v>4126425.3327500001</v>
      </c>
      <c r="D296" s="2">
        <v>2.1571830014525801E-2</v>
      </c>
      <c r="E296" s="2">
        <v>1.0481401633829499</v>
      </c>
    </row>
    <row r="297" spans="1:6" x14ac:dyDescent="0.2">
      <c r="A297" s="2" t="s">
        <v>49</v>
      </c>
      <c r="B297" s="2" t="s">
        <v>13</v>
      </c>
      <c r="C297" s="2">
        <v>4854519.748722</v>
      </c>
      <c r="D297" s="2">
        <v>2.1306776586153001E-2</v>
      </c>
      <c r="E297" s="2">
        <v>0.97867833108970603</v>
      </c>
    </row>
    <row r="298" spans="1:6" x14ac:dyDescent="0.2">
      <c r="A298" s="2" t="s">
        <v>50</v>
      </c>
      <c r="B298" s="2" t="s">
        <v>6</v>
      </c>
      <c r="C298" s="2">
        <v>41425.791825</v>
      </c>
      <c r="D298" s="3">
        <v>7.0584526753916406E-5</v>
      </c>
      <c r="E298" s="2">
        <v>0.65288906921318102</v>
      </c>
      <c r="F298">
        <f t="shared" ref="F298" si="73">AVERAGE(D298:D301)</f>
        <v>7.4697755001259543E-5</v>
      </c>
    </row>
    <row r="299" spans="1:6" x14ac:dyDescent="0.2">
      <c r="A299" s="2" t="s">
        <v>50</v>
      </c>
      <c r="B299" s="2" t="s">
        <v>7</v>
      </c>
      <c r="C299" s="2">
        <v>42096.851472000002</v>
      </c>
      <c r="D299" s="3">
        <v>8.7256647509131795E-5</v>
      </c>
      <c r="E299" s="2">
        <v>1.3673691853826599</v>
      </c>
    </row>
    <row r="300" spans="1:6" x14ac:dyDescent="0.2">
      <c r="A300" s="2" t="s">
        <v>50</v>
      </c>
      <c r="B300" s="2" t="s">
        <v>8</v>
      </c>
      <c r="C300" s="2">
        <v>25389</v>
      </c>
      <c r="D300" s="3">
        <v>6.1099791481710106E-5</v>
      </c>
      <c r="E300" s="2">
        <v>0.24642279784798801</v>
      </c>
    </row>
    <row r="301" spans="1:6" x14ac:dyDescent="0.2">
      <c r="A301" s="2" t="s">
        <v>50</v>
      </c>
      <c r="B301" s="2" t="s">
        <v>9</v>
      </c>
      <c r="C301" s="2">
        <v>26661.838511999998</v>
      </c>
      <c r="D301" s="3">
        <v>7.9850054260279907E-5</v>
      </c>
      <c r="E301" s="2">
        <v>1.0499612393536999</v>
      </c>
    </row>
    <row r="302" spans="1:6" x14ac:dyDescent="0.2">
      <c r="A302" s="2" t="s">
        <v>50</v>
      </c>
      <c r="B302" s="2" t="s">
        <v>10</v>
      </c>
      <c r="C302" s="2">
        <v>6121.7683379999999</v>
      </c>
      <c r="D302" s="3">
        <v>2.5818812317312901E-5</v>
      </c>
      <c r="E302" s="2">
        <v>-1.2655359062698299</v>
      </c>
      <c r="F302">
        <f t="shared" ref="F302" si="74">AVERAGE(D302:D305)</f>
        <v>3.600146413234292E-5</v>
      </c>
    </row>
    <row r="303" spans="1:6" x14ac:dyDescent="0.2">
      <c r="A303" s="2" t="s">
        <v>50</v>
      </c>
      <c r="B303" s="2" t="s">
        <v>11</v>
      </c>
      <c r="C303" s="2">
        <v>8562.3917700000002</v>
      </c>
      <c r="D303" s="3">
        <v>5.1872538925324303E-5</v>
      </c>
      <c r="E303" s="2">
        <v>-0.149009107619062</v>
      </c>
    </row>
    <row r="304" spans="1:6" x14ac:dyDescent="0.2">
      <c r="A304" s="2" t="s">
        <v>50</v>
      </c>
      <c r="B304" s="2" t="s">
        <v>12</v>
      </c>
      <c r="C304" s="2">
        <v>5304.7321739999998</v>
      </c>
      <c r="D304" s="3">
        <v>2.7731697898881399E-5</v>
      </c>
      <c r="E304" s="2">
        <v>-1.1835596098763199</v>
      </c>
    </row>
    <row r="305" spans="1:6" x14ac:dyDescent="0.2">
      <c r="A305" s="2" t="s">
        <v>50</v>
      </c>
      <c r="B305" s="2" t="s">
        <v>13</v>
      </c>
      <c r="C305" s="2">
        <v>8790.6774480000004</v>
      </c>
      <c r="D305" s="3">
        <v>3.8582807387853098E-5</v>
      </c>
      <c r="E305" s="2">
        <v>-0.71853766803230501</v>
      </c>
    </row>
    <row r="306" spans="1:6" x14ac:dyDescent="0.2">
      <c r="A306" s="2" t="s">
        <v>51</v>
      </c>
      <c r="B306" s="2" t="s">
        <v>6</v>
      </c>
      <c r="C306" s="2">
        <v>150095885.92328101</v>
      </c>
      <c r="D306" s="2">
        <v>0.255745191796454</v>
      </c>
      <c r="E306" s="2">
        <v>-1.27469742463812</v>
      </c>
      <c r="F306">
        <f t="shared" ref="F306" si="75">AVERAGE(D306:D309)</f>
        <v>0.28867481770449549</v>
      </c>
    </row>
    <row r="307" spans="1:6" x14ac:dyDescent="0.2">
      <c r="A307" s="2" t="s">
        <v>51</v>
      </c>
      <c r="B307" s="2" t="s">
        <v>7</v>
      </c>
      <c r="C307" s="2">
        <v>132420674.866896</v>
      </c>
      <c r="D307" s="2">
        <v>0.27447620773889497</v>
      </c>
      <c r="E307" s="2">
        <v>-0.71864663520974903</v>
      </c>
    </row>
    <row r="308" spans="1:6" x14ac:dyDescent="0.2">
      <c r="A308" s="2" t="s">
        <v>51</v>
      </c>
      <c r="B308" s="2" t="s">
        <v>8</v>
      </c>
      <c r="C308" s="2">
        <v>113213990</v>
      </c>
      <c r="D308" s="2">
        <v>0.27245465287378001</v>
      </c>
      <c r="E308" s="2">
        <v>-0.77865871261516795</v>
      </c>
    </row>
    <row r="309" spans="1:6" x14ac:dyDescent="0.2">
      <c r="A309" s="2" t="s">
        <v>51</v>
      </c>
      <c r="B309" s="2" t="s">
        <v>9</v>
      </c>
      <c r="C309" s="2">
        <v>117540135.553296</v>
      </c>
      <c r="D309" s="2">
        <v>0.35202321840885298</v>
      </c>
      <c r="E309" s="2">
        <v>1.58342158326511</v>
      </c>
    </row>
    <row r="310" spans="1:6" x14ac:dyDescent="0.2">
      <c r="A310" s="2" t="s">
        <v>51</v>
      </c>
      <c r="B310" s="2" t="s">
        <v>10</v>
      </c>
      <c r="C310" s="2">
        <v>65546610.672905996</v>
      </c>
      <c r="D310" s="2">
        <v>0.276445553892461</v>
      </c>
      <c r="E310" s="2">
        <v>-0.66018443077231004</v>
      </c>
      <c r="F310">
        <f t="shared" ref="F310" si="76">AVERAGE(D310:D313)</f>
        <v>0.30869397209382698</v>
      </c>
    </row>
    <row r="311" spans="1:6" x14ac:dyDescent="0.2">
      <c r="A311" s="2" t="s">
        <v>51</v>
      </c>
      <c r="B311" s="2" t="s">
        <v>11</v>
      </c>
      <c r="C311" s="2">
        <v>52989893.668269999</v>
      </c>
      <c r="D311" s="2">
        <v>0.321022489485567</v>
      </c>
      <c r="E311" s="2">
        <v>0.66313088234324902</v>
      </c>
    </row>
    <row r="312" spans="1:6" x14ac:dyDescent="0.2">
      <c r="A312" s="2" t="s">
        <v>51</v>
      </c>
      <c r="B312" s="2" t="s">
        <v>12</v>
      </c>
      <c r="C312" s="2">
        <v>59094202.248102002</v>
      </c>
      <c r="D312" s="2">
        <v>0.30892842665118903</v>
      </c>
      <c r="E312" s="2">
        <v>0.30410533844763299</v>
      </c>
    </row>
    <row r="313" spans="1:6" x14ac:dyDescent="0.2">
      <c r="A313" s="2" t="s">
        <v>51</v>
      </c>
      <c r="B313" s="2" t="s">
        <v>13</v>
      </c>
      <c r="C313" s="2">
        <v>74817716.560230002</v>
      </c>
      <c r="D313" s="2">
        <v>0.32837941834609102</v>
      </c>
      <c r="E313" s="2">
        <v>0.88152939917936102</v>
      </c>
    </row>
    <row r="314" spans="1:6" x14ac:dyDescent="0.2">
      <c r="A314" s="2" t="s">
        <v>52</v>
      </c>
      <c r="B314" s="2" t="s">
        <v>6</v>
      </c>
      <c r="C314" s="2">
        <v>296962.37306399998</v>
      </c>
      <c r="D314" s="2">
        <v>5.0598787960385303E-4</v>
      </c>
      <c r="E314" s="2">
        <v>-0.62047362461399902</v>
      </c>
      <c r="F314">
        <f t="shared" ref="F314" si="77">AVERAGE(D314:D317)</f>
        <v>5.2151977458233904E-4</v>
      </c>
    </row>
    <row r="315" spans="1:6" x14ac:dyDescent="0.2">
      <c r="A315" s="2" t="s">
        <v>52</v>
      </c>
      <c r="B315" s="2" t="s">
        <v>7</v>
      </c>
      <c r="C315" s="2">
        <v>225454.155264</v>
      </c>
      <c r="D315" s="2">
        <v>4.67312235178079E-4</v>
      </c>
      <c r="E315" s="2">
        <v>-0.79964934905570095</v>
      </c>
    </row>
    <row r="316" spans="1:6" x14ac:dyDescent="0.2">
      <c r="A316" s="2" t="s">
        <v>52</v>
      </c>
      <c r="B316" s="2" t="s">
        <v>8</v>
      </c>
      <c r="C316" s="2">
        <v>319822</v>
      </c>
      <c r="D316" s="2">
        <v>7.6966629293250899E-4</v>
      </c>
      <c r="E316" s="2">
        <v>0.60109026731989301</v>
      </c>
    </row>
    <row r="317" spans="1:6" x14ac:dyDescent="0.2">
      <c r="A317" s="2" t="s">
        <v>52</v>
      </c>
      <c r="B317" s="2" t="s">
        <v>9</v>
      </c>
      <c r="C317" s="2">
        <v>114564.92088000001</v>
      </c>
      <c r="D317" s="2">
        <v>3.4311269061491499E-4</v>
      </c>
      <c r="E317" s="2">
        <v>-1.37503842667386</v>
      </c>
    </row>
    <row r="318" spans="1:6" x14ac:dyDescent="0.2">
      <c r="A318" s="2" t="s">
        <v>52</v>
      </c>
      <c r="B318" s="2" t="s">
        <v>10</v>
      </c>
      <c r="C318" s="2">
        <v>145218.68589600001</v>
      </c>
      <c r="D318" s="2">
        <v>6.1246584142067898E-4</v>
      </c>
      <c r="E318" s="2">
        <v>-0.127184728491783</v>
      </c>
      <c r="F318">
        <f t="shared" ref="F318" si="78">AVERAGE(D318:D321)</f>
        <v>7.5831835667287625E-4</v>
      </c>
    </row>
    <row r="319" spans="1:6" x14ac:dyDescent="0.2">
      <c r="A319" s="2" t="s">
        <v>52</v>
      </c>
      <c r="B319" s="2" t="s">
        <v>11</v>
      </c>
      <c r="C319" s="2">
        <v>93053.087360000005</v>
      </c>
      <c r="D319" s="2">
        <v>5.6373266090383595E-4</v>
      </c>
      <c r="E319" s="2">
        <v>-0.35295479782344102</v>
      </c>
    </row>
    <row r="320" spans="1:6" x14ac:dyDescent="0.2">
      <c r="A320" s="2" t="s">
        <v>52</v>
      </c>
      <c r="B320" s="2" t="s">
        <v>12</v>
      </c>
      <c r="C320" s="2">
        <v>180074.24847600001</v>
      </c>
      <c r="D320" s="2">
        <v>9.41379224116231E-4</v>
      </c>
      <c r="E320" s="2">
        <v>1.3965983783714999</v>
      </c>
    </row>
    <row r="321" spans="1:6" x14ac:dyDescent="0.2">
      <c r="A321" s="2" t="s">
        <v>52</v>
      </c>
      <c r="B321" s="2" t="s">
        <v>13</v>
      </c>
      <c r="C321" s="2">
        <v>208631.41089</v>
      </c>
      <c r="D321" s="2">
        <v>9.1569570025075897E-4</v>
      </c>
      <c r="E321" s="2">
        <v>1.27761228096739</v>
      </c>
    </row>
    <row r="322" spans="1:6" x14ac:dyDescent="0.2">
      <c r="A322" s="2" t="s">
        <v>53</v>
      </c>
      <c r="B322" s="2" t="s">
        <v>6</v>
      </c>
      <c r="C322" s="2">
        <v>41895346.954002</v>
      </c>
      <c r="D322" s="2">
        <v>7.1384591764272504E-2</v>
      </c>
      <c r="E322" s="2">
        <v>0.56220829917397896</v>
      </c>
      <c r="F322">
        <f t="shared" ref="F322" si="79">AVERAGE(D322:D325)</f>
        <v>8.0748739220259672E-2</v>
      </c>
    </row>
    <row r="323" spans="1:6" x14ac:dyDescent="0.2">
      <c r="A323" s="2" t="s">
        <v>53</v>
      </c>
      <c r="B323" s="2" t="s">
        <v>7</v>
      </c>
      <c r="C323" s="2">
        <v>38975987.245104</v>
      </c>
      <c r="D323" s="2">
        <v>8.0787846630965193E-2</v>
      </c>
      <c r="E323" s="2">
        <v>0.90628345074364303</v>
      </c>
    </row>
    <row r="324" spans="1:6" x14ac:dyDescent="0.2">
      <c r="A324" s="2" t="s">
        <v>53</v>
      </c>
      <c r="B324" s="2" t="s">
        <v>8</v>
      </c>
      <c r="C324" s="2">
        <v>32382389</v>
      </c>
      <c r="D324" s="2">
        <v>7.7929702453016003E-2</v>
      </c>
      <c r="E324" s="2">
        <v>0.80170089872549</v>
      </c>
    </row>
    <row r="325" spans="1:6" x14ac:dyDescent="0.2">
      <c r="A325" s="2" t="s">
        <v>53</v>
      </c>
      <c r="B325" s="2" t="s">
        <v>9</v>
      </c>
      <c r="C325" s="2">
        <v>31016801.214912001</v>
      </c>
      <c r="D325" s="2">
        <v>9.2892816032785E-2</v>
      </c>
      <c r="E325" s="2">
        <v>1.34921722641213</v>
      </c>
    </row>
    <row r="326" spans="1:6" x14ac:dyDescent="0.2">
      <c r="A326" s="2" t="s">
        <v>53</v>
      </c>
      <c r="B326" s="2" t="s">
        <v>10</v>
      </c>
      <c r="C326" s="2">
        <v>5946163.7228819998</v>
      </c>
      <c r="D326" s="2">
        <v>2.5078192556901201E-2</v>
      </c>
      <c r="E326" s="2">
        <v>-1.1321923686583399</v>
      </c>
      <c r="F326">
        <f t="shared" ref="F326" si="80">AVERAGE(D326:D329)</f>
        <v>3.1291181231975225E-2</v>
      </c>
    </row>
    <row r="327" spans="1:6" x14ac:dyDescent="0.2">
      <c r="A327" s="2" t="s">
        <v>53</v>
      </c>
      <c r="B327" s="2" t="s">
        <v>11</v>
      </c>
      <c r="C327" s="2">
        <v>5354682.3159600003</v>
      </c>
      <c r="D327" s="2">
        <v>3.2439647043548098E-2</v>
      </c>
      <c r="E327" s="2">
        <v>-0.86282887652989204</v>
      </c>
    </row>
    <row r="328" spans="1:6" x14ac:dyDescent="0.2">
      <c r="A328" s="2" t="s">
        <v>53</v>
      </c>
      <c r="B328" s="2" t="s">
        <v>12</v>
      </c>
      <c r="C328" s="2">
        <v>5612533.2418280002</v>
      </c>
      <c r="D328" s="2">
        <v>2.9340798216479998E-2</v>
      </c>
      <c r="E328" s="2">
        <v>-0.97621906907286404</v>
      </c>
    </row>
    <row r="329" spans="1:6" x14ac:dyDescent="0.2">
      <c r="A329" s="2" t="s">
        <v>53</v>
      </c>
      <c r="B329" s="2" t="s">
        <v>13</v>
      </c>
      <c r="C329" s="2">
        <v>8727629.7108839992</v>
      </c>
      <c r="D329" s="2">
        <v>3.8306087110971603E-2</v>
      </c>
      <c r="E329" s="2">
        <v>-0.64816956079414401</v>
      </c>
    </row>
    <row r="330" spans="1:6" x14ac:dyDescent="0.2">
      <c r="A330" s="2" t="s">
        <v>54</v>
      </c>
      <c r="B330" s="2" t="s">
        <v>6</v>
      </c>
      <c r="C330" s="2">
        <v>123922448.18300401</v>
      </c>
      <c r="D330" s="2">
        <v>0.21114882718802599</v>
      </c>
      <c r="E330" s="2">
        <v>0.322184841954612</v>
      </c>
      <c r="F330">
        <f t="shared" ref="F330" si="81">AVERAGE(D330:D333)</f>
        <v>0.19448271736169276</v>
      </c>
    </row>
    <row r="331" spans="1:6" x14ac:dyDescent="0.2">
      <c r="A331" s="2" t="s">
        <v>54</v>
      </c>
      <c r="B331" s="2" t="s">
        <v>7</v>
      </c>
      <c r="C331" s="2">
        <v>76908716.158248007</v>
      </c>
      <c r="D331" s="2">
        <v>0.15941326967561201</v>
      </c>
      <c r="E331" s="2">
        <v>-0.84169019709485704</v>
      </c>
    </row>
    <row r="332" spans="1:6" x14ac:dyDescent="0.2">
      <c r="A332" s="2" t="s">
        <v>54</v>
      </c>
      <c r="B332" s="2" t="s">
        <v>8</v>
      </c>
      <c r="C332" s="2">
        <v>73868113</v>
      </c>
      <c r="D332" s="2">
        <v>0.17776699757561901</v>
      </c>
      <c r="E332" s="2">
        <v>-0.42879340418412598</v>
      </c>
    </row>
    <row r="333" spans="1:6" x14ac:dyDescent="0.2">
      <c r="A333" s="2" t="s">
        <v>54</v>
      </c>
      <c r="B333" s="2" t="s">
        <v>9</v>
      </c>
      <c r="C333" s="2">
        <v>76663760.645232007</v>
      </c>
      <c r="D333" s="2">
        <v>0.229601775007514</v>
      </c>
      <c r="E333" s="2">
        <v>0.73731374742413802</v>
      </c>
    </row>
    <row r="334" spans="1:6" x14ac:dyDescent="0.2">
      <c r="A334" s="2" t="s">
        <v>54</v>
      </c>
      <c r="B334" s="2" t="s">
        <v>10</v>
      </c>
      <c r="C334" s="2">
        <v>67589128.018854007</v>
      </c>
      <c r="D334" s="2">
        <v>0.28505995566303099</v>
      </c>
      <c r="E334" s="2">
        <v>1.98493521474021</v>
      </c>
      <c r="F334">
        <f t="shared" ref="F334" si="82">AVERAGE(D334:D337)</f>
        <v>0.199171978172001</v>
      </c>
    </row>
    <row r="335" spans="1:6" x14ac:dyDescent="0.2">
      <c r="A335" s="2" t="s">
        <v>54</v>
      </c>
      <c r="B335" s="2" t="s">
        <v>11</v>
      </c>
      <c r="C335" s="2">
        <v>25150951.467799999</v>
      </c>
      <c r="D335" s="2">
        <v>0.152369074444067</v>
      </c>
      <c r="E335" s="2">
        <v>-1.0001607615266599</v>
      </c>
    </row>
    <row r="336" spans="1:6" x14ac:dyDescent="0.2">
      <c r="A336" s="2" t="s">
        <v>54</v>
      </c>
      <c r="B336" s="2" t="s">
        <v>12</v>
      </c>
      <c r="C336" s="2">
        <v>37184819.334392004</v>
      </c>
      <c r="D336" s="2">
        <v>0.19439212808142101</v>
      </c>
      <c r="E336" s="2">
        <v>-5.4784205346377797E-2</v>
      </c>
    </row>
    <row r="337" spans="1:5" x14ac:dyDescent="0.2">
      <c r="A337" s="2" t="s">
        <v>54</v>
      </c>
      <c r="B337" s="2" t="s">
        <v>13</v>
      </c>
      <c r="C337" s="2">
        <v>37563115.771608002</v>
      </c>
      <c r="D337" s="2">
        <v>0.16486675449948501</v>
      </c>
      <c r="E337" s="2">
        <v>-0.71900523596694299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F659-5AAE-F544-BB19-B8B545DFA13E}">
  <dimension ref="A1:LJ44"/>
  <sheetViews>
    <sheetView tabSelected="1" workbookViewId="0">
      <selection activeCell="B11" sqref="B11"/>
    </sheetView>
  </sheetViews>
  <sheetFormatPr baseColWidth="10" defaultRowHeight="16" x14ac:dyDescent="0.2"/>
  <cols>
    <col min="2" max="2" width="26.33203125" bestFit="1" customWidth="1"/>
    <col min="3" max="6" width="13.5" bestFit="1" customWidth="1"/>
    <col min="7" max="10" width="16.6640625" bestFit="1" customWidth="1"/>
    <col min="11" max="11" width="12.1640625" bestFit="1" customWidth="1"/>
    <col min="12" max="12" width="11.83203125" bestFit="1" customWidth="1"/>
    <col min="13" max="13" width="21.83203125" bestFit="1" customWidth="1"/>
  </cols>
  <sheetData>
    <row r="1" spans="1:322" s="7" customFormat="1" ht="17" thickBot="1" x14ac:dyDescent="0.25">
      <c r="A1" s="1" t="s">
        <v>0</v>
      </c>
      <c r="B1" s="1" t="s">
        <v>59</v>
      </c>
      <c r="C1" s="8" t="s">
        <v>6</v>
      </c>
      <c r="D1" s="9" t="s">
        <v>7</v>
      </c>
      <c r="E1" s="9" t="s">
        <v>8</v>
      </c>
      <c r="F1" s="10" t="s">
        <v>9</v>
      </c>
      <c r="G1" s="8" t="s">
        <v>10</v>
      </c>
      <c r="H1" s="9" t="s">
        <v>11</v>
      </c>
      <c r="I1" s="9" t="s">
        <v>12</v>
      </c>
      <c r="J1" s="10" t="s">
        <v>13</v>
      </c>
      <c r="K1" s="6" t="s">
        <v>56</v>
      </c>
      <c r="L1" s="16" t="s">
        <v>57</v>
      </c>
      <c r="M1" s="4" t="s">
        <v>58</v>
      </c>
    </row>
    <row r="2" spans="1:322" x14ac:dyDescent="0.2">
      <c r="A2" s="18" t="s">
        <v>17</v>
      </c>
      <c r="B2" s="18" t="s">
        <v>60</v>
      </c>
      <c r="C2" s="18">
        <v>32683102.262469001</v>
      </c>
      <c r="D2" s="19">
        <v>26582769.832632001</v>
      </c>
      <c r="E2" s="19">
        <v>22871635</v>
      </c>
      <c r="F2" s="20">
        <v>22669300.754207999</v>
      </c>
      <c r="G2" s="18">
        <v>3930137.3501280001</v>
      </c>
      <c r="H2" s="19">
        <v>3046956.1565299998</v>
      </c>
      <c r="I2" s="19">
        <v>3453894.2183539998</v>
      </c>
      <c r="J2" s="20">
        <v>5149144.6135919997</v>
      </c>
      <c r="K2" s="21">
        <f t="shared" ref="K2:K43" si="0">AVERAGE(C2:F2)/AVERAGE(G2:J2)</f>
        <v>6.7269523500530051</v>
      </c>
      <c r="L2" s="22">
        <f t="shared" ref="L2:L43" si="1">_xlfn.T.TEST(C2:F2,G2:J2, 2,2)</f>
        <v>8.4534751349437786E-5</v>
      </c>
      <c r="M2" s="23" t="str">
        <f t="shared" ref="M2:M43" si="2">IF(L2 &lt; 0.05/43, "significant")</f>
        <v>significant</v>
      </c>
    </row>
    <row r="3" spans="1:322" x14ac:dyDescent="0.2">
      <c r="A3" s="11" t="s">
        <v>53</v>
      </c>
      <c r="B3" s="11" t="s">
        <v>66</v>
      </c>
      <c r="C3" s="11">
        <v>41895346.954002</v>
      </c>
      <c r="D3" s="2">
        <v>38975987.245104</v>
      </c>
      <c r="E3" s="2">
        <v>32382389</v>
      </c>
      <c r="F3" s="12">
        <v>31016801.214912001</v>
      </c>
      <c r="G3" s="11">
        <v>5946163.7228819998</v>
      </c>
      <c r="H3" s="2">
        <v>5354682.3159600003</v>
      </c>
      <c r="I3" s="2">
        <v>5612533.2418280002</v>
      </c>
      <c r="J3" s="12">
        <v>8727629.7108839992</v>
      </c>
      <c r="K3">
        <f t="shared" si="0"/>
        <v>5.6265541056336703</v>
      </c>
      <c r="L3" s="5">
        <f t="shared" si="1"/>
        <v>3.5376266060211726E-5</v>
      </c>
      <c r="M3" s="24" t="str">
        <f t="shared" si="2"/>
        <v>significant</v>
      </c>
    </row>
    <row r="4" spans="1:322" x14ac:dyDescent="0.2">
      <c r="A4" s="11" t="s">
        <v>33</v>
      </c>
      <c r="B4" s="11" t="s">
        <v>68</v>
      </c>
      <c r="C4" s="11">
        <v>2284002.1565009998</v>
      </c>
      <c r="D4" s="2">
        <v>2159585.0908320001</v>
      </c>
      <c r="E4" s="2">
        <v>1216252</v>
      </c>
      <c r="F4" s="12">
        <v>1455458.8818719999</v>
      </c>
      <c r="G4" s="11">
        <v>384070.78278000001</v>
      </c>
      <c r="H4" s="2">
        <v>296004.49488999997</v>
      </c>
      <c r="I4" s="2">
        <v>286439.41359000001</v>
      </c>
      <c r="J4" s="12">
        <v>413447.366346</v>
      </c>
      <c r="K4">
        <f t="shared" si="0"/>
        <v>5.1561549029462697</v>
      </c>
      <c r="L4" s="5">
        <f t="shared" si="1"/>
        <v>1.600557097407009E-3</v>
      </c>
      <c r="M4" s="24" t="b">
        <f t="shared" si="2"/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</row>
    <row r="5" spans="1:322" x14ac:dyDescent="0.2">
      <c r="A5" s="11" t="s">
        <v>19</v>
      </c>
      <c r="B5" s="11" t="s">
        <v>65</v>
      </c>
      <c r="C5" s="11">
        <v>1175973.545592</v>
      </c>
      <c r="D5" s="2">
        <v>1187253.424656</v>
      </c>
      <c r="E5" s="2">
        <v>870575</v>
      </c>
      <c r="F5" s="12">
        <v>770754.75811199995</v>
      </c>
      <c r="G5" s="11">
        <v>293870.77876800002</v>
      </c>
      <c r="H5" s="2">
        <v>314217.44296999997</v>
      </c>
      <c r="I5" s="2">
        <v>310144.39429999999</v>
      </c>
      <c r="J5" s="12">
        <v>354204.48781199998</v>
      </c>
      <c r="K5">
        <f t="shared" si="0"/>
        <v>3.1471549487542076</v>
      </c>
      <c r="L5" s="5">
        <f t="shared" si="1"/>
        <v>6.9397827525050765E-4</v>
      </c>
      <c r="M5" s="24" t="str">
        <f t="shared" si="2"/>
        <v>significant</v>
      </c>
    </row>
    <row r="6" spans="1:322" x14ac:dyDescent="0.2">
      <c r="A6" s="11" t="s">
        <v>5</v>
      </c>
      <c r="B6" s="11" t="s">
        <v>63</v>
      </c>
      <c r="C6" s="11">
        <v>6543008.8836150002</v>
      </c>
      <c r="D6" s="2">
        <v>6460614.8649119996</v>
      </c>
      <c r="E6" s="2">
        <v>5501373</v>
      </c>
      <c r="F6" s="12">
        <v>4086924.69</v>
      </c>
      <c r="G6" s="11">
        <v>2156446.4284259998</v>
      </c>
      <c r="H6" s="2">
        <v>1931817.6357799999</v>
      </c>
      <c r="I6" s="2">
        <v>1891244.2134819999</v>
      </c>
      <c r="J6" s="12">
        <v>1592047.4959199999</v>
      </c>
      <c r="K6">
        <f t="shared" si="0"/>
        <v>2.9837885520536149</v>
      </c>
      <c r="L6" s="5">
        <f t="shared" si="1"/>
        <v>6.6388272212445753E-4</v>
      </c>
      <c r="M6" s="24" t="str">
        <f t="shared" si="2"/>
        <v>significant</v>
      </c>
    </row>
    <row r="7" spans="1:322" x14ac:dyDescent="0.2">
      <c r="A7" s="11" t="s">
        <v>47</v>
      </c>
      <c r="B7" s="11" t="s">
        <v>71</v>
      </c>
      <c r="C7" s="11">
        <v>15252855.109518001</v>
      </c>
      <c r="D7" s="2">
        <v>15090720.996312</v>
      </c>
      <c r="E7" s="2">
        <v>9627922</v>
      </c>
      <c r="F7" s="12">
        <v>2940506.7744479999</v>
      </c>
      <c r="G7" s="11">
        <v>4615962.7059540004</v>
      </c>
      <c r="H7" s="2">
        <v>3985589.6408899999</v>
      </c>
      <c r="I7" s="2">
        <v>3430094.8835200001</v>
      </c>
      <c r="J7" s="12">
        <v>3565018.8532560002</v>
      </c>
      <c r="K7">
        <f t="shared" si="0"/>
        <v>2.7513575433499362</v>
      </c>
      <c r="L7" s="5">
        <f t="shared" si="1"/>
        <v>5.7860007985863451E-2</v>
      </c>
      <c r="M7" s="24" t="b">
        <f t="shared" si="2"/>
        <v>0</v>
      </c>
    </row>
    <row r="8" spans="1:322" x14ac:dyDescent="0.2">
      <c r="A8" s="11" t="s">
        <v>24</v>
      </c>
      <c r="B8" s="11" t="s">
        <v>76</v>
      </c>
      <c r="C8" s="11">
        <v>10905484.862400001</v>
      </c>
      <c r="D8" s="2">
        <v>8691129.6526079997</v>
      </c>
      <c r="E8" s="2">
        <v>7670565</v>
      </c>
      <c r="F8" s="12">
        <v>7656888.4535999997</v>
      </c>
      <c r="G8" s="11">
        <v>3447701.1223920002</v>
      </c>
      <c r="H8" s="2">
        <v>2781532.67044</v>
      </c>
      <c r="I8" s="2">
        <v>3154013.5223400001</v>
      </c>
      <c r="J8" s="12">
        <v>3994722.379284</v>
      </c>
      <c r="K8">
        <f t="shared" si="0"/>
        <v>2.6105656363596768</v>
      </c>
      <c r="L8" s="5">
        <f t="shared" si="1"/>
        <v>5.4377409148421594E-4</v>
      </c>
      <c r="M8" s="24" t="str">
        <f t="shared" si="2"/>
        <v>significant</v>
      </c>
    </row>
    <row r="9" spans="1:322" x14ac:dyDescent="0.2">
      <c r="A9" s="11" t="s">
        <v>32</v>
      </c>
      <c r="B9" s="11" t="s">
        <v>68</v>
      </c>
      <c r="C9" s="11">
        <v>367766.13531899999</v>
      </c>
      <c r="D9" s="2">
        <v>303943.97186400002</v>
      </c>
      <c r="E9" s="2">
        <v>258311</v>
      </c>
      <c r="F9" s="12">
        <v>260238.79535999999</v>
      </c>
      <c r="G9" s="11">
        <v>120203.92971</v>
      </c>
      <c r="H9" s="2">
        <v>95057.422489999997</v>
      </c>
      <c r="I9" s="2">
        <v>116206.65855399999</v>
      </c>
      <c r="J9" s="12">
        <v>139918.478952</v>
      </c>
      <c r="K9">
        <f t="shared" si="0"/>
        <v>2.5250191266307942</v>
      </c>
      <c r="L9" s="5">
        <f t="shared" si="1"/>
        <v>5.8520601575007096E-4</v>
      </c>
      <c r="M9" s="24" t="str">
        <f t="shared" si="2"/>
        <v>significant</v>
      </c>
    </row>
    <row r="10" spans="1:322" x14ac:dyDescent="0.2">
      <c r="A10" s="11" t="s">
        <v>31</v>
      </c>
      <c r="B10" s="11" t="s">
        <v>61</v>
      </c>
      <c r="C10" s="11">
        <v>2342960.498106</v>
      </c>
      <c r="D10" s="2">
        <v>2054115.631152</v>
      </c>
      <c r="E10" s="2">
        <v>1581808</v>
      </c>
      <c r="F10" s="12">
        <v>525187.32849600003</v>
      </c>
      <c r="G10" s="11">
        <v>715514.33672999998</v>
      </c>
      <c r="H10" s="2">
        <v>506208.23323000001</v>
      </c>
      <c r="I10" s="2">
        <v>589245.08744799998</v>
      </c>
      <c r="J10" s="12">
        <v>793242.66302400001</v>
      </c>
      <c r="K10">
        <f t="shared" si="0"/>
        <v>2.4975215737087897</v>
      </c>
      <c r="L10" s="5">
        <f t="shared" si="1"/>
        <v>5.2411521724471027E-2</v>
      </c>
      <c r="M10" s="24" t="b">
        <f t="shared" si="2"/>
        <v>0</v>
      </c>
    </row>
    <row r="11" spans="1:322" x14ac:dyDescent="0.2">
      <c r="A11" s="11" t="s">
        <v>22</v>
      </c>
      <c r="B11" s="11" t="s">
        <v>64</v>
      </c>
      <c r="C11" s="11">
        <v>724365.05838599999</v>
      </c>
      <c r="D11" s="2">
        <v>637325.18647199997</v>
      </c>
      <c r="E11" s="2">
        <v>301618</v>
      </c>
      <c r="F11" s="12">
        <v>418468.401312</v>
      </c>
      <c r="G11" s="11">
        <v>287944.63693199999</v>
      </c>
      <c r="H11" s="2">
        <v>167217.84758</v>
      </c>
      <c r="I11" s="2">
        <v>227199.35599000001</v>
      </c>
      <c r="J11" s="12">
        <v>274840.54218599998</v>
      </c>
      <c r="K11">
        <f t="shared" si="0"/>
        <v>2.1748552697121264</v>
      </c>
      <c r="L11" s="5">
        <f t="shared" si="1"/>
        <v>3.1887643711005303E-2</v>
      </c>
      <c r="M11" s="24" t="b">
        <f t="shared" si="2"/>
        <v>0</v>
      </c>
    </row>
    <row r="12" spans="1:322" x14ac:dyDescent="0.2">
      <c r="A12" s="11" t="s">
        <v>54</v>
      </c>
      <c r="B12" s="11" t="s">
        <v>75</v>
      </c>
      <c r="C12" s="11">
        <v>123922448.18300401</v>
      </c>
      <c r="D12" s="2">
        <v>76908716.158248007</v>
      </c>
      <c r="E12" s="2">
        <v>73868113</v>
      </c>
      <c r="F12" s="12">
        <v>76663760.645232007</v>
      </c>
      <c r="G12" s="11">
        <v>67589128.018854007</v>
      </c>
      <c r="H12" s="2">
        <v>25150951.467799999</v>
      </c>
      <c r="I12" s="2">
        <v>37184819.334392004</v>
      </c>
      <c r="J12" s="12">
        <v>37563115.771608002</v>
      </c>
      <c r="K12">
        <f t="shared" si="0"/>
        <v>2.0978398892662899</v>
      </c>
      <c r="L12" s="5">
        <f t="shared" si="1"/>
        <v>2.2466294288295167E-2</v>
      </c>
      <c r="M12" s="24" t="b">
        <f t="shared" si="2"/>
        <v>0</v>
      </c>
    </row>
    <row r="13" spans="1:322" x14ac:dyDescent="0.2">
      <c r="A13" s="11" t="s">
        <v>48</v>
      </c>
      <c r="B13" s="11" t="s">
        <v>72</v>
      </c>
      <c r="C13" s="11">
        <v>18130787.321019001</v>
      </c>
      <c r="D13" s="2">
        <v>16794967.550088</v>
      </c>
      <c r="E13" s="2">
        <v>10453003</v>
      </c>
      <c r="F13" s="12">
        <v>3914349.4606079999</v>
      </c>
      <c r="G13" s="11">
        <v>6796703.8185480004</v>
      </c>
      <c r="H13" s="2">
        <v>4560340.1278900001</v>
      </c>
      <c r="I13" s="2">
        <v>5208001.28156</v>
      </c>
      <c r="J13" s="12">
        <v>7394143.6376219997</v>
      </c>
      <c r="K13">
        <f t="shared" si="0"/>
        <v>2.0573779691869141</v>
      </c>
      <c r="L13" s="5">
        <f t="shared" si="1"/>
        <v>0.10603297527729207</v>
      </c>
      <c r="M13" s="24" t="b">
        <f t="shared" si="2"/>
        <v>0</v>
      </c>
    </row>
    <row r="14" spans="1:322" x14ac:dyDescent="0.2">
      <c r="A14" s="11" t="s">
        <v>51</v>
      </c>
      <c r="B14" s="11" t="s">
        <v>62</v>
      </c>
      <c r="C14" s="11">
        <v>150095885.92328101</v>
      </c>
      <c r="D14" s="2">
        <v>132420674.866896</v>
      </c>
      <c r="E14" s="2">
        <v>113213990</v>
      </c>
      <c r="F14" s="12">
        <v>117540135.553296</v>
      </c>
      <c r="G14" s="11">
        <v>65546610.672905996</v>
      </c>
      <c r="H14" s="2">
        <v>52989893.668269999</v>
      </c>
      <c r="I14" s="2">
        <v>59094202.248102002</v>
      </c>
      <c r="J14" s="12">
        <v>74817716.560230002</v>
      </c>
      <c r="K14">
        <f t="shared" si="0"/>
        <v>2.0331704985120771</v>
      </c>
      <c r="L14" s="5">
        <f t="shared" si="1"/>
        <v>4.8762111605427116E-4</v>
      </c>
      <c r="M14" s="24" t="str">
        <f t="shared" si="2"/>
        <v>significant</v>
      </c>
    </row>
    <row r="15" spans="1:322" x14ac:dyDescent="0.2">
      <c r="A15" s="11" t="s">
        <v>15</v>
      </c>
      <c r="B15" s="11" t="s">
        <v>67</v>
      </c>
      <c r="C15" s="11">
        <v>7786492.6999949999</v>
      </c>
      <c r="D15" s="2">
        <v>6828721.3444320001</v>
      </c>
      <c r="E15" s="2">
        <v>6511235</v>
      </c>
      <c r="F15" s="12">
        <v>6501745.9418400005</v>
      </c>
      <c r="G15" s="11">
        <v>3368064.949488</v>
      </c>
      <c r="H15" s="2">
        <v>2786595.1064499998</v>
      </c>
      <c r="I15" s="2">
        <v>3911719.5376980002</v>
      </c>
      <c r="J15" s="12">
        <v>4550004.4886520002</v>
      </c>
      <c r="K15">
        <f t="shared" si="0"/>
        <v>1.8902209213116254</v>
      </c>
      <c r="L15" s="5">
        <f t="shared" si="1"/>
        <v>5.2398080934722689E-4</v>
      </c>
      <c r="M15" s="24" t="str">
        <f t="shared" si="2"/>
        <v>significant</v>
      </c>
    </row>
    <row r="16" spans="1:322" x14ac:dyDescent="0.2">
      <c r="A16" s="11" t="s">
        <v>34</v>
      </c>
      <c r="B16" s="11" t="s">
        <v>68</v>
      </c>
      <c r="C16" s="11">
        <v>9892042.4330880009</v>
      </c>
      <c r="D16" s="2">
        <v>8441223.7749840003</v>
      </c>
      <c r="E16" s="2">
        <v>5961903</v>
      </c>
      <c r="F16" s="12">
        <v>2358280.7286720001</v>
      </c>
      <c r="G16" s="11">
        <v>4115539.0144620002</v>
      </c>
      <c r="H16" s="2">
        <v>3244286.0265899999</v>
      </c>
      <c r="I16" s="2">
        <v>3436206.4031719998</v>
      </c>
      <c r="J16" s="12">
        <v>4245065.3545019999</v>
      </c>
      <c r="K16">
        <f t="shared" si="0"/>
        <v>1.7720416465241804</v>
      </c>
      <c r="L16" s="5">
        <f t="shared" si="1"/>
        <v>0.13221957035743254</v>
      </c>
      <c r="M16" s="24" t="b">
        <f t="shared" si="2"/>
        <v>0</v>
      </c>
    </row>
    <row r="17" spans="1:13" x14ac:dyDescent="0.2">
      <c r="A17" s="11" t="s">
        <v>49</v>
      </c>
      <c r="B17" s="11" t="s">
        <v>70</v>
      </c>
      <c r="C17" s="11">
        <v>9464976.1975289993</v>
      </c>
      <c r="D17" s="2">
        <v>8523466.0686239991</v>
      </c>
      <c r="E17" s="2">
        <v>7315130</v>
      </c>
      <c r="F17" s="12">
        <v>3136911.3495840002</v>
      </c>
      <c r="G17" s="11">
        <v>4172937.5875499998</v>
      </c>
      <c r="H17" s="2">
        <v>3186957.7783599999</v>
      </c>
      <c r="I17" s="2">
        <v>4126425.3327500001</v>
      </c>
      <c r="J17" s="12">
        <v>4854519.748722</v>
      </c>
      <c r="K17">
        <f t="shared" si="0"/>
        <v>1.7404541527295501</v>
      </c>
      <c r="L17" s="5">
        <f t="shared" si="1"/>
        <v>7.9920246364842656E-2</v>
      </c>
      <c r="M17" s="24" t="b">
        <f t="shared" si="2"/>
        <v>0</v>
      </c>
    </row>
    <row r="18" spans="1:13" x14ac:dyDescent="0.2">
      <c r="A18" s="11" t="s">
        <v>45</v>
      </c>
      <c r="B18" s="11" t="s">
        <v>74</v>
      </c>
      <c r="C18" s="11">
        <v>21109821.690887999</v>
      </c>
      <c r="D18" s="2">
        <v>18242157.908519998</v>
      </c>
      <c r="E18" s="2">
        <v>13835426</v>
      </c>
      <c r="F18" s="12">
        <v>5993259.9510239996</v>
      </c>
      <c r="G18" s="11">
        <v>8915864.6681459993</v>
      </c>
      <c r="H18" s="2">
        <v>7716255.1784800002</v>
      </c>
      <c r="I18" s="2">
        <v>8299905.3060100004</v>
      </c>
      <c r="J18" s="12">
        <v>10004389.657962</v>
      </c>
      <c r="K18">
        <f t="shared" si="0"/>
        <v>1.6939535974504023</v>
      </c>
      <c r="L18" s="5">
        <f t="shared" si="1"/>
        <v>0.11854769348205896</v>
      </c>
      <c r="M18" s="24" t="b">
        <f t="shared" si="2"/>
        <v>0</v>
      </c>
    </row>
    <row r="19" spans="1:13" x14ac:dyDescent="0.2">
      <c r="A19" s="11" t="s">
        <v>44</v>
      </c>
      <c r="B19" s="11" t="s">
        <v>73</v>
      </c>
      <c r="C19" s="11">
        <v>51227185.932296999</v>
      </c>
      <c r="D19" s="2">
        <v>44172391.989023998</v>
      </c>
      <c r="E19" s="2">
        <v>44894552</v>
      </c>
      <c r="F19" s="12">
        <v>19440664.767648</v>
      </c>
      <c r="G19" s="11">
        <v>25467983.480843998</v>
      </c>
      <c r="H19" s="2">
        <v>23137847.068799999</v>
      </c>
      <c r="I19" s="2">
        <v>25283964.727527998</v>
      </c>
      <c r="J19" s="12">
        <v>28525167.258042</v>
      </c>
      <c r="K19">
        <f t="shared" si="0"/>
        <v>1.5596822059476549</v>
      </c>
      <c r="L19" s="5">
        <f t="shared" si="1"/>
        <v>9.0091043542690999E-2</v>
      </c>
      <c r="M19" s="24" t="b">
        <f t="shared" si="2"/>
        <v>0</v>
      </c>
    </row>
    <row r="20" spans="1:13" x14ac:dyDescent="0.2">
      <c r="A20" s="11" t="s">
        <v>43</v>
      </c>
      <c r="B20" s="11" t="s">
        <v>69</v>
      </c>
      <c r="C20" s="11">
        <v>129480.73364400001</v>
      </c>
      <c r="D20" s="2">
        <v>130847.480088</v>
      </c>
      <c r="E20" s="2">
        <v>132941</v>
      </c>
      <c r="F20" s="12">
        <v>49889.293632000001</v>
      </c>
      <c r="G20" s="11">
        <v>76304.972682000007</v>
      </c>
      <c r="H20" s="2">
        <v>72030.581770000004</v>
      </c>
      <c r="I20" s="2">
        <v>77360.229653999995</v>
      </c>
      <c r="J20" s="12">
        <v>75689.192838000003</v>
      </c>
      <c r="K20">
        <f t="shared" si="0"/>
        <v>1.4704067596784784</v>
      </c>
      <c r="L20" s="5">
        <f t="shared" si="1"/>
        <v>0.13213152410044404</v>
      </c>
      <c r="M20" s="24" t="b">
        <f t="shared" si="2"/>
        <v>0</v>
      </c>
    </row>
    <row r="21" spans="1:13" x14ac:dyDescent="0.2">
      <c r="A21" s="11" t="s">
        <v>16</v>
      </c>
      <c r="B21" s="11"/>
      <c r="C21" s="11">
        <v>81462.650013000006</v>
      </c>
      <c r="D21" s="2">
        <v>79858.046111999996</v>
      </c>
      <c r="E21" s="2">
        <v>73906</v>
      </c>
      <c r="F21" s="12">
        <v>52619.217023999998</v>
      </c>
      <c r="G21" s="11">
        <v>20177.74062</v>
      </c>
      <c r="H21" s="2">
        <v>12064.769979999999</v>
      </c>
      <c r="I21" s="2">
        <v>16162.62257</v>
      </c>
      <c r="J21" s="12">
        <v>20994.129954</v>
      </c>
      <c r="K21">
        <f t="shared" si="0"/>
        <v>4.1476796754266356</v>
      </c>
      <c r="L21" s="5">
        <f t="shared" si="1"/>
        <v>2.2636205610225294E-4</v>
      </c>
      <c r="M21" s="24" t="str">
        <f t="shared" si="2"/>
        <v>significant</v>
      </c>
    </row>
    <row r="22" spans="1:13" x14ac:dyDescent="0.2">
      <c r="A22" s="11" t="s">
        <v>14</v>
      </c>
      <c r="B22" s="11"/>
      <c r="C22" s="11">
        <v>624831.00808499998</v>
      </c>
      <c r="D22" s="2">
        <v>470234.476608</v>
      </c>
      <c r="E22" s="2">
        <v>437822</v>
      </c>
      <c r="F22" s="12">
        <v>371268.45417600003</v>
      </c>
      <c r="G22" s="11">
        <v>109592.92625400001</v>
      </c>
      <c r="H22" s="2">
        <v>84620.05442</v>
      </c>
      <c r="I22" s="2">
        <v>93700.214089999994</v>
      </c>
      <c r="J22" s="12">
        <v>115068.86101199999</v>
      </c>
      <c r="K22">
        <f t="shared" si="0"/>
        <v>4.7251630974046064</v>
      </c>
      <c r="L22" s="5">
        <f t="shared" si="1"/>
        <v>4.4754502730344681E-4</v>
      </c>
      <c r="M22" s="24" t="str">
        <f t="shared" si="2"/>
        <v>significant</v>
      </c>
    </row>
    <row r="23" spans="1:13" x14ac:dyDescent="0.2">
      <c r="A23" s="11" t="s">
        <v>50</v>
      </c>
      <c r="B23" s="11"/>
      <c r="C23" s="11">
        <v>41425.791825</v>
      </c>
      <c r="D23" s="2">
        <v>42096.851472000002</v>
      </c>
      <c r="E23" s="2">
        <v>25389</v>
      </c>
      <c r="F23" s="12">
        <v>26661.838511999998</v>
      </c>
      <c r="G23" s="11">
        <v>6121.7683379999999</v>
      </c>
      <c r="H23" s="2">
        <v>8562.3917700000002</v>
      </c>
      <c r="I23" s="2">
        <v>5304.7321739999998</v>
      </c>
      <c r="J23" s="12">
        <v>8790.6774480000004</v>
      </c>
      <c r="K23">
        <f t="shared" si="0"/>
        <v>4.7107542983061821</v>
      </c>
      <c r="L23" s="5">
        <f t="shared" si="1"/>
        <v>1.1933614190655349E-3</v>
      </c>
      <c r="M23" s="24" t="b">
        <f t="shared" si="2"/>
        <v>0</v>
      </c>
    </row>
    <row r="24" spans="1:13" x14ac:dyDescent="0.2">
      <c r="A24" s="11" t="s">
        <v>30</v>
      </c>
      <c r="B24" s="11"/>
      <c r="C24" s="11">
        <v>9423732.8981790002</v>
      </c>
      <c r="D24" s="2">
        <v>5997546.4676400004</v>
      </c>
      <c r="E24" s="2">
        <v>5075359</v>
      </c>
      <c r="F24" s="12">
        <v>5267680.2402240001</v>
      </c>
      <c r="G24" s="11">
        <v>2078280.460368</v>
      </c>
      <c r="H24" s="2">
        <v>1339817.8513100001</v>
      </c>
      <c r="I24" s="2">
        <v>1566395.505288</v>
      </c>
      <c r="J24" s="12">
        <v>1872474.345252</v>
      </c>
      <c r="K24">
        <f t="shared" si="0"/>
        <v>3.7573921879942205</v>
      </c>
      <c r="L24" s="5">
        <f t="shared" si="1"/>
        <v>3.6805728891314143E-3</v>
      </c>
      <c r="M24" s="24" t="b">
        <f t="shared" si="2"/>
        <v>0</v>
      </c>
    </row>
    <row r="25" spans="1:13" x14ac:dyDescent="0.2">
      <c r="A25" s="11" t="s">
        <v>26</v>
      </c>
      <c r="B25" s="11"/>
      <c r="C25" s="11">
        <v>2891311.2325499998</v>
      </c>
      <c r="D25" s="2">
        <v>2115721.1197199998</v>
      </c>
      <c r="E25" s="2">
        <v>2050002</v>
      </c>
      <c r="F25" s="12">
        <v>699055.38288000005</v>
      </c>
      <c r="G25" s="11">
        <v>569613.50168400002</v>
      </c>
      <c r="H25" s="2">
        <v>403248.29434999998</v>
      </c>
      <c r="I25" s="2">
        <v>462119.02916400001</v>
      </c>
      <c r="J25" s="12">
        <v>628016.54663999996</v>
      </c>
      <c r="K25">
        <f t="shared" si="0"/>
        <v>3.7596217237251324</v>
      </c>
      <c r="L25" s="5">
        <f t="shared" si="1"/>
        <v>2.0942511987242101E-2</v>
      </c>
      <c r="M25" s="24" t="b">
        <f t="shared" si="2"/>
        <v>0</v>
      </c>
    </row>
    <row r="26" spans="1:13" x14ac:dyDescent="0.2">
      <c r="A26" s="11" t="s">
        <v>25</v>
      </c>
      <c r="B26" s="11"/>
      <c r="C26" s="11">
        <v>159458.60660999999</v>
      </c>
      <c r="D26" s="2">
        <v>146917.053816</v>
      </c>
      <c r="E26" s="2">
        <v>115902</v>
      </c>
      <c r="F26" s="12">
        <v>48777.937535999998</v>
      </c>
      <c r="G26" s="11">
        <v>43489.205064000002</v>
      </c>
      <c r="H26" s="2">
        <v>37670.066480000001</v>
      </c>
      <c r="I26" s="2">
        <v>39655.605089999997</v>
      </c>
      <c r="J26" s="12">
        <v>49305.386213999998</v>
      </c>
      <c r="K26">
        <f t="shared" si="0"/>
        <v>2.7689564433772444</v>
      </c>
      <c r="L26" s="5">
        <f t="shared" si="1"/>
        <v>2.328954371232719E-2</v>
      </c>
      <c r="M26" s="24" t="b">
        <f t="shared" si="2"/>
        <v>0</v>
      </c>
    </row>
    <row r="27" spans="1:13" x14ac:dyDescent="0.2">
      <c r="A27" s="11" t="s">
        <v>18</v>
      </c>
      <c r="B27" s="11"/>
      <c r="C27" s="11">
        <v>2616966.645033</v>
      </c>
      <c r="D27" s="2">
        <v>2839804.9090320002</v>
      </c>
      <c r="E27" s="2">
        <v>1486605</v>
      </c>
      <c r="F27" s="12">
        <v>670355.11891199998</v>
      </c>
      <c r="G27" s="11">
        <v>398946.721464</v>
      </c>
      <c r="H27" s="2">
        <v>380990.33925999998</v>
      </c>
      <c r="I27" s="2">
        <v>273513.49578</v>
      </c>
      <c r="J27" s="12">
        <v>441056.87551799999</v>
      </c>
      <c r="K27">
        <f t="shared" si="0"/>
        <v>5.0944756177464914</v>
      </c>
      <c r="L27" s="5">
        <f t="shared" si="1"/>
        <v>2.3636820979214809E-2</v>
      </c>
      <c r="M27" s="24" t="b">
        <f t="shared" si="2"/>
        <v>0</v>
      </c>
    </row>
    <row r="28" spans="1:13" x14ac:dyDescent="0.2">
      <c r="A28" s="11" t="s">
        <v>41</v>
      </c>
      <c r="B28" s="11"/>
      <c r="C28" s="11">
        <v>40758.864780000004</v>
      </c>
      <c r="D28" s="2">
        <v>35426.656823999998</v>
      </c>
      <c r="E28" s="2">
        <v>28444</v>
      </c>
      <c r="F28" s="12">
        <v>13767.96624</v>
      </c>
      <c r="G28" s="11">
        <v>12667.625334</v>
      </c>
      <c r="H28" s="2">
        <v>9795.9033099999997</v>
      </c>
      <c r="I28" s="2">
        <v>8797.6262960000004</v>
      </c>
      <c r="J28" s="12">
        <v>15818.74518</v>
      </c>
      <c r="K28">
        <f t="shared" si="0"/>
        <v>2.5148202851370027</v>
      </c>
      <c r="L28" s="5">
        <f t="shared" si="1"/>
        <v>2.5842584349049628E-2</v>
      </c>
      <c r="M28" s="24" t="b">
        <f t="shared" si="2"/>
        <v>0</v>
      </c>
    </row>
    <row r="29" spans="1:13" x14ac:dyDescent="0.2">
      <c r="A29" s="11" t="s">
        <v>37</v>
      </c>
      <c r="B29" s="11"/>
      <c r="C29" s="11">
        <v>458345.44577400002</v>
      </c>
      <c r="D29" s="2">
        <v>351474.337344</v>
      </c>
      <c r="E29" s="2">
        <v>266387</v>
      </c>
      <c r="F29" s="12">
        <v>113091.754128</v>
      </c>
      <c r="G29" s="11">
        <v>79481.706588000001</v>
      </c>
      <c r="H29" s="2">
        <v>61025.875910000002</v>
      </c>
      <c r="I29" s="2">
        <v>71353.216151999994</v>
      </c>
      <c r="J29" s="12">
        <v>111771.473898</v>
      </c>
      <c r="K29">
        <f t="shared" si="0"/>
        <v>3.6748453047728962</v>
      </c>
      <c r="L29" s="5">
        <f t="shared" si="1"/>
        <v>2.6082528017597927E-2</v>
      </c>
      <c r="M29" s="24" t="b">
        <f t="shared" si="2"/>
        <v>0</v>
      </c>
    </row>
    <row r="30" spans="1:13" x14ac:dyDescent="0.2">
      <c r="A30" s="11" t="s">
        <v>38</v>
      </c>
      <c r="B30" s="11"/>
      <c r="C30" s="11">
        <v>827320.01308199996</v>
      </c>
      <c r="D30" s="2">
        <v>596402.57539200003</v>
      </c>
      <c r="E30" s="2">
        <v>527950</v>
      </c>
      <c r="F30" s="12">
        <v>209906.53727999999</v>
      </c>
      <c r="G30" s="11">
        <v>189231.874002</v>
      </c>
      <c r="H30" s="2">
        <v>122779.4558</v>
      </c>
      <c r="I30" s="2">
        <v>134081.39045000001</v>
      </c>
      <c r="J30" s="12">
        <v>202841.99741400001</v>
      </c>
      <c r="K30">
        <f t="shared" si="0"/>
        <v>3.3309654529325741</v>
      </c>
      <c r="L30" s="5">
        <f t="shared" si="1"/>
        <v>2.6205309150269536E-2</v>
      </c>
      <c r="M30" s="24" t="b">
        <f t="shared" si="2"/>
        <v>0</v>
      </c>
    </row>
    <row r="31" spans="1:13" x14ac:dyDescent="0.2">
      <c r="A31" s="11" t="s">
        <v>35</v>
      </c>
      <c r="B31" s="11"/>
      <c r="C31" s="11">
        <v>5078511.4170030002</v>
      </c>
      <c r="D31" s="2">
        <v>3700489.7744880002</v>
      </c>
      <c r="E31" s="2">
        <v>3622705</v>
      </c>
      <c r="F31" s="12">
        <v>1429379.7726720001</v>
      </c>
      <c r="G31" s="11">
        <v>1171367.096472</v>
      </c>
      <c r="H31" s="2">
        <v>945951.22132000001</v>
      </c>
      <c r="I31" s="2">
        <v>1080094.3501919999</v>
      </c>
      <c r="J31" s="12">
        <v>1709541.858612</v>
      </c>
      <c r="K31">
        <f t="shared" si="0"/>
        <v>2.8186700914381109</v>
      </c>
      <c r="L31" s="5">
        <f t="shared" si="1"/>
        <v>2.7783408696589004E-2</v>
      </c>
      <c r="M31" s="24" t="b">
        <f t="shared" si="2"/>
        <v>0</v>
      </c>
    </row>
    <row r="32" spans="1:13" x14ac:dyDescent="0.2">
      <c r="A32" s="11" t="s">
        <v>40</v>
      </c>
      <c r="B32" s="11"/>
      <c r="C32" s="11">
        <v>62100.530220000001</v>
      </c>
      <c r="D32" s="2">
        <v>55679.727167999998</v>
      </c>
      <c r="E32" s="2">
        <v>42890</v>
      </c>
      <c r="F32" s="12">
        <v>17656.585439999999</v>
      </c>
      <c r="G32" s="11">
        <v>21458.793600000001</v>
      </c>
      <c r="H32" s="2">
        <v>18425.639190000002</v>
      </c>
      <c r="I32" s="2">
        <v>13797.797689999999</v>
      </c>
      <c r="J32" s="12">
        <v>19310.407913999999</v>
      </c>
      <c r="K32">
        <f t="shared" si="0"/>
        <v>2.4430798331391519</v>
      </c>
      <c r="L32" s="5">
        <f t="shared" si="1"/>
        <v>3.8267457023850426E-2</v>
      </c>
      <c r="M32" s="24" t="b">
        <f t="shared" si="2"/>
        <v>0</v>
      </c>
    </row>
    <row r="33" spans="1:13" x14ac:dyDescent="0.2">
      <c r="A33" s="11" t="s">
        <v>23</v>
      </c>
      <c r="B33" s="11"/>
      <c r="C33" s="11">
        <v>1019544.3140670001</v>
      </c>
      <c r="D33" s="2">
        <v>1270594.181688</v>
      </c>
      <c r="E33" s="2">
        <v>639285</v>
      </c>
      <c r="F33" s="12">
        <v>414386.47828799998</v>
      </c>
      <c r="G33" s="11">
        <v>421115.41265399999</v>
      </c>
      <c r="H33" s="2">
        <v>318524.07458000001</v>
      </c>
      <c r="I33" s="2">
        <v>280485.54892999999</v>
      </c>
      <c r="J33" s="12">
        <v>266370.71386800002</v>
      </c>
      <c r="K33">
        <f t="shared" si="0"/>
        <v>2.5991613061759642</v>
      </c>
      <c r="L33" s="5">
        <f t="shared" si="1"/>
        <v>3.827235817968893E-2</v>
      </c>
      <c r="M33" s="24" t="b">
        <f t="shared" si="2"/>
        <v>0</v>
      </c>
    </row>
    <row r="34" spans="1:13" x14ac:dyDescent="0.2">
      <c r="A34" s="11" t="s">
        <v>46</v>
      </c>
      <c r="B34" s="11"/>
      <c r="C34" s="11">
        <v>244482.18251700001</v>
      </c>
      <c r="D34" s="2">
        <v>177156.320328</v>
      </c>
      <c r="E34" s="2">
        <v>191983</v>
      </c>
      <c r="F34" s="12">
        <v>66862.271087999994</v>
      </c>
      <c r="G34" s="11">
        <v>77611.924205999996</v>
      </c>
      <c r="H34" s="2">
        <v>55680.497739999999</v>
      </c>
      <c r="I34" s="2">
        <v>61972.146950000002</v>
      </c>
      <c r="J34" s="12">
        <v>86655.168516000005</v>
      </c>
      <c r="K34">
        <f t="shared" si="0"/>
        <v>2.4137500275070671</v>
      </c>
      <c r="L34" s="5">
        <f t="shared" si="1"/>
        <v>3.9454545219109585E-2</v>
      </c>
      <c r="M34" s="24" t="b">
        <f t="shared" si="2"/>
        <v>0</v>
      </c>
    </row>
    <row r="35" spans="1:13" x14ac:dyDescent="0.2">
      <c r="A35" s="11" t="s">
        <v>36</v>
      </c>
      <c r="B35" s="11"/>
      <c r="C35" s="11">
        <v>5600694.7213589996</v>
      </c>
      <c r="D35" s="2">
        <v>3952485.2786639999</v>
      </c>
      <c r="E35" s="2">
        <v>3182318</v>
      </c>
      <c r="F35" s="12">
        <v>1171586.298864</v>
      </c>
      <c r="G35" s="11">
        <v>1231678.7932859999</v>
      </c>
      <c r="H35" s="2">
        <v>864491.97965999995</v>
      </c>
      <c r="I35" s="2">
        <v>851559.10701599997</v>
      </c>
      <c r="J35" s="12">
        <v>1321681.180134</v>
      </c>
      <c r="K35">
        <f t="shared" si="0"/>
        <v>3.2573776811676431</v>
      </c>
      <c r="L35" s="5">
        <f t="shared" si="1"/>
        <v>4.0745457839320209E-2</v>
      </c>
      <c r="M35" s="24" t="b">
        <f t="shared" si="2"/>
        <v>0</v>
      </c>
    </row>
    <row r="36" spans="1:13" x14ac:dyDescent="0.2">
      <c r="A36" s="11" t="s">
        <v>20</v>
      </c>
      <c r="B36" s="11"/>
      <c r="C36" s="11">
        <v>313995.22526699997</v>
      </c>
      <c r="D36" s="2">
        <v>261738.00151199999</v>
      </c>
      <c r="E36" s="2">
        <v>352256</v>
      </c>
      <c r="F36" s="12">
        <v>232351.76001599999</v>
      </c>
      <c r="G36" s="11">
        <v>259467.80038199999</v>
      </c>
      <c r="H36" s="2">
        <v>199429.64971999999</v>
      </c>
      <c r="I36" s="2">
        <v>202858.97788799999</v>
      </c>
      <c r="J36" s="12">
        <v>217171.884888</v>
      </c>
      <c r="K36">
        <f t="shared" si="0"/>
        <v>1.3201770494746383</v>
      </c>
      <c r="L36" s="5">
        <f t="shared" si="1"/>
        <v>5.7919067849518287E-2</v>
      </c>
      <c r="M36" s="24" t="b">
        <f t="shared" si="2"/>
        <v>0</v>
      </c>
    </row>
    <row r="37" spans="1:13" x14ac:dyDescent="0.2">
      <c r="A37" s="11" t="s">
        <v>21</v>
      </c>
      <c r="B37" s="11"/>
      <c r="C37" s="11">
        <v>20742037.638126001</v>
      </c>
      <c r="D37" s="2">
        <v>17624965.155407999</v>
      </c>
      <c r="E37" s="2">
        <v>15355344</v>
      </c>
      <c r="F37" s="12">
        <v>5743724.4391200002</v>
      </c>
      <c r="G37" s="11">
        <v>8012769.9520680001</v>
      </c>
      <c r="H37" s="2">
        <v>6728730.3547499999</v>
      </c>
      <c r="I37" s="2">
        <v>7322047.8294179998</v>
      </c>
      <c r="J37" s="12">
        <v>8464659.4090800006</v>
      </c>
      <c r="K37">
        <f t="shared" si="0"/>
        <v>1.9479057571389573</v>
      </c>
      <c r="L37" s="5">
        <f t="shared" si="1"/>
        <v>6.8124747505351954E-2</v>
      </c>
      <c r="M37" s="24" t="b">
        <f t="shared" si="2"/>
        <v>0</v>
      </c>
    </row>
    <row r="38" spans="1:13" x14ac:dyDescent="0.2">
      <c r="A38" s="11" t="s">
        <v>27</v>
      </c>
      <c r="B38" s="11"/>
      <c r="C38" s="11">
        <v>5919144.7538430002</v>
      </c>
      <c r="D38" s="2">
        <v>5913398.8371120002</v>
      </c>
      <c r="E38" s="2">
        <v>5848763</v>
      </c>
      <c r="F38" s="12">
        <v>2662085.0211359998</v>
      </c>
      <c r="G38" s="11">
        <v>3249221.6182860001</v>
      </c>
      <c r="H38" s="2">
        <v>3013318.0158299999</v>
      </c>
      <c r="I38" s="2">
        <v>3346392.6235059998</v>
      </c>
      <c r="J38" s="12">
        <v>3706535.6907179998</v>
      </c>
      <c r="K38">
        <f t="shared" si="0"/>
        <v>1.5278014780267</v>
      </c>
      <c r="L38" s="5">
        <f t="shared" si="1"/>
        <v>7.6093020956228025E-2</v>
      </c>
      <c r="M38" s="24" t="b">
        <f t="shared" si="2"/>
        <v>0</v>
      </c>
    </row>
    <row r="39" spans="1:13" x14ac:dyDescent="0.2">
      <c r="A39" s="11" t="s">
        <v>28</v>
      </c>
      <c r="B39" s="11"/>
      <c r="C39" s="11">
        <v>23498895.714795001</v>
      </c>
      <c r="D39" s="2">
        <v>21040368.519143999</v>
      </c>
      <c r="E39" s="2">
        <v>16360469</v>
      </c>
      <c r="F39" s="12">
        <v>6648854.6604479998</v>
      </c>
      <c r="G39" s="11">
        <v>10008890.518913999</v>
      </c>
      <c r="H39" s="2">
        <v>8543820.2993199993</v>
      </c>
      <c r="I39" s="2">
        <v>8916271.2323279995</v>
      </c>
      <c r="J39" s="12">
        <v>10750322.675232001</v>
      </c>
      <c r="K39">
        <f t="shared" si="0"/>
        <v>1.7673944719564414</v>
      </c>
      <c r="L39" s="5">
        <f t="shared" si="1"/>
        <v>9.8635636114899353E-2</v>
      </c>
      <c r="M39" s="24" t="b">
        <f t="shared" si="2"/>
        <v>0</v>
      </c>
    </row>
    <row r="40" spans="1:13" x14ac:dyDescent="0.2">
      <c r="A40" s="11" t="s">
        <v>29</v>
      </c>
      <c r="B40" s="11"/>
      <c r="C40" s="11">
        <v>557659.17788700003</v>
      </c>
      <c r="D40" s="2">
        <v>605454.59270399995</v>
      </c>
      <c r="E40" s="2">
        <v>433735</v>
      </c>
      <c r="F40" s="12">
        <v>164360.09865599999</v>
      </c>
      <c r="G40" s="11">
        <v>268428.69660600001</v>
      </c>
      <c r="H40" s="2">
        <v>217475.93324000001</v>
      </c>
      <c r="I40" s="2">
        <v>267464.08263999998</v>
      </c>
      <c r="J40" s="12">
        <v>294673.72813200002</v>
      </c>
      <c r="K40">
        <f t="shared" si="0"/>
        <v>1.6804747603622492</v>
      </c>
      <c r="L40" s="5">
        <f t="shared" si="1"/>
        <v>0.12532890774882313</v>
      </c>
      <c r="M40" s="24" t="b">
        <f t="shared" si="2"/>
        <v>0</v>
      </c>
    </row>
    <row r="41" spans="1:13" x14ac:dyDescent="0.2">
      <c r="A41" s="11" t="s">
        <v>52</v>
      </c>
      <c r="B41" s="11"/>
      <c r="C41" s="11">
        <v>296962.37306399998</v>
      </c>
      <c r="D41" s="2">
        <v>225454.155264</v>
      </c>
      <c r="E41" s="2">
        <v>319822</v>
      </c>
      <c r="F41" s="12">
        <v>114564.92088000001</v>
      </c>
      <c r="G41" s="11">
        <v>145218.68589600001</v>
      </c>
      <c r="H41" s="2">
        <v>93053.087360000005</v>
      </c>
      <c r="I41" s="2">
        <v>180074.24847600001</v>
      </c>
      <c r="J41" s="12">
        <v>208631.41089</v>
      </c>
      <c r="K41">
        <f t="shared" si="0"/>
        <v>1.5260572381475961</v>
      </c>
      <c r="L41" s="5">
        <f t="shared" si="1"/>
        <v>0.16684143995355225</v>
      </c>
      <c r="M41" s="24" t="b">
        <f t="shared" si="2"/>
        <v>0</v>
      </c>
    </row>
    <row r="42" spans="1:13" x14ac:dyDescent="0.2">
      <c r="A42" s="11" t="s">
        <v>39</v>
      </c>
      <c r="B42" s="11"/>
      <c r="C42" s="11">
        <v>443936.50355700002</v>
      </c>
      <c r="D42" s="2">
        <v>324318.89162399998</v>
      </c>
      <c r="E42" s="2">
        <v>608985</v>
      </c>
      <c r="F42" s="12">
        <v>338653.64688000001</v>
      </c>
      <c r="G42" s="11">
        <v>362509.31995199999</v>
      </c>
      <c r="H42" s="2">
        <v>277215.00371000002</v>
      </c>
      <c r="I42" s="2">
        <v>388679.87025799998</v>
      </c>
      <c r="J42" s="12">
        <v>283716.58316400001</v>
      </c>
      <c r="K42">
        <f t="shared" si="0"/>
        <v>1.3077256850351293</v>
      </c>
      <c r="L42" s="5">
        <f t="shared" si="1"/>
        <v>0.2070766893996065</v>
      </c>
      <c r="M42" s="24" t="b">
        <f t="shared" si="2"/>
        <v>0</v>
      </c>
    </row>
    <row r="43" spans="1:13" ht="17" thickBot="1" x14ac:dyDescent="0.25">
      <c r="A43" s="13" t="s">
        <v>42</v>
      </c>
      <c r="B43" s="13"/>
      <c r="C43" s="13">
        <v>18654.048989999999</v>
      </c>
      <c r="D43" s="14">
        <v>14447.339712000001</v>
      </c>
      <c r="E43" s="14">
        <v>18271</v>
      </c>
      <c r="F43" s="15">
        <v>21637.066223999998</v>
      </c>
      <c r="G43" s="13">
        <v>420460.08699600003</v>
      </c>
      <c r="H43" s="14">
        <v>4854.1053099999999</v>
      </c>
      <c r="I43" s="14">
        <v>11280.095241999999</v>
      </c>
      <c r="J43" s="15">
        <v>9800.3219580000004</v>
      </c>
      <c r="K43" s="25">
        <f t="shared" si="0"/>
        <v>0.16355362132798931</v>
      </c>
      <c r="L43" s="17">
        <f t="shared" si="1"/>
        <v>0.39960701425872519</v>
      </c>
      <c r="M43" s="26" t="b">
        <f t="shared" si="2"/>
        <v>0</v>
      </c>
    </row>
    <row r="44" spans="1:13" x14ac:dyDescent="0.2">
      <c r="A44" s="11" t="s">
        <v>77</v>
      </c>
      <c r="B44" t="s">
        <v>78</v>
      </c>
      <c r="C44">
        <f t="shared" ref="C44:J44" si="3">SUM(C2:C43)</f>
        <v>586896218.33727896</v>
      </c>
      <c r="D44">
        <f t="shared" si="3"/>
        <v>482448646.30622399</v>
      </c>
      <c r="E44">
        <f t="shared" si="3"/>
        <v>415533333</v>
      </c>
      <c r="F44">
        <f t="shared" si="3"/>
        <v>333898815.21047986</v>
      </c>
      <c r="G44">
        <f t="shared" si="3"/>
        <v>237104955.20721599</v>
      </c>
      <c r="H44">
        <f t="shared" si="3"/>
        <v>165065985.7294901</v>
      </c>
      <c r="I44">
        <f t="shared" si="3"/>
        <v>191287680.73786005</v>
      </c>
      <c r="J44">
        <f t="shared" si="3"/>
        <v>227839238.33307004</v>
      </c>
    </row>
  </sheetData>
  <autoFilter ref="A1:M44" xr:uid="{1638F659-5AAE-F544-BB19-B8B545DFA13E}">
    <sortState xmlns:xlrd2="http://schemas.microsoft.com/office/spreadsheetml/2017/richdata2" ref="A2:M44">
      <sortCondition descending="1" ref="K1:K44"/>
    </sortState>
  </autoFilter>
  <conditionalFormatting sqref="C2:J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J4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J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 M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4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M1 K1:K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LJ4 C3:J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Daan Kloosterman</cp:lastModifiedBy>
  <dcterms:created xsi:type="dcterms:W3CDTF">2021-11-07T08:26:12Z</dcterms:created>
  <dcterms:modified xsi:type="dcterms:W3CDTF">2023-07-20T08:57:16Z</dcterms:modified>
</cp:coreProperties>
</file>