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.kloosterman/surfdrive/YEAR2_Folder/5. Omics Analysis/14. Lipidomics/Meta/"/>
    </mc:Choice>
  </mc:AlternateContent>
  <xr:revisionPtr revIDLastSave="0" documentId="13_ncr:1_{6A3F19AD-A1A8-8A4E-94FE-2EA1E6B9139C}" xr6:coauthVersionLast="47" xr6:coauthVersionMax="47" xr10:uidLastSave="{00000000-0000-0000-0000-000000000000}"/>
  <bookViews>
    <workbookView xWindow="15380" yWindow="760" windowWidth="13420" windowHeight="16260" xr2:uid="{00000000-000D-0000-FFFF-FFFF00000000}"/>
  </bookViews>
  <sheets>
    <sheet name="LL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E5" i="2"/>
  <c r="E4" i="2"/>
  <c r="E9" i="2"/>
  <c r="E8" i="2"/>
</calcChain>
</file>

<file path=xl/sharedStrings.xml><?xml version="1.0" encoding="utf-8"?>
<sst xmlns="http://schemas.openxmlformats.org/spreadsheetml/2006/main" count="31" uniqueCount="25">
  <si>
    <t>LLM_A</t>
  </si>
  <si>
    <t>LLM_B</t>
  </si>
  <si>
    <t>LLM_C</t>
  </si>
  <si>
    <t>LLM_D</t>
  </si>
  <si>
    <t>nonLLM_A</t>
  </si>
  <si>
    <t>nonLLM_B</t>
  </si>
  <si>
    <t>nonLLM_C</t>
  </si>
  <si>
    <t>nonLLM_D</t>
  </si>
  <si>
    <t>total_cells</t>
  </si>
  <si>
    <t>live_cells</t>
  </si>
  <si>
    <t>ug_protein</t>
  </si>
  <si>
    <t>sample_name</t>
  </si>
  <si>
    <t>celltype</t>
  </si>
  <si>
    <t>LLM</t>
  </si>
  <si>
    <t>non-LLM</t>
  </si>
  <si>
    <t>normalization_factor</t>
  </si>
  <si>
    <t>Sample_LLM_A</t>
  </si>
  <si>
    <t>Sample_LLM_B</t>
  </si>
  <si>
    <t>Sample_LLM_C</t>
  </si>
  <si>
    <t>Sample_LLM_D</t>
  </si>
  <si>
    <t>Sample_nonLLM_A</t>
  </si>
  <si>
    <t>Sample_nonLLM_B</t>
  </si>
  <si>
    <t>Sample_nonLLM_C</t>
  </si>
  <si>
    <t>Sample_nonLLM_D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</si>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</sst>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A542-C71C-4BA5-8BDC-485822AE7ABF}">
  <dimension ref="A1:G9"/>
  <sheetViews>
    <sheetView tabSelected="1" topLeftCell="B1" zoomScale="118"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13.1640625" bestFit="1" customWidth="1"/>
    <col min="3" max="3" width="13.1640625" customWidth="1"/>
    <col min="4" max="4" width="12" bestFit="1" customWidth="1"/>
    <col min="5" max="5" width="14" customWidth="1"/>
  </cols>
  <sheetData>
    <row r="1" spans="1:7" s="2" customFormat="1" x14ac:dyDescent="0.2">
      <c r="A1" s="2" t="s">
        <v>24</v>
      </c>
      <c r="B1" s="3" t="s">
        <v>11</v>
      </c>
      <c r="C1" s="3" t="s">
        <v>12</v>
      </c>
      <c r="D1" s="3" t="s">
        <v>10</v>
      </c>
      <c r="E1" s="2" t="s">
        <v>8</v>
      </c>
      <c r="F1" s="2" t="s">
        <v>9</v>
      </c>
      <c r="G1" s="2" t="s">
        <v>15</v>
      </c>
    </row>
    <row r="2" spans="1:7" x14ac:dyDescent="0.2">
      <c r="A2" t="s">
        <v>16</v>
      </c>
      <c r="B2" s="4" t="s">
        <v>0</v>
      </c>
      <c r="C2" s="4" t="s">
        <v>13</v>
      </c>
      <c r="D2" s="1">
        <v>8.6957548068012134</v>
      </c>
      <c r="E2">
        <v>444736.84210526315</v>
      </c>
      <c r="F2">
        <v>338000</v>
      </c>
      <c r="G2">
        <f>MIN($F$2:$F$9)/F2</f>
        <v>0.66360946745562133</v>
      </c>
    </row>
    <row r="3" spans="1:7" x14ac:dyDescent="0.2">
      <c r="A3" t="s">
        <v>17</v>
      </c>
      <c r="B3" s="4" t="s">
        <v>1</v>
      </c>
      <c r="C3" s="4" t="s">
        <v>13</v>
      </c>
      <c r="D3" s="5">
        <v>19.846668476662888</v>
      </c>
      <c r="E3">
        <v>474358.97435897432</v>
      </c>
      <c r="F3">
        <v>370000</v>
      </c>
      <c r="G3">
        <f t="shared" ref="G3:G9" si="0">MIN($F$2:$F$9)/F3</f>
        <v>0.60621621621621624</v>
      </c>
    </row>
    <row r="4" spans="1:7" x14ac:dyDescent="0.2">
      <c r="A4" t="s">
        <v>18</v>
      </c>
      <c r="B4" s="4" t="s">
        <v>2</v>
      </c>
      <c r="C4" s="4" t="s">
        <v>13</v>
      </c>
      <c r="D4" s="1">
        <v>7.1599327525576557</v>
      </c>
      <c r="E4">
        <f>104939+190555</f>
        <v>295494</v>
      </c>
      <c r="F4">
        <v>224300</v>
      </c>
      <c r="G4">
        <f t="shared" si="0"/>
        <v>1</v>
      </c>
    </row>
    <row r="5" spans="1:7" x14ac:dyDescent="0.2">
      <c r="A5" t="s">
        <v>19</v>
      </c>
      <c r="B5" s="4" t="s">
        <v>3</v>
      </c>
      <c r="C5" s="4" t="s">
        <v>13</v>
      </c>
      <c r="D5" s="1">
        <v>7.6273568560230842</v>
      </c>
      <c r="E5">
        <f>119512+239024+225000</f>
        <v>583536</v>
      </c>
      <c r="F5">
        <v>398000</v>
      </c>
      <c r="G5">
        <f t="shared" si="0"/>
        <v>0.56356783919597986</v>
      </c>
    </row>
    <row r="6" spans="1:7" x14ac:dyDescent="0.2">
      <c r="A6" t="s">
        <v>20</v>
      </c>
      <c r="B6" s="4" t="s">
        <v>4</v>
      </c>
      <c r="C6" s="4" t="s">
        <v>14</v>
      </c>
      <c r="D6" s="1">
        <v>7.1935651592119827</v>
      </c>
      <c r="E6">
        <v>544943.82022471912</v>
      </c>
      <c r="F6">
        <v>485000</v>
      </c>
      <c r="G6">
        <f t="shared" si="0"/>
        <v>0.4624742268041237</v>
      </c>
    </row>
    <row r="7" spans="1:7" x14ac:dyDescent="0.2">
      <c r="A7" t="s">
        <v>21</v>
      </c>
      <c r="B7" s="4" t="s">
        <v>5</v>
      </c>
      <c r="C7" s="4" t="s">
        <v>14</v>
      </c>
      <c r="D7" s="1">
        <v>8.3950229124523528</v>
      </c>
      <c r="E7">
        <v>586075.94936708861</v>
      </c>
      <c r="F7">
        <v>463000</v>
      </c>
      <c r="G7">
        <f t="shared" si="0"/>
        <v>0.48444924406047518</v>
      </c>
    </row>
    <row r="8" spans="1:7" x14ac:dyDescent="0.2">
      <c r="A8" t="s">
        <v>22</v>
      </c>
      <c r="B8" s="4" t="s">
        <v>6</v>
      </c>
      <c r="C8" s="4" t="s">
        <v>14</v>
      </c>
      <c r="D8" s="1">
        <v>7.4938071121758192</v>
      </c>
      <c r="E8">
        <f>121842+304301</f>
        <v>426143</v>
      </c>
      <c r="F8">
        <v>375600</v>
      </c>
      <c r="G8">
        <f t="shared" si="0"/>
        <v>0.5971778487752929</v>
      </c>
    </row>
    <row r="9" spans="1:7" x14ac:dyDescent="0.2">
      <c r="A9" t="s">
        <v>23</v>
      </c>
      <c r="B9" s="4" t="s">
        <v>7</v>
      </c>
      <c r="C9" s="4" t="s">
        <v>14</v>
      </c>
      <c r="D9" s="1">
        <v>5.6577431049684339</v>
      </c>
      <c r="E9">
        <f>166304+219230+223529</f>
        <v>609063</v>
      </c>
      <c r="F9">
        <v>381000</v>
      </c>
      <c r="G9">
        <f t="shared" si="0"/>
        <v>0.58871391076115487</v>
      </c>
    </row>
  </sheetData>
  <conditionalFormatting sqref="D2:D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López, E. (CPM)</dc:creator>
  <cp:lastModifiedBy>Daan Kloosterman</cp:lastModifiedBy>
  <dcterms:created xsi:type="dcterms:W3CDTF">2015-06-05T18:17:20Z</dcterms:created>
  <dcterms:modified xsi:type="dcterms:W3CDTF">2022-08-16T14:25:43Z</dcterms:modified>
</cp:coreProperties>
</file>