
<file path=[Content_Types].xml><?xml version="1.0" encoding="utf-8"?>
<Types xmlns="http://schemas.openxmlformats.org/package/2006/content-types"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nylesh/Downloads/"/>
    </mc:Choice>
  </mc:AlternateContent>
  <xr:revisionPtr revIDLastSave="0" documentId="13_ncr:1_{3B479B31-7B80-144A-83F0-3C9AB1B395FC}" xr6:coauthVersionLast="45" xr6:coauthVersionMax="45" xr10:uidLastSave="{00000000-0000-0000-0000-000000000000}"/>
  <bookViews>
    <workbookView xWindow="1740" yWindow="1120" windowWidth="35160" windowHeight="18740" xr2:uid="{E9D86843-9CAD-624B-99FA-73412F915BAD}"/>
  </bookViews>
  <sheets>
    <sheet name="#5" sheetId="1" r:id="rId1"/>
    <sheet name="#14" sheetId="2" r:id="rId2"/>
    <sheet name="#18" sheetId="3" r:id="rId3"/>
    <sheet name="#20" sheetId="4" r:id="rId4"/>
    <sheet name="#24" sheetId="8" r:id="rId5"/>
    <sheet name="#26" sheetId="6" r:id="rId6"/>
    <sheet name="#32" sheetId="7" r:id="rId7"/>
  </sheets>
  <definedNames>
    <definedName name="solver_adj" localSheetId="1" hidden="1">'#14'!$A$4:$A$23</definedName>
    <definedName name="solver_adj" localSheetId="2" hidden="1">'#18'!$A$4:$A$16</definedName>
    <definedName name="solver_adj" localSheetId="3" hidden="1">'#20'!$A$4:$A$11</definedName>
    <definedName name="solver_adj" localSheetId="4" hidden="1">'#24'!$A$4:$A$23</definedName>
    <definedName name="solver_adj" localSheetId="5" hidden="1">'#26'!$A$5:$A$14</definedName>
    <definedName name="solver_adj" localSheetId="6" hidden="1">'#32'!$A$4:$A$24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lhs1" localSheetId="1" hidden="1">'#14'!$K$5:$K$11</definedName>
    <definedName name="solver_lhs1" localSheetId="2" hidden="1">'#18'!$A$4:$A$16</definedName>
    <definedName name="solver_lhs1" localSheetId="3" hidden="1">'#20'!$A$4:$A$11</definedName>
    <definedName name="solver_lhs1" localSheetId="4" hidden="1">'#24'!$A$4:$A$23</definedName>
    <definedName name="solver_lhs1" localSheetId="5" hidden="1">'#26'!$A$5:$A$14</definedName>
    <definedName name="solver_lhs1" localSheetId="6" hidden="1">'#32'!$K$5:$K$16</definedName>
    <definedName name="solver_lhs2" localSheetId="2" hidden="1">'#18'!$F$5:$F$11</definedName>
    <definedName name="solver_lhs2" localSheetId="3" hidden="1">'#20'!$K$5:$K$9</definedName>
    <definedName name="solver_lhs2" localSheetId="4" hidden="1">'#24'!$I$5:$I$16</definedName>
    <definedName name="solver_lhs2" localSheetId="5" hidden="1">'#26'!$I$6:$I$11</definedName>
    <definedName name="solver_lhs2" localSheetId="6" hidden="1">'#32'!$K$5:$K$16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lin" localSheetId="4" hidden="1">1</definedName>
    <definedName name="solver_lin" localSheetId="5" hidden="1">1</definedName>
    <definedName name="solver_lin" localSheetId="6" hidden="1">1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um" localSheetId="1" hidden="1">1</definedName>
    <definedName name="solver_num" localSheetId="2" hidden="1">2</definedName>
    <definedName name="solver_num" localSheetId="3" hidden="1">2</definedName>
    <definedName name="solver_num" localSheetId="4" hidden="1">2</definedName>
    <definedName name="solver_num" localSheetId="5" hidden="1">2</definedName>
    <definedName name="solver_num" localSheetId="6" hidden="1">1</definedName>
    <definedName name="solver_opt" localSheetId="1" hidden="1">'#14'!$H$14</definedName>
    <definedName name="solver_opt" localSheetId="2" hidden="1">'#18'!$I$5</definedName>
    <definedName name="solver_opt" localSheetId="3" hidden="1">'#20'!$H$13</definedName>
    <definedName name="solver_opt" localSheetId="4" hidden="1">'#24'!$N$7</definedName>
    <definedName name="solver_opt" localSheetId="5" hidden="1">'#26'!$L$8</definedName>
    <definedName name="solver_opt" localSheetId="6" hidden="1">'#32'!$H$20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el1" localSheetId="1" hidden="1">2</definedName>
    <definedName name="solver_rel1" localSheetId="2" hidden="1">1</definedName>
    <definedName name="solver_rel1" localSheetId="3" hidden="1">1</definedName>
    <definedName name="solver_rel1" localSheetId="4" hidden="1">3</definedName>
    <definedName name="solver_rel1" localSheetId="5" hidden="1">1</definedName>
    <definedName name="solver_rel1" localSheetId="6" hidden="1">2</definedName>
    <definedName name="solver_rel2" localSheetId="2" hidden="1">2</definedName>
    <definedName name="solver_rel2" localSheetId="3" hidden="1">2</definedName>
    <definedName name="solver_rel2" localSheetId="4" hidden="1">3</definedName>
    <definedName name="solver_rel2" localSheetId="5" hidden="1">2</definedName>
    <definedName name="solver_rel2" localSheetId="6" hidden="1">3</definedName>
    <definedName name="solver_rhs1" localSheetId="1" hidden="1">'#14'!$L$5:$L$11</definedName>
    <definedName name="solver_rhs1" localSheetId="2" hidden="1">'#18'!$D$4:$D$16</definedName>
    <definedName name="solver_rhs1" localSheetId="3" hidden="1">10</definedName>
    <definedName name="solver_rhs1" localSheetId="4" hidden="1">0</definedName>
    <definedName name="solver_rhs1" localSheetId="5" hidden="1">'#26'!$F$5:$F$14</definedName>
    <definedName name="solver_rhs1" localSheetId="6" hidden="1">'#32'!$L$5:$L$16</definedName>
    <definedName name="solver_rhs2" localSheetId="2" hidden="1">'#18'!$G$5:$G$11</definedName>
    <definedName name="solver_rhs2" localSheetId="3" hidden="1">'#20'!$L$5:$L$9</definedName>
    <definedName name="solver_rhs2" localSheetId="4" hidden="1">'#24'!$J$5:$J$16</definedName>
    <definedName name="solver_rhs2" localSheetId="5" hidden="1">'#26'!$J$6:$J$11</definedName>
    <definedName name="solver_rhs2" localSheetId="6" hidden="1">'#32'!$L$5:$L$16</definedName>
    <definedName name="solver_rlx" localSheetId="1" hidden="1">2</definedName>
    <definedName name="solver_rlx" localSheetId="2" hidden="1">2</definedName>
    <definedName name="solver_rlx" localSheetId="3" hidden="1">1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scl" localSheetId="1" hidden="1">1</definedName>
    <definedName name="solver_scl" localSheetId="2" hidden="1">1</definedName>
    <definedName name="solver_scl" localSheetId="3" hidden="1">2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yp" localSheetId="1" hidden="1">2</definedName>
    <definedName name="solver_typ" localSheetId="2" hidden="1">1</definedName>
    <definedName name="solver_typ" localSheetId="3" hidden="1">2</definedName>
    <definedName name="solver_typ" localSheetId="4" hidden="1">1</definedName>
    <definedName name="solver_typ" localSheetId="5" hidden="1">1</definedName>
    <definedName name="solver_typ" localSheetId="6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er" localSheetId="1" hidden="1">2</definedName>
    <definedName name="solver_ver" localSheetId="2" hidden="1">2</definedName>
    <definedName name="solver_ver" localSheetId="3" hidden="1">2</definedName>
    <definedName name="solver_ver" localSheetId="4" hidden="1">2</definedName>
    <definedName name="solver_ver" localSheetId="5" hidden="1">2</definedName>
    <definedName name="solver_ver" localSheetId="6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2" l="1"/>
  <c r="I5" i="2"/>
  <c r="F5" i="3"/>
  <c r="I5" i="8"/>
  <c r="I6" i="6"/>
  <c r="J5" i="4"/>
  <c r="I5" i="4"/>
  <c r="H20" i="7"/>
  <c r="J6" i="7"/>
  <c r="J7" i="7"/>
  <c r="J8" i="7"/>
  <c r="J9" i="7"/>
  <c r="J10" i="7"/>
  <c r="J11" i="7"/>
  <c r="J12" i="7"/>
  <c r="J13" i="7"/>
  <c r="J14" i="7"/>
  <c r="J15" i="7"/>
  <c r="J16" i="7"/>
  <c r="J5" i="7"/>
  <c r="I6" i="7"/>
  <c r="K6" i="7" s="1"/>
  <c r="I7" i="7"/>
  <c r="I8" i="7"/>
  <c r="K8" i="7" s="1"/>
  <c r="I9" i="7"/>
  <c r="I10" i="7"/>
  <c r="I11" i="7"/>
  <c r="I12" i="7"/>
  <c r="I13" i="7"/>
  <c r="I14" i="7"/>
  <c r="K14" i="7" s="1"/>
  <c r="I15" i="7"/>
  <c r="I16" i="7"/>
  <c r="K16" i="7" s="1"/>
  <c r="I5" i="7"/>
  <c r="F6" i="3"/>
  <c r="K7" i="7" l="1"/>
  <c r="K13" i="7"/>
  <c r="K15" i="7"/>
  <c r="K5" i="7"/>
  <c r="K9" i="7"/>
  <c r="K12" i="7"/>
  <c r="K11" i="7"/>
  <c r="K10" i="7"/>
  <c r="G6" i="3"/>
  <c r="G7" i="3"/>
  <c r="G8" i="3"/>
  <c r="G9" i="3"/>
  <c r="G10" i="3"/>
  <c r="G11" i="3"/>
  <c r="G5" i="3"/>
  <c r="F7" i="3"/>
  <c r="F8" i="3"/>
  <c r="F9" i="3"/>
  <c r="F10" i="3"/>
  <c r="F11" i="3"/>
  <c r="I5" i="3"/>
  <c r="L8" i="6"/>
  <c r="J7" i="6"/>
  <c r="J8" i="6"/>
  <c r="J9" i="6"/>
  <c r="J10" i="6"/>
  <c r="J11" i="6"/>
  <c r="I7" i="6"/>
  <c r="I8" i="6"/>
  <c r="I9" i="6"/>
  <c r="I10" i="6"/>
  <c r="I11" i="6"/>
  <c r="J6" i="6"/>
  <c r="E14" i="6"/>
  <c r="E13" i="6" l="1"/>
  <c r="C13" i="6"/>
  <c r="E12" i="6"/>
  <c r="C12" i="6"/>
  <c r="E11" i="6"/>
  <c r="C11" i="6"/>
  <c r="E10" i="6"/>
  <c r="C10" i="6"/>
  <c r="E9" i="6"/>
  <c r="C9" i="6"/>
  <c r="E8" i="6"/>
  <c r="C8" i="6"/>
  <c r="E7" i="6"/>
  <c r="C7" i="6"/>
  <c r="E6" i="6"/>
  <c r="C6" i="6"/>
  <c r="E5" i="6"/>
  <c r="C5" i="6"/>
  <c r="N7" i="8" l="1"/>
  <c r="I6" i="8"/>
  <c r="I7" i="8"/>
  <c r="I8" i="8"/>
  <c r="I9" i="8"/>
  <c r="I10" i="8"/>
  <c r="I11" i="8"/>
  <c r="I12" i="8"/>
  <c r="I13" i="8"/>
  <c r="I14" i="8"/>
  <c r="I15" i="8"/>
  <c r="I16" i="8"/>
  <c r="E4" i="8"/>
  <c r="E20" i="8"/>
  <c r="H14" i="2"/>
  <c r="E5" i="8"/>
  <c r="I6" i="4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1" i="8"/>
  <c r="E22" i="8"/>
  <c r="E2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J6" i="4"/>
  <c r="J7" i="4"/>
  <c r="J8" i="4"/>
  <c r="J9" i="4"/>
  <c r="I7" i="4"/>
  <c r="I8" i="4"/>
  <c r="I9" i="4"/>
  <c r="H13" i="4"/>
  <c r="E11" i="4"/>
  <c r="C11" i="4"/>
  <c r="E5" i="4"/>
  <c r="E6" i="4"/>
  <c r="E7" i="4"/>
  <c r="E8" i="4"/>
  <c r="E9" i="4"/>
  <c r="E10" i="4"/>
  <c r="E4" i="4"/>
  <c r="C5" i="4"/>
  <c r="C6" i="4"/>
  <c r="C7" i="4"/>
  <c r="C8" i="4"/>
  <c r="C9" i="4"/>
  <c r="C10" i="4"/>
  <c r="C4" i="4"/>
  <c r="J6" i="2"/>
  <c r="J7" i="2"/>
  <c r="J8" i="2"/>
  <c r="J9" i="2"/>
  <c r="J10" i="2"/>
  <c r="J11" i="2"/>
  <c r="I6" i="2"/>
  <c r="I7" i="2"/>
  <c r="I8" i="2"/>
  <c r="I9" i="2"/>
  <c r="I10" i="2"/>
  <c r="I11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4" i="2"/>
  <c r="K5" i="4" l="1"/>
  <c r="K7" i="4"/>
  <c r="K9" i="4"/>
  <c r="K8" i="4"/>
  <c r="K6" i="4"/>
  <c r="K7" i="2"/>
  <c r="K8" i="2"/>
  <c r="K10" i="2"/>
  <c r="K6" i="2"/>
  <c r="K11" i="2"/>
  <c r="K9" i="2"/>
  <c r="K5" i="2"/>
</calcChain>
</file>

<file path=xl/sharedStrings.xml><?xml version="1.0" encoding="utf-8"?>
<sst xmlns="http://schemas.openxmlformats.org/spreadsheetml/2006/main" count="164" uniqueCount="78">
  <si>
    <t xml:space="preserve">Problem #5 </t>
  </si>
  <si>
    <t>Problem #14</t>
  </si>
  <si>
    <t>Problem #32</t>
  </si>
  <si>
    <t>Problem #18</t>
  </si>
  <si>
    <t>Problem #24</t>
  </si>
  <si>
    <t>Problem #26</t>
  </si>
  <si>
    <t>From</t>
  </si>
  <si>
    <t>Node</t>
  </si>
  <si>
    <t>To</t>
  </si>
  <si>
    <t>City</t>
  </si>
  <si>
    <t>Inflow</t>
  </si>
  <si>
    <t>Outflow</t>
  </si>
  <si>
    <t>Netflow</t>
  </si>
  <si>
    <t>DD/SS</t>
  </si>
  <si>
    <t>San Diego</t>
  </si>
  <si>
    <t>Los Angeles</t>
  </si>
  <si>
    <t>Denver</t>
  </si>
  <si>
    <t xml:space="preserve">St. Louis </t>
  </si>
  <si>
    <t xml:space="preserve">Memphis </t>
  </si>
  <si>
    <t xml:space="preserve">Chicago </t>
  </si>
  <si>
    <t xml:space="preserve">New York </t>
  </si>
  <si>
    <t xml:space="preserve">MIN Cost: </t>
  </si>
  <si>
    <t xml:space="preserve">Inventory </t>
  </si>
  <si>
    <t>Inv. 1</t>
  </si>
  <si>
    <t xml:space="preserve">Inv. 2 </t>
  </si>
  <si>
    <t>Inv. 3</t>
  </si>
  <si>
    <t>Inv. 4</t>
  </si>
  <si>
    <t>Inv. 5</t>
  </si>
  <si>
    <t>Sent</t>
  </si>
  <si>
    <t>Cost</t>
  </si>
  <si>
    <t xml:space="preserve">MIN Cost </t>
  </si>
  <si>
    <t>City 1</t>
  </si>
  <si>
    <t>City 2</t>
  </si>
  <si>
    <t>City 3</t>
  </si>
  <si>
    <t>City 4</t>
  </si>
  <si>
    <t>City 6</t>
  </si>
  <si>
    <t>City 7</t>
  </si>
  <si>
    <t>City 10</t>
  </si>
  <si>
    <t>City 11</t>
  </si>
  <si>
    <t>City 12</t>
  </si>
  <si>
    <t>City 5</t>
  </si>
  <si>
    <t>City 9</t>
  </si>
  <si>
    <t>City 8</t>
  </si>
  <si>
    <t>Problem #20</t>
  </si>
  <si>
    <t>Miles</t>
  </si>
  <si>
    <t>Shipped</t>
  </si>
  <si>
    <t>Max Cost:</t>
  </si>
  <si>
    <t>Washington D.C.</t>
  </si>
  <si>
    <t>Kansas City</t>
  </si>
  <si>
    <t>Dallas</t>
  </si>
  <si>
    <t>San Francisco</t>
  </si>
  <si>
    <t>MAX Flow:</t>
  </si>
  <si>
    <t>Chicago</t>
  </si>
  <si>
    <t>Max Calls</t>
  </si>
  <si>
    <t>MIN Cost:</t>
  </si>
  <si>
    <t xml:space="preserve">From </t>
  </si>
  <si>
    <t>Flow</t>
  </si>
  <si>
    <t>Maximum</t>
  </si>
  <si>
    <t xml:space="preserve">Inflow </t>
  </si>
  <si>
    <t xml:space="preserve">Outflow </t>
  </si>
  <si>
    <t>Maximum Sewage Flow</t>
  </si>
  <si>
    <t xml:space="preserve">Node </t>
  </si>
  <si>
    <t>Net Flow</t>
  </si>
  <si>
    <t>C2</t>
  </si>
  <si>
    <t>C3</t>
  </si>
  <si>
    <t>C4</t>
  </si>
  <si>
    <t>C5</t>
  </si>
  <si>
    <t>C6</t>
  </si>
  <si>
    <t>C7</t>
  </si>
  <si>
    <t>C9</t>
  </si>
  <si>
    <t>C8</t>
  </si>
  <si>
    <t>C10</t>
  </si>
  <si>
    <t>C11</t>
  </si>
  <si>
    <t>Charleston</t>
  </si>
  <si>
    <t>Cost to Ship (in Millions)</t>
  </si>
  <si>
    <t>Detroit</t>
  </si>
  <si>
    <t xml:space="preserve">b. </t>
  </si>
  <si>
    <t xml:space="preserve">c.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</si>
</sst>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Fill="1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8" xfId="0" applyBorder="1"/>
    <xf numFmtId="0" fontId="0" fillId="4" borderId="9" xfId="0" applyFill="1" applyBorder="1"/>
    <xf numFmtId="0" fontId="0" fillId="4" borderId="10" xfId="0" applyFill="1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1" fillId="0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3" borderId="13" xfId="0" applyFill="1" applyBorder="1"/>
    <xf numFmtId="0" fontId="0" fillId="0" borderId="18" xfId="0" applyBorder="1"/>
    <xf numFmtId="0" fontId="1" fillId="5" borderId="19" xfId="0" applyFont="1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Border="1"/>
    <xf numFmtId="0" fontId="0" fillId="4" borderId="1" xfId="0" applyFill="1" applyBorder="1" applyAlignment="1">
      <alignment horizontal="right"/>
    </xf>
    <xf numFmtId="0" fontId="0" fillId="4" borderId="13" xfId="0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0" fontId="0" fillId="6" borderId="1" xfId="0" applyFont="1" applyFill="1" applyBorder="1" applyAlignment="1">
      <alignment horizontal="right"/>
    </xf>
    <xf numFmtId="0" fontId="0" fillId="6" borderId="10" xfId="0" applyFill="1" applyBorder="1" applyAlignment="1">
      <alignment horizontal="right"/>
    </xf>
    <xf numFmtId="0" fontId="0" fillId="4" borderId="7" xfId="0" applyFill="1" applyBorder="1" applyAlignment="1">
      <alignment horizontal="right"/>
    </xf>
    <xf numFmtId="0" fontId="0" fillId="4" borderId="12" xfId="0" applyFill="1" applyBorder="1" applyAlignment="1">
      <alignment horizontal="right"/>
    </xf>
    <xf numFmtId="0" fontId="0" fillId="6" borderId="7" xfId="0" applyFill="1" applyBorder="1" applyAlignment="1">
      <alignment horizontal="right"/>
    </xf>
    <xf numFmtId="0" fontId="0" fillId="6" borderId="9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3" xfId="0" applyFont="1" applyBorder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4" borderId="10" xfId="0" applyFill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0" fillId="4" borderId="15" xfId="0" applyFill="1" applyBorder="1" applyAlignment="1">
      <alignment horizontal="right"/>
    </xf>
    <xf numFmtId="0" fontId="0" fillId="4" borderId="22" xfId="0" applyFill="1" applyBorder="1" applyAlignment="1">
      <alignment horizontal="right"/>
    </xf>
    <xf numFmtId="0" fontId="2" fillId="0" borderId="0" xfId="0" applyFont="1" applyFill="1"/>
    <xf numFmtId="0" fontId="2" fillId="4" borderId="1" xfId="0" applyFont="1" applyFill="1" applyBorder="1"/>
    <xf numFmtId="0" fontId="2" fillId="0" borderId="1" xfId="0" applyFont="1" applyFill="1" applyBorder="1"/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3" fillId="5" borderId="25" xfId="0" applyFont="1" applyFill="1" applyBorder="1" applyAlignment="1">
      <alignment horizontal="center"/>
    </xf>
    <xf numFmtId="0" fontId="3" fillId="5" borderId="2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</xdr:row>
          <xdr:rowOff>12700</xdr:rowOff>
        </xdr:from>
        <xdr:to>
          <xdr:col>7</xdr:col>
          <xdr:colOff>609600</xdr:colOff>
          <xdr:row>31</xdr:row>
          <xdr:rowOff>63500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24</xdr:row>
          <xdr:rowOff>12700</xdr:rowOff>
        </xdr:from>
        <xdr:to>
          <xdr:col>8</xdr:col>
          <xdr:colOff>508000</xdr:colOff>
          <xdr:row>69</xdr:row>
          <xdr:rowOff>88900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17</xdr:row>
          <xdr:rowOff>12700</xdr:rowOff>
        </xdr:from>
        <xdr:to>
          <xdr:col>8</xdr:col>
          <xdr:colOff>177800</xdr:colOff>
          <xdr:row>45</xdr:row>
          <xdr:rowOff>127000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14</xdr:row>
          <xdr:rowOff>25400</xdr:rowOff>
        </xdr:from>
        <xdr:to>
          <xdr:col>8</xdr:col>
          <xdr:colOff>177800</xdr:colOff>
          <xdr:row>25</xdr:row>
          <xdr:rowOff>38100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0</xdr:rowOff>
        </xdr:from>
        <xdr:to>
          <xdr:col>8</xdr:col>
          <xdr:colOff>165100</xdr:colOff>
          <xdr:row>36</xdr:row>
          <xdr:rowOff>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4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8</xdr:col>
          <xdr:colOff>139700</xdr:colOff>
          <xdr:row>58</xdr:row>
          <xdr:rowOff>101600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5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25</xdr:row>
          <xdr:rowOff>0</xdr:rowOff>
        </xdr:from>
        <xdr:to>
          <xdr:col>7</xdr:col>
          <xdr:colOff>457200</xdr:colOff>
          <xdr:row>44</xdr:row>
          <xdr:rowOff>76200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6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.doc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1.docx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2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2.docx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3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3.docx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image" Target="../media/image4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4.docx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4" Type="http://schemas.openxmlformats.org/officeDocument/2006/relationships/image" Target="../media/image5.e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5.docx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4" Type="http://schemas.openxmlformats.org/officeDocument/2006/relationships/image" Target="../media/image6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6.docx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Relationship Id="rId4" Type="http://schemas.openxmlformats.org/officeDocument/2006/relationships/image" Target="../media/image7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838C6-E03B-7D4B-A6A4-45DB3410BD6B}">
  <dimension ref="E1:G1"/>
  <sheetViews>
    <sheetView tabSelected="1" zoomScale="140" zoomScaleNormal="140" workbookViewId="0">
      <selection activeCell="J9" sqref="J9"/>
    </sheetView>
  </sheetViews>
  <sheetFormatPr baseColWidth="10" defaultRowHeight="15" x14ac:dyDescent="0.2"/>
  <sheetData>
    <row r="1" spans="5:7" x14ac:dyDescent="0.2">
      <c r="E1" s="51" t="s">
        <v>0</v>
      </c>
      <c r="F1" s="51"/>
      <c r="G1" s="51"/>
    </row>
  </sheetData>
  <mergeCells count="1">
    <mergeCell ref="E1:G1"/>
  </mergeCells>
  <pageMargins left="0.7" right="0.7" top="0.75" bottom="0.75" header="0.3" footer="0.3"/>
  <pageSetup orientation="portrait" horizontalDpi="0" verticalDpi="0"/>
  <drawing r:id="rId1"/>
  <legacyDrawing r:id="rId2"/>
  <oleObjects>
    <mc:AlternateContent xmlns:mc="http://schemas.openxmlformats.org/markup-compatibility/2006">
      <mc:Choice Requires="x14">
        <oleObject progId="Word.Document.12" shapeId="1026" r:id="rId3">
          <objectPr defaultSize="0" autoPict="0" r:id="rId4">
            <anchor moveWithCells="1">
              <from>
                <xdr:col>1</xdr:col>
                <xdr:colOff>12700</xdr:colOff>
                <xdr:row>2</xdr:row>
                <xdr:rowOff>12700</xdr:rowOff>
              </from>
              <to>
                <xdr:col>7</xdr:col>
                <xdr:colOff>609600</xdr:colOff>
                <xdr:row>31</xdr:row>
                <xdr:rowOff>63500</xdr:rowOff>
              </to>
            </anchor>
          </objectPr>
        </oleObject>
      </mc:Choice>
      <mc:Fallback>
        <oleObject progId="Word.Document.12" shapeId="1026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7E723-06C9-3A48-9DFE-A27BBFBFB87F}">
  <dimension ref="A1:L23"/>
  <sheetViews>
    <sheetView zoomScale="110" zoomScaleNormal="110" workbookViewId="0">
      <selection activeCell="J6" sqref="J6"/>
    </sheetView>
  </sheetViews>
  <sheetFormatPr baseColWidth="10" defaultRowHeight="15" x14ac:dyDescent="0.2"/>
  <sheetData>
    <row r="1" spans="1:12" x14ac:dyDescent="0.2">
      <c r="E1" s="51" t="s">
        <v>1</v>
      </c>
      <c r="F1" s="52"/>
      <c r="G1" s="52"/>
    </row>
    <row r="3" spans="1:12" ht="16" thickBot="1" x14ac:dyDescent="0.25">
      <c r="A3" s="1" t="s">
        <v>28</v>
      </c>
      <c r="B3" s="1" t="s">
        <v>6</v>
      </c>
      <c r="C3" s="1" t="s">
        <v>7</v>
      </c>
      <c r="D3" s="1" t="s">
        <v>8</v>
      </c>
      <c r="E3" s="1" t="s">
        <v>7</v>
      </c>
      <c r="F3" s="1" t="s">
        <v>29</v>
      </c>
      <c r="G3" s="6"/>
      <c r="H3" s="6"/>
      <c r="I3" s="6"/>
      <c r="J3" s="6"/>
      <c r="K3" s="6"/>
      <c r="L3" s="6"/>
    </row>
    <row r="4" spans="1:12" x14ac:dyDescent="0.2">
      <c r="A4" s="2">
        <v>0</v>
      </c>
      <c r="B4" s="1">
        <v>1</v>
      </c>
      <c r="C4" s="1" t="str">
        <f>VLOOKUP(B4,$G$5:$H$11,2)</f>
        <v>San Diego</v>
      </c>
      <c r="D4" s="1">
        <v>2</v>
      </c>
      <c r="E4" s="1" t="str">
        <f>VLOOKUP(D4,$G$5:$H$11,2)</f>
        <v>Los Angeles</v>
      </c>
      <c r="F4" s="5">
        <v>5</v>
      </c>
      <c r="G4" s="7" t="s">
        <v>7</v>
      </c>
      <c r="H4" s="8" t="s">
        <v>9</v>
      </c>
      <c r="I4" s="8" t="s">
        <v>10</v>
      </c>
      <c r="J4" s="8" t="s">
        <v>11</v>
      </c>
      <c r="K4" s="8" t="s">
        <v>12</v>
      </c>
      <c r="L4" s="9" t="s">
        <v>13</v>
      </c>
    </row>
    <row r="5" spans="1:12" x14ac:dyDescent="0.2">
      <c r="A5" s="2">
        <v>1</v>
      </c>
      <c r="B5" s="1">
        <v>1</v>
      </c>
      <c r="C5" s="1" t="str">
        <f t="shared" ref="C5:C23" si="0">VLOOKUP(B5,$G$5:$H$11,2)</f>
        <v>San Diego</v>
      </c>
      <c r="D5" s="1">
        <v>3</v>
      </c>
      <c r="E5" s="1" t="str">
        <f t="shared" ref="E5:E23" si="1">VLOOKUP(D5,$G$5:$H$11,2)</f>
        <v>Denver</v>
      </c>
      <c r="F5" s="5">
        <v>13</v>
      </c>
      <c r="G5" s="10">
        <v>1</v>
      </c>
      <c r="H5" s="3" t="s">
        <v>14</v>
      </c>
      <c r="I5" s="1">
        <f>SUMIF($D$4:$D$23,G5,$A$4:$A$23)</f>
        <v>0</v>
      </c>
      <c r="J5" s="1">
        <f>SUMIF($B$4:$B$23,G5,$A$4:$A$23)</f>
        <v>1</v>
      </c>
      <c r="K5" s="1">
        <f>I5-J5</f>
        <v>-1</v>
      </c>
      <c r="L5" s="11">
        <v>-1</v>
      </c>
    </row>
    <row r="6" spans="1:12" x14ac:dyDescent="0.2">
      <c r="A6" s="2">
        <v>0</v>
      </c>
      <c r="B6" s="1">
        <v>1</v>
      </c>
      <c r="C6" s="1" t="str">
        <f t="shared" si="0"/>
        <v>San Diego</v>
      </c>
      <c r="D6" s="1">
        <v>5</v>
      </c>
      <c r="E6" s="1" t="str">
        <f t="shared" si="1"/>
        <v xml:space="preserve">Memphis </v>
      </c>
      <c r="F6" s="5">
        <v>45</v>
      </c>
      <c r="G6" s="10">
        <v>2</v>
      </c>
      <c r="H6" s="3" t="s">
        <v>15</v>
      </c>
      <c r="I6" s="1">
        <f t="shared" ref="I6:I11" si="2">SUMIF($D$4:$D$23,G6,$A$4:$A$23)</f>
        <v>0</v>
      </c>
      <c r="J6" s="1">
        <f t="shared" ref="J6:J11" si="3">SUMIF($B$4:$B$23,G6,$A$4:$A$23)</f>
        <v>0</v>
      </c>
      <c r="K6" s="1">
        <f t="shared" ref="K6:K11" si="4">I6-J6</f>
        <v>0</v>
      </c>
      <c r="L6" s="11">
        <v>0</v>
      </c>
    </row>
    <row r="7" spans="1:12" x14ac:dyDescent="0.2">
      <c r="A7" s="2">
        <v>0</v>
      </c>
      <c r="B7" s="1">
        <v>1</v>
      </c>
      <c r="C7" s="1" t="str">
        <f t="shared" si="0"/>
        <v>San Diego</v>
      </c>
      <c r="D7" s="1">
        <v>7</v>
      </c>
      <c r="E7" s="1" t="str">
        <f t="shared" si="1"/>
        <v xml:space="preserve">New York </v>
      </c>
      <c r="F7" s="5">
        <v>105</v>
      </c>
      <c r="G7" s="10">
        <v>3</v>
      </c>
      <c r="H7" s="3" t="s">
        <v>16</v>
      </c>
      <c r="I7" s="1">
        <f t="shared" si="2"/>
        <v>1</v>
      </c>
      <c r="J7" s="1">
        <f t="shared" si="3"/>
        <v>1</v>
      </c>
      <c r="K7" s="1">
        <f t="shared" si="4"/>
        <v>0</v>
      </c>
      <c r="L7" s="11">
        <v>0</v>
      </c>
    </row>
    <row r="8" spans="1:12" x14ac:dyDescent="0.2">
      <c r="A8" s="2">
        <v>0</v>
      </c>
      <c r="B8" s="1">
        <v>2</v>
      </c>
      <c r="C8" s="1" t="str">
        <f t="shared" si="0"/>
        <v>Los Angeles</v>
      </c>
      <c r="D8" s="1">
        <v>3</v>
      </c>
      <c r="E8" s="1" t="str">
        <f t="shared" si="1"/>
        <v>Denver</v>
      </c>
      <c r="F8" s="5">
        <v>27</v>
      </c>
      <c r="G8" s="10">
        <v>4</v>
      </c>
      <c r="H8" s="3" t="s">
        <v>17</v>
      </c>
      <c r="I8" s="1">
        <f t="shared" si="2"/>
        <v>0</v>
      </c>
      <c r="J8" s="1">
        <f t="shared" si="3"/>
        <v>0</v>
      </c>
      <c r="K8" s="1">
        <f t="shared" si="4"/>
        <v>0</v>
      </c>
      <c r="L8" s="11">
        <v>0</v>
      </c>
    </row>
    <row r="9" spans="1:12" x14ac:dyDescent="0.2">
      <c r="A9" s="2">
        <v>0</v>
      </c>
      <c r="B9" s="1">
        <v>2</v>
      </c>
      <c r="C9" s="1" t="str">
        <f t="shared" si="0"/>
        <v>Los Angeles</v>
      </c>
      <c r="D9" s="1">
        <v>4</v>
      </c>
      <c r="E9" s="1" t="str">
        <f t="shared" si="1"/>
        <v xml:space="preserve">St. Louis </v>
      </c>
      <c r="F9" s="5">
        <v>19</v>
      </c>
      <c r="G9" s="10">
        <v>5</v>
      </c>
      <c r="H9" s="3" t="s">
        <v>18</v>
      </c>
      <c r="I9" s="1">
        <f t="shared" si="2"/>
        <v>0</v>
      </c>
      <c r="J9" s="1">
        <f t="shared" si="3"/>
        <v>0</v>
      </c>
      <c r="K9" s="1">
        <f t="shared" si="4"/>
        <v>0</v>
      </c>
      <c r="L9" s="11">
        <v>0</v>
      </c>
    </row>
    <row r="10" spans="1:12" x14ac:dyDescent="0.2">
      <c r="A10" s="2">
        <v>0</v>
      </c>
      <c r="B10" s="1">
        <v>2</v>
      </c>
      <c r="C10" s="1" t="str">
        <f t="shared" si="0"/>
        <v>Los Angeles</v>
      </c>
      <c r="D10" s="1">
        <v>5</v>
      </c>
      <c r="E10" s="1" t="str">
        <f t="shared" si="1"/>
        <v xml:space="preserve">Memphis </v>
      </c>
      <c r="F10" s="5">
        <v>50</v>
      </c>
      <c r="G10" s="10">
        <v>6</v>
      </c>
      <c r="H10" s="3" t="s">
        <v>19</v>
      </c>
      <c r="I10" s="1">
        <f t="shared" si="2"/>
        <v>1</v>
      </c>
      <c r="J10" s="1">
        <f t="shared" si="3"/>
        <v>1</v>
      </c>
      <c r="K10" s="16">
        <f t="shared" si="4"/>
        <v>0</v>
      </c>
      <c r="L10" s="11">
        <v>0</v>
      </c>
    </row>
    <row r="11" spans="1:12" ht="16" thickBot="1" x14ac:dyDescent="0.25">
      <c r="A11" s="2">
        <v>0</v>
      </c>
      <c r="B11" s="1">
        <v>2</v>
      </c>
      <c r="C11" s="1" t="str">
        <f t="shared" si="0"/>
        <v>Los Angeles</v>
      </c>
      <c r="D11" s="1">
        <v>7</v>
      </c>
      <c r="E11" s="1" t="str">
        <f t="shared" si="1"/>
        <v xml:space="preserve">New York </v>
      </c>
      <c r="F11" s="5">
        <v>95</v>
      </c>
      <c r="G11" s="12">
        <v>7</v>
      </c>
      <c r="H11" s="13" t="s">
        <v>20</v>
      </c>
      <c r="I11" s="14">
        <f t="shared" si="2"/>
        <v>1</v>
      </c>
      <c r="J11" s="20">
        <f t="shared" si="3"/>
        <v>0</v>
      </c>
      <c r="K11" s="14">
        <f t="shared" si="4"/>
        <v>1</v>
      </c>
      <c r="L11" s="21">
        <v>1</v>
      </c>
    </row>
    <row r="12" spans="1:12" ht="16" thickBot="1" x14ac:dyDescent="0.25">
      <c r="A12" s="2">
        <v>0</v>
      </c>
      <c r="B12" s="1">
        <v>3</v>
      </c>
      <c r="C12" s="1" t="str">
        <f t="shared" si="0"/>
        <v>Denver</v>
      </c>
      <c r="D12" s="1">
        <v>4</v>
      </c>
      <c r="E12" s="1" t="str">
        <f t="shared" si="1"/>
        <v xml:space="preserve">St. Louis </v>
      </c>
      <c r="F12" s="1">
        <v>14</v>
      </c>
      <c r="G12" s="6"/>
      <c r="H12" s="6"/>
      <c r="I12" s="6"/>
      <c r="J12" s="6"/>
      <c r="K12" s="6"/>
      <c r="L12" s="6"/>
    </row>
    <row r="13" spans="1:12" ht="16" thickBot="1" x14ac:dyDescent="0.25">
      <c r="A13" s="2">
        <v>0</v>
      </c>
      <c r="B13" s="1">
        <v>3</v>
      </c>
      <c r="C13" s="1" t="str">
        <f t="shared" si="0"/>
        <v>Denver</v>
      </c>
      <c r="D13" s="1">
        <v>5</v>
      </c>
      <c r="E13" s="1" t="str">
        <f t="shared" si="1"/>
        <v xml:space="preserve">Memphis </v>
      </c>
      <c r="F13" s="1">
        <v>30</v>
      </c>
      <c r="G13" s="6"/>
      <c r="H13" s="18" t="s">
        <v>21</v>
      </c>
      <c r="I13" s="6"/>
      <c r="J13" s="6"/>
      <c r="K13" s="6"/>
      <c r="L13" s="6"/>
    </row>
    <row r="14" spans="1:12" ht="16" thickBot="1" x14ac:dyDescent="0.25">
      <c r="A14" s="2">
        <v>1</v>
      </c>
      <c r="B14" s="1">
        <v>3</v>
      </c>
      <c r="C14" s="1" t="str">
        <f t="shared" si="0"/>
        <v>Denver</v>
      </c>
      <c r="D14" s="1">
        <v>6</v>
      </c>
      <c r="E14" s="1" t="str">
        <f t="shared" si="1"/>
        <v xml:space="preserve">Chicago </v>
      </c>
      <c r="F14" s="1">
        <v>32</v>
      </c>
      <c r="G14" s="6"/>
      <c r="H14" s="19">
        <f>SUMPRODUCT(A4:A23,F4:F23)</f>
        <v>62</v>
      </c>
      <c r="I14" s="6"/>
      <c r="J14" s="6"/>
      <c r="K14" s="6"/>
      <c r="L14" s="6"/>
    </row>
    <row r="15" spans="1:12" x14ac:dyDescent="0.2">
      <c r="A15" s="2">
        <v>0</v>
      </c>
      <c r="B15" s="1">
        <v>4</v>
      </c>
      <c r="C15" s="1" t="str">
        <f t="shared" si="0"/>
        <v xml:space="preserve">St. Louis </v>
      </c>
      <c r="D15" s="1">
        <v>3</v>
      </c>
      <c r="E15" s="1" t="str">
        <f t="shared" si="1"/>
        <v>Denver</v>
      </c>
      <c r="F15" s="1">
        <v>14</v>
      </c>
      <c r="G15" s="6"/>
      <c r="H15" s="6"/>
      <c r="I15" s="6"/>
      <c r="J15" s="6"/>
      <c r="K15" s="6"/>
      <c r="L15" s="6"/>
    </row>
    <row r="16" spans="1:12" x14ac:dyDescent="0.2">
      <c r="A16" s="2">
        <v>0</v>
      </c>
      <c r="B16" s="1">
        <v>4</v>
      </c>
      <c r="C16" s="1" t="str">
        <f t="shared" si="0"/>
        <v xml:space="preserve">St. Louis </v>
      </c>
      <c r="D16" s="1">
        <v>5</v>
      </c>
      <c r="E16" s="1" t="str">
        <f t="shared" si="1"/>
        <v xml:space="preserve">Memphis </v>
      </c>
      <c r="F16" s="1">
        <v>35</v>
      </c>
      <c r="G16" s="6"/>
      <c r="H16" s="6"/>
      <c r="I16" s="6"/>
      <c r="J16" s="6"/>
      <c r="K16" s="6"/>
      <c r="L16" s="6"/>
    </row>
    <row r="17" spans="1:12" x14ac:dyDescent="0.2">
      <c r="A17" s="2">
        <v>0</v>
      </c>
      <c r="B17" s="1">
        <v>4</v>
      </c>
      <c r="C17" s="1" t="str">
        <f t="shared" si="0"/>
        <v xml:space="preserve">St. Louis </v>
      </c>
      <c r="D17" s="1">
        <v>6</v>
      </c>
      <c r="E17" s="1" t="str">
        <f t="shared" si="1"/>
        <v xml:space="preserve">Chicago </v>
      </c>
      <c r="F17" s="1">
        <v>24</v>
      </c>
      <c r="G17" s="6"/>
      <c r="H17" s="6"/>
      <c r="I17" s="6"/>
      <c r="J17" s="6"/>
      <c r="K17" s="6"/>
      <c r="L17" s="6"/>
    </row>
    <row r="18" spans="1:12" x14ac:dyDescent="0.2">
      <c r="A18" s="2">
        <v>0</v>
      </c>
      <c r="B18" s="1">
        <v>5</v>
      </c>
      <c r="C18" s="1" t="str">
        <f t="shared" si="0"/>
        <v xml:space="preserve">Memphis </v>
      </c>
      <c r="D18" s="1">
        <v>4</v>
      </c>
      <c r="E18" s="1" t="str">
        <f t="shared" si="1"/>
        <v xml:space="preserve">St. Louis </v>
      </c>
      <c r="F18" s="1">
        <v>35</v>
      </c>
      <c r="G18" s="6"/>
      <c r="H18" s="6"/>
      <c r="I18" s="6"/>
      <c r="J18" s="6"/>
      <c r="K18" s="6"/>
      <c r="L18" s="6"/>
    </row>
    <row r="19" spans="1:12" x14ac:dyDescent="0.2">
      <c r="A19" s="2">
        <v>0</v>
      </c>
      <c r="B19" s="1">
        <v>5</v>
      </c>
      <c r="C19" s="1" t="str">
        <f t="shared" si="0"/>
        <v xml:space="preserve">Memphis </v>
      </c>
      <c r="D19" s="1">
        <v>6</v>
      </c>
      <c r="E19" s="1" t="str">
        <f t="shared" si="1"/>
        <v xml:space="preserve">Chicago </v>
      </c>
      <c r="F19" s="1">
        <v>18</v>
      </c>
      <c r="G19" s="6"/>
      <c r="H19" s="6"/>
      <c r="I19" s="6"/>
      <c r="J19" s="6"/>
      <c r="K19" s="6"/>
      <c r="L19" s="6"/>
    </row>
    <row r="20" spans="1:12" x14ac:dyDescent="0.2">
      <c r="A20" s="2">
        <v>0</v>
      </c>
      <c r="B20" s="1">
        <v>5</v>
      </c>
      <c r="C20" s="1" t="str">
        <f t="shared" si="0"/>
        <v xml:space="preserve">Memphis </v>
      </c>
      <c r="D20" s="1">
        <v>7</v>
      </c>
      <c r="E20" s="1" t="str">
        <f t="shared" si="1"/>
        <v xml:space="preserve">New York </v>
      </c>
      <c r="F20" s="1">
        <v>25</v>
      </c>
      <c r="G20" s="6"/>
      <c r="H20" s="6"/>
      <c r="I20" s="6"/>
      <c r="J20" s="6"/>
      <c r="K20" s="6"/>
      <c r="L20" s="6"/>
    </row>
    <row r="21" spans="1:12" x14ac:dyDescent="0.2">
      <c r="A21" s="2">
        <v>0</v>
      </c>
      <c r="B21" s="4">
        <v>6</v>
      </c>
      <c r="C21" s="1" t="str">
        <f t="shared" si="0"/>
        <v xml:space="preserve">Chicago </v>
      </c>
      <c r="D21" s="4">
        <v>4</v>
      </c>
      <c r="E21" s="1" t="str">
        <f t="shared" si="1"/>
        <v xml:space="preserve">St. Louis </v>
      </c>
      <c r="F21" s="1">
        <v>24</v>
      </c>
      <c r="G21" s="6"/>
      <c r="H21" s="6"/>
      <c r="I21" s="6"/>
      <c r="J21" s="6"/>
      <c r="K21" s="6"/>
      <c r="L21" s="6"/>
    </row>
    <row r="22" spans="1:12" x14ac:dyDescent="0.2">
      <c r="A22" s="2">
        <v>0</v>
      </c>
      <c r="B22" s="4">
        <v>6</v>
      </c>
      <c r="C22" s="1" t="str">
        <f t="shared" si="0"/>
        <v xml:space="preserve">Chicago </v>
      </c>
      <c r="D22" s="4">
        <v>5</v>
      </c>
      <c r="E22" s="1" t="str">
        <f t="shared" si="1"/>
        <v xml:space="preserve">Memphis </v>
      </c>
      <c r="F22" s="1">
        <v>18</v>
      </c>
      <c r="G22" s="6"/>
      <c r="H22" s="6"/>
      <c r="I22" s="6"/>
      <c r="J22" s="6"/>
      <c r="K22" s="6"/>
      <c r="L22" s="6"/>
    </row>
    <row r="23" spans="1:12" x14ac:dyDescent="0.2">
      <c r="A23" s="2">
        <v>1</v>
      </c>
      <c r="B23" s="4">
        <v>6</v>
      </c>
      <c r="C23" s="1" t="str">
        <f t="shared" si="0"/>
        <v xml:space="preserve">Chicago </v>
      </c>
      <c r="D23" s="4">
        <v>7</v>
      </c>
      <c r="E23" s="1" t="str">
        <f t="shared" si="1"/>
        <v xml:space="preserve">New York </v>
      </c>
      <c r="F23" s="1">
        <v>17</v>
      </c>
      <c r="G23" s="6"/>
      <c r="H23" s="6"/>
      <c r="I23" s="6"/>
      <c r="J23" s="6"/>
      <c r="K23" s="6"/>
      <c r="L23" s="6"/>
    </row>
  </sheetData>
  <mergeCells count="1">
    <mergeCell ref="E1:G1"/>
  </mergeCells>
  <pageMargins left="0.7" right="0.7" top="0.75" bottom="0.75" header="0.3" footer="0.3"/>
  <pageSetup orientation="portrait" horizontalDpi="0" verticalDpi="0"/>
  <drawing r:id="rId1"/>
  <legacyDrawing r:id="rId2"/>
  <oleObjects>
    <mc:AlternateContent xmlns:mc="http://schemas.openxmlformats.org/markup-compatibility/2006">
      <mc:Choice Requires="x14">
        <oleObject progId="Word.Document.12" shapeId="2051" r:id="rId3">
          <objectPr defaultSize="0" r:id="rId4">
            <anchor moveWithCells="1">
              <from>
                <xdr:col>1</xdr:col>
                <xdr:colOff>12700</xdr:colOff>
                <xdr:row>24</xdr:row>
                <xdr:rowOff>12700</xdr:rowOff>
              </from>
              <to>
                <xdr:col>8</xdr:col>
                <xdr:colOff>508000</xdr:colOff>
                <xdr:row>69</xdr:row>
                <xdr:rowOff>88900</xdr:rowOff>
              </to>
            </anchor>
          </objectPr>
        </oleObject>
      </mc:Choice>
      <mc:Fallback>
        <oleObject progId="Word.Document.12" shapeId="2051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CA176-3BDB-DE4A-897F-7FA8B2BA1F96}">
  <dimension ref="A1:J18"/>
  <sheetViews>
    <sheetView topLeftCell="A15" zoomScale="140" zoomScaleNormal="140" workbookViewId="0">
      <selection activeCell="D3" sqref="D3"/>
    </sheetView>
  </sheetViews>
  <sheetFormatPr baseColWidth="10" defaultRowHeight="15" x14ac:dyDescent="0.2"/>
  <cols>
    <col min="10" max="10" width="10.83203125" customWidth="1"/>
  </cols>
  <sheetData>
    <row r="1" spans="1:10" x14ac:dyDescent="0.2">
      <c r="E1" s="51" t="s">
        <v>3</v>
      </c>
      <c r="F1" s="51"/>
      <c r="G1" s="51"/>
    </row>
    <row r="3" spans="1:10" ht="16" thickBot="1" x14ac:dyDescent="0.25">
      <c r="A3" s="1" t="s">
        <v>56</v>
      </c>
      <c r="B3" s="1" t="s">
        <v>7</v>
      </c>
      <c r="C3" s="1" t="s">
        <v>7</v>
      </c>
      <c r="D3" s="1" t="s">
        <v>57</v>
      </c>
    </row>
    <row r="4" spans="1:10" x14ac:dyDescent="0.2">
      <c r="A4" s="2">
        <v>8</v>
      </c>
      <c r="B4" s="1">
        <v>1</v>
      </c>
      <c r="C4" s="1">
        <v>2</v>
      </c>
      <c r="D4" s="1">
        <v>8</v>
      </c>
      <c r="E4" s="1" t="s">
        <v>7</v>
      </c>
      <c r="F4" s="1" t="s">
        <v>58</v>
      </c>
      <c r="G4" s="1" t="s">
        <v>59</v>
      </c>
      <c r="I4" s="53" t="s">
        <v>60</v>
      </c>
      <c r="J4" s="54"/>
    </row>
    <row r="5" spans="1:10" ht="16" thickBot="1" x14ac:dyDescent="0.25">
      <c r="A5" s="2">
        <v>9</v>
      </c>
      <c r="B5" s="1">
        <v>1</v>
      </c>
      <c r="C5" s="1">
        <v>3</v>
      </c>
      <c r="D5" s="1">
        <v>9</v>
      </c>
      <c r="E5" s="3">
        <v>1</v>
      </c>
      <c r="F5" s="1">
        <f>SUMIF($C$4:$C$16,E5,$A$4:$A$16)</f>
        <v>24</v>
      </c>
      <c r="G5" s="1">
        <f>SUMIF($B$4:$B$16,E5,$A$4:$A$16)</f>
        <v>24</v>
      </c>
      <c r="I5" s="55">
        <f>A16</f>
        <v>24</v>
      </c>
      <c r="J5" s="56"/>
    </row>
    <row r="6" spans="1:10" x14ac:dyDescent="0.2">
      <c r="A6" s="2">
        <v>7</v>
      </c>
      <c r="B6" s="1">
        <v>1</v>
      </c>
      <c r="C6" s="1">
        <v>4</v>
      </c>
      <c r="D6" s="1">
        <v>7</v>
      </c>
      <c r="E6" s="3">
        <v>2</v>
      </c>
      <c r="F6" s="1">
        <f>SUMIF($C$4:$C$16,E6,$A$4:$A$16)</f>
        <v>8</v>
      </c>
      <c r="G6" s="1">
        <f t="shared" ref="G6:G11" si="0">SUMIF($B$4:$B$16,E6,$A$4:$A$16)</f>
        <v>8</v>
      </c>
    </row>
    <row r="7" spans="1:10" x14ac:dyDescent="0.2">
      <c r="A7" s="2">
        <v>0</v>
      </c>
      <c r="B7" s="1">
        <v>2</v>
      </c>
      <c r="C7" s="1">
        <v>3</v>
      </c>
      <c r="D7" s="1">
        <v>7</v>
      </c>
      <c r="E7" s="3">
        <v>3</v>
      </c>
      <c r="F7" s="1">
        <f t="shared" ref="F7:F11" si="1">SUMIF($C$4:$C$16,E7,$A$4:$A$16)</f>
        <v>9</v>
      </c>
      <c r="G7" s="1">
        <f t="shared" si="0"/>
        <v>9</v>
      </c>
    </row>
    <row r="8" spans="1:10" x14ac:dyDescent="0.2">
      <c r="A8" s="2">
        <v>8</v>
      </c>
      <c r="B8" s="1">
        <v>2</v>
      </c>
      <c r="C8" s="1">
        <v>5</v>
      </c>
      <c r="D8" s="1">
        <v>10</v>
      </c>
      <c r="E8" s="3">
        <v>4</v>
      </c>
      <c r="F8" s="1">
        <f t="shared" si="1"/>
        <v>7</v>
      </c>
      <c r="G8" s="1">
        <f t="shared" si="0"/>
        <v>7</v>
      </c>
    </row>
    <row r="9" spans="1:10" x14ac:dyDescent="0.2">
      <c r="A9" s="2">
        <v>0</v>
      </c>
      <c r="B9" s="1">
        <v>3</v>
      </c>
      <c r="C9" s="1">
        <v>5</v>
      </c>
      <c r="D9" s="1">
        <v>8</v>
      </c>
      <c r="E9" s="3">
        <v>5</v>
      </c>
      <c r="F9" s="1">
        <f t="shared" si="1"/>
        <v>8</v>
      </c>
      <c r="G9" s="1">
        <f t="shared" si="0"/>
        <v>8</v>
      </c>
      <c r="I9" s="47"/>
    </row>
    <row r="10" spans="1:10" x14ac:dyDescent="0.2">
      <c r="A10" s="2">
        <v>0</v>
      </c>
      <c r="B10" s="1">
        <v>3</v>
      </c>
      <c r="C10" s="1">
        <v>6</v>
      </c>
      <c r="D10" s="1">
        <v>7</v>
      </c>
      <c r="E10" s="3">
        <v>6</v>
      </c>
      <c r="F10" s="1">
        <f t="shared" si="1"/>
        <v>7</v>
      </c>
      <c r="G10" s="1">
        <f t="shared" si="0"/>
        <v>7</v>
      </c>
    </row>
    <row r="11" spans="1:10" x14ac:dyDescent="0.2">
      <c r="A11" s="2">
        <v>9</v>
      </c>
      <c r="B11" s="1">
        <v>3</v>
      </c>
      <c r="C11" s="1">
        <v>7</v>
      </c>
      <c r="D11" s="1">
        <v>9</v>
      </c>
      <c r="E11" s="3">
        <v>7</v>
      </c>
      <c r="F11" s="1">
        <f t="shared" si="1"/>
        <v>24</v>
      </c>
      <c r="G11" s="1">
        <f t="shared" si="0"/>
        <v>24</v>
      </c>
    </row>
    <row r="12" spans="1:10" x14ac:dyDescent="0.2">
      <c r="A12" s="2">
        <v>0</v>
      </c>
      <c r="B12" s="1">
        <v>4</v>
      </c>
      <c r="C12" s="1">
        <v>3</v>
      </c>
      <c r="D12" s="1">
        <v>6</v>
      </c>
      <c r="G12" s="23"/>
    </row>
    <row r="13" spans="1:10" x14ac:dyDescent="0.2">
      <c r="A13" s="2">
        <v>7</v>
      </c>
      <c r="B13" s="1">
        <v>4</v>
      </c>
      <c r="C13" s="1">
        <v>6</v>
      </c>
      <c r="D13" s="1">
        <v>9</v>
      </c>
      <c r="G13" s="23"/>
    </row>
    <row r="14" spans="1:10" x14ac:dyDescent="0.2">
      <c r="A14" s="2">
        <v>8</v>
      </c>
      <c r="B14" s="1">
        <v>5</v>
      </c>
      <c r="C14" s="1">
        <v>7</v>
      </c>
      <c r="D14" s="1">
        <v>9</v>
      </c>
      <c r="G14" s="23"/>
    </row>
    <row r="15" spans="1:10" x14ac:dyDescent="0.2">
      <c r="A15" s="2">
        <v>7</v>
      </c>
      <c r="B15" s="1">
        <v>6</v>
      </c>
      <c r="C15" s="1">
        <v>7</v>
      </c>
      <c r="D15" s="1">
        <v>11</v>
      </c>
      <c r="G15" s="23"/>
    </row>
    <row r="16" spans="1:10" x14ac:dyDescent="0.2">
      <c r="A16" s="2">
        <v>24</v>
      </c>
      <c r="B16" s="1">
        <v>7</v>
      </c>
      <c r="C16" s="1">
        <v>1</v>
      </c>
      <c r="D16" s="1">
        <v>9999</v>
      </c>
    </row>
    <row r="17" spans="2:4" x14ac:dyDescent="0.2">
      <c r="B17" s="23"/>
      <c r="C17" s="23"/>
      <c r="D17" s="23"/>
    </row>
    <row r="18" spans="2:4" x14ac:dyDescent="0.2">
      <c r="B18" s="23"/>
      <c r="C18" s="23"/>
      <c r="D18" s="23"/>
    </row>
  </sheetData>
  <mergeCells count="3">
    <mergeCell ref="E1:G1"/>
    <mergeCell ref="I4:J4"/>
    <mergeCell ref="I5:J5"/>
  </mergeCells>
  <pageMargins left="0.7" right="0.7" top="0.75" bottom="0.75" header="0.3" footer="0.3"/>
  <pageSetup orientation="portrait" horizontalDpi="0" verticalDpi="0"/>
  <drawing r:id="rId1"/>
  <legacyDrawing r:id="rId2"/>
  <oleObjects>
    <mc:AlternateContent xmlns:mc="http://schemas.openxmlformats.org/markup-compatibility/2006">
      <mc:Choice Requires="x14">
        <oleObject progId="Word.Document.12" shapeId="3074" r:id="rId3">
          <objectPr defaultSize="0" r:id="rId4">
            <anchor moveWithCells="1">
              <from>
                <xdr:col>1</xdr:col>
                <xdr:colOff>12700</xdr:colOff>
                <xdr:row>17</xdr:row>
                <xdr:rowOff>12700</xdr:rowOff>
              </from>
              <to>
                <xdr:col>8</xdr:col>
                <xdr:colOff>177800</xdr:colOff>
                <xdr:row>45</xdr:row>
                <xdr:rowOff>127000</xdr:rowOff>
              </to>
            </anchor>
          </objectPr>
        </oleObject>
      </mc:Choice>
      <mc:Fallback>
        <oleObject progId="Word.Document.12" shapeId="3074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E7E10-6E7B-664C-B5B2-4CBA0EA53333}">
  <dimension ref="A1:L13"/>
  <sheetViews>
    <sheetView zoomScale="140" zoomScaleNormal="140" workbookViewId="0">
      <selection activeCell="J6" sqref="J6"/>
    </sheetView>
  </sheetViews>
  <sheetFormatPr baseColWidth="10" defaultRowHeight="15" x14ac:dyDescent="0.2"/>
  <sheetData>
    <row r="1" spans="1:12" x14ac:dyDescent="0.2">
      <c r="E1" s="51" t="s">
        <v>43</v>
      </c>
      <c r="F1" s="51"/>
      <c r="G1" s="51"/>
    </row>
    <row r="3" spans="1:12" ht="16" thickBot="1" x14ac:dyDescent="0.25">
      <c r="A3" s="1" t="s">
        <v>28</v>
      </c>
      <c r="B3" s="1" t="s">
        <v>6</v>
      </c>
      <c r="C3" s="1" t="s">
        <v>7</v>
      </c>
      <c r="D3" s="1" t="s">
        <v>8</v>
      </c>
      <c r="E3" s="1" t="s">
        <v>7</v>
      </c>
      <c r="F3" s="1" t="s">
        <v>29</v>
      </c>
      <c r="G3" s="6"/>
      <c r="H3" s="6"/>
      <c r="I3" s="6"/>
      <c r="J3" s="6"/>
      <c r="K3" s="6"/>
      <c r="L3" s="6"/>
    </row>
    <row r="4" spans="1:12" x14ac:dyDescent="0.2">
      <c r="A4" s="2">
        <v>0</v>
      </c>
      <c r="B4" s="1">
        <v>1</v>
      </c>
      <c r="C4" s="1" t="str">
        <f>VLOOKUP(B4,$G$5:$H$9,2)</f>
        <v>Inv. 1</v>
      </c>
      <c r="D4" s="1">
        <v>2</v>
      </c>
      <c r="E4" s="1" t="str">
        <f>VLOOKUP(D4,$G$5:$H$9,2)</f>
        <v xml:space="preserve">Inv. 2 </v>
      </c>
      <c r="F4" s="5">
        <v>12</v>
      </c>
      <c r="G4" s="7" t="s">
        <v>7</v>
      </c>
      <c r="H4" s="8" t="s">
        <v>22</v>
      </c>
      <c r="I4" s="8" t="s">
        <v>10</v>
      </c>
      <c r="J4" s="8" t="s">
        <v>11</v>
      </c>
      <c r="K4" s="8" t="s">
        <v>12</v>
      </c>
      <c r="L4" s="9" t="s">
        <v>13</v>
      </c>
    </row>
    <row r="5" spans="1:12" x14ac:dyDescent="0.2">
      <c r="A5" s="2">
        <v>5</v>
      </c>
      <c r="B5" s="1">
        <v>1</v>
      </c>
      <c r="C5" s="1" t="str">
        <f t="shared" ref="C5:C11" si="0">VLOOKUP(B5,$G$5:$H$9,2)</f>
        <v>Inv. 1</v>
      </c>
      <c r="D5" s="1">
        <v>3</v>
      </c>
      <c r="E5" s="1" t="str">
        <f t="shared" ref="E5:E11" si="1">VLOOKUP(D5,$G$5:$H$9,2)</f>
        <v>Inv. 3</v>
      </c>
      <c r="F5" s="5">
        <v>8</v>
      </c>
      <c r="G5" s="10">
        <v>1</v>
      </c>
      <c r="H5" s="3" t="s">
        <v>23</v>
      </c>
      <c r="I5" s="1">
        <f>SUMIF($D$4:$D$11,G5,$A$4:$A$11)</f>
        <v>0</v>
      </c>
      <c r="J5" s="1">
        <f>SUMIF($B$4:$B$11,G5,$A$4:$A$11)</f>
        <v>15</v>
      </c>
      <c r="K5" s="1">
        <f>I5-J5</f>
        <v>-15</v>
      </c>
      <c r="L5" s="11">
        <v>-15</v>
      </c>
    </row>
    <row r="6" spans="1:12" x14ac:dyDescent="0.2">
      <c r="A6" s="2">
        <v>10</v>
      </c>
      <c r="B6" s="1">
        <v>1</v>
      </c>
      <c r="C6" s="1" t="str">
        <f t="shared" si="0"/>
        <v>Inv. 1</v>
      </c>
      <c r="D6" s="1">
        <v>4</v>
      </c>
      <c r="E6" s="1" t="str">
        <f t="shared" si="1"/>
        <v>Inv. 4</v>
      </c>
      <c r="F6" s="5">
        <v>15</v>
      </c>
      <c r="G6" s="10">
        <v>2</v>
      </c>
      <c r="H6" s="3" t="s">
        <v>24</v>
      </c>
      <c r="I6" s="1">
        <f>SUMIF($D$4:$D$11,G6,$A$4:$A$11)</f>
        <v>0</v>
      </c>
      <c r="J6" s="1">
        <f t="shared" ref="J6:J9" si="2">SUMIF($B$4:$B$11,G6,$A$4:$A$11)</f>
        <v>15</v>
      </c>
      <c r="K6" s="1">
        <f t="shared" ref="K6:K9" si="3">I6-J6</f>
        <v>-15</v>
      </c>
      <c r="L6" s="11">
        <v>-15</v>
      </c>
    </row>
    <row r="7" spans="1:12" x14ac:dyDescent="0.2">
      <c r="A7" s="24">
        <v>10</v>
      </c>
      <c r="B7" s="16">
        <v>2</v>
      </c>
      <c r="C7" s="1" t="str">
        <f t="shared" si="0"/>
        <v xml:space="preserve">Inv. 2 </v>
      </c>
      <c r="D7" s="16">
        <v>3</v>
      </c>
      <c r="E7" s="1" t="str">
        <f t="shared" si="1"/>
        <v>Inv. 3</v>
      </c>
      <c r="F7" s="25">
        <v>9</v>
      </c>
      <c r="G7" s="10">
        <v>3</v>
      </c>
      <c r="H7" s="3" t="s">
        <v>25</v>
      </c>
      <c r="I7" s="1">
        <f t="shared" ref="I7:I9" si="4">SUMIF($D$4:$D$11,G7,$A$4:$A$11)</f>
        <v>15</v>
      </c>
      <c r="J7" s="1">
        <f t="shared" si="2"/>
        <v>15</v>
      </c>
      <c r="K7" s="1">
        <f t="shared" si="3"/>
        <v>0</v>
      </c>
      <c r="L7" s="11">
        <v>0</v>
      </c>
    </row>
    <row r="8" spans="1:12" x14ac:dyDescent="0.2">
      <c r="A8" s="2">
        <v>5</v>
      </c>
      <c r="B8" s="1">
        <v>2</v>
      </c>
      <c r="C8" s="1" t="str">
        <f t="shared" si="0"/>
        <v xml:space="preserve">Inv. 2 </v>
      </c>
      <c r="D8" s="1">
        <v>5</v>
      </c>
      <c r="E8" s="1" t="str">
        <f t="shared" si="1"/>
        <v>Inv. 5</v>
      </c>
      <c r="F8" s="5">
        <v>16</v>
      </c>
      <c r="G8" s="10">
        <v>4</v>
      </c>
      <c r="H8" s="3" t="s">
        <v>26</v>
      </c>
      <c r="I8" s="1">
        <f t="shared" si="4"/>
        <v>20</v>
      </c>
      <c r="J8" s="1">
        <f t="shared" si="2"/>
        <v>0</v>
      </c>
      <c r="K8" s="1">
        <f t="shared" si="3"/>
        <v>20</v>
      </c>
      <c r="L8" s="11">
        <v>20</v>
      </c>
    </row>
    <row r="9" spans="1:12" ht="16" thickBot="1" x14ac:dyDescent="0.25">
      <c r="A9" s="2">
        <v>10</v>
      </c>
      <c r="B9" s="1">
        <v>3</v>
      </c>
      <c r="C9" s="1" t="str">
        <f t="shared" si="0"/>
        <v>Inv. 3</v>
      </c>
      <c r="D9" s="1">
        <v>4</v>
      </c>
      <c r="E9" s="1" t="str">
        <f t="shared" si="1"/>
        <v>Inv. 4</v>
      </c>
      <c r="F9" s="5">
        <v>6</v>
      </c>
      <c r="G9" s="12">
        <v>5</v>
      </c>
      <c r="H9" s="13" t="s">
        <v>27</v>
      </c>
      <c r="I9" s="1">
        <f t="shared" si="4"/>
        <v>10</v>
      </c>
      <c r="J9" s="1">
        <f t="shared" si="2"/>
        <v>0</v>
      </c>
      <c r="K9" s="14">
        <f t="shared" si="3"/>
        <v>10</v>
      </c>
      <c r="L9" s="15">
        <v>10</v>
      </c>
    </row>
    <row r="10" spans="1:12" x14ac:dyDescent="0.2">
      <c r="A10" s="2">
        <v>5</v>
      </c>
      <c r="B10" s="4">
        <v>3</v>
      </c>
      <c r="C10" s="1" t="str">
        <f t="shared" si="0"/>
        <v>Inv. 3</v>
      </c>
      <c r="D10" s="4">
        <v>5</v>
      </c>
      <c r="E10" s="1" t="str">
        <f t="shared" si="1"/>
        <v>Inv. 5</v>
      </c>
      <c r="F10" s="4">
        <v>7</v>
      </c>
    </row>
    <row r="11" spans="1:12" ht="16" thickBot="1" x14ac:dyDescent="0.25">
      <c r="A11" s="2">
        <v>0</v>
      </c>
      <c r="B11" s="4">
        <v>5</v>
      </c>
      <c r="C11" s="4" t="str">
        <f t="shared" si="0"/>
        <v>Inv. 5</v>
      </c>
      <c r="D11" s="4">
        <v>4</v>
      </c>
      <c r="E11" s="4" t="str">
        <f t="shared" si="1"/>
        <v>Inv. 4</v>
      </c>
      <c r="F11" s="4">
        <v>12</v>
      </c>
    </row>
    <row r="12" spans="1:12" x14ac:dyDescent="0.2">
      <c r="H12" s="27" t="s">
        <v>30</v>
      </c>
    </row>
    <row r="13" spans="1:12" ht="16" thickBot="1" x14ac:dyDescent="0.25">
      <c r="H13" s="26">
        <f>SUMPRODUCT(F4:F11,A4:A11)</f>
        <v>455</v>
      </c>
    </row>
  </sheetData>
  <mergeCells count="1">
    <mergeCell ref="E1:G1"/>
  </mergeCells>
  <pageMargins left="0.7" right="0.7" top="0.75" bottom="0.75" header="0.3" footer="0.3"/>
  <pageSetup orientation="portrait" horizontalDpi="0" verticalDpi="0"/>
  <drawing r:id="rId1"/>
  <legacyDrawing r:id="rId2"/>
  <oleObjects>
    <mc:AlternateContent xmlns:mc="http://schemas.openxmlformats.org/markup-compatibility/2006">
      <mc:Choice Requires="x14">
        <oleObject progId="Word.Document.12" shapeId="4097" r:id="rId3">
          <objectPr defaultSize="0" r:id="rId4">
            <anchor moveWithCells="1">
              <from>
                <xdr:col>1</xdr:col>
                <xdr:colOff>12700</xdr:colOff>
                <xdr:row>14</xdr:row>
                <xdr:rowOff>25400</xdr:rowOff>
              </from>
              <to>
                <xdr:col>8</xdr:col>
                <xdr:colOff>177800</xdr:colOff>
                <xdr:row>25</xdr:row>
                <xdr:rowOff>38100</xdr:rowOff>
              </to>
            </anchor>
          </objectPr>
        </oleObject>
      </mc:Choice>
      <mc:Fallback>
        <oleObject progId="Word.Document.12" shapeId="4097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A77D2-FE7B-E549-B969-DBCC60FEC634}">
  <dimension ref="A1:N23"/>
  <sheetViews>
    <sheetView topLeftCell="A3" zoomScale="140" zoomScaleNormal="140" workbookViewId="0">
      <selection activeCell="I6" sqref="I6"/>
    </sheetView>
  </sheetViews>
  <sheetFormatPr baseColWidth="10" defaultRowHeight="15" x14ac:dyDescent="0.2"/>
  <sheetData>
    <row r="1" spans="1:14" x14ac:dyDescent="0.2">
      <c r="E1" s="51" t="s">
        <v>4</v>
      </c>
      <c r="F1" s="51"/>
      <c r="G1" s="51"/>
    </row>
    <row r="3" spans="1:14" ht="16" thickBot="1" x14ac:dyDescent="0.25">
      <c r="A3" s="1" t="s">
        <v>45</v>
      </c>
      <c r="B3" s="1" t="s">
        <v>6</v>
      </c>
      <c r="C3" s="1" t="s">
        <v>7</v>
      </c>
      <c r="D3" s="1" t="s">
        <v>8</v>
      </c>
      <c r="E3" s="1" t="s">
        <v>7</v>
      </c>
      <c r="F3" s="1" t="s">
        <v>44</v>
      </c>
      <c r="G3" s="6"/>
      <c r="H3" s="6"/>
      <c r="I3" s="6"/>
      <c r="J3" s="6"/>
    </row>
    <row r="4" spans="1:14" x14ac:dyDescent="0.2">
      <c r="A4" s="2">
        <v>0</v>
      </c>
      <c r="B4" s="1">
        <v>1</v>
      </c>
      <c r="C4" s="38" t="str">
        <f>VLOOKUP(B4,$G$5:$H$16,2)</f>
        <v>City 1</v>
      </c>
      <c r="D4" s="1">
        <v>2</v>
      </c>
      <c r="E4" s="38" t="str">
        <f>VLOOKUP(D4,$G$5:$H$16,2)</f>
        <v>City 2</v>
      </c>
      <c r="F4" s="5">
        <v>180</v>
      </c>
      <c r="G4" s="7" t="s">
        <v>7</v>
      </c>
      <c r="H4" s="8" t="s">
        <v>9</v>
      </c>
      <c r="I4" s="8" t="s">
        <v>12</v>
      </c>
      <c r="J4" s="9" t="s">
        <v>13</v>
      </c>
    </row>
    <row r="5" spans="1:14" ht="16" thickBot="1" x14ac:dyDescent="0.25">
      <c r="A5" s="2">
        <v>0</v>
      </c>
      <c r="B5" s="1">
        <v>1</v>
      </c>
      <c r="C5" s="38" t="str">
        <f t="shared" ref="C5:C23" si="0">VLOOKUP(B5,$G$5:$H$16,2)</f>
        <v>City 1</v>
      </c>
      <c r="D5" s="1">
        <v>3</v>
      </c>
      <c r="E5" s="38" t="str">
        <f>VLOOKUP(D5,$G$5:$H$16,2)</f>
        <v>City 3</v>
      </c>
      <c r="F5" s="5">
        <v>370</v>
      </c>
      <c r="G5" s="34">
        <v>1</v>
      </c>
      <c r="H5" s="29" t="s">
        <v>31</v>
      </c>
      <c r="I5" s="1">
        <f>SUMIF($D$4:$D$23,G5,$A$4:$A$23)-SUMIF($B$4:$B$23,G5,$A$4:$A$23)</f>
        <v>-1</v>
      </c>
      <c r="J5" s="11">
        <v>-1</v>
      </c>
      <c r="L5" t="s">
        <v>76</v>
      </c>
      <c r="N5" t="s">
        <v>77</v>
      </c>
    </row>
    <row r="6" spans="1:14" ht="16" thickBot="1" x14ac:dyDescent="0.25">
      <c r="A6" s="2">
        <v>1</v>
      </c>
      <c r="B6" s="1">
        <v>1</v>
      </c>
      <c r="C6" s="38" t="str">
        <f t="shared" si="0"/>
        <v>City 1</v>
      </c>
      <c r="D6" s="1">
        <v>4</v>
      </c>
      <c r="E6" s="38" t="str">
        <f t="shared" ref="E6:E23" si="1">VLOOKUP(D6,$G$5:$H$16,2)</f>
        <v>City 4</v>
      </c>
      <c r="F6" s="5">
        <v>459</v>
      </c>
      <c r="G6" s="34">
        <v>2</v>
      </c>
      <c r="H6" s="29" t="s">
        <v>32</v>
      </c>
      <c r="I6" s="1">
        <f t="shared" ref="I6:I16" si="2">SUMIF($D$4:$D$23,G6,$A$4:$A$23)-SUMIF($B$4:$B$23,G6,$A$4:$A$23)</f>
        <v>0</v>
      </c>
      <c r="J6" s="11">
        <v>0</v>
      </c>
      <c r="L6" s="18" t="s">
        <v>54</v>
      </c>
      <c r="N6" s="39" t="s">
        <v>46</v>
      </c>
    </row>
    <row r="7" spans="1:14" ht="16" thickBot="1" x14ac:dyDescent="0.25">
      <c r="A7" s="2">
        <v>0</v>
      </c>
      <c r="B7" s="1">
        <v>2</v>
      </c>
      <c r="C7" s="38" t="str">
        <f t="shared" si="0"/>
        <v>City 2</v>
      </c>
      <c r="D7" s="1">
        <v>3</v>
      </c>
      <c r="E7" s="38" t="str">
        <f t="shared" si="1"/>
        <v>City 3</v>
      </c>
      <c r="F7" s="5">
        <v>430</v>
      </c>
      <c r="G7" s="34">
        <v>3</v>
      </c>
      <c r="H7" s="29" t="s">
        <v>33</v>
      </c>
      <c r="I7" s="1">
        <f t="shared" si="2"/>
        <v>0</v>
      </c>
      <c r="J7" s="11">
        <v>0</v>
      </c>
      <c r="L7" s="19">
        <v>1863</v>
      </c>
      <c r="N7" s="19">
        <f>SUMPRODUCT(A4:A23,F4:F23)</f>
        <v>3280</v>
      </c>
    </row>
    <row r="8" spans="1:14" x14ac:dyDescent="0.2">
      <c r="A8" s="2">
        <v>0</v>
      </c>
      <c r="B8" s="1">
        <v>2</v>
      </c>
      <c r="C8" s="38" t="str">
        <f t="shared" si="0"/>
        <v>City 2</v>
      </c>
      <c r="D8" s="1">
        <v>5</v>
      </c>
      <c r="E8" s="38" t="str">
        <f t="shared" si="1"/>
        <v>City 5</v>
      </c>
      <c r="F8" s="5">
        <v>813</v>
      </c>
      <c r="G8" s="34">
        <v>4</v>
      </c>
      <c r="H8" s="29" t="s">
        <v>34</v>
      </c>
      <c r="I8" s="1">
        <f t="shared" si="2"/>
        <v>0</v>
      </c>
      <c r="J8" s="11">
        <v>0</v>
      </c>
    </row>
    <row r="9" spans="1:14" x14ac:dyDescent="0.2">
      <c r="A9" s="2">
        <v>0</v>
      </c>
      <c r="B9" s="1">
        <v>3</v>
      </c>
      <c r="C9" s="38" t="str">
        <f t="shared" si="0"/>
        <v>City 3</v>
      </c>
      <c r="D9" s="1">
        <v>6</v>
      </c>
      <c r="E9" s="38" t="str">
        <f t="shared" si="1"/>
        <v>City 6</v>
      </c>
      <c r="F9" s="5">
        <v>345</v>
      </c>
      <c r="G9" s="34">
        <v>5</v>
      </c>
      <c r="H9" s="29" t="s">
        <v>40</v>
      </c>
      <c r="I9" s="1">
        <f t="shared" si="2"/>
        <v>0</v>
      </c>
      <c r="J9" s="11">
        <v>0</v>
      </c>
    </row>
    <row r="10" spans="1:14" x14ac:dyDescent="0.2">
      <c r="A10" s="2">
        <v>0</v>
      </c>
      <c r="B10" s="1">
        <v>4</v>
      </c>
      <c r="C10" s="38" t="str">
        <f t="shared" si="0"/>
        <v>City 4</v>
      </c>
      <c r="D10" s="1">
        <v>6</v>
      </c>
      <c r="E10" s="38" t="str">
        <f t="shared" si="1"/>
        <v>City 6</v>
      </c>
      <c r="F10" s="5">
        <v>420</v>
      </c>
      <c r="G10" s="34">
        <v>6</v>
      </c>
      <c r="H10" s="29" t="s">
        <v>35</v>
      </c>
      <c r="I10" s="1">
        <f t="shared" si="2"/>
        <v>0</v>
      </c>
      <c r="J10" s="11">
        <v>0</v>
      </c>
    </row>
    <row r="11" spans="1:14" x14ac:dyDescent="0.2">
      <c r="A11" s="2">
        <v>1</v>
      </c>
      <c r="B11" s="1">
        <v>4</v>
      </c>
      <c r="C11" s="38" t="str">
        <f t="shared" si="0"/>
        <v>City 4</v>
      </c>
      <c r="D11" s="1">
        <v>7</v>
      </c>
      <c r="E11" s="38" t="str">
        <f t="shared" si="1"/>
        <v>City 7</v>
      </c>
      <c r="F11" s="5">
        <v>621</v>
      </c>
      <c r="G11" s="35">
        <v>7</v>
      </c>
      <c r="H11" s="30" t="s">
        <v>36</v>
      </c>
      <c r="I11" s="1">
        <f t="shared" si="2"/>
        <v>0</v>
      </c>
      <c r="J11" s="28">
        <v>0</v>
      </c>
    </row>
    <row r="12" spans="1:14" x14ac:dyDescent="0.2">
      <c r="A12" s="2">
        <v>0</v>
      </c>
      <c r="B12" s="1">
        <v>5</v>
      </c>
      <c r="C12" s="38" t="str">
        <f t="shared" si="0"/>
        <v>City 5</v>
      </c>
      <c r="D12" s="1">
        <v>8</v>
      </c>
      <c r="E12" s="38" t="str">
        <f t="shared" si="1"/>
        <v>City 8</v>
      </c>
      <c r="F12" s="5">
        <v>240</v>
      </c>
      <c r="G12" s="36">
        <v>8</v>
      </c>
      <c r="H12" s="31" t="s">
        <v>42</v>
      </c>
      <c r="I12" s="1">
        <f t="shared" si="2"/>
        <v>0</v>
      </c>
      <c r="J12" s="11">
        <v>0</v>
      </c>
    </row>
    <row r="13" spans="1:14" x14ac:dyDescent="0.2">
      <c r="A13" s="2">
        <v>0</v>
      </c>
      <c r="B13" s="1">
        <v>5</v>
      </c>
      <c r="C13" s="38" t="str">
        <f t="shared" si="0"/>
        <v>City 5</v>
      </c>
      <c r="D13" s="1">
        <v>10</v>
      </c>
      <c r="E13" s="38" t="str">
        <f t="shared" si="1"/>
        <v>City 10</v>
      </c>
      <c r="F13" s="5">
        <v>515</v>
      </c>
      <c r="G13" s="36">
        <v>9</v>
      </c>
      <c r="H13" s="32" t="s">
        <v>41</v>
      </c>
      <c r="I13" s="1">
        <f t="shared" si="2"/>
        <v>0</v>
      </c>
      <c r="J13" s="11">
        <v>0</v>
      </c>
    </row>
    <row r="14" spans="1:14" x14ac:dyDescent="0.2">
      <c r="A14" s="2">
        <v>1</v>
      </c>
      <c r="B14" s="1">
        <v>6</v>
      </c>
      <c r="C14" s="38" t="str">
        <f t="shared" si="0"/>
        <v>City 6</v>
      </c>
      <c r="D14" s="1">
        <v>8</v>
      </c>
      <c r="E14" s="38" t="str">
        <f t="shared" si="1"/>
        <v>City 8</v>
      </c>
      <c r="F14" s="5">
        <v>435</v>
      </c>
      <c r="G14" s="36">
        <v>10</v>
      </c>
      <c r="H14" s="32" t="s">
        <v>37</v>
      </c>
      <c r="I14" s="1">
        <f t="shared" si="2"/>
        <v>0</v>
      </c>
      <c r="J14" s="11">
        <v>0</v>
      </c>
    </row>
    <row r="15" spans="1:14" x14ac:dyDescent="0.2">
      <c r="A15" s="2">
        <v>0</v>
      </c>
      <c r="B15" s="1">
        <v>6</v>
      </c>
      <c r="C15" s="38" t="str">
        <f t="shared" si="0"/>
        <v>City 6</v>
      </c>
      <c r="D15" s="1">
        <v>9</v>
      </c>
      <c r="E15" s="38" t="str">
        <f t="shared" si="1"/>
        <v>City 9</v>
      </c>
      <c r="F15" s="5">
        <v>541</v>
      </c>
      <c r="G15" s="36">
        <v>11</v>
      </c>
      <c r="H15" s="31" t="s">
        <v>38</v>
      </c>
      <c r="I15" s="1">
        <f t="shared" si="2"/>
        <v>0</v>
      </c>
      <c r="J15" s="11">
        <v>0</v>
      </c>
    </row>
    <row r="16" spans="1:14" ht="16" thickBot="1" x14ac:dyDescent="0.25">
      <c r="A16" s="2">
        <v>1</v>
      </c>
      <c r="B16" s="1">
        <v>7</v>
      </c>
      <c r="C16" s="38" t="str">
        <f t="shared" si="0"/>
        <v>City 7</v>
      </c>
      <c r="D16" s="1">
        <v>6</v>
      </c>
      <c r="E16" s="38" t="str">
        <f t="shared" si="1"/>
        <v>City 6</v>
      </c>
      <c r="F16" s="5">
        <v>440</v>
      </c>
      <c r="G16" s="37">
        <v>12</v>
      </c>
      <c r="H16" s="33" t="s">
        <v>39</v>
      </c>
      <c r="I16" s="14">
        <f t="shared" si="2"/>
        <v>1</v>
      </c>
      <c r="J16" s="15">
        <v>1</v>
      </c>
    </row>
    <row r="17" spans="1:10" x14ac:dyDescent="0.2">
      <c r="A17" s="2">
        <v>0</v>
      </c>
      <c r="B17" s="1">
        <v>7</v>
      </c>
      <c r="C17" s="38" t="str">
        <f t="shared" si="0"/>
        <v>City 7</v>
      </c>
      <c r="D17" s="1">
        <v>9</v>
      </c>
      <c r="E17" s="38" t="str">
        <f t="shared" si="1"/>
        <v>City 9</v>
      </c>
      <c r="F17" s="1">
        <v>543</v>
      </c>
      <c r="G17" s="6"/>
      <c r="H17" s="6"/>
      <c r="I17" s="6"/>
      <c r="J17" s="6"/>
    </row>
    <row r="18" spans="1:10" x14ac:dyDescent="0.2">
      <c r="A18" s="2">
        <v>1</v>
      </c>
      <c r="B18" s="1">
        <v>8</v>
      </c>
      <c r="C18" s="38" t="str">
        <f t="shared" si="0"/>
        <v>City 8</v>
      </c>
      <c r="D18" s="1">
        <v>9</v>
      </c>
      <c r="E18" s="38" t="str">
        <f t="shared" si="1"/>
        <v>City 9</v>
      </c>
      <c r="F18" s="1">
        <v>557</v>
      </c>
      <c r="G18" s="6"/>
      <c r="H18" s="6"/>
      <c r="I18" s="6"/>
      <c r="J18" s="6"/>
    </row>
    <row r="19" spans="1:10" x14ac:dyDescent="0.2">
      <c r="A19" s="2">
        <v>0</v>
      </c>
      <c r="B19" s="1">
        <v>8</v>
      </c>
      <c r="C19" s="38" t="str">
        <f t="shared" si="0"/>
        <v>City 8</v>
      </c>
      <c r="D19" s="1">
        <v>10</v>
      </c>
      <c r="E19" s="38" t="str">
        <f t="shared" si="1"/>
        <v>City 10</v>
      </c>
      <c r="F19" s="1">
        <v>290</v>
      </c>
      <c r="G19" s="6"/>
      <c r="H19" s="6"/>
      <c r="I19" s="6"/>
      <c r="J19" s="6"/>
    </row>
    <row r="20" spans="1:10" x14ac:dyDescent="0.2">
      <c r="A20" s="2">
        <v>1</v>
      </c>
      <c r="B20" s="1">
        <v>9</v>
      </c>
      <c r="C20" s="38" t="str">
        <f t="shared" si="0"/>
        <v>City 9</v>
      </c>
      <c r="D20" s="1">
        <v>12</v>
      </c>
      <c r="E20" s="38" t="str">
        <f>VLOOKUP(D20,$G$5:$H$16,2)</f>
        <v>City 12</v>
      </c>
      <c r="F20" s="1">
        <v>768</v>
      </c>
      <c r="G20" s="6"/>
      <c r="H20" s="6"/>
      <c r="I20" s="6"/>
      <c r="J20" s="6"/>
    </row>
    <row r="21" spans="1:10" x14ac:dyDescent="0.2">
      <c r="A21" s="2">
        <v>0</v>
      </c>
      <c r="B21" s="4">
        <v>10</v>
      </c>
      <c r="C21" s="38" t="str">
        <f t="shared" si="0"/>
        <v>City 10</v>
      </c>
      <c r="D21" s="4">
        <v>11</v>
      </c>
      <c r="E21" s="38" t="str">
        <f t="shared" si="1"/>
        <v>City 11</v>
      </c>
      <c r="F21" s="1">
        <v>117</v>
      </c>
      <c r="G21" s="6"/>
      <c r="H21" s="6"/>
      <c r="I21" s="6"/>
      <c r="J21" s="6"/>
    </row>
    <row r="22" spans="1:10" x14ac:dyDescent="0.2">
      <c r="A22" s="2">
        <v>0</v>
      </c>
      <c r="B22" s="4">
        <v>10</v>
      </c>
      <c r="C22" s="38" t="str">
        <f t="shared" si="0"/>
        <v>City 10</v>
      </c>
      <c r="D22" s="4">
        <v>12</v>
      </c>
      <c r="E22" s="38" t="str">
        <f t="shared" si="1"/>
        <v>City 12</v>
      </c>
      <c r="F22" s="1">
        <v>423</v>
      </c>
      <c r="G22" s="6"/>
      <c r="H22" s="6"/>
      <c r="I22" s="6"/>
      <c r="J22" s="6"/>
    </row>
    <row r="23" spans="1:10" x14ac:dyDescent="0.2">
      <c r="A23" s="2">
        <v>0</v>
      </c>
      <c r="B23" s="4">
        <v>11</v>
      </c>
      <c r="C23" s="38" t="str">
        <f t="shared" si="0"/>
        <v>City 11</v>
      </c>
      <c r="D23" s="4">
        <v>12</v>
      </c>
      <c r="E23" s="38" t="str">
        <f t="shared" si="1"/>
        <v>City 12</v>
      </c>
      <c r="F23" s="1">
        <v>312</v>
      </c>
      <c r="G23" s="6"/>
      <c r="H23" s="6"/>
      <c r="I23" s="6"/>
      <c r="J23" s="6"/>
    </row>
  </sheetData>
  <mergeCells count="1">
    <mergeCell ref="E1:G1"/>
  </mergeCells>
  <pageMargins left="0.7" right="0.7" top="0.75" bottom="0.75" header="0.3" footer="0.3"/>
  <pageSetup orientation="portrait" horizontalDpi="0" verticalDpi="0"/>
  <drawing r:id="rId1"/>
  <legacyDrawing r:id="rId2"/>
  <oleObjects>
    <mc:AlternateContent xmlns:mc="http://schemas.openxmlformats.org/markup-compatibility/2006">
      <mc:Choice Requires="x14">
        <oleObject progId="Word.Document.12" shapeId="5121" r:id="rId3">
          <objectPr defaultSize="0" r:id="rId4">
            <anchor moveWithCells="1">
              <from>
                <xdr:col>1</xdr:col>
                <xdr:colOff>0</xdr:colOff>
                <xdr:row>24</xdr:row>
                <xdr:rowOff>0</xdr:rowOff>
              </from>
              <to>
                <xdr:col>8</xdr:col>
                <xdr:colOff>165100</xdr:colOff>
                <xdr:row>36</xdr:row>
                <xdr:rowOff>0</xdr:rowOff>
              </to>
            </anchor>
          </objectPr>
        </oleObject>
      </mc:Choice>
      <mc:Fallback>
        <oleObject progId="Word.Document.12" shapeId="5121" r:id="rId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16FA3-E3BA-6A48-98D4-F439942352A4}">
  <dimension ref="A1:M14"/>
  <sheetViews>
    <sheetView zoomScale="140" zoomScaleNormal="140" workbookViewId="0">
      <selection activeCell="I7" sqref="I7"/>
    </sheetView>
  </sheetViews>
  <sheetFormatPr baseColWidth="10" defaultRowHeight="15" x14ac:dyDescent="0.2"/>
  <cols>
    <col min="3" max="3" width="13.83203125" bestFit="1" customWidth="1"/>
    <col min="5" max="5" width="13.83203125" bestFit="1" customWidth="1"/>
    <col min="8" max="8" width="13.83203125" bestFit="1" customWidth="1"/>
  </cols>
  <sheetData>
    <row r="1" spans="1:13" x14ac:dyDescent="0.2">
      <c r="E1" s="51" t="s">
        <v>5</v>
      </c>
      <c r="F1" s="51"/>
      <c r="G1" s="51"/>
    </row>
    <row r="4" spans="1:13" ht="16" thickBot="1" x14ac:dyDescent="0.25">
      <c r="A4" s="1" t="s">
        <v>45</v>
      </c>
      <c r="B4" s="1" t="s">
        <v>6</v>
      </c>
      <c r="C4" s="1" t="s">
        <v>7</v>
      </c>
      <c r="D4" s="1" t="s">
        <v>8</v>
      </c>
      <c r="E4" s="1" t="s">
        <v>7</v>
      </c>
      <c r="F4" s="1" t="s">
        <v>53</v>
      </c>
      <c r="G4" s="6"/>
      <c r="H4" s="6"/>
      <c r="I4" s="6"/>
    </row>
    <row r="5" spans="1:13" x14ac:dyDescent="0.2">
      <c r="A5" s="2">
        <v>800</v>
      </c>
      <c r="B5" s="1">
        <v>1</v>
      </c>
      <c r="C5" s="38" t="str">
        <f t="shared" ref="C5:C13" si="0">VLOOKUP(B5,$G$5:$H$13,2)</f>
        <v>Washington D.C.</v>
      </c>
      <c r="D5" s="1">
        <v>2</v>
      </c>
      <c r="E5" s="38" t="str">
        <f t="shared" ref="E5:E14" si="1">VLOOKUP(D5,$G$5:$H$13,2)</f>
        <v>Chicago</v>
      </c>
      <c r="F5" s="1">
        <v>800</v>
      </c>
      <c r="G5" s="17" t="s">
        <v>7</v>
      </c>
      <c r="H5" s="8" t="s">
        <v>9</v>
      </c>
      <c r="I5" s="8" t="s">
        <v>10</v>
      </c>
      <c r="J5" s="9" t="s">
        <v>11</v>
      </c>
    </row>
    <row r="6" spans="1:13" ht="16" thickBot="1" x14ac:dyDescent="0.25">
      <c r="A6" s="2">
        <v>650</v>
      </c>
      <c r="B6" s="1">
        <v>1</v>
      </c>
      <c r="C6" s="38" t="str">
        <f t="shared" si="0"/>
        <v>Washington D.C.</v>
      </c>
      <c r="D6" s="1">
        <v>3</v>
      </c>
      <c r="E6" s="38" t="str">
        <f t="shared" si="1"/>
        <v>Kansas City</v>
      </c>
      <c r="F6" s="1">
        <v>650</v>
      </c>
      <c r="G6" s="45">
        <v>1</v>
      </c>
      <c r="H6" s="29" t="s">
        <v>47</v>
      </c>
      <c r="I6" s="1">
        <f>SUMIF($D$4:$D$14,G6,$A$4:$A$14)</f>
        <v>1625</v>
      </c>
      <c r="J6" s="11">
        <f>SUMIF($B$5:$B$14,G6,$A$5:$A$14)</f>
        <v>1625</v>
      </c>
    </row>
    <row r="7" spans="1:13" ht="16" thickBot="1" x14ac:dyDescent="0.25">
      <c r="A7" s="2">
        <v>175</v>
      </c>
      <c r="B7" s="1">
        <v>1</v>
      </c>
      <c r="C7" s="38" t="str">
        <f t="shared" si="0"/>
        <v>Washington D.C.</v>
      </c>
      <c r="D7" s="1">
        <v>4</v>
      </c>
      <c r="E7" s="38" t="str">
        <f t="shared" si="1"/>
        <v>Dallas</v>
      </c>
      <c r="F7" s="1">
        <v>700</v>
      </c>
      <c r="G7" s="45">
        <v>2</v>
      </c>
      <c r="H7" s="29" t="s">
        <v>52</v>
      </c>
      <c r="I7" s="1">
        <f t="shared" ref="I7:I11" si="2">SUMIF($D$4:$D$14,G7,$A$4:$A$14)</f>
        <v>800</v>
      </c>
      <c r="J7" s="11">
        <f t="shared" ref="J7:J11" si="3">SUMIF($B$5:$B$14,G7,$A$5:$A$14)</f>
        <v>800</v>
      </c>
      <c r="L7" s="18" t="s">
        <v>51</v>
      </c>
      <c r="M7" s="22"/>
    </row>
    <row r="8" spans="1:13" ht="16" thickBot="1" x14ac:dyDescent="0.25">
      <c r="A8" s="2">
        <v>550</v>
      </c>
      <c r="B8" s="1">
        <v>2</v>
      </c>
      <c r="C8" s="38" t="str">
        <f t="shared" si="0"/>
        <v>Chicago</v>
      </c>
      <c r="D8" s="1">
        <v>4</v>
      </c>
      <c r="E8" s="38" t="str">
        <f t="shared" si="1"/>
        <v>Dallas</v>
      </c>
      <c r="F8" s="1">
        <v>725</v>
      </c>
      <c r="G8" s="45">
        <v>3</v>
      </c>
      <c r="H8" s="29" t="s">
        <v>48</v>
      </c>
      <c r="I8" s="1">
        <f t="shared" si="2"/>
        <v>650</v>
      </c>
      <c r="J8" s="11">
        <f t="shared" si="3"/>
        <v>650</v>
      </c>
      <c r="L8" s="19">
        <f>A14</f>
        <v>1625</v>
      </c>
      <c r="M8" s="22"/>
    </row>
    <row r="9" spans="1:13" x14ac:dyDescent="0.2">
      <c r="A9" s="2">
        <v>250</v>
      </c>
      <c r="B9" s="1">
        <v>2</v>
      </c>
      <c r="C9" s="38" t="str">
        <f t="shared" si="0"/>
        <v>Chicago</v>
      </c>
      <c r="D9" s="1">
        <v>5</v>
      </c>
      <c r="E9" s="38" t="str">
        <f t="shared" si="1"/>
        <v>Denver</v>
      </c>
      <c r="F9" s="1">
        <v>700</v>
      </c>
      <c r="G9" s="45">
        <v>4</v>
      </c>
      <c r="H9" s="29" t="s">
        <v>49</v>
      </c>
      <c r="I9" s="1">
        <f t="shared" si="2"/>
        <v>725</v>
      </c>
      <c r="J9" s="11">
        <f t="shared" si="3"/>
        <v>725</v>
      </c>
    </row>
    <row r="10" spans="1:13" x14ac:dyDescent="0.2">
      <c r="A10" s="2">
        <v>650</v>
      </c>
      <c r="B10" s="1">
        <v>3</v>
      </c>
      <c r="C10" s="38" t="str">
        <f t="shared" si="0"/>
        <v>Kansas City</v>
      </c>
      <c r="D10" s="1">
        <v>5</v>
      </c>
      <c r="E10" s="38" t="str">
        <f t="shared" si="1"/>
        <v>Denver</v>
      </c>
      <c r="F10" s="1">
        <v>750</v>
      </c>
      <c r="G10" s="45">
        <v>5</v>
      </c>
      <c r="H10" s="29" t="s">
        <v>16</v>
      </c>
      <c r="I10" s="1">
        <f t="shared" si="2"/>
        <v>900</v>
      </c>
      <c r="J10" s="11">
        <f t="shared" si="3"/>
        <v>900</v>
      </c>
    </row>
    <row r="11" spans="1:13" ht="16" thickBot="1" x14ac:dyDescent="0.25">
      <c r="A11" s="2">
        <v>0</v>
      </c>
      <c r="B11" s="1">
        <v>3</v>
      </c>
      <c r="C11" s="38" t="str">
        <f t="shared" si="0"/>
        <v>Kansas City</v>
      </c>
      <c r="D11" s="1">
        <v>4</v>
      </c>
      <c r="E11" s="38" t="str">
        <f t="shared" si="1"/>
        <v>Dallas</v>
      </c>
      <c r="F11" s="1">
        <v>625</v>
      </c>
      <c r="G11" s="46">
        <v>6</v>
      </c>
      <c r="H11" s="43" t="s">
        <v>50</v>
      </c>
      <c r="I11" s="1">
        <f t="shared" si="2"/>
        <v>1625</v>
      </c>
      <c r="J11" s="11">
        <f t="shared" si="3"/>
        <v>1625</v>
      </c>
    </row>
    <row r="12" spans="1:13" x14ac:dyDescent="0.2">
      <c r="A12" s="2">
        <v>900</v>
      </c>
      <c r="B12" s="1">
        <v>5</v>
      </c>
      <c r="C12" s="38" t="str">
        <f t="shared" si="0"/>
        <v>Denver</v>
      </c>
      <c r="D12" s="1">
        <v>6</v>
      </c>
      <c r="E12" s="38" t="str">
        <f t="shared" si="1"/>
        <v>San Francisco</v>
      </c>
      <c r="F12" s="1">
        <v>900</v>
      </c>
      <c r="G12" s="42"/>
      <c r="H12" s="42"/>
      <c r="I12" s="23"/>
      <c r="J12" s="40"/>
    </row>
    <row r="13" spans="1:13" x14ac:dyDescent="0.2">
      <c r="A13" s="2">
        <v>725</v>
      </c>
      <c r="B13" s="1">
        <v>4</v>
      </c>
      <c r="C13" s="38" t="str">
        <f t="shared" si="0"/>
        <v>Dallas</v>
      </c>
      <c r="D13" s="1">
        <v>6</v>
      </c>
      <c r="E13" s="38" t="str">
        <f t="shared" si="1"/>
        <v>San Francisco</v>
      </c>
      <c r="F13" s="1">
        <v>725</v>
      </c>
      <c r="G13" s="42"/>
      <c r="H13" s="42"/>
      <c r="I13" s="23"/>
      <c r="J13" s="40"/>
    </row>
    <row r="14" spans="1:13" x14ac:dyDescent="0.2">
      <c r="A14" s="2">
        <v>1625</v>
      </c>
      <c r="B14" s="4">
        <v>6</v>
      </c>
      <c r="C14" s="41" t="s">
        <v>50</v>
      </c>
      <c r="D14" s="4">
        <v>1</v>
      </c>
      <c r="E14" s="41" t="str">
        <f t="shared" si="1"/>
        <v>Washington D.C.</v>
      </c>
      <c r="F14" s="4">
        <v>9999</v>
      </c>
    </row>
  </sheetData>
  <mergeCells count="1">
    <mergeCell ref="E1:G1"/>
  </mergeCells>
  <pageMargins left="0.7" right="0.7" top="0.75" bottom="0.75" header="0.3" footer="0.3"/>
  <pageSetup orientation="portrait" horizontalDpi="0" verticalDpi="0"/>
  <drawing r:id="rId1"/>
  <legacyDrawing r:id="rId2"/>
  <oleObjects>
    <mc:AlternateContent xmlns:mc="http://schemas.openxmlformats.org/markup-compatibility/2006">
      <mc:Choice Requires="x14">
        <oleObject progId="Word.Document.12" shapeId="6145" r:id="rId3">
          <objectPr defaultSize="0" r:id="rId4">
            <anchor moveWithCells="1">
              <from>
                <xdr:col>1</xdr:col>
                <xdr:colOff>0</xdr:colOff>
                <xdr:row>15</xdr:row>
                <xdr:rowOff>0</xdr:rowOff>
              </from>
              <to>
                <xdr:col>8</xdr:col>
                <xdr:colOff>139700</xdr:colOff>
                <xdr:row>58</xdr:row>
                <xdr:rowOff>101600</xdr:rowOff>
              </to>
            </anchor>
          </objectPr>
        </oleObject>
      </mc:Choice>
      <mc:Fallback>
        <oleObject progId="Word.Document.12" shapeId="6145" r:id="rId3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A78C5-E0DD-FC4D-B374-F6C2BBE853FA}">
  <dimension ref="A1:L24"/>
  <sheetViews>
    <sheetView topLeftCell="A12" zoomScale="140" zoomScaleNormal="140" workbookViewId="0">
      <selection activeCell="J43" sqref="J43"/>
    </sheetView>
  </sheetViews>
  <sheetFormatPr baseColWidth="10" defaultRowHeight="15" x14ac:dyDescent="0.2"/>
  <cols>
    <col min="6" max="6" width="17.83203125" customWidth="1"/>
  </cols>
  <sheetData>
    <row r="1" spans="1:12" x14ac:dyDescent="0.2">
      <c r="E1" s="51" t="s">
        <v>2</v>
      </c>
      <c r="F1" s="52"/>
      <c r="G1" s="52"/>
    </row>
    <row r="3" spans="1:12" x14ac:dyDescent="0.2">
      <c r="A3" s="1" t="s">
        <v>45</v>
      </c>
      <c r="B3" s="1" t="s">
        <v>55</v>
      </c>
      <c r="C3" s="1" t="s">
        <v>7</v>
      </c>
      <c r="D3" s="1" t="s">
        <v>8</v>
      </c>
      <c r="E3" s="1" t="s">
        <v>61</v>
      </c>
      <c r="F3" s="1" t="s">
        <v>74</v>
      </c>
    </row>
    <row r="4" spans="1:12" x14ac:dyDescent="0.2">
      <c r="A4" s="2">
        <v>0</v>
      </c>
      <c r="B4" s="1">
        <v>1</v>
      </c>
      <c r="C4" s="1" t="s">
        <v>75</v>
      </c>
      <c r="D4" s="1">
        <v>2</v>
      </c>
      <c r="E4" s="1" t="s">
        <v>63</v>
      </c>
      <c r="F4" s="1">
        <v>1</v>
      </c>
      <c r="G4" s="1" t="s">
        <v>7</v>
      </c>
      <c r="H4" s="1" t="s">
        <v>9</v>
      </c>
      <c r="I4" s="1" t="s">
        <v>10</v>
      </c>
      <c r="J4" s="1" t="s">
        <v>11</v>
      </c>
      <c r="K4" s="1" t="s">
        <v>62</v>
      </c>
      <c r="L4" s="1" t="s">
        <v>13</v>
      </c>
    </row>
    <row r="5" spans="1:12" x14ac:dyDescent="0.2">
      <c r="A5" s="2">
        <v>0</v>
      </c>
      <c r="B5" s="1">
        <v>1</v>
      </c>
      <c r="C5" s="1" t="s">
        <v>75</v>
      </c>
      <c r="D5" s="1">
        <v>3</v>
      </c>
      <c r="E5" s="1" t="s">
        <v>64</v>
      </c>
      <c r="F5" s="1">
        <v>3</v>
      </c>
      <c r="G5" s="48">
        <v>1</v>
      </c>
      <c r="H5" s="48" t="s">
        <v>75</v>
      </c>
      <c r="I5" s="49">
        <f>SUMIF($D$4:$D$24,G5,$A$4:$A$24)</f>
        <v>0</v>
      </c>
      <c r="J5" s="49">
        <f>SUMIF($B$4:$B$24,G5,$A$4:$A$24)</f>
        <v>1</v>
      </c>
      <c r="K5" s="1">
        <f>I5-J5</f>
        <v>-1</v>
      </c>
      <c r="L5" s="1">
        <v>-1</v>
      </c>
    </row>
    <row r="6" spans="1:12" x14ac:dyDescent="0.2">
      <c r="A6" s="2">
        <v>1</v>
      </c>
      <c r="B6" s="1">
        <v>1</v>
      </c>
      <c r="C6" s="1" t="s">
        <v>75</v>
      </c>
      <c r="D6" s="1">
        <v>4</v>
      </c>
      <c r="E6" s="1" t="s">
        <v>65</v>
      </c>
      <c r="F6" s="1">
        <v>2</v>
      </c>
      <c r="G6" s="48">
        <v>2</v>
      </c>
      <c r="H6" s="48" t="s">
        <v>63</v>
      </c>
      <c r="I6" s="49">
        <f t="shared" ref="I6:I16" si="0">SUMIF($D$4:$D$24,G6,$A$4:$A$24)</f>
        <v>0</v>
      </c>
      <c r="J6" s="49">
        <f t="shared" ref="J6:J16" si="1">SUMIF($B$4:$B$24,G6,$A$4:$A$24)</f>
        <v>0</v>
      </c>
      <c r="K6" s="1">
        <f t="shared" ref="K6:K16" si="2">I6-J6</f>
        <v>0</v>
      </c>
      <c r="L6" s="1">
        <v>0</v>
      </c>
    </row>
    <row r="7" spans="1:12" x14ac:dyDescent="0.2">
      <c r="A7" s="2">
        <v>0</v>
      </c>
      <c r="B7" s="1">
        <v>2</v>
      </c>
      <c r="C7" s="1" t="s">
        <v>63</v>
      </c>
      <c r="D7" s="1">
        <v>5</v>
      </c>
      <c r="E7" s="1" t="s">
        <v>66</v>
      </c>
      <c r="F7" s="1">
        <v>4</v>
      </c>
      <c r="G7" s="48">
        <v>3</v>
      </c>
      <c r="H7" s="48" t="s">
        <v>64</v>
      </c>
      <c r="I7" s="49">
        <f t="shared" si="0"/>
        <v>0</v>
      </c>
      <c r="J7" s="49">
        <f t="shared" si="1"/>
        <v>0</v>
      </c>
      <c r="K7" s="1">
        <f t="shared" si="2"/>
        <v>0</v>
      </c>
      <c r="L7" s="1">
        <v>0</v>
      </c>
    </row>
    <row r="8" spans="1:12" x14ac:dyDescent="0.2">
      <c r="A8" s="2">
        <v>0</v>
      </c>
      <c r="B8" s="1">
        <v>2</v>
      </c>
      <c r="C8" s="1" t="s">
        <v>63</v>
      </c>
      <c r="D8" s="1">
        <v>6</v>
      </c>
      <c r="E8" s="1" t="s">
        <v>67</v>
      </c>
      <c r="F8" s="1">
        <v>3</v>
      </c>
      <c r="G8" s="48">
        <v>4</v>
      </c>
      <c r="H8" s="48" t="s">
        <v>65</v>
      </c>
      <c r="I8" s="49">
        <f t="shared" si="0"/>
        <v>1</v>
      </c>
      <c r="J8" s="49">
        <f t="shared" si="1"/>
        <v>1</v>
      </c>
      <c r="K8" s="1">
        <f t="shared" si="2"/>
        <v>0</v>
      </c>
      <c r="L8" s="1">
        <v>0</v>
      </c>
    </row>
    <row r="9" spans="1:12" x14ac:dyDescent="0.2">
      <c r="A9" s="2">
        <v>0</v>
      </c>
      <c r="B9" s="1">
        <v>3</v>
      </c>
      <c r="C9" s="1" t="s">
        <v>64</v>
      </c>
      <c r="D9" s="1">
        <v>6</v>
      </c>
      <c r="E9" s="1" t="s">
        <v>67</v>
      </c>
      <c r="F9" s="1">
        <v>2</v>
      </c>
      <c r="G9" s="48">
        <v>5</v>
      </c>
      <c r="H9" s="48" t="s">
        <v>66</v>
      </c>
      <c r="I9" s="49">
        <f t="shared" si="0"/>
        <v>0</v>
      </c>
      <c r="J9" s="49">
        <f t="shared" si="1"/>
        <v>0</v>
      </c>
      <c r="K9" s="1">
        <f t="shared" si="2"/>
        <v>0</v>
      </c>
      <c r="L9" s="1">
        <v>0</v>
      </c>
    </row>
    <row r="10" spans="1:12" x14ac:dyDescent="0.2">
      <c r="A10" s="2">
        <v>0</v>
      </c>
      <c r="B10" s="1">
        <v>4</v>
      </c>
      <c r="C10" s="1" t="s">
        <v>65</v>
      </c>
      <c r="D10" s="1">
        <v>6</v>
      </c>
      <c r="E10" s="1" t="s">
        <v>67</v>
      </c>
      <c r="F10" s="1">
        <v>2</v>
      </c>
      <c r="G10" s="48">
        <v>6</v>
      </c>
      <c r="H10" s="48" t="s">
        <v>67</v>
      </c>
      <c r="I10" s="49">
        <f t="shared" si="0"/>
        <v>0</v>
      </c>
      <c r="J10" s="49">
        <f t="shared" si="1"/>
        <v>0</v>
      </c>
      <c r="K10" s="1">
        <f t="shared" si="2"/>
        <v>0</v>
      </c>
      <c r="L10" s="1">
        <v>0</v>
      </c>
    </row>
    <row r="11" spans="1:12" x14ac:dyDescent="0.2">
      <c r="A11" s="2">
        <v>0</v>
      </c>
      <c r="B11" s="1">
        <v>4</v>
      </c>
      <c r="C11" s="1" t="s">
        <v>65</v>
      </c>
      <c r="D11" s="1">
        <v>7</v>
      </c>
      <c r="E11" s="1" t="s">
        <v>68</v>
      </c>
      <c r="F11" s="1">
        <v>3</v>
      </c>
      <c r="G11" s="48">
        <v>7</v>
      </c>
      <c r="H11" s="48" t="s">
        <v>68</v>
      </c>
      <c r="I11" s="49">
        <f t="shared" si="0"/>
        <v>0</v>
      </c>
      <c r="J11" s="49">
        <f t="shared" si="1"/>
        <v>0</v>
      </c>
      <c r="K11" s="1">
        <f t="shared" si="2"/>
        <v>0</v>
      </c>
      <c r="L11" s="1">
        <v>0</v>
      </c>
    </row>
    <row r="12" spans="1:12" x14ac:dyDescent="0.2">
      <c r="A12" s="2">
        <v>1</v>
      </c>
      <c r="B12" s="1">
        <v>4</v>
      </c>
      <c r="C12" s="1" t="s">
        <v>65</v>
      </c>
      <c r="D12" s="1">
        <v>9</v>
      </c>
      <c r="E12" s="1" t="s">
        <v>69</v>
      </c>
      <c r="F12" s="1">
        <v>4</v>
      </c>
      <c r="G12" s="48">
        <v>8</v>
      </c>
      <c r="H12" s="48" t="s">
        <v>70</v>
      </c>
      <c r="I12" s="49">
        <f t="shared" si="0"/>
        <v>0</v>
      </c>
      <c r="J12" s="49">
        <f t="shared" si="1"/>
        <v>0</v>
      </c>
      <c r="K12" s="1">
        <f t="shared" si="2"/>
        <v>0</v>
      </c>
      <c r="L12" s="1">
        <v>0</v>
      </c>
    </row>
    <row r="13" spans="1:12" x14ac:dyDescent="0.2">
      <c r="A13" s="2">
        <v>0</v>
      </c>
      <c r="B13" s="1">
        <v>5</v>
      </c>
      <c r="C13" s="1" t="s">
        <v>66</v>
      </c>
      <c r="D13" s="1">
        <v>6</v>
      </c>
      <c r="E13" s="1" t="s">
        <v>67</v>
      </c>
      <c r="F13" s="1">
        <v>1</v>
      </c>
      <c r="G13" s="48">
        <v>9</v>
      </c>
      <c r="H13" s="48" t="s">
        <v>69</v>
      </c>
      <c r="I13" s="49">
        <f t="shared" si="0"/>
        <v>1</v>
      </c>
      <c r="J13" s="49">
        <f t="shared" si="1"/>
        <v>1</v>
      </c>
      <c r="K13" s="1">
        <f t="shared" si="2"/>
        <v>0</v>
      </c>
      <c r="L13" s="1">
        <v>0</v>
      </c>
    </row>
    <row r="14" spans="1:12" x14ac:dyDescent="0.2">
      <c r="A14" s="2">
        <v>0</v>
      </c>
      <c r="B14" s="1">
        <v>5</v>
      </c>
      <c r="C14" s="1" t="s">
        <v>66</v>
      </c>
      <c r="D14" s="1">
        <v>8</v>
      </c>
      <c r="E14" s="1" t="s">
        <v>70</v>
      </c>
      <c r="F14" s="1">
        <v>3</v>
      </c>
      <c r="G14" s="48">
        <v>10</v>
      </c>
      <c r="H14" s="48" t="s">
        <v>71</v>
      </c>
      <c r="I14" s="49">
        <f t="shared" si="0"/>
        <v>0</v>
      </c>
      <c r="J14" s="49">
        <f t="shared" si="1"/>
        <v>0</v>
      </c>
      <c r="K14" s="1">
        <f t="shared" si="2"/>
        <v>0</v>
      </c>
      <c r="L14" s="1">
        <v>0</v>
      </c>
    </row>
    <row r="15" spans="1:12" x14ac:dyDescent="0.2">
      <c r="A15" s="2">
        <v>0</v>
      </c>
      <c r="B15" s="1">
        <v>5</v>
      </c>
      <c r="C15" s="1" t="s">
        <v>66</v>
      </c>
      <c r="D15" s="1">
        <v>9</v>
      </c>
      <c r="E15" s="1" t="s">
        <v>69</v>
      </c>
      <c r="F15" s="1">
        <v>3</v>
      </c>
      <c r="G15" s="48">
        <v>11</v>
      </c>
      <c r="H15" s="48" t="s">
        <v>72</v>
      </c>
      <c r="I15" s="49">
        <f t="shared" si="0"/>
        <v>0</v>
      </c>
      <c r="J15" s="49">
        <f t="shared" si="1"/>
        <v>0</v>
      </c>
      <c r="K15" s="1">
        <f t="shared" si="2"/>
        <v>0</v>
      </c>
      <c r="L15" s="1">
        <v>0</v>
      </c>
    </row>
    <row r="16" spans="1:12" x14ac:dyDescent="0.2">
      <c r="A16" s="2">
        <v>0</v>
      </c>
      <c r="B16" s="1">
        <v>6</v>
      </c>
      <c r="C16" s="1" t="s">
        <v>67</v>
      </c>
      <c r="D16" s="1">
        <v>9</v>
      </c>
      <c r="E16" s="1" t="s">
        <v>69</v>
      </c>
      <c r="F16" s="1">
        <v>2</v>
      </c>
      <c r="G16" s="48">
        <v>12</v>
      </c>
      <c r="H16" s="48" t="s">
        <v>73</v>
      </c>
      <c r="I16" s="49">
        <f t="shared" si="0"/>
        <v>1</v>
      </c>
      <c r="J16" s="49">
        <f t="shared" si="1"/>
        <v>0</v>
      </c>
      <c r="K16" s="1">
        <f t="shared" si="2"/>
        <v>1</v>
      </c>
      <c r="L16" s="1">
        <v>1</v>
      </c>
    </row>
    <row r="17" spans="1:10" x14ac:dyDescent="0.2">
      <c r="A17" s="2">
        <v>0</v>
      </c>
      <c r="B17" s="1">
        <v>7</v>
      </c>
      <c r="C17" s="1" t="s">
        <v>68</v>
      </c>
      <c r="D17" s="1">
        <v>9</v>
      </c>
      <c r="E17" s="1" t="s">
        <v>69</v>
      </c>
      <c r="F17" s="1">
        <v>2</v>
      </c>
    </row>
    <row r="18" spans="1:10" ht="16" thickBot="1" x14ac:dyDescent="0.25">
      <c r="A18" s="2">
        <v>0</v>
      </c>
      <c r="B18" s="1">
        <v>7</v>
      </c>
      <c r="C18" s="1" t="s">
        <v>68</v>
      </c>
      <c r="D18" s="1">
        <v>10</v>
      </c>
      <c r="E18" s="1" t="s">
        <v>71</v>
      </c>
      <c r="F18" s="1">
        <v>3</v>
      </c>
    </row>
    <row r="19" spans="1:10" x14ac:dyDescent="0.2">
      <c r="A19" s="2">
        <v>0</v>
      </c>
      <c r="B19" s="1">
        <v>8</v>
      </c>
      <c r="C19" s="1" t="s">
        <v>70</v>
      </c>
      <c r="D19" s="1">
        <v>11</v>
      </c>
      <c r="E19" s="1" t="s">
        <v>72</v>
      </c>
      <c r="F19" s="1">
        <v>2</v>
      </c>
      <c r="H19" s="27" t="s">
        <v>54</v>
      </c>
      <c r="I19" s="44"/>
      <c r="J19" s="44"/>
    </row>
    <row r="20" spans="1:10" ht="16" thickBot="1" x14ac:dyDescent="0.25">
      <c r="A20" s="2">
        <v>0</v>
      </c>
      <c r="B20" s="1">
        <v>9</v>
      </c>
      <c r="C20" s="1" t="s">
        <v>69</v>
      </c>
      <c r="D20" s="1">
        <v>11</v>
      </c>
      <c r="E20" s="1" t="s">
        <v>72</v>
      </c>
      <c r="F20" s="1">
        <v>1</v>
      </c>
      <c r="H20" s="26">
        <f>SUMPRODUCT(A4:A24,F4:F24)</f>
        <v>8</v>
      </c>
      <c r="I20" s="50"/>
      <c r="J20" s="50"/>
    </row>
    <row r="21" spans="1:10" x14ac:dyDescent="0.2">
      <c r="A21" s="2">
        <v>1</v>
      </c>
      <c r="B21" s="1">
        <v>9</v>
      </c>
      <c r="C21" s="1" t="s">
        <v>69</v>
      </c>
      <c r="D21" s="1">
        <v>12</v>
      </c>
      <c r="E21" s="1" t="s">
        <v>73</v>
      </c>
      <c r="F21" s="1">
        <v>2</v>
      </c>
    </row>
    <row r="22" spans="1:10" x14ac:dyDescent="0.2">
      <c r="A22" s="2">
        <v>0</v>
      </c>
      <c r="B22" s="1">
        <v>10</v>
      </c>
      <c r="C22" s="1" t="s">
        <v>71</v>
      </c>
      <c r="D22" s="1">
        <v>11</v>
      </c>
      <c r="E22" s="1" t="s">
        <v>72</v>
      </c>
      <c r="F22" s="1">
        <v>3</v>
      </c>
    </row>
    <row r="23" spans="1:10" x14ac:dyDescent="0.2">
      <c r="A23" s="2">
        <v>0</v>
      </c>
      <c r="B23" s="1">
        <v>10</v>
      </c>
      <c r="C23" s="1" t="s">
        <v>71</v>
      </c>
      <c r="D23" s="1">
        <v>12</v>
      </c>
      <c r="E23" s="1" t="s">
        <v>73</v>
      </c>
      <c r="F23" s="1">
        <v>5</v>
      </c>
    </row>
    <row r="24" spans="1:10" x14ac:dyDescent="0.2">
      <c r="A24" s="2">
        <v>0</v>
      </c>
      <c r="B24" s="1">
        <v>11</v>
      </c>
      <c r="C24" s="1" t="s">
        <v>72</v>
      </c>
      <c r="D24" s="1">
        <v>12</v>
      </c>
      <c r="E24" s="1" t="s">
        <v>73</v>
      </c>
      <c r="F24" s="1">
        <v>3</v>
      </c>
    </row>
  </sheetData>
  <mergeCells count="1">
    <mergeCell ref="E1:G1"/>
  </mergeCells>
  <pageMargins left="0.7" right="0.7" top="0.75" bottom="0.75" header="0.3" footer="0.3"/>
  <pageSetup orientation="portrait" horizontalDpi="0" verticalDpi="0"/>
  <drawing r:id="rId1"/>
  <legacyDrawing r:id="rId2"/>
  <oleObjects>
    <mc:AlternateContent xmlns:mc="http://schemas.openxmlformats.org/markup-compatibility/2006">
      <mc:Choice Requires="x14">
        <oleObject progId="Word.Document.12" shapeId="7169" r:id="rId3">
          <objectPr defaultSize="0" r:id="rId4">
            <anchor moveWithCells="1">
              <from>
                <xdr:col>1</xdr:col>
                <xdr:colOff>0</xdr:colOff>
                <xdr:row>25</xdr:row>
                <xdr:rowOff>0</xdr:rowOff>
              </from>
              <to>
                <xdr:col>7</xdr:col>
                <xdr:colOff>457200</xdr:colOff>
                <xdr:row>44</xdr:row>
                <xdr:rowOff>76200</xdr:rowOff>
              </to>
            </anchor>
          </objectPr>
        </oleObject>
      </mc:Choice>
      <mc:Fallback>
        <oleObject progId="Word.Document.12" shapeId="7169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#5</vt:lpstr>
      <vt:lpstr>#14</vt:lpstr>
      <vt:lpstr>#18</vt:lpstr>
      <vt:lpstr>#20</vt:lpstr>
      <vt:lpstr>#24</vt:lpstr>
      <vt:lpstr>#26</vt:lpstr>
      <vt:lpstr>#32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Lesh</dc:creator>
  <cp:lastModifiedBy>Daniel Lesh</cp:lastModifiedBy>
  <dcterms:created xsi:type="dcterms:W3CDTF">2020-04-06T00:22:22Z</dcterms:created>
  <dcterms:modified xsi:type="dcterms:W3CDTF">2020-04-06T23:05:46Z</dcterms:modified>
</cp:coreProperties>
</file>