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8C1F27E7-0A4F-445F-BD34-E1EE44810E32}" xr6:coauthVersionLast="47" xr6:coauthVersionMax="47" xr10:uidLastSave="{00000000-0000-0000-0000-000000000000}"/>
  <bookViews>
    <workbookView xWindow="-120" yWindow="-120" windowWidth="29040" windowHeight="15840" firstSheet="5"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59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9" i="6" l="1"/>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<sst xmlns="http://schemas.openxmlformats.org/spreadsheetml/2006/main" count="1672" uniqueCount="512">
  <si>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</si>
  <si>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</si>
  <si>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</si>
  <si>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</si>
  <si>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</si>
  <si>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</si>
  <si>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</si>
  <si>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</si>
  <si>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</si>
  <si>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</si>
  <si>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</si>
  <si>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</si>
  <si>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</si>
  <si>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</si>
  <si>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</si>
  <si>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</si>
  <si>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</si>
  <si>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</si>
  <si>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</si>
  <si>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</si>
  <si>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</si>
  <si>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</si>
  <si>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</si>
  <si>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</si>
  <si>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</si>
  <si>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</si>
  <si>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</si>
  <si>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</si>
  <si>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</si>
  <si>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</si>
  <si>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</si>
  <si>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</si>
  <si>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</si>
  <si>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</si>
  <si>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</si>
  <si>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</si>
  <si>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</si>
  <si>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</si>
  <si>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</si>
  <si>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</si>
  <si>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</si>
  <si>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</si>
  <si>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</si>
  <si>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</si>
  <si>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</si>
  <si>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</si>
  <si>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Discard 1 strategy card from your hand, if you do then Research + 2</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</si>
  <si>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</si>
  <si>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</si>
  <si>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</si>
  <si>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</si>
  <si>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</si>
  <si>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</si>
  <si>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</si>
  <si>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</si>
  <si>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</si>
  <si>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</si>
  <si>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</si>
  <si>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</si>
  <si>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</si>
  <si>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</si>
  <si>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</si>
  <si>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Tap: Discard 1 crew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</si>
  <si>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</si>
  <si>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</si>
  <si>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</si>
  <si>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</si>
  <si>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</si>
  <si>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</si>
  <si>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</si>
  <si>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</si>
  <si>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</si>
  <si>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</si>
  <si>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</si>
  <si>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</si>
  <si>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</si>
  <si>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</si>
  <si>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Tap target enemy crew member, it does not untap until your next untap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</si>
  <si>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</si>
  <si>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</si>
  <si>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</si>
  <si>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</si>
  <si>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</si>
  <si>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</si>
  <si>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</si>
  <si>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</si>
  <si>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</si>
  <si>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</si>
  <si>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</si>
  <si>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</si>
  <si>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</si>
  <si>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</si>
  <si>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</si>
  <si>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</si>
  <si>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</si>
  <si>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</si>
  <si>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</si>
  <si>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</si>
  <si>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</si>
  <si>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</si>
  <si>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</si>
  <si>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</si>
  <si>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</si>
  <si>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</si>
  <si>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</si>
  <si>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</si>
  <si>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</si>
  <si>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</si>
  <si>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</si>
  <si>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</si>
  <si>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</si>
  <si>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</si>
  <si>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</si>
  <si>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</si>
  <si>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</si>
  <si>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</si>
  <si>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</si>
  <si>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</si>
  <si>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</si>
  <si>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</si>
  <si>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</si>
  <si>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</si>
  <si>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</si>
  <si>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</si>
  <si>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</si>
  <si>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</si>
  <si>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</si>
  <si>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</si>
  <si>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</si>
  <si>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</si>
  <si>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</si>
  <si>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</si>
  <si>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</si>
  <si>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</si>
  <si>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</si>
  <si>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</si>
  <si>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</si>
  <si>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</si>
  <si>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</si>
  <si>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</si>
  <si>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</si>
  <si>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</si>
  <si>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</si>
  <si>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</si>
  <si>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</si>
  <si>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</si>
  <si>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</si>
  <si>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</si>
  <si>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</si>
  <si>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</si>
  <si>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</si>
  <si>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</si>
  <si>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</si>
  <si>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</si>
  <si>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</si>
  <si>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</si>
  <si>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</si>
  <si>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</si>
  <si>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</si>
  <si>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</si>
  <si>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</si>
  <si>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</si>
  <si>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</si>
  <si>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</si>
  <si>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</si>
  <si>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</si>
  <si>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</si>
  <si>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</si>
  <si>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</si>
  <si>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</si>
  <si>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</si>
  <si>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</si>
  <si>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</si>
  <si>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</si>
  <si>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</si>
  <si>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</si>
  <si>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</si>
  <si>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</si>
  <si>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</si>
  <si>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</si>
  <si>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</si>
  <si>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</si>
  <si>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</si>
  <si>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</si>
  <si>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</si>
  <si>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</si>
  <si>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</si>
  <si>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</si>
  <si>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</si>
  <si>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</si>
  <si>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</si>
  <si>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</si>
  <si>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</si>
  <si>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</si>
  <si>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</si>
  <si>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</si>
  <si>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</si>
  <si>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</si>
  <si>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</si>
  <si>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</si>
  <si>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</si>
  <si>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</si>
  <si>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</si>
  <si>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</si>
  <si>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</si>
  <si>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</si>
  <si>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</si>
  <si>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</si>
  <si>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</si>
  <si>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</si>
  <si>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</si>
  <si>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</si>
  <si>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</si>
  <si>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</si>
  <si>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</si>
  <si>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</si>
  <si>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</si>
  <si>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</si>
  <si>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</si>
  <si>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</si>
  <si>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</si>
  <si>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</si>
  <si>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</si>
  <si>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</si>
  <si>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</si>
  <si>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</si>
  <si>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</si>
  <si>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</si>
  <si>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</si>
  <si>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</si>
  <si>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</si>
  <si>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</si>
  <si>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</si>
  <si>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</si>
  <si>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</si>
  <si>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</si>
  <si>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</si>
  <si>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</si>
  <si>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</si>
  <si>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</si>
  <si>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</si>
  <si>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</si>
  <si>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</si>
  <si>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</si>
  <si>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</si>
  <si>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</si>
  <si>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</si>
  <si>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</si>
  <si>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</si>
  <si>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</si>
  <si>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</si>
  <si>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</si>
  <si>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</si>
  <si>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</si>
  <si>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</si>
  <si>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</si>
  <si>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</si>
  <si>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</si>
  <si>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</si>
  <si>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</si>
  <si>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</si>
  <si>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</si>
  <si>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</si>
  <si>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</si>
  <si>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</si>
  <si>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</si>
  <si>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</si>
  <si>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</si>
  <si>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</si>
  <si>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</si>
  <si>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</si>
  <si>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</si>
  <si>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</si>
  <si>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</si>
  <si>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</si>
  <si>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</si>
  <si>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</si>
  <si>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</si>
  <si>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</si>
  <si>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</si>
  <si>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</si>
  <si>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</si>
  <si>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</si>
  <si>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</si>
  <si>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</si>
  <si>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</si>
  <si>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</si>
  <si>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</si>
  <si>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</si>
  <si>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</si>
  <si>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</si>
  <si>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</si>
  <si>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</si>
  <si>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</si>
  <si>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</si>
  <si>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</si>
  <si>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</si>
  <si>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</si>
  <si>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</si>
  <si>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</si>
  <si>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</si>
  <si>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</si>
  <si>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</si>
  <si>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</si>
  <si>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</si>
  <si>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</si>
  <si>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</si>
  <si>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</si>
  <si>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</si>
  <si>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</si>
  <si>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</si>
  <si>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</si>
  <si>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</si>
  <si>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</si>
  <si>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</si>
  <si>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</si>
  <si>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</si>
  <si>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</si>
  <si>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</si>
  <si>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</si>
  <si>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</si>
  <si>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</si>
  <si>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</si>
  <si>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</si>
  <si>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</si>
  <si>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</si>
  <si>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</si>
  <si>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</si>
  <si>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</si>
  <si>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</si>
  <si>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</si>
  <si>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</si>
  <si>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</si>
  <si>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</si>
  <si>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</si>
  <si>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</si>
  <si>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</si>
  <si>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</si>
  <si>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</si>
  <si>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</si>
  <si>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</si>
  <si>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</si>
  <si>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</si>
  <si>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</si>
  <si>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</si>
  <si>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</si>
  <si>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</si>
  <si>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</si>
  <si>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</si>
  <si>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</si>
  <si>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</si>
  <si>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</si>
  <si>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</si>
  <si>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</si>
  <si>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</si>
  <si>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</si>
  <si>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</si>
  <si>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</si>
  <si>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</si>
  <si>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</si>
  <si>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</si>
  <si>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</si>
  <si>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</si>
  <si>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</si>
  <si>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</si>
  <si>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</si>
  <si>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</si>
  <si>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</si>
  <si>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</si>
  <si>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</si>
  <si>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</si>
  <si>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</si>
  <si>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</si>
  <si>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</si>
  <si>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</si>
  <si>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</si>
  <si>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</si>
  <si>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</si>
  <si>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</si>
  <si>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</si>
  <si>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</si>
  <si>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</si>
  <si>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</si>
  <si>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</si>
  <si>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</si>
  <si>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</si>
  <si>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</si>
  <si>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</si>
  <si>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</si>
  <si>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</si>
  <si>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</si>
  <si>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</si>
  <si>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</si>
  <si>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</si>
  <si>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</si>
  <si>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</si>
  <si>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</si>
  <si>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</si>
  <si>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</si>
  <si>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</si>
  <si>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</si>
  <si>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</si>
  <si>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</si>
  <si>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</si>
  <si>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</si>
  <si>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</si>
  <si>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</si>
  <si>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</si>
  <si>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</si>
  <si>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</si>
  <si>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</si>
  <si>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</si>
  <si>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</si>
  <si>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Research/Engineer</t>
  </si>
  <si>
    <t>Android</t>
  </si>
  <si>
    <t>Enters tapped or attached ship takes 200 damage
Tap: Research or Engineering + 1</t>
  </si>
  <si>
    <t xml:space="preserve">R.M Android </t>
  </si>
  <si>
    <t>Research/Medic</t>
  </si>
  <si>
    <t>Enters tapped or attached ship takes 200 damage
Tap: Research or Medic + 1</t>
  </si>
  <si>
    <t xml:space="preserve">R.H Android </t>
  </si>
  <si>
    <t>Research/Handling</t>
  </si>
  <si>
    <t>Enters tapped or attached ship takes 200 damage
Tap: Research or Handling + 1</t>
  </si>
  <si>
    <t xml:space="preserve">R.A Android </t>
  </si>
  <si>
    <t>Research/Assault</t>
  </si>
  <si>
    <t>Enters tapped or attached ship takes 200 damage
Tap: Research or Assault + 1</t>
  </si>
  <si>
    <t xml:space="preserve">E.M Android </t>
  </si>
  <si>
    <t>Engineering/Medic</t>
  </si>
  <si>
    <t>Enters tapped or attached ship takes 200 damage
Tap: Engineering or Medic + 1</t>
  </si>
  <si>
    <t xml:space="preserve">E.H Android </t>
  </si>
  <si>
    <t>Engineering/Handling</t>
  </si>
  <si>
    <t>Enters tapped or attached ship takes 200 damage
Tap: Engineering or Handling + 1</t>
  </si>
  <si>
    <t xml:space="preserve">E.A Android </t>
  </si>
  <si>
    <t>Engineering/Assault</t>
  </si>
  <si>
    <t>Enters tapped or attached ship takes 200 damage
Tap: Engineering or Assault + 1</t>
  </si>
  <si>
    <t xml:space="preserve">M.H Android </t>
  </si>
  <si>
    <t>Medic/Handling</t>
  </si>
  <si>
    <t>Enters tapped or attached ship takes 200 damage
Tap: Medic or Handling + 1</t>
  </si>
  <si>
    <t xml:space="preserve">M.A Android </t>
  </si>
  <si>
    <t>Medic/Assault</t>
  </si>
  <si>
    <t>Enters tapped or attached ship takes 200 damage
Tap: Medic or Assault + 1</t>
  </si>
  <si>
    <t xml:space="preserve">H.A Android </t>
  </si>
  <si>
    <t>Handling/Assault</t>
  </si>
  <si>
    <t>Enters tapped or attached ship takes 200 damage
Tap: Handling or Assault + 1</t>
  </si>
  <si>
    <t>On boarding Degree</t>
  </si>
  <si>
    <t>Attach to ship: All crew on attached ship can be tapped for any department.</t>
  </si>
  <si>
    <t>Increased Scanners Array</t>
  </si>
  <si>
    <t>Attach to ship: Tap 1 Engineering and Tap: Draw a card</t>
  </si>
  <si>
    <t>Handheld Scanner</t>
  </si>
  <si>
    <t>Attach to Crew: This Crew member can Tap: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</si>
  <si>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</si>
  <si>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</si>
  <si>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</si>
  <si>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</si>
  <si>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</si>
  <si>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</si>
  <si>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</si>
  <si>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</si>
  <si>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</si>
  <si>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Tap only during your Draw Phase: Attached ship has protection from everything until your next turn, anything attached to the ship cannot be tapped until your next turn</t>
  </si>
  <si>
    <t>Most ships are required to have one installed if they want to travel the far reaches of the galaxy</t>
  </si>
  <si>
    <t>Cpt. H. Spencer</t>
  </si>
  <si>
    <t>Tap: Assigned ship takes 200 hull damage, then has protection from everything until your next turn
Tap: Assigned ship takes no damage from target enemy ship during the next Battle phase.</t>
  </si>
  <si>
    <t>Captain Howard Spencer is known for his reckless flying, but always manages to get away</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</si>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</sst>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59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9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511</v>
      </c>
    </row>
    <row r="3" spans="2:33">
      <c r="B3" t="s">
        <v>507</v>
      </c>
      <c r="E3" t="s">
        <v>505</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tabSelected="1" zoomScale="85" zoomScaleNormal="85" workbookViewId="0">
      <pane xSplit="1" ySplit="5" topLeftCell="B193" activePane="bottomRight" state="frozen"/>
      <selection pane="bottomRight" activeCell="J201" sqref="J201"/>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45">
      <c r="A9">
        <v>4</v>
      </c>
      <c r="B9" t="s">
        <v>36</v>
      </c>
      <c r="C9" s="2" t="s">
        <v>44</v>
      </c>
      <c r="D9">
        <v>1</v>
      </c>
      <c r="L9" t="s">
        <v>4</v>
      </c>
      <c r="M9" t="s">
        <v>17</v>
      </c>
      <c r="N9">
        <v>1</v>
      </c>
      <c r="O9" t="s">
        <v>14</v>
      </c>
      <c r="P9" t="s">
        <v>45</v>
      </c>
      <c r="Q9" s="3" t="s">
        <v>46</v>
      </c>
      <c r="R9" s="3"/>
    </row>
    <row r="10" spans="1:19" ht="45">
      <c r="A10">
        <v>5</v>
      </c>
      <c r="B10" t="s">
        <v>36</v>
      </c>
      <c r="C10" s="2" t="s">
        <v>47</v>
      </c>
      <c r="D10">
        <v>1</v>
      </c>
      <c r="L10" t="s">
        <v>4</v>
      </c>
      <c r="M10" t="s">
        <v>18</v>
      </c>
      <c r="N10">
        <v>1</v>
      </c>
      <c r="O10" t="s">
        <v>14</v>
      </c>
      <c r="P10" t="s">
        <v>38</v>
      </c>
      <c r="Q10" s="3" t="s">
        <v>48</v>
      </c>
      <c r="R10" s="3"/>
    </row>
    <row r="11" spans="1:19" ht="60">
      <c r="A11">
        <v>6</v>
      </c>
      <c r="B11" t="s">
        <v>36</v>
      </c>
      <c r="C11" s="2" t="s">
        <v>49</v>
      </c>
      <c r="D11">
        <v>1</v>
      </c>
      <c r="L11" t="s">
        <v>4</v>
      </c>
      <c r="M11" t="s">
        <v>18</v>
      </c>
      <c r="N11">
        <v>2</v>
      </c>
      <c r="O11" t="s">
        <v>14</v>
      </c>
      <c r="P11" t="s">
        <v>38</v>
      </c>
      <c r="Q11" s="3" t="s">
        <v>50</v>
      </c>
      <c r="R11" s="3"/>
    </row>
    <row r="12" spans="1:19" ht="60">
      <c r="A12">
        <v>7</v>
      </c>
      <c r="B12" t="s">
        <v>36</v>
      </c>
      <c r="C12" s="2" t="s">
        <v>51</v>
      </c>
      <c r="D12">
        <v>1</v>
      </c>
      <c r="L12" t="s">
        <v>4</v>
      </c>
      <c r="M12" t="s">
        <v>18</v>
      </c>
      <c r="N12">
        <v>3</v>
      </c>
      <c r="O12" t="s">
        <v>14</v>
      </c>
      <c r="P12" t="s">
        <v>38</v>
      </c>
      <c r="Q12" s="3" t="s">
        <v>52</v>
      </c>
      <c r="R12" s="3"/>
    </row>
    <row r="13" spans="1:19" ht="90">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60">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60">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45">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4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30">
      <c r="A37">
        <v>32</v>
      </c>
      <c r="B37" t="s">
        <v>78</v>
      </c>
      <c r="C37" s="2" t="s">
        <v>102</v>
      </c>
      <c r="H37">
        <v>1</v>
      </c>
      <c r="L37" t="s">
        <v>10</v>
      </c>
      <c r="P37" t="s">
        <v>45</v>
      </c>
      <c r="Q37" s="3" t="s">
        <v>103</v>
      </c>
      <c r="R37" s="3"/>
    </row>
    <row r="38" spans="1:18" ht="30">
      <c r="A38">
        <v>33</v>
      </c>
      <c r="B38" t="s">
        <v>78</v>
      </c>
      <c r="C38" s="2" t="s">
        <v>104</v>
      </c>
      <c r="H38">
        <v>2</v>
      </c>
      <c r="L38" t="s">
        <v>10</v>
      </c>
      <c r="P38" t="s">
        <v>45</v>
      </c>
      <c r="Q38" s="3" t="s">
        <v>105</v>
      </c>
      <c r="R38" s="56" t="s">
        <v>106</v>
      </c>
    </row>
    <row r="39" spans="1:18" ht="30">
      <c r="A39">
        <v>34</v>
      </c>
      <c r="B39" t="s">
        <v>78</v>
      </c>
      <c r="C39" s="2" t="s">
        <v>107</v>
      </c>
      <c r="H39">
        <v>2</v>
      </c>
      <c r="J39">
        <v>2</v>
      </c>
      <c r="L39" t="s">
        <v>10</v>
      </c>
      <c r="P39" t="s">
        <v>98</v>
      </c>
      <c r="Q39" s="3" t="s">
        <v>108</v>
      </c>
    </row>
    <row r="40" spans="1:18">
      <c r="A40">
        <v>35</v>
      </c>
      <c r="B40" t="s">
        <v>78</v>
      </c>
      <c r="C40" s="2" t="s">
        <v>109</v>
      </c>
      <c r="I40">
        <v>1</v>
      </c>
      <c r="J40">
        <v>1</v>
      </c>
      <c r="L40" t="s">
        <v>10</v>
      </c>
      <c r="P40" t="s">
        <v>45</v>
      </c>
      <c r="Q40" s="3" t="s">
        <v>110</v>
      </c>
    </row>
    <row r="41" spans="1:18" ht="30">
      <c r="A41">
        <v>36</v>
      </c>
      <c r="B41" t="s">
        <v>78</v>
      </c>
      <c r="C41" s="2" t="s">
        <v>111</v>
      </c>
      <c r="F41">
        <v>1</v>
      </c>
      <c r="J41">
        <v>1</v>
      </c>
      <c r="L41" t="s">
        <v>6</v>
      </c>
      <c r="P41" t="s">
        <v>38</v>
      </c>
      <c r="Q41" s="3" t="s">
        <v>112</v>
      </c>
    </row>
    <row r="42" spans="1:18" ht="45">
      <c r="A42">
        <v>37</v>
      </c>
      <c r="B42" t="s">
        <v>78</v>
      </c>
      <c r="C42" t="s">
        <v>113</v>
      </c>
      <c r="E42">
        <v>3</v>
      </c>
      <c r="J42">
        <v>3</v>
      </c>
      <c r="L42" t="s">
        <v>6</v>
      </c>
      <c r="P42" t="s">
        <v>98</v>
      </c>
      <c r="Q42" s="2" t="s">
        <v>114</v>
      </c>
    </row>
    <row r="43" spans="1:18" ht="75">
      <c r="A43">
        <v>38</v>
      </c>
      <c r="B43" t="s">
        <v>36</v>
      </c>
      <c r="C43" t="s">
        <v>115</v>
      </c>
      <c r="D43">
        <v>1</v>
      </c>
      <c r="I43">
        <v>2</v>
      </c>
      <c r="J43">
        <v>2</v>
      </c>
      <c r="L43" t="s">
        <v>3</v>
      </c>
      <c r="M43" t="s">
        <v>20</v>
      </c>
      <c r="O43" t="s">
        <v>14</v>
      </c>
      <c r="P43" t="s">
        <v>98</v>
      </c>
      <c r="Q43" s="2" t="s">
        <v>116</v>
      </c>
    </row>
    <row r="44" spans="1:18" ht="60">
      <c r="A44">
        <v>39</v>
      </c>
      <c r="B44" t="s">
        <v>36</v>
      </c>
      <c r="C44" t="s">
        <v>117</v>
      </c>
      <c r="D44">
        <v>1</v>
      </c>
      <c r="E44">
        <v>2</v>
      </c>
      <c r="J44">
        <v>2</v>
      </c>
      <c r="L44" t="s">
        <v>3</v>
      </c>
      <c r="M44" t="s">
        <v>17</v>
      </c>
      <c r="O44" t="s">
        <v>14</v>
      </c>
      <c r="P44" t="s">
        <v>98</v>
      </c>
      <c r="Q44" s="2" t="s">
        <v>118</v>
      </c>
    </row>
    <row r="45" spans="1:18" ht="30">
      <c r="A45">
        <v>40</v>
      </c>
      <c r="B45" t="s">
        <v>36</v>
      </c>
      <c r="C45" t="s">
        <v>119</v>
      </c>
      <c r="D45">
        <v>1</v>
      </c>
      <c r="H45">
        <v>1</v>
      </c>
      <c r="J45">
        <v>1</v>
      </c>
      <c r="L45" t="s">
        <v>7</v>
      </c>
      <c r="M45" t="s">
        <v>18</v>
      </c>
      <c r="O45" t="s">
        <v>14</v>
      </c>
      <c r="P45" t="s">
        <v>98</v>
      </c>
      <c r="Q45" s="2" t="s">
        <v>120</v>
      </c>
    </row>
    <row r="46" spans="1:18">
      <c r="A46">
        <v>41</v>
      </c>
      <c r="B46" t="s">
        <v>78</v>
      </c>
      <c r="C46" t="s">
        <v>121</v>
      </c>
      <c r="E46">
        <v>1</v>
      </c>
      <c r="J46">
        <v>1</v>
      </c>
      <c r="L46" t="s">
        <v>10</v>
      </c>
      <c r="P46" t="s">
        <v>45</v>
      </c>
      <c r="Q46" s="2" t="s">
        <v>122</v>
      </c>
    </row>
    <row r="47" spans="1:18">
      <c r="A47">
        <v>42</v>
      </c>
      <c r="B47" t="s">
        <v>78</v>
      </c>
      <c r="C47" t="s">
        <v>123</v>
      </c>
      <c r="I47">
        <v>1</v>
      </c>
      <c r="J47">
        <v>1</v>
      </c>
      <c r="L47" t="s">
        <v>10</v>
      </c>
      <c r="P47" t="s">
        <v>45</v>
      </c>
      <c r="Q47" s="2" t="s">
        <v>124</v>
      </c>
    </row>
    <row r="48" spans="1:18" ht="30">
      <c r="A48">
        <v>43</v>
      </c>
      <c r="B48" t="s">
        <v>78</v>
      </c>
      <c r="C48" t="s">
        <v>125</v>
      </c>
      <c r="G48">
        <v>1</v>
      </c>
      <c r="J48">
        <v>2</v>
      </c>
      <c r="L48" t="s">
        <v>8</v>
      </c>
      <c r="P48" t="s">
        <v>98</v>
      </c>
      <c r="Q48" s="2" t="s">
        <v>126</v>
      </c>
    </row>
    <row r="49" spans="1:17" ht="30">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45.75">
      <c r="A51">
        <v>46</v>
      </c>
      <c r="B51" t="s">
        <v>78</v>
      </c>
      <c r="C51" t="s">
        <v>131</v>
      </c>
      <c r="I51">
        <v>1</v>
      </c>
      <c r="J51">
        <v>2</v>
      </c>
      <c r="L51" t="s">
        <v>6</v>
      </c>
      <c r="P51" t="s">
        <v>45</v>
      </c>
      <c r="Q51" s="2" t="s">
        <v>132</v>
      </c>
    </row>
    <row r="52" spans="1:17" ht="30">
      <c r="A52">
        <v>47</v>
      </c>
      <c r="B52" t="s">
        <v>78</v>
      </c>
      <c r="C52" t="s">
        <v>133</v>
      </c>
      <c r="E52">
        <v>1</v>
      </c>
      <c r="I52">
        <v>1</v>
      </c>
      <c r="J52" t="s">
        <v>30</v>
      </c>
      <c r="K52" t="b">
        <v>1</v>
      </c>
      <c r="L52" t="s">
        <v>10</v>
      </c>
      <c r="P52" t="s">
        <v>38</v>
      </c>
      <c r="Q52" s="2" t="s">
        <v>134</v>
      </c>
    </row>
    <row r="53" spans="1:17" ht="60">
      <c r="A53">
        <v>48</v>
      </c>
      <c r="B53" t="s">
        <v>78</v>
      </c>
      <c r="C53" t="s">
        <v>135</v>
      </c>
      <c r="F53">
        <v>1</v>
      </c>
      <c r="J53">
        <v>2</v>
      </c>
      <c r="L53" t="s">
        <v>9</v>
      </c>
      <c r="P53" t="s">
        <v>45</v>
      </c>
      <c r="Q53" s="2" t="s">
        <v>136</v>
      </c>
    </row>
    <row r="54" spans="1:17" ht="75">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75">
      <c r="A56">
        <v>51</v>
      </c>
      <c r="B56" t="s">
        <v>78</v>
      </c>
      <c r="C56" t="s">
        <v>141</v>
      </c>
      <c r="I56">
        <v>1</v>
      </c>
      <c r="J56">
        <v>3</v>
      </c>
      <c r="L56" t="s">
        <v>6</v>
      </c>
      <c r="P56" t="s">
        <v>45</v>
      </c>
      <c r="Q56" s="2" t="s">
        <v>142</v>
      </c>
    </row>
    <row r="57" spans="1:17" ht="30">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45">
      <c r="A59">
        <v>54</v>
      </c>
      <c r="B59" t="s">
        <v>78</v>
      </c>
      <c r="C59" t="s">
        <v>147</v>
      </c>
      <c r="F59">
        <v>1</v>
      </c>
      <c r="G59">
        <v>1</v>
      </c>
      <c r="L59" t="s">
        <v>9</v>
      </c>
      <c r="P59" t="s">
        <v>45</v>
      </c>
      <c r="Q59" s="2" t="s">
        <v>148</v>
      </c>
    </row>
    <row r="60" spans="1:17" ht="45">
      <c r="A60">
        <v>55</v>
      </c>
      <c r="B60" t="s">
        <v>36</v>
      </c>
      <c r="C60" t="s">
        <v>149</v>
      </c>
      <c r="D60">
        <v>1</v>
      </c>
      <c r="L60" t="s">
        <v>4</v>
      </c>
      <c r="M60" t="s">
        <v>16</v>
      </c>
      <c r="N60">
        <v>1</v>
      </c>
      <c r="O60" t="s">
        <v>15</v>
      </c>
      <c r="P60" t="s">
        <v>38</v>
      </c>
      <c r="Q60" s="2" t="s">
        <v>150</v>
      </c>
    </row>
    <row r="61" spans="1:17" ht="45">
      <c r="A61">
        <v>56</v>
      </c>
      <c r="B61" t="s">
        <v>36</v>
      </c>
      <c r="C61" t="s">
        <v>151</v>
      </c>
      <c r="D61">
        <v>1</v>
      </c>
      <c r="L61" t="s">
        <v>4</v>
      </c>
      <c r="M61" t="s">
        <v>21</v>
      </c>
      <c r="N61">
        <v>1</v>
      </c>
      <c r="O61" t="s">
        <v>15</v>
      </c>
      <c r="P61" t="s">
        <v>38</v>
      </c>
      <c r="Q61" s="2" t="s">
        <v>152</v>
      </c>
    </row>
    <row r="62" spans="1:17" ht="45">
      <c r="A62">
        <v>57</v>
      </c>
      <c r="B62" t="s">
        <v>36</v>
      </c>
      <c r="C62" t="s">
        <v>153</v>
      </c>
      <c r="D62">
        <v>1</v>
      </c>
      <c r="L62" t="s">
        <v>4</v>
      </c>
      <c r="M62" t="s">
        <v>18</v>
      </c>
      <c r="N62">
        <v>1</v>
      </c>
      <c r="O62" t="s">
        <v>15</v>
      </c>
      <c r="P62" t="s">
        <v>38</v>
      </c>
      <c r="Q62" s="2" t="s">
        <v>154</v>
      </c>
    </row>
    <row r="63" spans="1:17" ht="45">
      <c r="A63">
        <v>58</v>
      </c>
      <c r="B63" t="s">
        <v>36</v>
      </c>
      <c r="C63" t="s">
        <v>155</v>
      </c>
      <c r="D63">
        <v>1</v>
      </c>
      <c r="L63" t="s">
        <v>4</v>
      </c>
      <c r="M63" t="s">
        <v>20</v>
      </c>
      <c r="N63">
        <v>1</v>
      </c>
      <c r="O63" t="s">
        <v>15</v>
      </c>
      <c r="P63" t="s">
        <v>38</v>
      </c>
      <c r="Q63" s="2" t="s">
        <v>156</v>
      </c>
    </row>
    <row r="64" spans="1:17" ht="45">
      <c r="A64">
        <v>59</v>
      </c>
      <c r="B64" t="s">
        <v>36</v>
      </c>
      <c r="C64" t="s">
        <v>157</v>
      </c>
      <c r="D64">
        <v>1</v>
      </c>
      <c r="L64" t="s">
        <v>4</v>
      </c>
      <c r="M64" t="s">
        <v>17</v>
      </c>
      <c r="N64">
        <v>1</v>
      </c>
      <c r="O64" t="s">
        <v>15</v>
      </c>
      <c r="P64" t="s">
        <v>38</v>
      </c>
      <c r="Q64" s="2" t="s">
        <v>158</v>
      </c>
    </row>
    <row r="65" spans="1:17" ht="60">
      <c r="A65">
        <v>60</v>
      </c>
      <c r="B65" t="s">
        <v>36</v>
      </c>
      <c r="C65" t="s">
        <v>159</v>
      </c>
      <c r="D65">
        <v>1</v>
      </c>
      <c r="L65" t="s">
        <v>4</v>
      </c>
      <c r="M65" t="s">
        <v>16</v>
      </c>
      <c r="N65">
        <v>2</v>
      </c>
      <c r="O65" t="s">
        <v>15</v>
      </c>
      <c r="P65" t="s">
        <v>38</v>
      </c>
      <c r="Q65" s="2" t="s">
        <v>160</v>
      </c>
    </row>
    <row r="66" spans="1:17" ht="60">
      <c r="A66">
        <v>61</v>
      </c>
      <c r="B66" t="s">
        <v>36</v>
      </c>
      <c r="C66" t="s">
        <v>161</v>
      </c>
      <c r="D66">
        <v>1</v>
      </c>
      <c r="L66" t="s">
        <v>4</v>
      </c>
      <c r="M66" t="s">
        <v>21</v>
      </c>
      <c r="N66">
        <v>2</v>
      </c>
      <c r="O66" t="s">
        <v>15</v>
      </c>
      <c r="P66" t="s">
        <v>38</v>
      </c>
      <c r="Q66" s="2" t="s">
        <v>162</v>
      </c>
    </row>
    <row r="67" spans="1:17" ht="60">
      <c r="A67">
        <v>62</v>
      </c>
      <c r="B67" t="s">
        <v>36</v>
      </c>
      <c r="C67" t="s">
        <v>163</v>
      </c>
      <c r="D67">
        <v>1</v>
      </c>
      <c r="L67" t="s">
        <v>4</v>
      </c>
      <c r="M67" t="s">
        <v>18</v>
      </c>
      <c r="N67">
        <v>2</v>
      </c>
      <c r="O67" t="s">
        <v>15</v>
      </c>
      <c r="P67" t="s">
        <v>38</v>
      </c>
      <c r="Q67" s="2" t="s">
        <v>164</v>
      </c>
    </row>
    <row r="68" spans="1:17" ht="60">
      <c r="A68">
        <v>63</v>
      </c>
      <c r="B68" t="s">
        <v>36</v>
      </c>
      <c r="C68" t="s">
        <v>165</v>
      </c>
      <c r="D68">
        <v>1</v>
      </c>
      <c r="L68" t="s">
        <v>4</v>
      </c>
      <c r="M68" t="s">
        <v>20</v>
      </c>
      <c r="N68">
        <v>2</v>
      </c>
      <c r="O68" t="s">
        <v>15</v>
      </c>
      <c r="P68" t="s">
        <v>38</v>
      </c>
      <c r="Q68" s="2" t="s">
        <v>166</v>
      </c>
    </row>
    <row r="69" spans="1:17" ht="60">
      <c r="A69">
        <v>64</v>
      </c>
      <c r="B69" t="s">
        <v>36</v>
      </c>
      <c r="C69" t="s">
        <v>167</v>
      </c>
      <c r="D69">
        <v>1</v>
      </c>
      <c r="L69" t="s">
        <v>4</v>
      </c>
      <c r="M69" t="s">
        <v>17</v>
      </c>
      <c r="N69">
        <v>2</v>
      </c>
      <c r="O69" t="s">
        <v>15</v>
      </c>
      <c r="P69" t="s">
        <v>38</v>
      </c>
      <c r="Q69" s="2" t="s">
        <v>168</v>
      </c>
    </row>
    <row r="70" spans="1:17" ht="60">
      <c r="A70">
        <v>65</v>
      </c>
      <c r="B70" t="s">
        <v>36</v>
      </c>
      <c r="C70" t="s">
        <v>169</v>
      </c>
      <c r="D70">
        <v>1</v>
      </c>
      <c r="L70" t="s">
        <v>4</v>
      </c>
      <c r="M70" t="s">
        <v>16</v>
      </c>
      <c r="N70">
        <v>3</v>
      </c>
      <c r="O70" t="s">
        <v>15</v>
      </c>
      <c r="P70" t="s">
        <v>38</v>
      </c>
      <c r="Q70" s="2" t="s">
        <v>170</v>
      </c>
    </row>
    <row r="71" spans="1:17" ht="60">
      <c r="A71">
        <v>66</v>
      </c>
      <c r="B71" t="s">
        <v>36</v>
      </c>
      <c r="C71" t="s">
        <v>171</v>
      </c>
      <c r="D71">
        <v>1</v>
      </c>
      <c r="L71" t="s">
        <v>4</v>
      </c>
      <c r="M71" t="s">
        <v>21</v>
      </c>
      <c r="N71">
        <v>3</v>
      </c>
      <c r="O71" t="s">
        <v>15</v>
      </c>
      <c r="P71" t="s">
        <v>38</v>
      </c>
      <c r="Q71" s="2" t="s">
        <v>172</v>
      </c>
    </row>
    <row r="72" spans="1:17" ht="60">
      <c r="A72">
        <v>67</v>
      </c>
      <c r="B72" t="s">
        <v>36</v>
      </c>
      <c r="C72" t="s">
        <v>173</v>
      </c>
      <c r="D72">
        <v>1</v>
      </c>
      <c r="L72" t="s">
        <v>4</v>
      </c>
      <c r="M72" t="s">
        <v>18</v>
      </c>
      <c r="N72">
        <v>3</v>
      </c>
      <c r="O72" t="s">
        <v>15</v>
      </c>
      <c r="P72" t="s">
        <v>38</v>
      </c>
      <c r="Q72" s="2" t="s">
        <v>174</v>
      </c>
    </row>
    <row r="73" spans="1:17" ht="60">
      <c r="A73">
        <v>68</v>
      </c>
      <c r="B73" t="s">
        <v>36</v>
      </c>
      <c r="C73" t="s">
        <v>175</v>
      </c>
      <c r="D73">
        <v>1</v>
      </c>
      <c r="L73" t="s">
        <v>4</v>
      </c>
      <c r="M73" t="s">
        <v>20</v>
      </c>
      <c r="N73">
        <v>3</v>
      </c>
      <c r="O73" t="s">
        <v>15</v>
      </c>
      <c r="P73" t="s">
        <v>38</v>
      </c>
      <c r="Q73" s="2" t="s">
        <v>176</v>
      </c>
    </row>
    <row r="74" spans="1:17" ht="60">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60">
      <c r="A76">
        <v>71</v>
      </c>
      <c r="B76" t="s">
        <v>36</v>
      </c>
      <c r="C76" t="s">
        <v>182</v>
      </c>
      <c r="D76">
        <v>1</v>
      </c>
      <c r="E76">
        <v>1</v>
      </c>
      <c r="F76">
        <v>1</v>
      </c>
      <c r="G76">
        <v>1</v>
      </c>
      <c r="H76">
        <v>1</v>
      </c>
      <c r="I76">
        <v>1</v>
      </c>
      <c r="J76">
        <v>2</v>
      </c>
      <c r="L76" t="s">
        <v>3</v>
      </c>
      <c r="M76" t="s">
        <v>19</v>
      </c>
      <c r="O76" t="s">
        <v>15</v>
      </c>
      <c r="P76" t="s">
        <v>180</v>
      </c>
      <c r="Q76" s="2" t="s">
        <v>183</v>
      </c>
    </row>
    <row r="77" spans="1:17" ht="60">
      <c r="A77">
        <v>72</v>
      </c>
      <c r="B77" t="s">
        <v>78</v>
      </c>
      <c r="C77" t="s">
        <v>184</v>
      </c>
      <c r="F77">
        <v>1</v>
      </c>
      <c r="J77">
        <v>2</v>
      </c>
      <c r="L77" t="s">
        <v>9</v>
      </c>
      <c r="P77" t="s">
        <v>45</v>
      </c>
      <c r="Q77" s="2" t="s">
        <v>185</v>
      </c>
    </row>
    <row r="78" spans="1:17" ht="30">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75">
      <c r="A81">
        <v>76</v>
      </c>
      <c r="B81" t="s">
        <v>78</v>
      </c>
      <c r="C81" t="s">
        <v>192</v>
      </c>
      <c r="H81">
        <v>2</v>
      </c>
      <c r="L81" t="s">
        <v>10</v>
      </c>
      <c r="P81" t="s">
        <v>45</v>
      </c>
      <c r="Q81" s="2" t="s">
        <v>193</v>
      </c>
    </row>
    <row r="82" spans="1:18" ht="75">
      <c r="A82">
        <v>77</v>
      </c>
      <c r="B82" t="s">
        <v>78</v>
      </c>
      <c r="C82" t="s">
        <v>194</v>
      </c>
      <c r="H82">
        <v>2</v>
      </c>
      <c r="J82">
        <v>3</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60">
      <c r="A85">
        <v>80</v>
      </c>
      <c r="B85" t="s">
        <v>36</v>
      </c>
      <c r="C85" t="s">
        <v>200</v>
      </c>
      <c r="D85">
        <v>1</v>
      </c>
      <c r="G85">
        <v>1</v>
      </c>
      <c r="J85">
        <v>3</v>
      </c>
      <c r="L85" t="s">
        <v>3</v>
      </c>
      <c r="M85" t="s">
        <v>21</v>
      </c>
      <c r="O85" t="s">
        <v>14</v>
      </c>
      <c r="P85" t="s">
        <v>98</v>
      </c>
      <c r="Q85" s="2" t="s">
        <v>201</v>
      </c>
    </row>
    <row r="86" spans="1:18" ht="60">
      <c r="A86">
        <v>81</v>
      </c>
      <c r="B86" t="s">
        <v>36</v>
      </c>
      <c r="C86" t="s">
        <v>202</v>
      </c>
      <c r="H86">
        <v>1</v>
      </c>
      <c r="J86">
        <v>3</v>
      </c>
      <c r="L86" t="s">
        <v>3</v>
      </c>
      <c r="M86" t="s">
        <v>18</v>
      </c>
      <c r="O86" t="s">
        <v>14</v>
      </c>
      <c r="P86" t="s">
        <v>98</v>
      </c>
      <c r="Q86" s="2" t="s">
        <v>203</v>
      </c>
    </row>
    <row r="87" spans="1:18" ht="75">
      <c r="A87">
        <v>82</v>
      </c>
      <c r="B87" t="s">
        <v>36</v>
      </c>
      <c r="C87" t="s">
        <v>204</v>
      </c>
      <c r="I87">
        <v>2</v>
      </c>
      <c r="J87">
        <v>3</v>
      </c>
      <c r="L87" t="s">
        <v>2</v>
      </c>
      <c r="M87" t="s">
        <v>16</v>
      </c>
      <c r="O87" t="s">
        <v>14</v>
      </c>
      <c r="P87" t="s">
        <v>180</v>
      </c>
      <c r="Q87" s="2" t="s">
        <v>205</v>
      </c>
      <c r="R87" s="5" t="s">
        <v>206</v>
      </c>
    </row>
    <row r="88" spans="1:18" ht="105">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30">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75">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45">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75">
      <c r="A100">
        <v>95</v>
      </c>
      <c r="B100" t="s">
        <v>78</v>
      </c>
      <c r="C100" t="s">
        <v>233</v>
      </c>
      <c r="E100">
        <v>1</v>
      </c>
      <c r="L100" t="s">
        <v>5</v>
      </c>
      <c r="P100" t="s">
        <v>38</v>
      </c>
      <c r="Q100" s="2" t="s">
        <v>234</v>
      </c>
    </row>
    <row r="101" spans="1:18" ht="75">
      <c r="A101">
        <v>96</v>
      </c>
      <c r="B101" t="s">
        <v>78</v>
      </c>
      <c r="C101" t="s">
        <v>235</v>
      </c>
      <c r="F101">
        <v>1</v>
      </c>
      <c r="L101" t="s">
        <v>5</v>
      </c>
      <c r="P101" t="s">
        <v>38</v>
      </c>
      <c r="Q101" s="2" t="s">
        <v>236</v>
      </c>
    </row>
    <row r="102" spans="1:18" ht="75">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30">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60">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30.75">
      <c r="A110">
        <v>105</v>
      </c>
      <c r="B110" t="s">
        <v>78</v>
      </c>
      <c r="C110" t="s">
        <v>253</v>
      </c>
      <c r="F110">
        <v>1</v>
      </c>
      <c r="J110">
        <v>2</v>
      </c>
      <c r="L110" t="s">
        <v>9</v>
      </c>
      <c r="P110" t="s">
        <v>45</v>
      </c>
      <c r="Q110" s="2" t="s">
        <v>254</v>
      </c>
    </row>
    <row r="111" spans="1:18" ht="30">
      <c r="A111">
        <v>106</v>
      </c>
      <c r="B111" t="s">
        <v>78</v>
      </c>
      <c r="C111" t="s">
        <v>255</v>
      </c>
      <c r="F111">
        <v>1</v>
      </c>
      <c r="L111" t="s">
        <v>6</v>
      </c>
      <c r="P111" t="s">
        <v>38</v>
      </c>
      <c r="Q111" s="2" t="s">
        <v>256</v>
      </c>
      <c r="R111" s="5" t="s">
        <v>257</v>
      </c>
    </row>
    <row r="112" spans="1:18" ht="120">
      <c r="A112">
        <v>107</v>
      </c>
      <c r="B112" t="s">
        <v>78</v>
      </c>
      <c r="C112" s="2" t="s">
        <v>258</v>
      </c>
      <c r="E112">
        <v>1</v>
      </c>
      <c r="G112">
        <v>1</v>
      </c>
      <c r="J112">
        <v>2</v>
      </c>
      <c r="L112" t="s">
        <v>8</v>
      </c>
      <c r="P112" t="s">
        <v>98</v>
      </c>
      <c r="Q112" s="2" t="s">
        <v>259</v>
      </c>
      <c r="R112" s="5" t="s">
        <v>260</v>
      </c>
    </row>
    <row r="113" spans="1:18" ht="90">
      <c r="A113">
        <v>108</v>
      </c>
      <c r="B113" t="s">
        <v>78</v>
      </c>
      <c r="C113" t="s">
        <v>261</v>
      </c>
      <c r="E113">
        <v>1</v>
      </c>
      <c r="F113">
        <v>1</v>
      </c>
      <c r="J113">
        <v>2</v>
      </c>
      <c r="L113" t="s">
        <v>9</v>
      </c>
      <c r="P113" t="s">
        <v>98</v>
      </c>
      <c r="Q113" s="2" t="s">
        <v>262</v>
      </c>
    </row>
    <row r="114" spans="1:18" ht="60">
      <c r="A114">
        <v>109</v>
      </c>
      <c r="B114" t="s">
        <v>78</v>
      </c>
      <c r="C114" t="s">
        <v>263</v>
      </c>
      <c r="E114">
        <v>1</v>
      </c>
      <c r="J114">
        <v>1</v>
      </c>
      <c r="L114" t="s">
        <v>6</v>
      </c>
      <c r="P114" t="s">
        <v>45</v>
      </c>
      <c r="Q114" s="2" t="s">
        <v>264</v>
      </c>
    </row>
    <row r="115" spans="1:18" ht="45">
      <c r="A115">
        <v>110</v>
      </c>
      <c r="B115" t="s">
        <v>78</v>
      </c>
      <c r="C115" t="s">
        <v>265</v>
      </c>
      <c r="F115">
        <v>1</v>
      </c>
      <c r="J115">
        <v>1</v>
      </c>
      <c r="L115" t="s">
        <v>6</v>
      </c>
      <c r="P115" t="s">
        <v>45</v>
      </c>
      <c r="Q115" s="2" t="s">
        <v>266</v>
      </c>
    </row>
    <row r="116" spans="1:18" ht="60">
      <c r="A116">
        <v>111</v>
      </c>
      <c r="B116" t="s">
        <v>78</v>
      </c>
      <c r="C116" t="s">
        <v>267</v>
      </c>
      <c r="E116">
        <v>2</v>
      </c>
      <c r="L116" t="s">
        <v>6</v>
      </c>
      <c r="P116" t="s">
        <v>38</v>
      </c>
      <c r="Q116" s="2" t="s">
        <v>268</v>
      </c>
    </row>
    <row r="117" spans="1:18" ht="75">
      <c r="A117">
        <v>112</v>
      </c>
      <c r="B117" t="s">
        <v>78</v>
      </c>
      <c r="C117" t="s">
        <v>269</v>
      </c>
      <c r="E117">
        <v>2</v>
      </c>
      <c r="J117">
        <v>2</v>
      </c>
      <c r="L117" t="s">
        <v>6</v>
      </c>
      <c r="P117" t="s">
        <v>45</v>
      </c>
      <c r="Q117" s="2" t="s">
        <v>270</v>
      </c>
    </row>
    <row r="118" spans="1:18" ht="75">
      <c r="A118">
        <v>113</v>
      </c>
      <c r="B118" t="s">
        <v>78</v>
      </c>
      <c r="C118" t="s">
        <v>271</v>
      </c>
      <c r="E118">
        <v>1</v>
      </c>
      <c r="F118">
        <v>1</v>
      </c>
      <c r="J118">
        <v>2</v>
      </c>
      <c r="L118" t="s">
        <v>9</v>
      </c>
      <c r="P118" t="s">
        <v>45</v>
      </c>
      <c r="Q118" s="2" t="s">
        <v>272</v>
      </c>
    </row>
    <row r="119" spans="1:18" ht="60">
      <c r="A119">
        <v>114</v>
      </c>
      <c r="B119" t="s">
        <v>78</v>
      </c>
      <c r="C119" t="s">
        <v>273</v>
      </c>
      <c r="I119">
        <v>1</v>
      </c>
      <c r="J119" t="s">
        <v>30</v>
      </c>
      <c r="K119" t="b">
        <v>1</v>
      </c>
      <c r="L119" t="s">
        <v>6</v>
      </c>
      <c r="P119" t="s">
        <v>45</v>
      </c>
      <c r="Q119" s="2" t="s">
        <v>274</v>
      </c>
    </row>
    <row r="120" spans="1:18" ht="45">
      <c r="A120">
        <v>115</v>
      </c>
      <c r="B120" t="s">
        <v>78</v>
      </c>
      <c r="C120" t="s">
        <v>275</v>
      </c>
      <c r="I120">
        <v>2</v>
      </c>
      <c r="J120">
        <v>3</v>
      </c>
      <c r="L120" t="s">
        <v>6</v>
      </c>
      <c r="P120" t="s">
        <v>45</v>
      </c>
      <c r="Q120" s="2" t="s">
        <v>276</v>
      </c>
    </row>
    <row r="121" spans="1:18" ht="30">
      <c r="A121">
        <v>116</v>
      </c>
      <c r="B121" t="s">
        <v>78</v>
      </c>
      <c r="C121" t="s">
        <v>277</v>
      </c>
      <c r="G121">
        <v>1</v>
      </c>
      <c r="I121">
        <v>1</v>
      </c>
      <c r="J121">
        <v>2</v>
      </c>
      <c r="L121" t="s">
        <v>10</v>
      </c>
      <c r="P121" t="s">
        <v>45</v>
      </c>
      <c r="Q121" s="2" t="s">
        <v>278</v>
      </c>
    </row>
    <row r="122" spans="1:18" ht="30">
      <c r="A122">
        <v>117</v>
      </c>
      <c r="B122" t="s">
        <v>78</v>
      </c>
      <c r="C122" t="s">
        <v>279</v>
      </c>
      <c r="I122">
        <v>1</v>
      </c>
      <c r="L122" t="s">
        <v>10</v>
      </c>
      <c r="P122" t="s">
        <v>45</v>
      </c>
      <c r="Q122" s="2" t="s">
        <v>280</v>
      </c>
    </row>
    <row r="123" spans="1:18" ht="90">
      <c r="A123">
        <v>118</v>
      </c>
      <c r="B123" t="s">
        <v>78</v>
      </c>
      <c r="C123" t="s">
        <v>281</v>
      </c>
      <c r="F123">
        <v>1</v>
      </c>
      <c r="G123">
        <v>1</v>
      </c>
      <c r="L123" t="s">
        <v>9</v>
      </c>
      <c r="P123" t="s">
        <v>38</v>
      </c>
      <c r="Q123" s="2" t="s">
        <v>282</v>
      </c>
      <c r="R123" s="5" t="s">
        <v>283</v>
      </c>
    </row>
    <row r="124" spans="1:18" ht="45">
      <c r="A124">
        <v>119</v>
      </c>
      <c r="B124" t="s">
        <v>78</v>
      </c>
      <c r="C124" t="s">
        <v>284</v>
      </c>
      <c r="G124">
        <v>1</v>
      </c>
      <c r="I124">
        <v>1</v>
      </c>
      <c r="J124">
        <v>3</v>
      </c>
      <c r="L124" t="s">
        <v>6</v>
      </c>
      <c r="P124" t="s">
        <v>180</v>
      </c>
      <c r="Q124" s="2" t="s">
        <v>285</v>
      </c>
      <c r="R124" s="5" t="s">
        <v>286</v>
      </c>
    </row>
    <row r="125" spans="1:18" ht="75">
      <c r="A125">
        <v>120</v>
      </c>
      <c r="B125" t="s">
        <v>78</v>
      </c>
      <c r="C125" t="s">
        <v>287</v>
      </c>
      <c r="E125">
        <v>2</v>
      </c>
      <c r="J125">
        <v>1</v>
      </c>
      <c r="L125" t="s">
        <v>8</v>
      </c>
      <c r="P125" t="s">
        <v>98</v>
      </c>
      <c r="Q125" s="2" t="s">
        <v>288</v>
      </c>
      <c r="R125" s="5" t="s">
        <v>289</v>
      </c>
    </row>
    <row r="126" spans="1:18">
      <c r="A126">
        <v>121</v>
      </c>
      <c r="B126" t="s">
        <v>78</v>
      </c>
      <c r="C126" t="s">
        <v>290</v>
      </c>
      <c r="E126">
        <v>2</v>
      </c>
      <c r="I126">
        <v>2</v>
      </c>
      <c r="J126">
        <v>2</v>
      </c>
      <c r="L126" t="s">
        <v>6</v>
      </c>
      <c r="P126" t="s">
        <v>98</v>
      </c>
      <c r="Q126" s="2" t="s">
        <v>291</v>
      </c>
    </row>
    <row r="127" spans="1:18" ht="45">
      <c r="A127">
        <v>122</v>
      </c>
      <c r="B127" t="s">
        <v>78</v>
      </c>
      <c r="C127" t="s">
        <v>292</v>
      </c>
      <c r="E127">
        <v>2</v>
      </c>
      <c r="J127">
        <v>2</v>
      </c>
      <c r="L127" t="s">
        <v>8</v>
      </c>
      <c r="P127" t="s">
        <v>98</v>
      </c>
      <c r="Q127" s="2" t="s">
        <v>293</v>
      </c>
    </row>
    <row r="128" spans="1:18" ht="45">
      <c r="A128">
        <v>123</v>
      </c>
      <c r="B128" t="s">
        <v>36</v>
      </c>
      <c r="C128" t="s">
        <v>294</v>
      </c>
      <c r="E128">
        <v>1</v>
      </c>
      <c r="J128">
        <v>3</v>
      </c>
      <c r="L128" t="s">
        <v>2</v>
      </c>
      <c r="M128" t="s">
        <v>17</v>
      </c>
      <c r="O128" t="s">
        <v>14</v>
      </c>
      <c r="P128" t="s">
        <v>98</v>
      </c>
      <c r="Q128" s="2" t="s">
        <v>295</v>
      </c>
      <c r="R128" s="5" t="s">
        <v>296</v>
      </c>
    </row>
    <row r="129" spans="1:18" ht="45">
      <c r="A129">
        <v>124</v>
      </c>
      <c r="B129" t="s">
        <v>78</v>
      </c>
      <c r="C129" t="s">
        <v>297</v>
      </c>
      <c r="E129">
        <v>1</v>
      </c>
      <c r="J129">
        <v>1</v>
      </c>
      <c r="L129" t="s">
        <v>6</v>
      </c>
      <c r="P129" t="s">
        <v>45</v>
      </c>
      <c r="Q129" s="2" t="s">
        <v>298</v>
      </c>
      <c r="R129" s="2"/>
    </row>
    <row r="130" spans="1:18" ht="30">
      <c r="A130">
        <v>125</v>
      </c>
      <c r="B130" t="s">
        <v>78</v>
      </c>
      <c r="C130" t="s">
        <v>299</v>
      </c>
      <c r="E130">
        <v>2</v>
      </c>
      <c r="J130">
        <v>3</v>
      </c>
      <c r="L130" t="s">
        <v>6</v>
      </c>
      <c r="P130" t="s">
        <v>45</v>
      </c>
      <c r="Q130" s="2" t="s">
        <v>300</v>
      </c>
      <c r="R130" s="2"/>
    </row>
    <row r="131" spans="1:18" ht="60">
      <c r="A131">
        <v>126</v>
      </c>
      <c r="B131" t="s">
        <v>78</v>
      </c>
      <c r="C131" t="s">
        <v>301</v>
      </c>
      <c r="E131">
        <v>1</v>
      </c>
      <c r="J131">
        <v>1</v>
      </c>
      <c r="L131" t="s">
        <v>6</v>
      </c>
      <c r="P131" t="s">
        <v>45</v>
      </c>
      <c r="Q131" s="2" t="s">
        <v>302</v>
      </c>
      <c r="R131" s="5" t="s">
        <v>303</v>
      </c>
    </row>
    <row r="132" spans="1:18" ht="60">
      <c r="A132">
        <v>127</v>
      </c>
      <c r="B132" t="s">
        <v>78</v>
      </c>
      <c r="C132" t="s">
        <v>304</v>
      </c>
      <c r="E132">
        <v>2</v>
      </c>
      <c r="J132" t="s">
        <v>30</v>
      </c>
      <c r="K132" t="b">
        <v>1</v>
      </c>
      <c r="L132" t="s">
        <v>6</v>
      </c>
      <c r="P132" t="s">
        <v>45</v>
      </c>
      <c r="Q132" s="2" t="s">
        <v>305</v>
      </c>
      <c r="R132" s="5" t="s">
        <v>306</v>
      </c>
    </row>
    <row r="133" spans="1:18" ht="60">
      <c r="A133">
        <v>128</v>
      </c>
      <c r="B133" t="s">
        <v>78</v>
      </c>
      <c r="C133" t="s">
        <v>307</v>
      </c>
      <c r="E133">
        <v>3</v>
      </c>
      <c r="J133">
        <v>2</v>
      </c>
      <c r="K133" t="b">
        <v>1</v>
      </c>
      <c r="L133" t="s">
        <v>6</v>
      </c>
      <c r="P133" t="s">
        <v>98</v>
      </c>
      <c r="Q133" s="2" t="s">
        <v>308</v>
      </c>
      <c r="R133" s="5" t="s">
        <v>309</v>
      </c>
    </row>
    <row r="134" spans="1:18" ht="45">
      <c r="A134">
        <v>129</v>
      </c>
      <c r="B134" t="s">
        <v>78</v>
      </c>
      <c r="C134" t="s">
        <v>310</v>
      </c>
      <c r="E134">
        <v>3</v>
      </c>
      <c r="J134" t="s">
        <v>30</v>
      </c>
      <c r="K134" t="b">
        <v>1</v>
      </c>
      <c r="L134" t="s">
        <v>6</v>
      </c>
      <c r="P134" t="s">
        <v>180</v>
      </c>
      <c r="Q134" s="2" t="s">
        <v>311</v>
      </c>
      <c r="R134" s="5" t="s">
        <v>312</v>
      </c>
    </row>
    <row r="135" spans="1:18" ht="30">
      <c r="A135">
        <v>130</v>
      </c>
      <c r="B135" t="s">
        <v>78</v>
      </c>
      <c r="C135" t="s">
        <v>313</v>
      </c>
      <c r="F135">
        <v>2</v>
      </c>
      <c r="J135">
        <v>1</v>
      </c>
      <c r="L135" t="s">
        <v>9</v>
      </c>
      <c r="P135" t="s">
        <v>98</v>
      </c>
      <c r="Q135" s="3" t="s">
        <v>314</v>
      </c>
      <c r="R135" s="2"/>
    </row>
    <row r="136" spans="1:18" ht="30">
      <c r="A136">
        <v>131</v>
      </c>
      <c r="B136" t="s">
        <v>36</v>
      </c>
      <c r="C136" t="s">
        <v>315</v>
      </c>
      <c r="D136">
        <v>1</v>
      </c>
      <c r="L136" t="s">
        <v>4</v>
      </c>
      <c r="M136" t="s">
        <v>22</v>
      </c>
      <c r="N136">
        <v>1</v>
      </c>
      <c r="O136" t="s">
        <v>15</v>
      </c>
      <c r="P136" t="s">
        <v>38</v>
      </c>
      <c r="Q136" s="2" t="s">
        <v>316</v>
      </c>
      <c r="R136" s="55" t="s">
        <v>317</v>
      </c>
    </row>
    <row r="137" spans="1:18" ht="45">
      <c r="A137">
        <v>132</v>
      </c>
      <c r="B137" t="s">
        <v>36</v>
      </c>
      <c r="C137" t="s">
        <v>318</v>
      </c>
      <c r="D137">
        <v>1</v>
      </c>
      <c r="L137" t="s">
        <v>4</v>
      </c>
      <c r="M137" t="s">
        <v>22</v>
      </c>
      <c r="N137">
        <v>1</v>
      </c>
      <c r="O137" t="s">
        <v>15</v>
      </c>
      <c r="P137" t="s">
        <v>38</v>
      </c>
      <c r="Q137" s="2" t="s">
        <v>319</v>
      </c>
      <c r="R137" s="5" t="s">
        <v>320</v>
      </c>
    </row>
    <row r="138" spans="1:18" ht="45">
      <c r="A138">
        <v>133</v>
      </c>
      <c r="B138" t="s">
        <v>36</v>
      </c>
      <c r="C138" t="s">
        <v>321</v>
      </c>
      <c r="D138">
        <v>1</v>
      </c>
      <c r="L138" t="s">
        <v>4</v>
      </c>
      <c r="M138" t="s">
        <v>22</v>
      </c>
      <c r="N138">
        <v>2</v>
      </c>
      <c r="O138" t="s">
        <v>15</v>
      </c>
      <c r="P138" t="s">
        <v>38</v>
      </c>
      <c r="Q138" s="2" t="s">
        <v>322</v>
      </c>
      <c r="R138" s="2"/>
    </row>
    <row r="139" spans="1:18" ht="60">
      <c r="A139">
        <v>134</v>
      </c>
      <c r="B139" t="s">
        <v>36</v>
      </c>
      <c r="C139" t="s">
        <v>323</v>
      </c>
      <c r="D139">
        <v>1</v>
      </c>
      <c r="L139" t="s">
        <v>4</v>
      </c>
      <c r="M139" t="s">
        <v>22</v>
      </c>
      <c r="N139">
        <v>2</v>
      </c>
      <c r="O139" t="s">
        <v>15</v>
      </c>
      <c r="P139" t="s">
        <v>38</v>
      </c>
      <c r="Q139" s="2" t="s">
        <v>324</v>
      </c>
      <c r="R139" s="2"/>
    </row>
    <row r="140" spans="1:18" ht="45">
      <c r="A140">
        <v>135</v>
      </c>
      <c r="B140" t="s">
        <v>36</v>
      </c>
      <c r="C140" t="s">
        <v>325</v>
      </c>
      <c r="D140">
        <v>1</v>
      </c>
      <c r="L140" t="s">
        <v>4</v>
      </c>
      <c r="M140" t="s">
        <v>22</v>
      </c>
      <c r="N140">
        <v>3</v>
      </c>
      <c r="O140" t="s">
        <v>15</v>
      </c>
      <c r="P140" t="s">
        <v>38</v>
      </c>
      <c r="Q140" s="2" t="s">
        <v>326</v>
      </c>
      <c r="R140" s="2"/>
    </row>
    <row r="141" spans="1:18" ht="60">
      <c r="A141">
        <v>136</v>
      </c>
      <c r="B141" t="s">
        <v>36</v>
      </c>
      <c r="C141" t="s">
        <v>327</v>
      </c>
      <c r="D141">
        <v>1</v>
      </c>
      <c r="L141" t="s">
        <v>4</v>
      </c>
      <c r="M141" t="s">
        <v>22</v>
      </c>
      <c r="N141">
        <v>3</v>
      </c>
      <c r="O141" t="s">
        <v>15</v>
      </c>
      <c r="P141" t="s">
        <v>38</v>
      </c>
      <c r="Q141" s="2" t="s">
        <v>328</v>
      </c>
      <c r="R141" s="2"/>
    </row>
    <row r="142" spans="1:18" ht="60">
      <c r="A142">
        <v>137</v>
      </c>
      <c r="B142" t="s">
        <v>78</v>
      </c>
      <c r="C142" t="s">
        <v>329</v>
      </c>
      <c r="J142">
        <v>2</v>
      </c>
      <c r="L142" t="s">
        <v>9</v>
      </c>
      <c r="P142" t="s">
        <v>45</v>
      </c>
      <c r="Q142" s="2" t="s">
        <v>330</v>
      </c>
      <c r="R142" s="5" t="s">
        <v>331</v>
      </c>
    </row>
    <row r="143" spans="1:18" ht="75">
      <c r="A143">
        <v>138</v>
      </c>
      <c r="B143" t="s">
        <v>78</v>
      </c>
      <c r="C143" t="s">
        <v>332</v>
      </c>
      <c r="J143">
        <v>2</v>
      </c>
      <c r="L143" t="s">
        <v>5</v>
      </c>
      <c r="P143" t="s">
        <v>45</v>
      </c>
      <c r="Q143" s="2" t="s">
        <v>333</v>
      </c>
      <c r="R143" s="5" t="s">
        <v>334</v>
      </c>
    </row>
    <row r="144" spans="1:18" ht="45">
      <c r="A144">
        <v>139</v>
      </c>
      <c r="B144" t="s">
        <v>78</v>
      </c>
      <c r="C144" t="s">
        <v>335</v>
      </c>
      <c r="J144">
        <v>3</v>
      </c>
      <c r="L144" t="s">
        <v>9</v>
      </c>
      <c r="P144" t="s">
        <v>45</v>
      </c>
      <c r="Q144" s="2" t="s">
        <v>336</v>
      </c>
      <c r="R144" s="2"/>
    </row>
    <row r="145" spans="1:18" ht="75">
      <c r="A145">
        <v>140</v>
      </c>
      <c r="B145" t="s">
        <v>78</v>
      </c>
      <c r="C145" t="s">
        <v>337</v>
      </c>
      <c r="I145">
        <v>1</v>
      </c>
      <c r="J145">
        <v>2</v>
      </c>
      <c r="L145" t="s">
        <v>5</v>
      </c>
      <c r="P145" t="s">
        <v>45</v>
      </c>
      <c r="Q145" s="2" t="s">
        <v>338</v>
      </c>
      <c r="R145" s="5" t="s">
        <v>339</v>
      </c>
    </row>
    <row r="146" spans="1:18" ht="60">
      <c r="A146">
        <v>141</v>
      </c>
      <c r="B146" t="s">
        <v>78</v>
      </c>
      <c r="C146" t="s">
        <v>340</v>
      </c>
      <c r="J146">
        <v>3</v>
      </c>
      <c r="L146" t="s">
        <v>9</v>
      </c>
      <c r="P146" t="s">
        <v>45</v>
      </c>
      <c r="Q146" s="2" t="s">
        <v>341</v>
      </c>
      <c r="R146" s="2"/>
    </row>
    <row r="147" spans="1:18" ht="30">
      <c r="A147">
        <v>142</v>
      </c>
      <c r="B147" t="s">
        <v>78</v>
      </c>
      <c r="C147" t="s">
        <v>342</v>
      </c>
      <c r="J147">
        <v>3</v>
      </c>
      <c r="L147" t="s">
        <v>8</v>
      </c>
      <c r="P147" t="s">
        <v>45</v>
      </c>
      <c r="Q147" s="2" t="s">
        <v>343</v>
      </c>
      <c r="R147" s="2"/>
    </row>
    <row r="148" spans="1:18" ht="30">
      <c r="A148">
        <v>143</v>
      </c>
      <c r="B148" t="s">
        <v>78</v>
      </c>
      <c r="C148" t="s">
        <v>344</v>
      </c>
      <c r="J148">
        <v>3</v>
      </c>
      <c r="L148" t="s">
        <v>8</v>
      </c>
      <c r="P148" t="s">
        <v>45</v>
      </c>
      <c r="Q148" s="2" t="s">
        <v>345</v>
      </c>
      <c r="R148" s="2"/>
    </row>
    <row r="149" spans="1:18" ht="45">
      <c r="A149">
        <v>144</v>
      </c>
      <c r="B149" t="s">
        <v>78</v>
      </c>
      <c r="C149" t="s">
        <v>346</v>
      </c>
      <c r="J149">
        <v>3</v>
      </c>
      <c r="L149" t="s">
        <v>8</v>
      </c>
      <c r="P149" t="s">
        <v>45</v>
      </c>
      <c r="Q149" s="2" t="s">
        <v>347</v>
      </c>
      <c r="R149" s="2"/>
    </row>
    <row r="150" spans="1:18" ht="30">
      <c r="A150">
        <v>145</v>
      </c>
      <c r="B150" t="s">
        <v>78</v>
      </c>
      <c r="C150" t="s">
        <v>348</v>
      </c>
      <c r="J150">
        <v>3</v>
      </c>
      <c r="L150" t="s">
        <v>8</v>
      </c>
      <c r="P150" t="s">
        <v>45</v>
      </c>
      <c r="Q150" s="2" t="s">
        <v>349</v>
      </c>
      <c r="R150" s="2"/>
    </row>
    <row r="151" spans="1:18" ht="30">
      <c r="A151">
        <v>146</v>
      </c>
      <c r="B151" t="s">
        <v>78</v>
      </c>
      <c r="C151" t="s">
        <v>350</v>
      </c>
      <c r="J151">
        <v>3</v>
      </c>
      <c r="L151" t="s">
        <v>8</v>
      </c>
      <c r="P151" t="s">
        <v>45</v>
      </c>
      <c r="Q151" s="2" t="s">
        <v>351</v>
      </c>
      <c r="R151" s="2"/>
    </row>
    <row r="152" spans="1:18" ht="45">
      <c r="A152">
        <v>147</v>
      </c>
      <c r="B152" t="s">
        <v>78</v>
      </c>
      <c r="C152" t="s">
        <v>352</v>
      </c>
      <c r="J152">
        <v>5</v>
      </c>
      <c r="L152" t="s">
        <v>9</v>
      </c>
      <c r="P152" t="s">
        <v>98</v>
      </c>
      <c r="Q152" s="2" t="s">
        <v>353</v>
      </c>
      <c r="R152" s="2"/>
    </row>
    <row r="153" spans="1:18" ht="75">
      <c r="A153">
        <v>148</v>
      </c>
      <c r="B153" t="s">
        <v>78</v>
      </c>
      <c r="C153" t="s">
        <v>354</v>
      </c>
      <c r="J153">
        <v>10</v>
      </c>
      <c r="L153" t="s">
        <v>6</v>
      </c>
      <c r="P153" t="s">
        <v>98</v>
      </c>
      <c r="Q153" s="2" t="s">
        <v>355</v>
      </c>
      <c r="R153" s="5" t="s">
        <v>356</v>
      </c>
    </row>
    <row r="154" spans="1:18" ht="30">
      <c r="A154">
        <v>149</v>
      </c>
      <c r="B154" t="s">
        <v>78</v>
      </c>
      <c r="C154" t="s">
        <v>357</v>
      </c>
      <c r="J154">
        <v>4</v>
      </c>
      <c r="L154" t="s">
        <v>6</v>
      </c>
      <c r="P154" t="s">
        <v>98</v>
      </c>
      <c r="Q154" s="2" t="s">
        <v>358</v>
      </c>
      <c r="R154" s="2"/>
    </row>
    <row r="155" spans="1:18" ht="60">
      <c r="A155">
        <v>150</v>
      </c>
      <c r="B155" t="s">
        <v>36</v>
      </c>
      <c r="C155" t="s">
        <v>359</v>
      </c>
      <c r="D155">
        <v>1</v>
      </c>
      <c r="L155" t="s">
        <v>4</v>
      </c>
      <c r="M155" t="s">
        <v>22</v>
      </c>
      <c r="N155">
        <v>1</v>
      </c>
      <c r="O155" t="s">
        <v>15</v>
      </c>
      <c r="P155" t="s">
        <v>45</v>
      </c>
      <c r="Q155" s="2" t="s">
        <v>360</v>
      </c>
      <c r="R155" s="2" t="s">
        <v>361</v>
      </c>
    </row>
    <row r="156" spans="1:18" ht="45">
      <c r="A156">
        <v>151</v>
      </c>
      <c r="B156" t="s">
        <v>36</v>
      </c>
      <c r="C156" t="s">
        <v>362</v>
      </c>
      <c r="D156">
        <v>1</v>
      </c>
      <c r="L156" t="s">
        <v>4</v>
      </c>
      <c r="M156" t="s">
        <v>22</v>
      </c>
      <c r="N156">
        <v>2</v>
      </c>
      <c r="O156" t="s">
        <v>15</v>
      </c>
      <c r="P156" t="s">
        <v>45</v>
      </c>
      <c r="Q156" s="2" t="s">
        <v>363</v>
      </c>
      <c r="R156" s="2"/>
    </row>
    <row r="157" spans="1:18" ht="45">
      <c r="A157">
        <v>152</v>
      </c>
      <c r="B157" t="s">
        <v>36</v>
      </c>
      <c r="C157" t="s">
        <v>364</v>
      </c>
      <c r="D157">
        <v>1</v>
      </c>
      <c r="L157" t="s">
        <v>4</v>
      </c>
      <c r="M157" t="s">
        <v>22</v>
      </c>
      <c r="N157">
        <v>3</v>
      </c>
      <c r="O157" t="s">
        <v>15</v>
      </c>
      <c r="P157" t="s">
        <v>45</v>
      </c>
      <c r="Q157" s="2" t="s">
        <v>365</v>
      </c>
      <c r="R157" s="2"/>
    </row>
    <row r="158" spans="1:18" ht="45">
      <c r="A158">
        <v>153</v>
      </c>
      <c r="B158" t="s">
        <v>78</v>
      </c>
      <c r="C158" t="s">
        <v>366</v>
      </c>
      <c r="J158">
        <v>2</v>
      </c>
      <c r="L158" t="s">
        <v>6</v>
      </c>
      <c r="P158" t="s">
        <v>45</v>
      </c>
      <c r="Q158" s="2" t="s">
        <v>367</v>
      </c>
      <c r="R158" s="2"/>
    </row>
    <row r="159" spans="1:18" ht="60">
      <c r="A159">
        <v>154</v>
      </c>
      <c r="B159" t="s">
        <v>78</v>
      </c>
      <c r="C159" t="s">
        <v>368</v>
      </c>
      <c r="J159">
        <v>3</v>
      </c>
      <c r="L159" t="s">
        <v>6</v>
      </c>
      <c r="P159" t="s">
        <v>45</v>
      </c>
      <c r="Q159" s="2" t="s">
        <v>369</v>
      </c>
      <c r="R159" s="2"/>
    </row>
    <row r="160" spans="1:18" ht="60">
      <c r="A160">
        <v>155</v>
      </c>
      <c r="B160" t="s">
        <v>78</v>
      </c>
      <c r="C160" t="s">
        <v>370</v>
      </c>
      <c r="J160">
        <v>2</v>
      </c>
      <c r="L160" t="s">
        <v>5</v>
      </c>
      <c r="P160" t="s">
        <v>38</v>
      </c>
      <c r="Q160" s="2" t="s">
        <v>371</v>
      </c>
      <c r="R160" s="2"/>
    </row>
    <row r="161" spans="1:18" ht="150">
      <c r="A161">
        <v>156</v>
      </c>
      <c r="B161" t="s">
        <v>78</v>
      </c>
      <c r="C161" t="s">
        <v>372</v>
      </c>
      <c r="J161">
        <v>2</v>
      </c>
      <c r="L161" t="s">
        <v>5</v>
      </c>
      <c r="P161" t="s">
        <v>98</v>
      </c>
      <c r="Q161" s="2" t="s">
        <v>373</v>
      </c>
      <c r="R161" s="2"/>
    </row>
    <row r="162" spans="1:18" ht="75">
      <c r="A162">
        <v>157</v>
      </c>
      <c r="B162" t="s">
        <v>78</v>
      </c>
      <c r="C162" t="s">
        <v>374</v>
      </c>
      <c r="J162">
        <v>2</v>
      </c>
      <c r="L162" t="s">
        <v>9</v>
      </c>
      <c r="P162" t="s">
        <v>38</v>
      </c>
      <c r="Q162" s="2" t="s">
        <v>375</v>
      </c>
      <c r="R162" s="2"/>
    </row>
    <row r="163" spans="1:18" ht="75">
      <c r="A163">
        <v>158</v>
      </c>
      <c r="B163" t="s">
        <v>78</v>
      </c>
      <c r="C163" t="s">
        <v>376</v>
      </c>
      <c r="J163">
        <v>2</v>
      </c>
      <c r="L163" t="s">
        <v>9</v>
      </c>
      <c r="P163" t="s">
        <v>38</v>
      </c>
      <c r="Q163" s="2" t="s">
        <v>377</v>
      </c>
      <c r="R163" s="2"/>
    </row>
    <row r="164" spans="1:18" ht="180">
      <c r="A164">
        <v>159</v>
      </c>
      <c r="B164" t="s">
        <v>36</v>
      </c>
      <c r="C164" t="s">
        <v>378</v>
      </c>
      <c r="D164">
        <v>1</v>
      </c>
      <c r="L164" t="s">
        <v>4</v>
      </c>
      <c r="M164" t="s">
        <v>22</v>
      </c>
      <c r="N164">
        <v>1</v>
      </c>
      <c r="O164" t="s">
        <v>15</v>
      </c>
      <c r="P164" t="s">
        <v>98</v>
      </c>
      <c r="Q164" s="2" t="s">
        <v>379</v>
      </c>
      <c r="R164" s="2"/>
    </row>
    <row r="165" spans="1:18" ht="60">
      <c r="A165">
        <v>160</v>
      </c>
      <c r="B165" t="s">
        <v>78</v>
      </c>
      <c r="C165" t="s">
        <v>380</v>
      </c>
      <c r="J165">
        <v>4</v>
      </c>
      <c r="L165" t="s">
        <v>9</v>
      </c>
      <c r="P165" t="s">
        <v>45</v>
      </c>
      <c r="Q165" s="2" t="s">
        <v>381</v>
      </c>
      <c r="R165" s="2"/>
    </row>
    <row r="166" spans="1:18" ht="45">
      <c r="A166">
        <v>161</v>
      </c>
      <c r="B166" t="s">
        <v>78</v>
      </c>
      <c r="C166" t="s">
        <v>382</v>
      </c>
      <c r="F166">
        <v>1</v>
      </c>
      <c r="J166">
        <v>1</v>
      </c>
      <c r="L166" t="s">
        <v>9</v>
      </c>
      <c r="P166" t="s">
        <v>45</v>
      </c>
      <c r="Q166" s="2" t="s">
        <v>383</v>
      </c>
      <c r="R166" s="2"/>
    </row>
    <row r="167" spans="1:18" ht="45">
      <c r="A167">
        <v>162</v>
      </c>
      <c r="B167" t="s">
        <v>36</v>
      </c>
      <c r="C167" t="s">
        <v>384</v>
      </c>
      <c r="G167">
        <v>1</v>
      </c>
      <c r="J167">
        <v>3</v>
      </c>
      <c r="L167" t="s">
        <v>2</v>
      </c>
      <c r="M167" t="s">
        <v>21</v>
      </c>
      <c r="O167" t="s">
        <v>14</v>
      </c>
      <c r="P167" t="s">
        <v>98</v>
      </c>
      <c r="Q167" s="2" t="s">
        <v>385</v>
      </c>
      <c r="R167" s="5" t="s">
        <v>386</v>
      </c>
    </row>
    <row r="168" spans="1:18" ht="60">
      <c r="A168">
        <v>163</v>
      </c>
      <c r="B168" t="s">
        <v>78</v>
      </c>
      <c r="C168" t="s">
        <v>387</v>
      </c>
      <c r="J168">
        <v>4</v>
      </c>
      <c r="L168" t="s">
        <v>6</v>
      </c>
      <c r="P168" t="s">
        <v>45</v>
      </c>
      <c r="Q168" s="2" t="s">
        <v>388</v>
      </c>
      <c r="R168" s="2"/>
    </row>
    <row r="169" spans="1:18" ht="45.75">
      <c r="A169">
        <v>164</v>
      </c>
      <c r="B169" t="s">
        <v>78</v>
      </c>
      <c r="C169" t="s">
        <v>389</v>
      </c>
      <c r="G169">
        <v>1</v>
      </c>
      <c r="J169">
        <v>2</v>
      </c>
      <c r="L169" t="s">
        <v>5</v>
      </c>
      <c r="P169" t="s">
        <v>45</v>
      </c>
      <c r="Q169" s="2" t="s">
        <v>390</v>
      </c>
      <c r="R169" s="2"/>
    </row>
    <row r="170" spans="1:18" ht="60">
      <c r="A170">
        <v>165</v>
      </c>
      <c r="B170" t="s">
        <v>78</v>
      </c>
      <c r="C170" t="s">
        <v>391</v>
      </c>
      <c r="G170">
        <v>2</v>
      </c>
      <c r="J170">
        <v>3</v>
      </c>
      <c r="L170" t="s">
        <v>8</v>
      </c>
      <c r="P170" t="s">
        <v>98</v>
      </c>
      <c r="Q170" s="2" t="s">
        <v>392</v>
      </c>
      <c r="R170" s="2"/>
    </row>
    <row r="171" spans="1:18" ht="30">
      <c r="A171">
        <v>166</v>
      </c>
      <c r="B171" t="s">
        <v>78</v>
      </c>
      <c r="C171" t="s">
        <v>393</v>
      </c>
      <c r="G171">
        <v>1</v>
      </c>
      <c r="J171">
        <v>1</v>
      </c>
      <c r="L171" t="s">
        <v>6</v>
      </c>
      <c r="P171" t="s">
        <v>45</v>
      </c>
      <c r="Q171" s="2" t="s">
        <v>394</v>
      </c>
      <c r="R171" s="2"/>
    </row>
    <row r="172" spans="1:18" ht="45">
      <c r="A172">
        <v>167</v>
      </c>
      <c r="B172" t="s">
        <v>36</v>
      </c>
      <c r="C172" t="s">
        <v>395</v>
      </c>
      <c r="F172">
        <v>1</v>
      </c>
      <c r="J172">
        <v>3</v>
      </c>
      <c r="L172" t="s">
        <v>2</v>
      </c>
      <c r="M172" t="s">
        <v>16</v>
      </c>
      <c r="O172" t="s">
        <v>14</v>
      </c>
      <c r="P172" t="s">
        <v>98</v>
      </c>
      <c r="Q172" s="2" t="s">
        <v>396</v>
      </c>
      <c r="R172" s="2"/>
    </row>
    <row r="173" spans="1:18" ht="90">
      <c r="A173">
        <v>168</v>
      </c>
      <c r="B173" t="s">
        <v>78</v>
      </c>
      <c r="C173" t="s">
        <v>397</v>
      </c>
      <c r="F173">
        <v>2</v>
      </c>
      <c r="J173">
        <v>3</v>
      </c>
      <c r="L173" t="s">
        <v>9</v>
      </c>
      <c r="P173" t="s">
        <v>98</v>
      </c>
      <c r="Q173" s="3" t="s">
        <v>398</v>
      </c>
      <c r="R173" s="5" t="s">
        <v>399</v>
      </c>
    </row>
    <row r="174" spans="1:18" ht="135">
      <c r="A174">
        <v>169</v>
      </c>
      <c r="B174" t="s">
        <v>36</v>
      </c>
      <c r="C174" t="s">
        <v>400</v>
      </c>
      <c r="D174">
        <v>1</v>
      </c>
      <c r="L174" t="s">
        <v>4</v>
      </c>
      <c r="M174" t="s">
        <v>22</v>
      </c>
      <c r="N174">
        <v>1</v>
      </c>
      <c r="O174" t="s">
        <v>15</v>
      </c>
      <c r="P174" t="s">
        <v>38</v>
      </c>
      <c r="Q174" s="2" t="s">
        <v>401</v>
      </c>
      <c r="R174" s="2"/>
    </row>
    <row r="175" spans="1:18" ht="45.75">
      <c r="A175">
        <v>170</v>
      </c>
      <c r="B175" t="s">
        <v>78</v>
      </c>
      <c r="C175" t="s">
        <v>402</v>
      </c>
      <c r="J175">
        <v>4</v>
      </c>
      <c r="L175" t="s">
        <v>9</v>
      </c>
      <c r="P175" t="s">
        <v>98</v>
      </c>
      <c r="Q175" s="3" t="s">
        <v>403</v>
      </c>
      <c r="R175" s="2"/>
    </row>
    <row r="176" spans="1:18" ht="60">
      <c r="A176">
        <v>171</v>
      </c>
      <c r="B176" t="s">
        <v>78</v>
      </c>
      <c r="C176" t="s">
        <v>404</v>
      </c>
      <c r="H176">
        <v>2</v>
      </c>
      <c r="J176">
        <v>2</v>
      </c>
      <c r="L176" t="s">
        <v>8</v>
      </c>
      <c r="P176" t="s">
        <v>98</v>
      </c>
      <c r="Q176" s="2" t="s">
        <v>405</v>
      </c>
      <c r="R176" s="2"/>
    </row>
    <row r="177" spans="1:18" ht="30">
      <c r="A177">
        <v>172</v>
      </c>
      <c r="B177" t="s">
        <v>78</v>
      </c>
      <c r="C177" t="s">
        <v>406</v>
      </c>
      <c r="H177">
        <v>1</v>
      </c>
      <c r="J177">
        <v>1</v>
      </c>
      <c r="L177" t="s">
        <v>6</v>
      </c>
      <c r="P177" t="s">
        <v>38</v>
      </c>
      <c r="Q177" s="2" t="s">
        <v>407</v>
      </c>
      <c r="R177" s="2"/>
    </row>
    <row r="178" spans="1:18" ht="45">
      <c r="A178">
        <v>173</v>
      </c>
      <c r="B178" t="s">
        <v>78</v>
      </c>
      <c r="C178" t="s">
        <v>408</v>
      </c>
      <c r="E178">
        <v>2</v>
      </c>
      <c r="J178">
        <v>2</v>
      </c>
      <c r="L178" t="s">
        <v>8</v>
      </c>
      <c r="P178" t="s">
        <v>45</v>
      </c>
      <c r="Q178" s="2" t="s">
        <v>409</v>
      </c>
      <c r="R178" s="2"/>
    </row>
    <row r="179" spans="1:18" ht="45">
      <c r="A179">
        <v>174</v>
      </c>
      <c r="B179" t="s">
        <v>78</v>
      </c>
      <c r="C179" t="s">
        <v>410</v>
      </c>
      <c r="F179">
        <v>2</v>
      </c>
      <c r="J179">
        <v>1</v>
      </c>
      <c r="L179" t="s">
        <v>6</v>
      </c>
      <c r="P179" t="s">
        <v>38</v>
      </c>
      <c r="Q179" s="2" t="s">
        <v>411</v>
      </c>
      <c r="R179" s="2"/>
    </row>
    <row r="180" spans="1:18" ht="45.75">
      <c r="A180">
        <v>175</v>
      </c>
      <c r="B180" t="s">
        <v>36</v>
      </c>
      <c r="C180" t="s">
        <v>412</v>
      </c>
      <c r="D180">
        <v>1</v>
      </c>
      <c r="L180" t="s">
        <v>4</v>
      </c>
      <c r="M180" t="s">
        <v>413</v>
      </c>
      <c r="N180">
        <v>1</v>
      </c>
      <c r="O180" t="s">
        <v>414</v>
      </c>
      <c r="P180" t="s">
        <v>98</v>
      </c>
      <c r="Q180" s="2" t="s">
        <v>415</v>
      </c>
      <c r="R180" s="2"/>
    </row>
    <row r="181" spans="1:18" ht="45.75">
      <c r="A181">
        <v>176</v>
      </c>
      <c r="B181" t="s">
        <v>36</v>
      </c>
      <c r="C181" t="s">
        <v>416</v>
      </c>
      <c r="D181">
        <v>1</v>
      </c>
      <c r="L181" t="s">
        <v>4</v>
      </c>
      <c r="M181" t="s">
        <v>417</v>
      </c>
      <c r="N181">
        <v>1</v>
      </c>
      <c r="O181" t="s">
        <v>414</v>
      </c>
      <c r="P181" t="s">
        <v>98</v>
      </c>
      <c r="Q181" s="2" t="s">
        <v>418</v>
      </c>
      <c r="R181" s="2"/>
    </row>
    <row r="182" spans="1:18" ht="45.75">
      <c r="A182">
        <v>177</v>
      </c>
      <c r="B182" t="s">
        <v>36</v>
      </c>
      <c r="C182" t="s">
        <v>419</v>
      </c>
      <c r="D182">
        <v>1</v>
      </c>
      <c r="L182" t="s">
        <v>4</v>
      </c>
      <c r="M182" t="s">
        <v>420</v>
      </c>
      <c r="N182">
        <v>1</v>
      </c>
      <c r="O182" t="s">
        <v>414</v>
      </c>
      <c r="P182" t="s">
        <v>98</v>
      </c>
      <c r="Q182" s="2" t="s">
        <v>421</v>
      </c>
      <c r="R182" s="2"/>
    </row>
    <row r="183" spans="1:18" ht="45.75">
      <c r="A183">
        <v>178</v>
      </c>
      <c r="B183" t="s">
        <v>36</v>
      </c>
      <c r="C183" t="s">
        <v>422</v>
      </c>
      <c r="D183">
        <v>1</v>
      </c>
      <c r="L183" t="s">
        <v>4</v>
      </c>
      <c r="M183" t="s">
        <v>423</v>
      </c>
      <c r="N183">
        <v>1</v>
      </c>
      <c r="O183" t="s">
        <v>414</v>
      </c>
      <c r="P183" t="s">
        <v>98</v>
      </c>
      <c r="Q183" s="2" t="s">
        <v>424</v>
      </c>
      <c r="R183" s="2"/>
    </row>
    <row r="184" spans="1:18" ht="45.75">
      <c r="A184">
        <v>179</v>
      </c>
      <c r="B184" t="s">
        <v>36</v>
      </c>
      <c r="C184" t="s">
        <v>425</v>
      </c>
      <c r="D184">
        <v>1</v>
      </c>
      <c r="L184" t="s">
        <v>4</v>
      </c>
      <c r="M184" t="s">
        <v>426</v>
      </c>
      <c r="N184">
        <v>1</v>
      </c>
      <c r="O184" t="s">
        <v>414</v>
      </c>
      <c r="P184" t="s">
        <v>98</v>
      </c>
      <c r="Q184" s="2" t="s">
        <v>427</v>
      </c>
      <c r="R184" s="2"/>
    </row>
    <row r="185" spans="1:18" ht="45.75">
      <c r="A185">
        <v>180</v>
      </c>
      <c r="B185" t="s">
        <v>36</v>
      </c>
      <c r="C185" t="s">
        <v>428</v>
      </c>
      <c r="D185">
        <v>1</v>
      </c>
      <c r="L185" t="s">
        <v>4</v>
      </c>
      <c r="M185" t="s">
        <v>429</v>
      </c>
      <c r="N185">
        <v>1</v>
      </c>
      <c r="O185" t="s">
        <v>414</v>
      </c>
      <c r="P185" t="s">
        <v>98</v>
      </c>
      <c r="Q185" s="2" t="s">
        <v>430</v>
      </c>
      <c r="R185" s="2"/>
    </row>
    <row r="186" spans="1:18" ht="45.75">
      <c r="A186">
        <v>181</v>
      </c>
      <c r="B186" t="s">
        <v>36</v>
      </c>
      <c r="C186" t="s">
        <v>431</v>
      </c>
      <c r="D186">
        <v>1</v>
      </c>
      <c r="L186" t="s">
        <v>4</v>
      </c>
      <c r="M186" t="s">
        <v>432</v>
      </c>
      <c r="N186">
        <v>1</v>
      </c>
      <c r="O186" t="s">
        <v>414</v>
      </c>
      <c r="P186" t="s">
        <v>98</v>
      </c>
      <c r="Q186" s="2" t="s">
        <v>433</v>
      </c>
      <c r="R186" s="2"/>
    </row>
    <row r="187" spans="1:18" ht="45.75">
      <c r="A187">
        <v>182</v>
      </c>
      <c r="B187" t="s">
        <v>36</v>
      </c>
      <c r="C187" t="s">
        <v>434</v>
      </c>
      <c r="D187">
        <v>1</v>
      </c>
      <c r="L187" t="s">
        <v>4</v>
      </c>
      <c r="M187" t="s">
        <v>435</v>
      </c>
      <c r="N187">
        <v>1</v>
      </c>
      <c r="O187" t="s">
        <v>414</v>
      </c>
      <c r="P187" t="s">
        <v>98</v>
      </c>
      <c r="Q187" s="2" t="s">
        <v>436</v>
      </c>
      <c r="R187" s="2"/>
    </row>
    <row r="188" spans="1:18" ht="45.75">
      <c r="A188">
        <v>183</v>
      </c>
      <c r="B188" t="s">
        <v>36</v>
      </c>
      <c r="C188" t="s">
        <v>437</v>
      </c>
      <c r="D188">
        <v>1</v>
      </c>
      <c r="L188" t="s">
        <v>4</v>
      </c>
      <c r="M188" t="s">
        <v>438</v>
      </c>
      <c r="N188">
        <v>1</v>
      </c>
      <c r="O188" t="s">
        <v>414</v>
      </c>
      <c r="P188" t="s">
        <v>98</v>
      </c>
      <c r="Q188" s="2" t="s">
        <v>439</v>
      </c>
      <c r="R188" s="2"/>
    </row>
    <row r="189" spans="1:18" ht="45.75">
      <c r="A189">
        <v>184</v>
      </c>
      <c r="B189" t="s">
        <v>36</v>
      </c>
      <c r="C189" t="s">
        <v>440</v>
      </c>
      <c r="D189">
        <v>1</v>
      </c>
      <c r="L189" t="s">
        <v>4</v>
      </c>
      <c r="M189" t="s">
        <v>441</v>
      </c>
      <c r="N189">
        <v>1</v>
      </c>
      <c r="O189" t="s">
        <v>414</v>
      </c>
      <c r="P189" t="s">
        <v>98</v>
      </c>
      <c r="Q189" s="2" t="s">
        <v>442</v>
      </c>
      <c r="R189" s="2"/>
    </row>
    <row r="190" spans="1:18" ht="45.75">
      <c r="A190">
        <v>185</v>
      </c>
      <c r="B190" t="s">
        <v>78</v>
      </c>
      <c r="C190" t="s">
        <v>443</v>
      </c>
      <c r="J190">
        <v>3</v>
      </c>
      <c r="L190" t="s">
        <v>9</v>
      </c>
      <c r="P190" t="s">
        <v>45</v>
      </c>
      <c r="Q190" s="2" t="s">
        <v>444</v>
      </c>
      <c r="R190" s="2"/>
    </row>
    <row r="191" spans="1:18" ht="30.75">
      <c r="A191">
        <v>186</v>
      </c>
      <c r="B191" t="s">
        <v>78</v>
      </c>
      <c r="C191" t="s">
        <v>445</v>
      </c>
      <c r="F191">
        <v>1</v>
      </c>
      <c r="J191">
        <v>2</v>
      </c>
      <c r="L191" t="s">
        <v>9</v>
      </c>
      <c r="P191" t="s">
        <v>45</v>
      </c>
      <c r="Q191" s="2" t="s">
        <v>446</v>
      </c>
      <c r="R191" s="2"/>
    </row>
    <row r="192" spans="1:18" ht="30.75">
      <c r="A192">
        <v>187</v>
      </c>
      <c r="B192" t="s">
        <v>78</v>
      </c>
      <c r="C192" t="s">
        <v>447</v>
      </c>
      <c r="G192">
        <v>1</v>
      </c>
      <c r="J192">
        <v>2</v>
      </c>
      <c r="L192" t="s">
        <v>5</v>
      </c>
      <c r="P192" t="s">
        <v>45</v>
      </c>
      <c r="Q192" s="2" t="s">
        <v>448</v>
      </c>
      <c r="R192" s="2"/>
    </row>
    <row r="193" spans="1:18" ht="45.75">
      <c r="A193">
        <v>188</v>
      </c>
      <c r="B193" t="s">
        <v>78</v>
      </c>
      <c r="C193" t="s">
        <v>449</v>
      </c>
      <c r="H193">
        <v>1</v>
      </c>
      <c r="J193">
        <v>2</v>
      </c>
      <c r="L193" t="s">
        <v>8</v>
      </c>
      <c r="P193" t="s">
        <v>45</v>
      </c>
      <c r="Q193" s="2" t="s">
        <v>450</v>
      </c>
      <c r="R193" s="2"/>
    </row>
    <row r="194" spans="1:18" ht="45.75">
      <c r="A194">
        <v>189</v>
      </c>
      <c r="B194" t="s">
        <v>78</v>
      </c>
      <c r="C194" t="s">
        <v>451</v>
      </c>
      <c r="I194">
        <v>1</v>
      </c>
      <c r="J194">
        <v>2</v>
      </c>
      <c r="L194" t="s">
        <v>8</v>
      </c>
      <c r="P194" t="s">
        <v>45</v>
      </c>
      <c r="Q194" s="2" t="s">
        <v>452</v>
      </c>
      <c r="R194" s="2"/>
    </row>
    <row r="195" spans="1:18" ht="30.75">
      <c r="A195">
        <v>190</v>
      </c>
      <c r="B195" t="s">
        <v>78</v>
      </c>
      <c r="C195" t="s">
        <v>453</v>
      </c>
      <c r="J195">
        <v>2</v>
      </c>
      <c r="L195" t="s">
        <v>6</v>
      </c>
      <c r="P195" t="s">
        <v>98</v>
      </c>
      <c r="Q195" s="2" t="s">
        <v>454</v>
      </c>
      <c r="R195" s="2"/>
    </row>
    <row r="196" spans="1:18" ht="30.75">
      <c r="A196">
        <v>191</v>
      </c>
      <c r="B196" t="s">
        <v>78</v>
      </c>
      <c r="C196" t="s">
        <v>455</v>
      </c>
      <c r="J196">
        <v>4</v>
      </c>
      <c r="L196" t="s">
        <v>6</v>
      </c>
      <c r="P196" t="s">
        <v>38</v>
      </c>
      <c r="Q196" s="2" t="s">
        <v>456</v>
      </c>
      <c r="R196" s="2"/>
    </row>
    <row r="197" spans="1:18" ht="91.5">
      <c r="A197">
        <v>192</v>
      </c>
      <c r="B197" t="s">
        <v>78</v>
      </c>
      <c r="C197" t="s">
        <v>457</v>
      </c>
      <c r="J197">
        <v>4</v>
      </c>
      <c r="L197" t="s">
        <v>9</v>
      </c>
      <c r="P197" t="s">
        <v>38</v>
      </c>
      <c r="Q197" s="2" t="s">
        <v>458</v>
      </c>
      <c r="R197" s="5" t="s">
        <v>459</v>
      </c>
    </row>
    <row r="198" spans="1:18" ht="91.5">
      <c r="A198">
        <v>193</v>
      </c>
      <c r="B198" t="s">
        <v>36</v>
      </c>
      <c r="C198" t="s">
        <v>460</v>
      </c>
      <c r="H198">
        <v>2</v>
      </c>
      <c r="J198">
        <v>3</v>
      </c>
      <c r="L198" t="s">
        <v>3</v>
      </c>
      <c r="M198" t="s">
        <v>18</v>
      </c>
      <c r="O198" t="s">
        <v>14</v>
      </c>
      <c r="P198" t="s">
        <v>98</v>
      </c>
      <c r="Q198" s="2" t="s">
        <v>461</v>
      </c>
      <c r="R198" s="5" t="s">
        <v>462</v>
      </c>
    </row>
    <row r="199" spans="1:18">
      <c r="Q199" s="2"/>
      <c r="R199" s="2"/>
    </row>
    <row r="200" spans="1:18">
      <c r="Q200" s="2"/>
      <c r="R200" s="2"/>
    </row>
    <row r="201" spans="1:18">
      <c r="Q201" s="2"/>
      <c r="R201" s="2"/>
    </row>
    <row r="202" spans="1:18">
      <c r="Q202" s="2"/>
      <c r="R202" s="2"/>
    </row>
    <row r="203" spans="1:18">
      <c r="Q203" s="2"/>
      <c r="R203" s="2"/>
    </row>
    <row r="204" spans="1:18">
      <c r="Q204" s="2"/>
      <c r="R204" s="2"/>
    </row>
    <row r="205" spans="1:18">
      <c r="Q205" s="2"/>
      <c r="R205" s="2"/>
    </row>
    <row r="206" spans="1:18">
      <c r="Q206" s="2"/>
      <c r="R206" s="2"/>
    </row>
    <row r="207" spans="1:18">
      <c r="Q207" s="2"/>
      <c r="R207" s="2"/>
    </row>
    <row r="208" spans="1: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4" t="s">
        <v>463</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6"/>
      <c r="AL1" s="64" t="s">
        <v>4</v>
      </c>
      <c r="AM1" s="65"/>
      <c r="AN1" s="65"/>
      <c r="AO1" s="65"/>
      <c r="AP1" s="65"/>
      <c r="AQ1" s="65"/>
      <c r="AR1" s="65"/>
      <c r="AS1" s="65"/>
      <c r="AT1" s="65"/>
      <c r="AU1" s="65"/>
      <c r="AV1" s="65"/>
      <c r="AW1" s="65"/>
      <c r="AX1" s="65"/>
      <c r="AY1" s="65"/>
      <c r="AZ1" s="65"/>
      <c r="BA1" s="65"/>
      <c r="BB1" s="65"/>
      <c r="BC1" s="66"/>
    </row>
    <row r="2" spans="2:59" ht="15.75" thickBot="1">
      <c r="B2" s="70" t="s">
        <v>464</v>
      </c>
      <c r="C2" s="71"/>
      <c r="D2" s="71"/>
      <c r="E2" s="71"/>
      <c r="F2" s="71"/>
      <c r="G2" s="27"/>
      <c r="H2" s="72" t="s">
        <v>465</v>
      </c>
      <c r="I2" s="71"/>
      <c r="J2" s="71"/>
      <c r="K2" s="71"/>
      <c r="L2" s="71"/>
      <c r="M2" s="73"/>
      <c r="N2" s="71" t="s">
        <v>466</v>
      </c>
      <c r="O2" s="71"/>
      <c r="P2" s="71"/>
      <c r="Q2" s="71"/>
      <c r="R2" s="71"/>
      <c r="S2" s="71"/>
      <c r="T2" s="72" t="s">
        <v>467</v>
      </c>
      <c r="U2" s="71"/>
      <c r="V2" s="71"/>
      <c r="W2" s="71"/>
      <c r="X2" s="71"/>
      <c r="Y2" s="73"/>
      <c r="Z2" s="71" t="s">
        <v>468</v>
      </c>
      <c r="AA2" s="71"/>
      <c r="AB2" s="71"/>
      <c r="AC2" s="71"/>
      <c r="AD2" s="71"/>
      <c r="AE2" s="71"/>
      <c r="AF2" s="72" t="s">
        <v>469</v>
      </c>
      <c r="AG2" s="71"/>
      <c r="AH2" s="71"/>
      <c r="AI2" s="71"/>
      <c r="AJ2" s="71"/>
      <c r="AK2" s="71"/>
      <c r="AL2" s="70" t="s">
        <v>470</v>
      </c>
      <c r="AM2" s="71"/>
      <c r="AN2" s="71"/>
      <c r="AO2" s="71"/>
      <c r="AP2" s="71"/>
      <c r="AQ2" s="71"/>
      <c r="AR2" s="72" t="s">
        <v>471</v>
      </c>
      <c r="AS2" s="71"/>
      <c r="AT2" s="71"/>
      <c r="AU2" s="71"/>
      <c r="AV2" s="71"/>
      <c r="AW2" s="73"/>
      <c r="AX2" s="71" t="s">
        <v>472</v>
      </c>
      <c r="AY2" s="71"/>
      <c r="AZ2" s="71"/>
      <c r="BA2" s="71"/>
      <c r="BB2" s="71"/>
      <c r="BC2" s="122"/>
      <c r="BE2" s="120" t="s">
        <v>473</v>
      </c>
      <c r="BF2" s="121"/>
      <c r="BG2" s="23" t="s">
        <v>474</v>
      </c>
    </row>
    <row r="3" spans="2:59">
      <c r="B3" s="9" t="s">
        <v>475</v>
      </c>
      <c r="C3" s="26">
        <v>21</v>
      </c>
      <c r="D3" s="67" t="str">
        <f>"Rank: "&amp;INDEX(TblCardDesign[#Data],MATCH(C3,TblCardDesign[ID],0),14)</f>
        <v xml:space="preserve">Rank: </v>
      </c>
      <c r="E3" s="67"/>
      <c r="F3" s="67"/>
      <c r="G3" s="10"/>
      <c r="H3" s="32" t="s">
        <v>475</v>
      </c>
      <c r="I3" s="33">
        <v>21</v>
      </c>
      <c r="J3" s="90" t="str">
        <f>"Rank: "&amp;INDEX(TblCardDesign[#Data],MATCH(I3,TblCardDesign[ID],0),14)</f>
        <v xml:space="preserve">Rank: </v>
      </c>
      <c r="K3" s="90"/>
      <c r="L3" s="90"/>
      <c r="M3" s="91"/>
      <c r="N3" s="10" t="s">
        <v>475</v>
      </c>
      <c r="O3" s="26">
        <v>66</v>
      </c>
      <c r="P3" s="67" t="str">
        <f>"Rank: "&amp;INDEX(TblCardDesign[#Data],MATCH(O3,TblCardDesign[ID],0),14)</f>
        <v>Rank: 3</v>
      </c>
      <c r="Q3" s="67"/>
      <c r="R3" s="67"/>
      <c r="S3" s="67"/>
      <c r="T3" s="32" t="s">
        <v>475</v>
      </c>
      <c r="U3" s="33">
        <v>56</v>
      </c>
      <c r="V3" s="90" t="str">
        <f>"Rank: "&amp;INDEX(TblCardDesign[#Data],MATCH(U3,TblCardDesign[ID],0),14)</f>
        <v>Rank: 1</v>
      </c>
      <c r="W3" s="90"/>
      <c r="X3" s="90"/>
      <c r="Y3" s="91"/>
      <c r="Z3" s="10" t="s">
        <v>475</v>
      </c>
      <c r="AA3" s="26">
        <v>99</v>
      </c>
      <c r="AB3" s="67" t="str">
        <f>"Rank: "&amp;INDEX(TblCardDesign[#Data],MATCH(AA3,TblCardDesign[ID],0),14)</f>
        <v xml:space="preserve">Rank: </v>
      </c>
      <c r="AC3" s="67"/>
      <c r="AD3" s="67"/>
      <c r="AE3" s="67"/>
      <c r="AF3" s="32" t="s">
        <v>475</v>
      </c>
      <c r="AG3" s="33">
        <v>62</v>
      </c>
      <c r="AH3" s="90" t="str">
        <f>"Rank: "&amp;INDEX(TblCardDesign[#Data],MATCH(AG3,TblCardDesign[ID],0),14)</f>
        <v>Rank: 2</v>
      </c>
      <c r="AI3" s="90"/>
      <c r="AJ3" s="90"/>
      <c r="AK3" s="91"/>
      <c r="AL3" s="10" t="s">
        <v>475</v>
      </c>
      <c r="AM3" s="26">
        <v>82</v>
      </c>
      <c r="AN3" s="67" t="str">
        <f>"Rank: "&amp;INDEX(TblCardDesign[#Data],MATCH(AM3,TblCardDesign[ID],0),14)</f>
        <v xml:space="preserve">Rank: </v>
      </c>
      <c r="AO3" s="67"/>
      <c r="AP3" s="67"/>
      <c r="AQ3" s="67"/>
      <c r="AR3" s="32" t="s">
        <v>475</v>
      </c>
      <c r="AS3" s="33">
        <v>11</v>
      </c>
      <c r="AT3" s="90" t="str">
        <f>"Rank: "&amp;INDEX(TblCardDesign[#Data],MATCH(AS3,TblCardDesign[ID],0),14)</f>
        <v>Rank: 3</v>
      </c>
      <c r="AU3" s="90"/>
      <c r="AV3" s="90"/>
      <c r="AW3" s="91"/>
      <c r="AX3" s="32" t="s">
        <v>475</v>
      </c>
      <c r="AY3" s="33">
        <v>4</v>
      </c>
      <c r="AZ3" s="90" t="str">
        <f>"Rank: "&amp;INDEX(TblCardDesign[#Data],MATCH(AY3,TblCardDesign[ID],0),14)</f>
        <v>Rank: 1</v>
      </c>
      <c r="BA3" s="90"/>
      <c r="BB3" s="90"/>
      <c r="BC3" s="91"/>
      <c r="BE3" s="19" t="s">
        <v>4</v>
      </c>
      <c r="BF3" s="21">
        <f ca="1">RANDBETWEEN(1,BF5)</f>
        <v>4</v>
      </c>
      <c r="BG3" s="24" t="str">
        <f ca="1">UPPER(INDEX(TblCardDesign[#Data],MATCH(BF3,TblCardDesign[ID],0),2))</f>
        <v>CREW</v>
      </c>
    </row>
    <row r="4" spans="2:59" ht="15.75" thickBot="1">
      <c r="B4" s="68" t="str">
        <f>INDEX(TblCardDesign[#Data],MATCH(C3,TblCardDesign[ID],0),3)</f>
        <v>The Great Nebula</v>
      </c>
      <c r="C4" s="67"/>
      <c r="D4" s="67"/>
      <c r="E4" s="67"/>
      <c r="F4" s="67"/>
      <c r="G4" s="10"/>
      <c r="H4" s="68" t="str">
        <f>INDEX(TblCardDesign[#Data],MATCH(I3,TblCardDesign[ID],0),3)</f>
        <v>The Great Nebula</v>
      </c>
      <c r="I4" s="67"/>
      <c r="J4" s="67"/>
      <c r="K4" s="67"/>
      <c r="L4" s="67"/>
      <c r="M4" s="69"/>
      <c r="N4" s="67" t="str">
        <f>INDEX(TblCardDesign[#Data],MATCH(O3,TblCardDesign[ID],0),3)</f>
        <v>R Boop Bot</v>
      </c>
      <c r="O4" s="67"/>
      <c r="P4" s="67"/>
      <c r="Q4" s="67"/>
      <c r="R4" s="67"/>
      <c r="S4" s="67"/>
      <c r="T4" s="68" t="str">
        <f>INDEX(TblCardDesign[#Data],MATCH(U3,TblCardDesign[ID],0),3)</f>
        <v>R Bot</v>
      </c>
      <c r="U4" s="67"/>
      <c r="V4" s="67"/>
      <c r="W4" s="67"/>
      <c r="X4" s="67"/>
      <c r="Y4" s="69"/>
      <c r="Z4" s="67" t="str">
        <f>INDEX(TblCardDesign[#Data],MATCH(AA3,TblCardDesign[ID],0),3)</f>
        <v>Auto Cannon</v>
      </c>
      <c r="AA4" s="67"/>
      <c r="AB4" s="67"/>
      <c r="AC4" s="67"/>
      <c r="AD4" s="67"/>
      <c r="AE4" s="67"/>
      <c r="AF4" s="68" t="str">
        <f>INDEX(TblCardDesign[#Data],MATCH(AG3,TblCardDesign[ID],0),3)</f>
        <v>B Bot Bot</v>
      </c>
      <c r="AG4" s="67"/>
      <c r="AH4" s="67"/>
      <c r="AI4" s="67"/>
      <c r="AJ4" s="67"/>
      <c r="AK4" s="69"/>
      <c r="AL4" s="67" t="str">
        <f>INDEX(TblCardDesign[#Data],MATCH(AM3,TblCardDesign[ID],0),3)</f>
        <v>Adm. I.T.S Atrap</v>
      </c>
      <c r="AM4" s="67"/>
      <c r="AN4" s="67"/>
      <c r="AO4" s="67"/>
      <c r="AP4" s="67"/>
      <c r="AQ4" s="67"/>
      <c r="AR4" s="68" t="str">
        <f>INDEX(TblCardDesign[#Data],MATCH(AS3,TblCardDesign[ID],0),3)</f>
        <v>Chief Medical Officer</v>
      </c>
      <c r="AS4" s="67"/>
      <c r="AT4" s="67"/>
      <c r="AU4" s="67"/>
      <c r="AV4" s="67"/>
      <c r="AW4" s="69"/>
      <c r="AX4" s="68" t="str">
        <f>INDEX(TblCardDesign[#Data],MATCH(AY3,TblCardDesign[ID],0),3)</f>
        <v>Mad Scientist</v>
      </c>
      <c r="AY4" s="67"/>
      <c r="AZ4" s="67"/>
      <c r="BA4" s="67"/>
      <c r="BB4" s="67"/>
      <c r="BC4" s="69"/>
      <c r="BE4" s="20" t="s">
        <v>463</v>
      </c>
      <c r="BF4" s="22">
        <f ca="1">RANDBETWEEN(1,BF5)</f>
        <v>138</v>
      </c>
      <c r="BG4" s="25" t="str">
        <f ca="1">UPPER(INDEX(TblCardDesign[#Data],MATCH(BF4,TblCardDesign[ID],0),2))</f>
        <v>STRATEGY</v>
      </c>
    </row>
    <row r="5" spans="2:59">
      <c r="B5" s="107" t="str">
        <f>"Type: "&amp;INDEX(TblCardDesign[#Data],MATCH(C3,TblCardDesign[ID],0),11)</f>
        <v xml:space="preserve">Type: </v>
      </c>
      <c r="C5" s="108"/>
      <c r="D5" s="108"/>
      <c r="E5" s="108"/>
      <c r="F5" s="108"/>
      <c r="G5" s="11"/>
      <c r="H5" s="107" t="str">
        <f>"Type: "&amp;INDEX(TblCardDesign[#Data],MATCH(I3,TblCardDesign[ID],0),11)</f>
        <v xml:space="preserve">Type: </v>
      </c>
      <c r="I5" s="108"/>
      <c r="J5" s="108"/>
      <c r="K5" s="108"/>
      <c r="L5" s="108"/>
      <c r="M5" s="109"/>
      <c r="N5" s="108" t="str">
        <f>"Type: "&amp;INDEX(TblCardDesign[#Data],MATCH(O3,TblCardDesign[ID],0),11)</f>
        <v xml:space="preserve">Type: </v>
      </c>
      <c r="O5" s="108"/>
      <c r="P5" s="108"/>
      <c r="Q5" s="108"/>
      <c r="R5" s="108"/>
      <c r="S5" s="108"/>
      <c r="T5" s="107" t="str">
        <f>"Type: "&amp;INDEX(TblCardDesign[#Data],MATCH(U3,TblCardDesign[ID],0),11)</f>
        <v xml:space="preserve">Type: </v>
      </c>
      <c r="U5" s="108"/>
      <c r="V5" s="108"/>
      <c r="W5" s="108"/>
      <c r="X5" s="108"/>
      <c r="Y5" s="109"/>
      <c r="Z5" s="108" t="str">
        <f>"Type: "&amp;INDEX(TblCardDesign[#Data],MATCH(AA3,TblCardDesign[ID],0),11)</f>
        <v xml:space="preserve">Type: </v>
      </c>
      <c r="AA5" s="108"/>
      <c r="AB5" s="108"/>
      <c r="AC5" s="108"/>
      <c r="AD5" s="108"/>
      <c r="AE5" s="108"/>
      <c r="AF5" s="107" t="str">
        <f>"Type: "&amp;INDEX(TblCardDesign[#Data],MATCH(AG3,TblCardDesign[ID],0),11)</f>
        <v xml:space="preserve">Type: </v>
      </c>
      <c r="AG5" s="108"/>
      <c r="AH5" s="108"/>
      <c r="AI5" s="108"/>
      <c r="AJ5" s="108"/>
      <c r="AK5" s="109"/>
      <c r="AL5" s="108" t="str">
        <f>"Type: "&amp;INDEX(TblCardDesign[#Data],MATCH(AM3,TblCardDesign[ID],0),11)</f>
        <v xml:space="preserve">Type: </v>
      </c>
      <c r="AM5" s="108"/>
      <c r="AN5" s="108"/>
      <c r="AO5" s="108"/>
      <c r="AP5" s="108"/>
      <c r="AQ5" s="108"/>
      <c r="AR5" s="107" t="str">
        <f>"Type: "&amp;INDEX(TblCardDesign[#Data],MATCH(AS3,TblCardDesign[ID],0),11)</f>
        <v xml:space="preserve">Type: </v>
      </c>
      <c r="AS5" s="108"/>
      <c r="AT5" s="108"/>
      <c r="AU5" s="108"/>
      <c r="AV5" s="108"/>
      <c r="AW5" s="109"/>
      <c r="AX5" s="107" t="str">
        <f>"Type: "&amp;INDEX(TblCardDesign[#Data],MATCH(AY3,TblCardDesign[ID],0),11)</f>
        <v xml:space="preserve">Type: </v>
      </c>
      <c r="AY5" s="108"/>
      <c r="AZ5" s="108"/>
      <c r="BA5" s="108"/>
      <c r="BB5" s="108"/>
      <c r="BC5" s="109"/>
      <c r="BE5" t="s">
        <v>476</v>
      </c>
      <c r="BF5">
        <f>MAX('Card Designs'!A6:A199)</f>
        <v>193</v>
      </c>
    </row>
    <row r="6" spans="2:59">
      <c r="B6" s="28" t="s">
        <v>477</v>
      </c>
      <c r="C6" s="14" t="s">
        <v>478</v>
      </c>
      <c r="D6" s="14" t="s">
        <v>479</v>
      </c>
      <c r="E6" s="14" t="s">
        <v>480</v>
      </c>
      <c r="F6" s="14" t="s">
        <v>481</v>
      </c>
      <c r="G6" s="31" t="s">
        <v>482</v>
      </c>
      <c r="H6" s="16" t="s">
        <v>477</v>
      </c>
      <c r="I6" s="14" t="s">
        <v>478</v>
      </c>
      <c r="J6" s="14" t="s">
        <v>479</v>
      </c>
      <c r="K6" s="14" t="s">
        <v>480</v>
      </c>
      <c r="L6" s="14" t="s">
        <v>481</v>
      </c>
      <c r="M6" s="17" t="s">
        <v>482</v>
      </c>
      <c r="N6" s="15" t="s">
        <v>477</v>
      </c>
      <c r="O6" s="14" t="s">
        <v>478</v>
      </c>
      <c r="P6" s="14" t="s">
        <v>479</v>
      </c>
      <c r="Q6" s="14" t="s">
        <v>480</v>
      </c>
      <c r="R6" s="14" t="s">
        <v>481</v>
      </c>
      <c r="S6" s="31" t="s">
        <v>482</v>
      </c>
      <c r="T6" s="16" t="s">
        <v>477</v>
      </c>
      <c r="U6" s="14" t="s">
        <v>478</v>
      </c>
      <c r="V6" s="14" t="s">
        <v>479</v>
      </c>
      <c r="W6" s="14" t="s">
        <v>480</v>
      </c>
      <c r="X6" s="14" t="s">
        <v>481</v>
      </c>
      <c r="Y6" s="17" t="s">
        <v>482</v>
      </c>
      <c r="Z6" s="15" t="s">
        <v>477</v>
      </c>
      <c r="AA6" s="14" t="s">
        <v>478</v>
      </c>
      <c r="AB6" s="14" t="s">
        <v>479</v>
      </c>
      <c r="AC6" s="14" t="s">
        <v>480</v>
      </c>
      <c r="AD6" s="14" t="s">
        <v>481</v>
      </c>
      <c r="AE6" s="31" t="s">
        <v>482</v>
      </c>
      <c r="AF6" s="16" t="s">
        <v>477</v>
      </c>
      <c r="AG6" s="14" t="s">
        <v>478</v>
      </c>
      <c r="AH6" s="14" t="s">
        <v>479</v>
      </c>
      <c r="AI6" s="14" t="s">
        <v>480</v>
      </c>
      <c r="AJ6" s="14" t="s">
        <v>481</v>
      </c>
      <c r="AK6" s="17" t="s">
        <v>482</v>
      </c>
      <c r="AL6" s="29" t="s">
        <v>477</v>
      </c>
      <c r="AM6" s="14" t="s">
        <v>478</v>
      </c>
      <c r="AN6" s="14" t="s">
        <v>479</v>
      </c>
      <c r="AO6" s="14" t="s">
        <v>480</v>
      </c>
      <c r="AP6" s="14" t="s">
        <v>481</v>
      </c>
      <c r="AQ6" s="31" t="s">
        <v>482</v>
      </c>
      <c r="AR6" s="16" t="s">
        <v>477</v>
      </c>
      <c r="AS6" s="14" t="s">
        <v>478</v>
      </c>
      <c r="AT6" s="14" t="s">
        <v>479</v>
      </c>
      <c r="AU6" s="14" t="s">
        <v>480</v>
      </c>
      <c r="AV6" s="14" t="s">
        <v>481</v>
      </c>
      <c r="AW6" s="17" t="s">
        <v>482</v>
      </c>
      <c r="AX6" s="16" t="s">
        <v>477</v>
      </c>
      <c r="AY6" s="14" t="s">
        <v>478</v>
      </c>
      <c r="AZ6" s="14" t="s">
        <v>479</v>
      </c>
      <c r="BA6" s="14" t="s">
        <v>480</v>
      </c>
      <c r="BB6" s="14" t="s">
        <v>481</v>
      </c>
      <c r="BC6" s="17" t="s">
        <v>482</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68" t="s">
        <v>483</v>
      </c>
      <c r="C8" s="67"/>
      <c r="D8" s="67"/>
      <c r="E8" s="67"/>
      <c r="F8" s="67"/>
      <c r="G8" s="10"/>
      <c r="H8" s="68" t="s">
        <v>483</v>
      </c>
      <c r="I8" s="67"/>
      <c r="J8" s="67"/>
      <c r="K8" s="67"/>
      <c r="L8" s="67"/>
      <c r="M8" s="69"/>
      <c r="N8" s="67" t="s">
        <v>483</v>
      </c>
      <c r="O8" s="67"/>
      <c r="P8" s="67"/>
      <c r="Q8" s="67"/>
      <c r="R8" s="67"/>
      <c r="S8" s="67"/>
      <c r="T8" s="68" t="s">
        <v>483</v>
      </c>
      <c r="U8" s="67"/>
      <c r="V8" s="67"/>
      <c r="W8" s="67"/>
      <c r="X8" s="67"/>
      <c r="Y8" s="69"/>
      <c r="Z8" s="67" t="s">
        <v>483</v>
      </c>
      <c r="AA8" s="67"/>
      <c r="AB8" s="67"/>
      <c r="AC8" s="67"/>
      <c r="AD8" s="67"/>
      <c r="AE8" s="67"/>
      <c r="AF8" s="68" t="s">
        <v>483</v>
      </c>
      <c r="AG8" s="67"/>
      <c r="AH8" s="67"/>
      <c r="AI8" s="67"/>
      <c r="AJ8" s="67"/>
      <c r="AK8" s="69"/>
      <c r="AL8" s="67" t="s">
        <v>483</v>
      </c>
      <c r="AM8" s="67"/>
      <c r="AN8" s="67"/>
      <c r="AO8" s="67"/>
      <c r="AP8" s="67"/>
      <c r="AQ8" s="67"/>
      <c r="AR8" s="74" t="s">
        <v>483</v>
      </c>
      <c r="AS8" s="75"/>
      <c r="AT8" s="75"/>
      <c r="AU8" s="75"/>
      <c r="AV8" s="75"/>
      <c r="AW8" s="76"/>
      <c r="AX8" s="68" t="s">
        <v>483</v>
      </c>
      <c r="AY8" s="67"/>
      <c r="AZ8" s="67"/>
      <c r="BA8" s="67"/>
      <c r="BB8" s="67"/>
      <c r="BC8" s="69"/>
    </row>
    <row r="9" spans="2:59" ht="15" customHeight="1" thickBot="1">
      <c r="B9" s="58" t="str">
        <f>INDEX(TblCardDesign[#Data],MATCH(C3,TblCardDesign[ID],0),'Card Designs'!Q3)</f>
        <v>Look at the top 3 cards of your library, put 2 Event cards into your hand and the rest into the junkyard</v>
      </c>
      <c r="C9" s="59"/>
      <c r="D9" s="59"/>
      <c r="E9" s="59"/>
      <c r="F9" s="59"/>
      <c r="G9" s="12"/>
      <c r="H9" s="58" t="str">
        <f>INDEX(TblCardDesign[#Data],MATCH(I3,TblCardDesign[ID],0),'Card Designs'!Q3)</f>
        <v>Look at the top 3 cards of your library, put 2 Event cards into your hand and the rest into the junkyard</v>
      </c>
      <c r="I9" s="59"/>
      <c r="J9" s="59"/>
      <c r="K9" s="59"/>
      <c r="L9" s="59"/>
      <c r="M9" s="60"/>
      <c r="N9" s="59" t="str">
        <f>INDEX(TblCardDesign[#Data],MATCH(O3,TblCardDesign[ID],0),'Card Designs'!Q3)</f>
        <v>Sacrifice 1 Medic Tier 2
Robot can't be used for gun slots.
Tap: Medic + 3
Tap: Repair ship by 100</v>
      </c>
      <c r="O9" s="59"/>
      <c r="P9" s="59"/>
      <c r="Q9" s="59"/>
      <c r="R9" s="59"/>
      <c r="S9" s="59"/>
      <c r="T9" s="58" t="str">
        <f>INDEX(TblCardDesign[#Data],MATCH(U3,TblCardDesign[ID],0),'Card Designs'!Q3)</f>
        <v>Robot can't be used for gun slots.
Tap: Medic + 1
Tap: Repair ship by 100</v>
      </c>
      <c r="U9" s="59"/>
      <c r="V9" s="59"/>
      <c r="W9" s="59"/>
      <c r="X9" s="59"/>
      <c r="Y9" s="60"/>
      <c r="Z9" s="59" t="str">
        <f>INDEX(TblCardDesign[#Data],MATCH(AA3,TblCardDesign[ID],0),'Card Designs'!Q3)</f>
        <v>Attach to Ship: When this ship is targetted by enemy ship gun slots, deal 200 damage to that enemy ship</v>
      </c>
      <c r="AA9" s="59"/>
      <c r="AB9" s="59"/>
      <c r="AC9" s="59"/>
      <c r="AD9" s="59"/>
      <c r="AE9" s="59"/>
      <c r="AF9" s="58" t="str">
        <f>INDEX(TblCardDesign[#Data],MATCH(AG3,TblCardDesign[ID],0),'Card Designs'!Q3)</f>
        <v>Sacrifice 1 Handling Tier 1
Robot can't be used for gun slots.
Tap: Handling + 2
Tap: Repair ship by 100</v>
      </c>
      <c r="AG9" s="59"/>
      <c r="AH9" s="59"/>
      <c r="AI9" s="59"/>
      <c r="AJ9" s="59"/>
      <c r="AK9" s="60"/>
      <c r="AL9" s="59" t="str">
        <f>INDEX(TblCardDesign[#Data],MATCH(AM3,TblCardDesign[ID],0),'Card Designs'!Q3)</f>
        <v>Provides 1x Frigate ship when your Capital ship is destroyed, fill crew slots with any crew that wouldve died up to maximum Frigate crew slots.</v>
      </c>
      <c r="AM9" s="59"/>
      <c r="AN9" s="59"/>
      <c r="AO9" s="59"/>
      <c r="AP9" s="59"/>
      <c r="AQ9" s="59"/>
      <c r="AR9" s="58" t="str">
        <f>INDEX(TblCardDesign[#Data],MATCH(AS3,TblCardDesign[ID],0),'Card Designs'!Q3)</f>
        <v>Sacrifice 1 Medic Tier 2
Tap: Medical + 3</v>
      </c>
      <c r="AS9" s="59"/>
      <c r="AT9" s="59"/>
      <c r="AU9" s="59"/>
      <c r="AV9" s="59"/>
      <c r="AW9" s="60"/>
      <c r="AX9" s="58" t="str">
        <f>INDEX(TblCardDesign[#Data],MATCH(AY3,TblCardDesign[ID],0),'Card Designs'!Q3)</f>
        <v>Tap: Discard 1 strategy card from your hand, if you do then Research + 2</v>
      </c>
      <c r="AY9" s="59"/>
      <c r="AZ9" s="59"/>
      <c r="BA9" s="59"/>
      <c r="BB9" s="59"/>
      <c r="BC9" s="60"/>
    </row>
    <row r="10" spans="2:59" ht="30.75" thickBot="1">
      <c r="B10" s="58"/>
      <c r="C10" s="59"/>
      <c r="D10" s="59"/>
      <c r="E10" s="59"/>
      <c r="F10" s="59"/>
      <c r="G10" s="12"/>
      <c r="H10" s="58"/>
      <c r="I10" s="59"/>
      <c r="J10" s="59"/>
      <c r="K10" s="59"/>
      <c r="L10" s="59"/>
      <c r="M10" s="60"/>
      <c r="N10" s="59"/>
      <c r="O10" s="59"/>
      <c r="P10" s="59"/>
      <c r="Q10" s="59"/>
      <c r="R10" s="59"/>
      <c r="S10" s="59"/>
      <c r="T10" s="58"/>
      <c r="U10" s="59"/>
      <c r="V10" s="59"/>
      <c r="W10" s="59"/>
      <c r="X10" s="59"/>
      <c r="Y10" s="60"/>
      <c r="Z10" s="59"/>
      <c r="AA10" s="59"/>
      <c r="AB10" s="59"/>
      <c r="AC10" s="59"/>
      <c r="AD10" s="59"/>
      <c r="AE10" s="59"/>
      <c r="AF10" s="58"/>
      <c r="AG10" s="59"/>
      <c r="AH10" s="59"/>
      <c r="AI10" s="59"/>
      <c r="AJ10" s="59"/>
      <c r="AK10" s="60"/>
      <c r="AL10" s="59"/>
      <c r="AM10" s="59"/>
      <c r="AN10" s="59"/>
      <c r="AO10" s="59"/>
      <c r="AP10" s="59"/>
      <c r="AQ10" s="59"/>
      <c r="AR10" s="58"/>
      <c r="AS10" s="59"/>
      <c r="AT10" s="59"/>
      <c r="AU10" s="59"/>
      <c r="AV10" s="59"/>
      <c r="AW10" s="60"/>
      <c r="AX10" s="58"/>
      <c r="AY10" s="59"/>
      <c r="AZ10" s="59"/>
      <c r="BA10" s="59"/>
      <c r="BB10" s="59"/>
      <c r="BC10" s="60"/>
      <c r="BE10" s="50" t="s">
        <v>484</v>
      </c>
      <c r="BF10" s="51">
        <v>15</v>
      </c>
      <c r="BG10" s="52" t="str">
        <f>UPPER(INDEX(TblCardDesign[#Data],MATCH(BF10,TblCardDesign[ID],0),2))</f>
        <v>CREW</v>
      </c>
    </row>
    <row r="11" spans="2:59">
      <c r="B11" s="58"/>
      <c r="C11" s="59"/>
      <c r="D11" s="59"/>
      <c r="E11" s="59"/>
      <c r="F11" s="59"/>
      <c r="G11" s="12"/>
      <c r="H11" s="58"/>
      <c r="I11" s="59"/>
      <c r="J11" s="59"/>
      <c r="K11" s="59"/>
      <c r="L11" s="59"/>
      <c r="M11" s="60"/>
      <c r="N11" s="59"/>
      <c r="O11" s="59"/>
      <c r="P11" s="59"/>
      <c r="Q11" s="59"/>
      <c r="R11" s="59"/>
      <c r="S11" s="59"/>
      <c r="T11" s="58"/>
      <c r="U11" s="59"/>
      <c r="V11" s="59"/>
      <c r="W11" s="59"/>
      <c r="X11" s="59"/>
      <c r="Y11" s="60"/>
      <c r="Z11" s="59"/>
      <c r="AA11" s="59"/>
      <c r="AB11" s="59"/>
      <c r="AC11" s="59"/>
      <c r="AD11" s="59"/>
      <c r="AE11" s="59"/>
      <c r="AF11" s="58"/>
      <c r="AG11" s="59"/>
      <c r="AH11" s="59"/>
      <c r="AI11" s="59"/>
      <c r="AJ11" s="59"/>
      <c r="AK11" s="60"/>
      <c r="AL11" s="59"/>
      <c r="AM11" s="59"/>
      <c r="AN11" s="59"/>
      <c r="AO11" s="59"/>
      <c r="AP11" s="59"/>
      <c r="AQ11" s="59"/>
      <c r="AR11" s="58"/>
      <c r="AS11" s="59"/>
      <c r="AT11" s="59"/>
      <c r="AU11" s="59"/>
      <c r="AV11" s="59"/>
      <c r="AW11" s="60"/>
      <c r="AX11" s="58"/>
      <c r="AY11" s="59"/>
      <c r="AZ11" s="59"/>
      <c r="BA11" s="59"/>
      <c r="BB11" s="59"/>
      <c r="BC11" s="60"/>
    </row>
    <row r="12" spans="2:59">
      <c r="B12" s="58"/>
      <c r="C12" s="59"/>
      <c r="D12" s="59"/>
      <c r="E12" s="59"/>
      <c r="F12" s="59"/>
      <c r="G12" s="12"/>
      <c r="H12" s="58"/>
      <c r="I12" s="59"/>
      <c r="J12" s="59"/>
      <c r="K12" s="59"/>
      <c r="L12" s="59"/>
      <c r="M12" s="60"/>
      <c r="N12" s="59"/>
      <c r="O12" s="59"/>
      <c r="P12" s="59"/>
      <c r="Q12" s="59"/>
      <c r="R12" s="59"/>
      <c r="S12" s="59"/>
      <c r="T12" s="58"/>
      <c r="U12" s="59"/>
      <c r="V12" s="59"/>
      <c r="W12" s="59"/>
      <c r="X12" s="59"/>
      <c r="Y12" s="60"/>
      <c r="Z12" s="59"/>
      <c r="AA12" s="59"/>
      <c r="AB12" s="59"/>
      <c r="AC12" s="59"/>
      <c r="AD12" s="59"/>
      <c r="AE12" s="59"/>
      <c r="AF12" s="58"/>
      <c r="AG12" s="59"/>
      <c r="AH12" s="59"/>
      <c r="AI12" s="59"/>
      <c r="AJ12" s="59"/>
      <c r="AK12" s="60"/>
      <c r="AL12" s="59"/>
      <c r="AM12" s="59"/>
      <c r="AN12" s="59"/>
      <c r="AO12" s="59"/>
      <c r="AP12" s="59"/>
      <c r="AQ12" s="59"/>
      <c r="AR12" s="58"/>
      <c r="AS12" s="59"/>
      <c r="AT12" s="59"/>
      <c r="AU12" s="59"/>
      <c r="AV12" s="59"/>
      <c r="AW12" s="60"/>
      <c r="AX12" s="58"/>
      <c r="AY12" s="59"/>
      <c r="AZ12" s="59"/>
      <c r="BA12" s="59"/>
      <c r="BB12" s="59"/>
      <c r="BC12" s="60"/>
    </row>
    <row r="13" spans="2:59">
      <c r="B13" s="58"/>
      <c r="C13" s="59"/>
      <c r="D13" s="59"/>
      <c r="E13" s="59"/>
      <c r="F13" s="59"/>
      <c r="G13" s="12"/>
      <c r="H13" s="58"/>
      <c r="I13" s="59"/>
      <c r="J13" s="59"/>
      <c r="K13" s="59"/>
      <c r="L13" s="59"/>
      <c r="M13" s="60"/>
      <c r="N13" s="59"/>
      <c r="O13" s="59"/>
      <c r="P13" s="59"/>
      <c r="Q13" s="59"/>
      <c r="R13" s="59"/>
      <c r="S13" s="59"/>
      <c r="T13" s="58"/>
      <c r="U13" s="59"/>
      <c r="V13" s="59"/>
      <c r="W13" s="59"/>
      <c r="X13" s="59"/>
      <c r="Y13" s="60"/>
      <c r="Z13" s="59"/>
      <c r="AA13" s="59"/>
      <c r="AB13" s="59"/>
      <c r="AC13" s="59"/>
      <c r="AD13" s="59"/>
      <c r="AE13" s="59"/>
      <c r="AF13" s="58"/>
      <c r="AG13" s="59"/>
      <c r="AH13" s="59"/>
      <c r="AI13" s="59"/>
      <c r="AJ13" s="59"/>
      <c r="AK13" s="60"/>
      <c r="AL13" s="59"/>
      <c r="AM13" s="59"/>
      <c r="AN13" s="59"/>
      <c r="AO13" s="59"/>
      <c r="AP13" s="59"/>
      <c r="AQ13" s="59"/>
      <c r="AR13" s="58"/>
      <c r="AS13" s="59"/>
      <c r="AT13" s="59"/>
      <c r="AU13" s="59"/>
      <c r="AV13" s="59"/>
      <c r="AW13" s="60"/>
      <c r="AX13" s="58"/>
      <c r="AY13" s="59"/>
      <c r="AZ13" s="59"/>
      <c r="BA13" s="59"/>
      <c r="BB13" s="59"/>
      <c r="BC13" s="60"/>
    </row>
    <row r="14" spans="2:59">
      <c r="B14" s="58"/>
      <c r="C14" s="59"/>
      <c r="D14" s="59"/>
      <c r="E14" s="59"/>
      <c r="F14" s="59"/>
      <c r="G14" s="12"/>
      <c r="H14" s="58"/>
      <c r="I14" s="59"/>
      <c r="J14" s="59"/>
      <c r="K14" s="59"/>
      <c r="L14" s="59"/>
      <c r="M14" s="60"/>
      <c r="N14" s="59"/>
      <c r="O14" s="59"/>
      <c r="P14" s="59"/>
      <c r="Q14" s="59"/>
      <c r="R14" s="59"/>
      <c r="S14" s="59"/>
      <c r="T14" s="58"/>
      <c r="U14" s="59"/>
      <c r="V14" s="59"/>
      <c r="W14" s="59"/>
      <c r="X14" s="59"/>
      <c r="Y14" s="60"/>
      <c r="Z14" s="59"/>
      <c r="AA14" s="59"/>
      <c r="AB14" s="59"/>
      <c r="AC14" s="59"/>
      <c r="AD14" s="59"/>
      <c r="AE14" s="59"/>
      <c r="AF14" s="58"/>
      <c r="AG14" s="59"/>
      <c r="AH14" s="59"/>
      <c r="AI14" s="59"/>
      <c r="AJ14" s="59"/>
      <c r="AK14" s="60"/>
      <c r="AL14" s="59"/>
      <c r="AM14" s="59"/>
      <c r="AN14" s="59"/>
      <c r="AO14" s="59"/>
      <c r="AP14" s="59"/>
      <c r="AQ14" s="59"/>
      <c r="AR14" s="58"/>
      <c r="AS14" s="59"/>
      <c r="AT14" s="59"/>
      <c r="AU14" s="59"/>
      <c r="AV14" s="59"/>
      <c r="AW14" s="60"/>
      <c r="AX14" s="58"/>
      <c r="AY14" s="59"/>
      <c r="AZ14" s="59"/>
      <c r="BA14" s="59"/>
      <c r="BB14" s="59"/>
      <c r="BC14" s="60"/>
    </row>
    <row r="15" spans="2:59" ht="15.75" thickBot="1">
      <c r="B15" s="61"/>
      <c r="C15" s="62"/>
      <c r="D15" s="62"/>
      <c r="E15" s="62"/>
      <c r="F15" s="62"/>
      <c r="G15" s="13"/>
      <c r="H15" s="61"/>
      <c r="I15" s="62"/>
      <c r="J15" s="62"/>
      <c r="K15" s="62"/>
      <c r="L15" s="62"/>
      <c r="M15" s="63"/>
      <c r="N15" s="62"/>
      <c r="O15" s="62"/>
      <c r="P15" s="62"/>
      <c r="Q15" s="62"/>
      <c r="R15" s="62"/>
      <c r="S15" s="62"/>
      <c r="T15" s="61"/>
      <c r="U15" s="62"/>
      <c r="V15" s="62"/>
      <c r="W15" s="62"/>
      <c r="X15" s="62"/>
      <c r="Y15" s="63"/>
      <c r="Z15" s="62"/>
      <c r="AA15" s="62"/>
      <c r="AB15" s="62"/>
      <c r="AC15" s="62"/>
      <c r="AD15" s="62"/>
      <c r="AE15" s="62"/>
      <c r="AF15" s="61"/>
      <c r="AG15" s="62"/>
      <c r="AH15" s="62"/>
      <c r="AI15" s="62"/>
      <c r="AJ15" s="62"/>
      <c r="AK15" s="63"/>
      <c r="AL15" s="62"/>
      <c r="AM15" s="62"/>
      <c r="AN15" s="62"/>
      <c r="AO15" s="62"/>
      <c r="AP15" s="62"/>
      <c r="AQ15" s="62"/>
      <c r="AR15" s="61"/>
      <c r="AS15" s="62"/>
      <c r="AT15" s="62"/>
      <c r="AU15" s="62"/>
      <c r="AV15" s="62"/>
      <c r="AW15" s="63"/>
      <c r="AX15" s="61"/>
      <c r="AY15" s="62"/>
      <c r="AZ15" s="62"/>
      <c r="BA15" s="62"/>
      <c r="BB15" s="62"/>
      <c r="BC15" s="63"/>
    </row>
    <row r="16" spans="2:59" ht="15.75" thickBot="1">
      <c r="B16" s="92" t="s">
        <v>485</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4"/>
    </row>
    <row r="17" spans="2:55">
      <c r="B17" s="95" t="s">
        <v>486</v>
      </c>
      <c r="C17" s="96"/>
      <c r="D17" s="96"/>
      <c r="E17" s="96"/>
      <c r="F17" s="97"/>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475</v>
      </c>
      <c r="AY17" s="39"/>
      <c r="AZ17" s="110" t="s">
        <v>2</v>
      </c>
      <c r="BA17" s="110"/>
      <c r="BB17" s="110"/>
      <c r="BC17" s="40"/>
    </row>
    <row r="18" spans="2:55">
      <c r="B18" s="98" t="s">
        <v>487</v>
      </c>
      <c r="C18" s="99"/>
      <c r="D18" s="99"/>
      <c r="E18" s="99"/>
      <c r="F18" s="100"/>
      <c r="G18" s="6"/>
      <c r="L18" s="6"/>
      <c r="R18" s="6"/>
      <c r="X18" s="6"/>
      <c r="AD18" s="6"/>
      <c r="AJ18" s="6"/>
      <c r="AP18" s="6"/>
      <c r="AV18" s="6"/>
      <c r="AX18" s="79" t="e">
        <f>INDEX(TblCardDesign[#Data],MATCH(AY17,TblCardDesign[ID],0),3)</f>
        <v>#N/A</v>
      </c>
      <c r="AY18" s="80"/>
      <c r="AZ18" s="80"/>
      <c r="BA18" s="80"/>
      <c r="BB18" s="80"/>
      <c r="BC18" s="41"/>
    </row>
    <row r="19" spans="2:55">
      <c r="B19" s="101" t="s">
        <v>488</v>
      </c>
      <c r="C19" s="102"/>
      <c r="D19" s="102"/>
      <c r="E19" s="102"/>
      <c r="F19" s="103"/>
      <c r="G19" s="36"/>
      <c r="L19" s="36"/>
      <c r="R19" s="36"/>
      <c r="X19" s="36"/>
      <c r="AD19" s="36"/>
      <c r="AJ19" s="36"/>
      <c r="AP19" s="36"/>
      <c r="AV19" s="36"/>
      <c r="AX19" s="77" t="e">
        <f>"Type: "&amp;INDEX(TblCardDesign[#Data],MATCH(AY17,TblCardDesign[ID],0),11)</f>
        <v>#N/A</v>
      </c>
      <c r="AY19" s="78"/>
      <c r="AZ19" s="78"/>
      <c r="BA19" s="78"/>
      <c r="BB19" s="78"/>
      <c r="BC19" s="42"/>
    </row>
    <row r="20" spans="2:55" ht="15.75" thickBot="1">
      <c r="B20" s="104" t="s">
        <v>489</v>
      </c>
      <c r="C20" s="105"/>
      <c r="D20" s="105"/>
      <c r="E20" s="105"/>
      <c r="F20" s="106"/>
      <c r="G20" s="6"/>
      <c r="L20" s="6"/>
      <c r="R20" s="6"/>
      <c r="X20" s="6"/>
      <c r="AD20" s="6"/>
      <c r="AJ20" s="6"/>
      <c r="AP20" s="6"/>
      <c r="AV20" s="6"/>
      <c r="AX20" s="43" t="s">
        <v>477</v>
      </c>
      <c r="AY20" s="44" t="s">
        <v>478</v>
      </c>
      <c r="AZ20" s="44" t="s">
        <v>479</v>
      </c>
      <c r="BA20" s="44" t="s">
        <v>480</v>
      </c>
      <c r="BB20" s="44" t="s">
        <v>481</v>
      </c>
      <c r="BC20" s="45" t="s">
        <v>482</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79" t="s">
        <v>483</v>
      </c>
      <c r="AY22" s="80"/>
      <c r="AZ22" s="80"/>
      <c r="BA22" s="80"/>
      <c r="BB22" s="80"/>
      <c r="BC22" s="41"/>
    </row>
    <row r="23" spans="2:55">
      <c r="B23" s="7"/>
      <c r="K23" s="123"/>
      <c r="L23" s="123"/>
      <c r="M23" s="123"/>
      <c r="N23" s="123"/>
      <c r="O23" s="123"/>
      <c r="AX23" s="81" t="e">
        <f>INDEX(TblCardDesign[#Data],MATCH(AY17,TblCardDesign[ID],0),'Card Designs'!$Q$3)</f>
        <v>#N/A</v>
      </c>
      <c r="AY23" s="82"/>
      <c r="AZ23" s="82"/>
      <c r="BA23" s="82"/>
      <c r="BB23" s="82"/>
      <c r="BC23" s="83"/>
    </row>
    <row r="24" spans="2:55">
      <c r="B24" s="7"/>
      <c r="AX24" s="81"/>
      <c r="AY24" s="82"/>
      <c r="AZ24" s="82"/>
      <c r="BA24" s="82"/>
      <c r="BB24" s="82"/>
      <c r="BC24" s="83"/>
    </row>
    <row r="25" spans="2:55">
      <c r="B25" s="7"/>
      <c r="AX25" s="81"/>
      <c r="AY25" s="82"/>
      <c r="AZ25" s="82"/>
      <c r="BA25" s="82"/>
      <c r="BB25" s="82"/>
      <c r="BC25" s="83"/>
    </row>
    <row r="26" spans="2:55">
      <c r="B26" s="7"/>
      <c r="AX26" s="81"/>
      <c r="AY26" s="82"/>
      <c r="AZ26" s="82"/>
      <c r="BA26" s="82"/>
      <c r="BB26" s="82"/>
      <c r="BC26" s="83"/>
    </row>
    <row r="27" spans="2:55" ht="15.75" thickBot="1">
      <c r="B27" s="7"/>
      <c r="AX27" s="84"/>
      <c r="AY27" s="85"/>
      <c r="AZ27" s="85"/>
      <c r="BA27" s="85"/>
      <c r="BB27" s="85"/>
      <c r="BC27" s="86"/>
    </row>
    <row r="28" spans="2:55" ht="15.75" thickBot="1">
      <c r="B28" s="47" t="s">
        <v>490</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7" t="s">
        <v>490</v>
      </c>
      <c r="AY28" s="88"/>
      <c r="AZ28" s="88"/>
      <c r="BA28" s="88"/>
      <c r="BB28" s="88"/>
      <c r="BC28" s="89"/>
    </row>
    <row r="29" spans="2:55">
      <c r="B29" s="38" t="s">
        <v>475</v>
      </c>
      <c r="C29" s="39"/>
      <c r="D29" s="110" t="s">
        <v>2</v>
      </c>
      <c r="E29" s="110"/>
      <c r="F29" s="110"/>
      <c r="G29" s="40"/>
      <c r="BC29" s="8"/>
    </row>
    <row r="30" spans="2:55">
      <c r="B30" s="79" t="e">
        <f>INDEX(TblCardDesign[#Data],MATCH(C29,TblCardDesign[ID],0),3)</f>
        <v>#N/A</v>
      </c>
      <c r="C30" s="80"/>
      <c r="D30" s="80"/>
      <c r="E30" s="80"/>
      <c r="F30" s="80"/>
      <c r="G30" s="41"/>
      <c r="BC30" s="8"/>
    </row>
    <row r="31" spans="2:55">
      <c r="B31" s="77" t="e">
        <f>"Type: "&amp;INDEX(TblCardDesign[#Data],MATCH(C29,TblCardDesign[ID],0),11)</f>
        <v>#N/A</v>
      </c>
      <c r="C31" s="78"/>
      <c r="D31" s="78"/>
      <c r="E31" s="78"/>
      <c r="F31" s="78"/>
      <c r="G31" s="42"/>
      <c r="BC31" s="8"/>
    </row>
    <row r="32" spans="2:55">
      <c r="B32" s="43" t="s">
        <v>477</v>
      </c>
      <c r="C32" s="44" t="s">
        <v>478</v>
      </c>
      <c r="D32" s="44" t="s">
        <v>479</v>
      </c>
      <c r="E32" s="44" t="s">
        <v>480</v>
      </c>
      <c r="F32" s="44" t="s">
        <v>481</v>
      </c>
      <c r="G32" s="45" t="s">
        <v>482</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79" t="s">
        <v>483</v>
      </c>
      <c r="C34" s="80"/>
      <c r="D34" s="80"/>
      <c r="E34" s="80"/>
      <c r="F34" s="80"/>
      <c r="G34" s="41"/>
      <c r="BC34" s="8"/>
    </row>
    <row r="35" spans="2:55" ht="15.75" thickBot="1">
      <c r="B35" s="81" t="e">
        <f>INDEX(TblCardDesign[#Data],MATCH(C29,TblCardDesign[ID],0),'Card Designs'!$Q$3)</f>
        <v>#N/A</v>
      </c>
      <c r="C35" s="82"/>
      <c r="D35" s="82"/>
      <c r="E35" s="82"/>
      <c r="F35" s="82"/>
      <c r="G35" s="83"/>
      <c r="BC35" s="8"/>
    </row>
    <row r="36" spans="2:55">
      <c r="B36" s="81"/>
      <c r="C36" s="82"/>
      <c r="D36" s="82"/>
      <c r="E36" s="82"/>
      <c r="F36" s="82"/>
      <c r="G36" s="83"/>
      <c r="AX36" s="117" t="s">
        <v>489</v>
      </c>
      <c r="AY36" s="118"/>
      <c r="AZ36" s="118"/>
      <c r="BA36" s="118"/>
      <c r="BB36" s="118"/>
      <c r="BC36" s="119"/>
    </row>
    <row r="37" spans="2:55">
      <c r="B37" s="81"/>
      <c r="C37" s="82"/>
      <c r="D37" s="82"/>
      <c r="E37" s="82"/>
      <c r="F37" s="82"/>
      <c r="G37" s="83"/>
      <c r="AX37" s="101" t="s">
        <v>488</v>
      </c>
      <c r="AY37" s="102"/>
      <c r="AZ37" s="102"/>
      <c r="BA37" s="102"/>
      <c r="BB37" s="102"/>
      <c r="BC37" s="103"/>
    </row>
    <row r="38" spans="2:55">
      <c r="B38" s="81"/>
      <c r="C38" s="82"/>
      <c r="D38" s="82"/>
      <c r="E38" s="82"/>
      <c r="F38" s="82"/>
      <c r="G38" s="83"/>
      <c r="AX38" s="98" t="s">
        <v>487</v>
      </c>
      <c r="AY38" s="99"/>
      <c r="AZ38" s="99"/>
      <c r="BA38" s="99"/>
      <c r="BB38" s="99"/>
      <c r="BC38" s="100"/>
    </row>
    <row r="39" spans="2:55" ht="15.75" thickBot="1">
      <c r="B39" s="84"/>
      <c r="C39" s="85"/>
      <c r="D39" s="85"/>
      <c r="E39" s="85"/>
      <c r="F39" s="85"/>
      <c r="G39" s="86"/>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4" t="s">
        <v>486</v>
      </c>
      <c r="AY39" s="115"/>
      <c r="AZ39" s="115"/>
      <c r="BA39" s="115"/>
      <c r="BB39" s="115"/>
      <c r="BC39" s="116"/>
    </row>
    <row r="40" spans="2:55" ht="16.5" thickBot="1">
      <c r="B40" s="111" t="s">
        <v>491</v>
      </c>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3"/>
    </row>
    <row r="41" spans="2:55" ht="15.75" thickBot="1">
      <c r="B41" s="64" t="s">
        <v>463</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6"/>
      <c r="AL41" s="64" t="s">
        <v>4</v>
      </c>
      <c r="AM41" s="65"/>
      <c r="AN41" s="65"/>
      <c r="AO41" s="65"/>
      <c r="AP41" s="65"/>
      <c r="AQ41" s="65"/>
      <c r="AR41" s="65"/>
      <c r="AS41" s="65"/>
      <c r="AT41" s="65"/>
      <c r="AU41" s="65"/>
      <c r="AV41" s="65"/>
      <c r="AW41" s="65"/>
      <c r="AX41" s="65"/>
      <c r="AY41" s="65"/>
      <c r="AZ41" s="65"/>
      <c r="BA41" s="65"/>
      <c r="BB41" s="65"/>
      <c r="BC41" s="66"/>
    </row>
    <row r="42" spans="2:55" ht="15.75" thickBot="1">
      <c r="B42" s="70" t="s">
        <v>464</v>
      </c>
      <c r="C42" s="71"/>
      <c r="D42" s="71"/>
      <c r="E42" s="71"/>
      <c r="F42" s="71"/>
      <c r="G42" s="27"/>
      <c r="H42" s="72" t="s">
        <v>465</v>
      </c>
      <c r="I42" s="71"/>
      <c r="J42" s="71"/>
      <c r="K42" s="71"/>
      <c r="L42" s="71"/>
      <c r="M42" s="73"/>
      <c r="N42" s="71" t="s">
        <v>466</v>
      </c>
      <c r="O42" s="71"/>
      <c r="P42" s="71"/>
      <c r="Q42" s="71"/>
      <c r="R42" s="71"/>
      <c r="S42" s="71"/>
      <c r="T42" s="72" t="s">
        <v>467</v>
      </c>
      <c r="U42" s="71"/>
      <c r="V42" s="71"/>
      <c r="W42" s="71"/>
      <c r="X42" s="71"/>
      <c r="Y42" s="73"/>
      <c r="Z42" s="71" t="s">
        <v>468</v>
      </c>
      <c r="AA42" s="71"/>
      <c r="AB42" s="71"/>
      <c r="AC42" s="71"/>
      <c r="AD42" s="71"/>
      <c r="AE42" s="71"/>
      <c r="AF42" s="72" t="s">
        <v>469</v>
      </c>
      <c r="AG42" s="71"/>
      <c r="AH42" s="71"/>
      <c r="AI42" s="71"/>
      <c r="AJ42" s="71"/>
      <c r="AK42" s="71"/>
      <c r="AL42" s="70" t="s">
        <v>470</v>
      </c>
      <c r="AM42" s="71"/>
      <c r="AN42" s="71"/>
      <c r="AO42" s="71"/>
      <c r="AP42" s="71"/>
      <c r="AQ42" s="71"/>
      <c r="AR42" s="72" t="s">
        <v>471</v>
      </c>
      <c r="AS42" s="71"/>
      <c r="AT42" s="71"/>
      <c r="AU42" s="71"/>
      <c r="AV42" s="71"/>
      <c r="AW42" s="73"/>
      <c r="AX42" s="71" t="s">
        <v>472</v>
      </c>
      <c r="AY42" s="71"/>
      <c r="AZ42" s="71"/>
      <c r="BA42" s="71"/>
      <c r="BB42" s="71"/>
      <c r="BC42" s="122"/>
    </row>
    <row r="43" spans="2:55">
      <c r="B43" s="9" t="s">
        <v>475</v>
      </c>
      <c r="C43" s="26">
        <v>63</v>
      </c>
      <c r="D43" s="67" t="str">
        <f>"Rank: "&amp;INDEX(TblCardDesign[#Data],MATCH(C43,TblCardDesign[ID],0),14)</f>
        <v>Rank: 2</v>
      </c>
      <c r="E43" s="67"/>
      <c r="F43" s="67"/>
      <c r="G43" s="10"/>
      <c r="H43" s="32" t="s">
        <v>475</v>
      </c>
      <c r="I43" s="33">
        <v>99</v>
      </c>
      <c r="J43" s="90" t="str">
        <f>"Rank: "&amp;INDEX(TblCardDesign[#Data],MATCH(I43,TblCardDesign[ID],0),14)</f>
        <v xml:space="preserve">Rank: </v>
      </c>
      <c r="K43" s="90"/>
      <c r="L43" s="90"/>
      <c r="M43" s="91"/>
      <c r="N43" s="10" t="s">
        <v>475</v>
      </c>
      <c r="O43" s="26">
        <v>46</v>
      </c>
      <c r="P43" s="67" t="str">
        <f>"Rank: "&amp;INDEX(TblCardDesign[#Data],MATCH(O43,TblCardDesign[ID],0),14)</f>
        <v xml:space="preserve">Rank: </v>
      </c>
      <c r="Q43" s="67"/>
      <c r="R43" s="67"/>
      <c r="S43" s="67"/>
      <c r="T43" s="32" t="s">
        <v>475</v>
      </c>
      <c r="U43" s="33">
        <v>56</v>
      </c>
      <c r="V43" s="90" t="str">
        <f>"Rank: "&amp;INDEX(TblCardDesign[#Data],MATCH(U43,TblCardDesign[ID],0),14)</f>
        <v>Rank: 1</v>
      </c>
      <c r="W43" s="90"/>
      <c r="X43" s="90"/>
      <c r="Y43" s="91"/>
      <c r="Z43" s="10" t="s">
        <v>475</v>
      </c>
      <c r="AA43" s="26">
        <v>99</v>
      </c>
      <c r="AB43" s="67" t="str">
        <f>"Rank: "&amp;INDEX(TblCardDesign[#Data],MATCH(AA43,TblCardDesign[ID],0),14)</f>
        <v xml:space="preserve">Rank: </v>
      </c>
      <c r="AC43" s="67"/>
      <c r="AD43" s="67"/>
      <c r="AE43" s="67"/>
      <c r="AF43" s="32" t="s">
        <v>475</v>
      </c>
      <c r="AG43" s="33">
        <v>62</v>
      </c>
      <c r="AH43" s="90" t="str">
        <f>"Rank: "&amp;INDEX(TblCardDesign[#Data],MATCH(AG43,TblCardDesign[ID],0),14)</f>
        <v>Rank: 2</v>
      </c>
      <c r="AI43" s="90"/>
      <c r="AJ43" s="90"/>
      <c r="AK43" s="91"/>
      <c r="AL43" s="10" t="s">
        <v>475</v>
      </c>
      <c r="AM43" s="26">
        <v>82</v>
      </c>
      <c r="AN43" s="67" t="str">
        <f>"Rank: "&amp;INDEX(TblCardDesign[#Data],MATCH(AM43,TblCardDesign[ID],0),14)</f>
        <v xml:space="preserve">Rank: </v>
      </c>
      <c r="AO43" s="67"/>
      <c r="AP43" s="67"/>
      <c r="AQ43" s="67"/>
      <c r="AR43" s="32" t="s">
        <v>475</v>
      </c>
      <c r="AS43" s="33">
        <v>11</v>
      </c>
      <c r="AT43" s="90" t="str">
        <f>"Rank: "&amp;INDEX(TblCardDesign[#Data],MATCH(AS43,TblCardDesign[ID],0),14)</f>
        <v>Rank: 3</v>
      </c>
      <c r="AU43" s="90"/>
      <c r="AV43" s="90"/>
      <c r="AW43" s="91"/>
      <c r="AX43" s="32" t="s">
        <v>475</v>
      </c>
      <c r="AY43" s="33">
        <v>4</v>
      </c>
      <c r="AZ43" s="90" t="str">
        <f>"Rank: "&amp;INDEX(TblCardDesign[#Data],MATCH(AY43,TblCardDesign[ID],0),14)</f>
        <v>Rank: 1</v>
      </c>
      <c r="BA43" s="90"/>
      <c r="BB43" s="90"/>
      <c r="BC43" s="91"/>
    </row>
    <row r="44" spans="2:55">
      <c r="B44" s="68" t="str">
        <f>INDEX(TblCardDesign[#Data],MATCH(C43,TblCardDesign[ID],0),3)</f>
        <v>P Bot Bot</v>
      </c>
      <c r="C44" s="67"/>
      <c r="D44" s="67"/>
      <c r="E44" s="67"/>
      <c r="F44" s="67"/>
      <c r="G44" s="10"/>
      <c r="H44" s="68" t="str">
        <f>INDEX(TblCardDesign[#Data],MATCH(I43,TblCardDesign[ID],0),3)</f>
        <v>Auto Cannon</v>
      </c>
      <c r="I44" s="67"/>
      <c r="J44" s="67"/>
      <c r="K44" s="67"/>
      <c r="L44" s="67"/>
      <c r="M44" s="69"/>
      <c r="N44" s="67" t="str">
        <f>INDEX(TblCardDesign[#Data],MATCH(O43,TblCardDesign[ID],0),3)</f>
        <v>Hull Breach</v>
      </c>
      <c r="O44" s="67"/>
      <c r="P44" s="67"/>
      <c r="Q44" s="67"/>
      <c r="R44" s="67"/>
      <c r="S44" s="67"/>
      <c r="T44" s="68" t="str">
        <f>INDEX(TblCardDesign[#Data],MATCH(U43,TblCardDesign[ID],0),3)</f>
        <v>R Bot</v>
      </c>
      <c r="U44" s="67"/>
      <c r="V44" s="67"/>
      <c r="W44" s="67"/>
      <c r="X44" s="67"/>
      <c r="Y44" s="69"/>
      <c r="Z44" s="67" t="str">
        <f>INDEX(TblCardDesign[#Data],MATCH(AA43,TblCardDesign[ID],0),3)</f>
        <v>Auto Cannon</v>
      </c>
      <c r="AA44" s="67"/>
      <c r="AB44" s="67"/>
      <c r="AC44" s="67"/>
      <c r="AD44" s="67"/>
      <c r="AE44" s="67"/>
      <c r="AF44" s="68" t="str">
        <f>INDEX(TblCardDesign[#Data],MATCH(AG43,TblCardDesign[ID],0),3)</f>
        <v>B Bot Bot</v>
      </c>
      <c r="AG44" s="67"/>
      <c r="AH44" s="67"/>
      <c r="AI44" s="67"/>
      <c r="AJ44" s="67"/>
      <c r="AK44" s="69"/>
      <c r="AL44" s="67" t="str">
        <f>INDEX(TblCardDesign[#Data],MATCH(AM43,TblCardDesign[ID],0),3)</f>
        <v>Adm. I.T.S Atrap</v>
      </c>
      <c r="AM44" s="67"/>
      <c r="AN44" s="67"/>
      <c r="AO44" s="67"/>
      <c r="AP44" s="67"/>
      <c r="AQ44" s="67"/>
      <c r="AR44" s="68" t="str">
        <f>INDEX(TblCardDesign[#Data],MATCH(AS43,TblCardDesign[ID],0),3)</f>
        <v>Chief Medical Officer</v>
      </c>
      <c r="AS44" s="67"/>
      <c r="AT44" s="67"/>
      <c r="AU44" s="67"/>
      <c r="AV44" s="67"/>
      <c r="AW44" s="69"/>
      <c r="AX44" s="68" t="str">
        <f>INDEX(TblCardDesign[#Data],MATCH(AY43,TblCardDesign[ID],0),3)</f>
        <v>Mad Scientist</v>
      </c>
      <c r="AY44" s="67"/>
      <c r="AZ44" s="67"/>
      <c r="BA44" s="67"/>
      <c r="BB44" s="67"/>
      <c r="BC44" s="69"/>
    </row>
    <row r="45" spans="2:55">
      <c r="B45" s="107" t="str">
        <f>"Type: "&amp;INDEX(TblCardDesign[#Data],MATCH(C43,TblCardDesign[ID],0),11)</f>
        <v xml:space="preserve">Type: </v>
      </c>
      <c r="C45" s="108"/>
      <c r="D45" s="108"/>
      <c r="E45" s="108"/>
      <c r="F45" s="108"/>
      <c r="G45" s="11"/>
      <c r="H45" s="107" t="str">
        <f>"Type: "&amp;INDEX(TblCardDesign[#Data],MATCH(I43,TblCardDesign[ID],0),11)</f>
        <v xml:space="preserve">Type: </v>
      </c>
      <c r="I45" s="108"/>
      <c r="J45" s="108"/>
      <c r="K45" s="108"/>
      <c r="L45" s="108"/>
      <c r="M45" s="109"/>
      <c r="N45" s="108" t="str">
        <f>"Type: "&amp;INDEX(TblCardDesign[#Data],MATCH(O43,TblCardDesign[ID],0),11)</f>
        <v xml:space="preserve">Type: </v>
      </c>
      <c r="O45" s="108"/>
      <c r="P45" s="108"/>
      <c r="Q45" s="108"/>
      <c r="R45" s="108"/>
      <c r="S45" s="108"/>
      <c r="T45" s="107" t="str">
        <f>"Type: "&amp;INDEX(TblCardDesign[#Data],MATCH(U43,TblCardDesign[ID],0),11)</f>
        <v xml:space="preserve">Type: </v>
      </c>
      <c r="U45" s="108"/>
      <c r="V45" s="108"/>
      <c r="W45" s="108"/>
      <c r="X45" s="108"/>
      <c r="Y45" s="109"/>
      <c r="Z45" s="108" t="str">
        <f>"Type: "&amp;INDEX(TblCardDesign[#Data],MATCH(AA43,TblCardDesign[ID],0),11)</f>
        <v xml:space="preserve">Type: </v>
      </c>
      <c r="AA45" s="108"/>
      <c r="AB45" s="108"/>
      <c r="AC45" s="108"/>
      <c r="AD45" s="108"/>
      <c r="AE45" s="108"/>
      <c r="AF45" s="107" t="str">
        <f>"Type: "&amp;INDEX(TblCardDesign[#Data],MATCH(AG43,TblCardDesign[ID],0),11)</f>
        <v xml:space="preserve">Type: </v>
      </c>
      <c r="AG45" s="108"/>
      <c r="AH45" s="108"/>
      <c r="AI45" s="108"/>
      <c r="AJ45" s="108"/>
      <c r="AK45" s="109"/>
      <c r="AL45" s="108" t="str">
        <f>"Type: "&amp;INDEX(TblCardDesign[#Data],MATCH(AM43,TblCardDesign[ID],0),11)</f>
        <v xml:space="preserve">Type: </v>
      </c>
      <c r="AM45" s="108"/>
      <c r="AN45" s="108"/>
      <c r="AO45" s="108"/>
      <c r="AP45" s="108"/>
      <c r="AQ45" s="108"/>
      <c r="AR45" s="107" t="str">
        <f>"Type: "&amp;INDEX(TblCardDesign[#Data],MATCH(AS43,TblCardDesign[ID],0),11)</f>
        <v xml:space="preserve">Type: </v>
      </c>
      <c r="AS45" s="108"/>
      <c r="AT45" s="108"/>
      <c r="AU45" s="108"/>
      <c r="AV45" s="108"/>
      <c r="AW45" s="109"/>
      <c r="AX45" s="107" t="str">
        <f>"Type: "&amp;INDEX(TblCardDesign[#Data],MATCH(AY43,TblCardDesign[ID],0),11)</f>
        <v xml:space="preserve">Type: </v>
      </c>
      <c r="AY45" s="108"/>
      <c r="AZ45" s="108"/>
      <c r="BA45" s="108"/>
      <c r="BB45" s="108"/>
      <c r="BC45" s="109"/>
    </row>
    <row r="46" spans="2:55">
      <c r="B46" s="28" t="s">
        <v>477</v>
      </c>
      <c r="C46" s="14" t="s">
        <v>478</v>
      </c>
      <c r="D46" s="14" t="s">
        <v>479</v>
      </c>
      <c r="E46" s="14" t="s">
        <v>480</v>
      </c>
      <c r="F46" s="14" t="s">
        <v>481</v>
      </c>
      <c r="G46" s="31" t="s">
        <v>482</v>
      </c>
      <c r="H46" s="16" t="s">
        <v>477</v>
      </c>
      <c r="I46" s="14" t="s">
        <v>478</v>
      </c>
      <c r="J46" s="14" t="s">
        <v>479</v>
      </c>
      <c r="K46" s="14" t="s">
        <v>480</v>
      </c>
      <c r="L46" s="14" t="s">
        <v>481</v>
      </c>
      <c r="M46" s="17" t="s">
        <v>482</v>
      </c>
      <c r="N46" s="15" t="s">
        <v>477</v>
      </c>
      <c r="O46" s="14" t="s">
        <v>478</v>
      </c>
      <c r="P46" s="14" t="s">
        <v>479</v>
      </c>
      <c r="Q46" s="14" t="s">
        <v>480</v>
      </c>
      <c r="R46" s="14" t="s">
        <v>481</v>
      </c>
      <c r="S46" s="31" t="s">
        <v>482</v>
      </c>
      <c r="T46" s="16" t="s">
        <v>477</v>
      </c>
      <c r="U46" s="14" t="s">
        <v>478</v>
      </c>
      <c r="V46" s="14" t="s">
        <v>479</v>
      </c>
      <c r="W46" s="14" t="s">
        <v>480</v>
      </c>
      <c r="X46" s="14" t="s">
        <v>481</v>
      </c>
      <c r="Y46" s="17" t="s">
        <v>482</v>
      </c>
      <c r="Z46" s="15" t="s">
        <v>477</v>
      </c>
      <c r="AA46" s="14" t="s">
        <v>478</v>
      </c>
      <c r="AB46" s="14" t="s">
        <v>479</v>
      </c>
      <c r="AC46" s="14" t="s">
        <v>480</v>
      </c>
      <c r="AD46" s="14" t="s">
        <v>481</v>
      </c>
      <c r="AE46" s="31" t="s">
        <v>482</v>
      </c>
      <c r="AF46" s="16" t="s">
        <v>477</v>
      </c>
      <c r="AG46" s="14" t="s">
        <v>478</v>
      </c>
      <c r="AH46" s="14" t="s">
        <v>479</v>
      </c>
      <c r="AI46" s="14" t="s">
        <v>480</v>
      </c>
      <c r="AJ46" s="14" t="s">
        <v>481</v>
      </c>
      <c r="AK46" s="17" t="s">
        <v>482</v>
      </c>
      <c r="AL46" s="29" t="s">
        <v>477</v>
      </c>
      <c r="AM46" s="14" t="s">
        <v>478</v>
      </c>
      <c r="AN46" s="14" t="s">
        <v>479</v>
      </c>
      <c r="AO46" s="14" t="s">
        <v>480</v>
      </c>
      <c r="AP46" s="14" t="s">
        <v>481</v>
      </c>
      <c r="AQ46" s="31" t="s">
        <v>482</v>
      </c>
      <c r="AR46" s="16" t="s">
        <v>477</v>
      </c>
      <c r="AS46" s="14" t="s">
        <v>478</v>
      </c>
      <c r="AT46" s="14" t="s">
        <v>479</v>
      </c>
      <c r="AU46" s="14" t="s">
        <v>480</v>
      </c>
      <c r="AV46" s="14" t="s">
        <v>481</v>
      </c>
      <c r="AW46" s="17" t="s">
        <v>482</v>
      </c>
      <c r="AX46" s="16" t="s">
        <v>477</v>
      </c>
      <c r="AY46" s="14" t="s">
        <v>478</v>
      </c>
      <c r="AZ46" s="14" t="s">
        <v>479</v>
      </c>
      <c r="BA46" s="14" t="s">
        <v>480</v>
      </c>
      <c r="BB46" s="14" t="s">
        <v>481</v>
      </c>
      <c r="BC46" s="17" t="s">
        <v>482</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68" t="s">
        <v>483</v>
      </c>
      <c r="C48" s="67"/>
      <c r="D48" s="67"/>
      <c r="E48" s="67"/>
      <c r="F48" s="67"/>
      <c r="G48" s="10"/>
      <c r="H48" s="68" t="s">
        <v>483</v>
      </c>
      <c r="I48" s="67"/>
      <c r="J48" s="67"/>
      <c r="K48" s="67"/>
      <c r="L48" s="67"/>
      <c r="M48" s="69"/>
      <c r="N48" s="67" t="s">
        <v>483</v>
      </c>
      <c r="O48" s="67"/>
      <c r="P48" s="67"/>
      <c r="Q48" s="67"/>
      <c r="R48" s="67"/>
      <c r="S48" s="67"/>
      <c r="T48" s="68" t="s">
        <v>483</v>
      </c>
      <c r="U48" s="67"/>
      <c r="V48" s="67"/>
      <c r="W48" s="67"/>
      <c r="X48" s="67"/>
      <c r="Y48" s="69"/>
      <c r="Z48" s="67" t="s">
        <v>483</v>
      </c>
      <c r="AA48" s="67"/>
      <c r="AB48" s="67"/>
      <c r="AC48" s="67"/>
      <c r="AD48" s="67"/>
      <c r="AE48" s="67"/>
      <c r="AF48" s="68" t="s">
        <v>483</v>
      </c>
      <c r="AG48" s="67"/>
      <c r="AH48" s="67"/>
      <c r="AI48" s="67"/>
      <c r="AJ48" s="67"/>
      <c r="AK48" s="69"/>
      <c r="AL48" s="67" t="s">
        <v>483</v>
      </c>
      <c r="AM48" s="67"/>
      <c r="AN48" s="67"/>
      <c r="AO48" s="67"/>
      <c r="AP48" s="67"/>
      <c r="AQ48" s="67"/>
      <c r="AR48" s="74" t="s">
        <v>483</v>
      </c>
      <c r="AS48" s="75"/>
      <c r="AT48" s="75"/>
      <c r="AU48" s="75"/>
      <c r="AV48" s="75"/>
      <c r="AW48" s="76"/>
      <c r="AX48" s="68" t="s">
        <v>483</v>
      </c>
      <c r="AY48" s="67"/>
      <c r="AZ48" s="67"/>
      <c r="BA48" s="67"/>
      <c r="BB48" s="67"/>
      <c r="BC48" s="69"/>
    </row>
    <row r="49" spans="2:55" ht="15" customHeight="1">
      <c r="B49" s="58" t="str">
        <f>INDEX(TblCardDesign[#Data],MATCH(C43,TblCardDesign[ID],0),'Card Designs'!$Q$3)</f>
        <v>Sacrifice 1 Assault Tier 1
Robot can't be used for gun slots.
Tap: Assault + 2
Tap: Repair ship by 100</v>
      </c>
      <c r="C49" s="59"/>
      <c r="D49" s="59"/>
      <c r="E49" s="59"/>
      <c r="F49" s="59"/>
      <c r="G49" s="60"/>
      <c r="H49" s="58" t="str">
        <f>INDEX(TblCardDesign[#Data],MATCH(I43,TblCardDesign[ID],0),'Card Designs'!$Q$3)</f>
        <v>Attach to Ship: When this ship is targetted by enemy ship gun slots, deal 200 damage to that enemy ship</v>
      </c>
      <c r="I49" s="59"/>
      <c r="J49" s="59"/>
      <c r="K49" s="59"/>
      <c r="L49" s="59"/>
      <c r="M49" s="60"/>
      <c r="N49" s="59" t="str">
        <f>INDEX(TblCardDesign[#Data],MATCH(O43,TblCardDesign[ID],0),'Card Designs'!$Q$3)</f>
        <v>Target Enemy Ship: They Sacrifice 1 crew member and take 100 damage to ship</v>
      </c>
      <c r="O49" s="59"/>
      <c r="P49" s="59"/>
      <c r="Q49" s="59"/>
      <c r="R49" s="59"/>
      <c r="S49" s="59"/>
      <c r="T49" s="58" t="str">
        <f>INDEX(TblCardDesign[#Data],MATCH(U43,TblCardDesign[ID],0),'Card Designs'!$Q$3)</f>
        <v>Robot can't be used for gun slots.
Tap: Medic + 1
Tap: Repair ship by 100</v>
      </c>
      <c r="U49" s="59"/>
      <c r="V49" s="59"/>
      <c r="W49" s="59"/>
      <c r="X49" s="59"/>
      <c r="Y49" s="60"/>
      <c r="Z49" s="59" t="str">
        <f>INDEX(TblCardDesign[#Data],MATCH(AA43,TblCardDesign[ID],0),'Card Designs'!$Q$3)</f>
        <v>Attach to Ship: When this ship is targetted by enemy ship gun slots, deal 200 damage to that enemy ship</v>
      </c>
      <c r="AA49" s="59"/>
      <c r="AB49" s="59"/>
      <c r="AC49" s="59"/>
      <c r="AD49" s="59"/>
      <c r="AE49" s="59"/>
      <c r="AF49" s="58" t="str">
        <f>INDEX(TblCardDesign[#Data],MATCH(AG43,TblCardDesign[ID],0),'Card Designs'!$Q$3)</f>
        <v>Sacrifice 1 Handling Tier 1
Robot can't be used for gun slots.
Tap: Handling + 2
Tap: Repair ship by 100</v>
      </c>
      <c r="AG49" s="59"/>
      <c r="AH49" s="59"/>
      <c r="AI49" s="59"/>
      <c r="AJ49" s="59"/>
      <c r="AK49" s="60"/>
      <c r="AL49" s="59" t="str">
        <f>INDEX(TblCardDesign[#Data],MATCH(AM43,TblCardDesign[ID],0),'Card Designs'!$Q$3)</f>
        <v>Provides 1x Frigate ship when your Capital ship is destroyed, fill crew slots with any crew that wouldve died up to maximum Frigate crew slots.</v>
      </c>
      <c r="AM49" s="59"/>
      <c r="AN49" s="59"/>
      <c r="AO49" s="59"/>
      <c r="AP49" s="59"/>
      <c r="AQ49" s="59"/>
      <c r="AR49" s="58" t="str">
        <f>INDEX(TblCardDesign[#Data],MATCH(AS43,TblCardDesign[ID],0),'Card Designs'!$Q$3)</f>
        <v>Sacrifice 1 Medic Tier 2
Tap: Medical + 3</v>
      </c>
      <c r="AS49" s="59"/>
      <c r="AT49" s="59"/>
      <c r="AU49" s="59"/>
      <c r="AV49" s="59"/>
      <c r="AW49" s="60"/>
      <c r="AX49" s="58" t="str">
        <f>INDEX(TblCardDesign[#Data],MATCH(AY43,TblCardDesign[ID],0),'Card Designs'!$Q$3)</f>
        <v>Tap: Discard 1 strategy card from your hand, if you do then Research + 2</v>
      </c>
      <c r="AY49" s="59"/>
      <c r="AZ49" s="59"/>
      <c r="BA49" s="59"/>
      <c r="BB49" s="59"/>
      <c r="BC49" s="60"/>
    </row>
    <row r="50" spans="2:55">
      <c r="B50" s="58"/>
      <c r="C50" s="59"/>
      <c r="D50" s="59"/>
      <c r="E50" s="59"/>
      <c r="F50" s="59"/>
      <c r="G50" s="60"/>
      <c r="H50" s="58"/>
      <c r="I50" s="59"/>
      <c r="J50" s="59"/>
      <c r="K50" s="59"/>
      <c r="L50" s="59"/>
      <c r="M50" s="60"/>
      <c r="N50" s="59"/>
      <c r="O50" s="59"/>
      <c r="P50" s="59"/>
      <c r="Q50" s="59"/>
      <c r="R50" s="59"/>
      <c r="S50" s="59"/>
      <c r="T50" s="58"/>
      <c r="U50" s="59"/>
      <c r="V50" s="59"/>
      <c r="W50" s="59"/>
      <c r="X50" s="59"/>
      <c r="Y50" s="60"/>
      <c r="Z50" s="59"/>
      <c r="AA50" s="59"/>
      <c r="AB50" s="59"/>
      <c r="AC50" s="59"/>
      <c r="AD50" s="59"/>
      <c r="AE50" s="59"/>
      <c r="AF50" s="58"/>
      <c r="AG50" s="59"/>
      <c r="AH50" s="59"/>
      <c r="AI50" s="59"/>
      <c r="AJ50" s="59"/>
      <c r="AK50" s="60"/>
      <c r="AL50" s="59"/>
      <c r="AM50" s="59"/>
      <c r="AN50" s="59"/>
      <c r="AO50" s="59"/>
      <c r="AP50" s="59"/>
      <c r="AQ50" s="59"/>
      <c r="AR50" s="58"/>
      <c r="AS50" s="59"/>
      <c r="AT50" s="59"/>
      <c r="AU50" s="59"/>
      <c r="AV50" s="59"/>
      <c r="AW50" s="60"/>
      <c r="AX50" s="58"/>
      <c r="AY50" s="59"/>
      <c r="AZ50" s="59"/>
      <c r="BA50" s="59"/>
      <c r="BB50" s="59"/>
      <c r="BC50" s="60"/>
    </row>
    <row r="51" spans="2:55">
      <c r="B51" s="58"/>
      <c r="C51" s="59"/>
      <c r="D51" s="59"/>
      <c r="E51" s="59"/>
      <c r="F51" s="59"/>
      <c r="G51" s="60"/>
      <c r="H51" s="58"/>
      <c r="I51" s="59"/>
      <c r="J51" s="59"/>
      <c r="K51" s="59"/>
      <c r="L51" s="59"/>
      <c r="M51" s="60"/>
      <c r="N51" s="59"/>
      <c r="O51" s="59"/>
      <c r="P51" s="59"/>
      <c r="Q51" s="59"/>
      <c r="R51" s="59"/>
      <c r="S51" s="59"/>
      <c r="T51" s="58"/>
      <c r="U51" s="59"/>
      <c r="V51" s="59"/>
      <c r="W51" s="59"/>
      <c r="X51" s="59"/>
      <c r="Y51" s="60"/>
      <c r="Z51" s="59"/>
      <c r="AA51" s="59"/>
      <c r="AB51" s="59"/>
      <c r="AC51" s="59"/>
      <c r="AD51" s="59"/>
      <c r="AE51" s="59"/>
      <c r="AF51" s="58"/>
      <c r="AG51" s="59"/>
      <c r="AH51" s="59"/>
      <c r="AI51" s="59"/>
      <c r="AJ51" s="59"/>
      <c r="AK51" s="60"/>
      <c r="AL51" s="59"/>
      <c r="AM51" s="59"/>
      <c r="AN51" s="59"/>
      <c r="AO51" s="59"/>
      <c r="AP51" s="59"/>
      <c r="AQ51" s="59"/>
      <c r="AR51" s="58"/>
      <c r="AS51" s="59"/>
      <c r="AT51" s="59"/>
      <c r="AU51" s="59"/>
      <c r="AV51" s="59"/>
      <c r="AW51" s="60"/>
      <c r="AX51" s="58"/>
      <c r="AY51" s="59"/>
      <c r="AZ51" s="59"/>
      <c r="BA51" s="59"/>
      <c r="BB51" s="59"/>
      <c r="BC51" s="60"/>
    </row>
    <row r="52" spans="2:55">
      <c r="B52" s="58"/>
      <c r="C52" s="59"/>
      <c r="D52" s="59"/>
      <c r="E52" s="59"/>
      <c r="F52" s="59"/>
      <c r="G52" s="60"/>
      <c r="H52" s="58"/>
      <c r="I52" s="59"/>
      <c r="J52" s="59"/>
      <c r="K52" s="59"/>
      <c r="L52" s="59"/>
      <c r="M52" s="60"/>
      <c r="N52" s="59"/>
      <c r="O52" s="59"/>
      <c r="P52" s="59"/>
      <c r="Q52" s="59"/>
      <c r="R52" s="59"/>
      <c r="S52" s="59"/>
      <c r="T52" s="58"/>
      <c r="U52" s="59"/>
      <c r="V52" s="59"/>
      <c r="W52" s="59"/>
      <c r="X52" s="59"/>
      <c r="Y52" s="60"/>
      <c r="Z52" s="59"/>
      <c r="AA52" s="59"/>
      <c r="AB52" s="59"/>
      <c r="AC52" s="59"/>
      <c r="AD52" s="59"/>
      <c r="AE52" s="59"/>
      <c r="AF52" s="58"/>
      <c r="AG52" s="59"/>
      <c r="AH52" s="59"/>
      <c r="AI52" s="59"/>
      <c r="AJ52" s="59"/>
      <c r="AK52" s="60"/>
      <c r="AL52" s="59"/>
      <c r="AM52" s="59"/>
      <c r="AN52" s="59"/>
      <c r="AO52" s="59"/>
      <c r="AP52" s="59"/>
      <c r="AQ52" s="59"/>
      <c r="AR52" s="58"/>
      <c r="AS52" s="59"/>
      <c r="AT52" s="59"/>
      <c r="AU52" s="59"/>
      <c r="AV52" s="59"/>
      <c r="AW52" s="60"/>
      <c r="AX52" s="58"/>
      <c r="AY52" s="59"/>
      <c r="AZ52" s="59"/>
      <c r="BA52" s="59"/>
      <c r="BB52" s="59"/>
      <c r="BC52" s="60"/>
    </row>
    <row r="53" spans="2:55">
      <c r="B53" s="58"/>
      <c r="C53" s="59"/>
      <c r="D53" s="59"/>
      <c r="E53" s="59"/>
      <c r="F53" s="59"/>
      <c r="G53" s="60"/>
      <c r="H53" s="58"/>
      <c r="I53" s="59"/>
      <c r="J53" s="59"/>
      <c r="K53" s="59"/>
      <c r="L53" s="59"/>
      <c r="M53" s="60"/>
      <c r="N53" s="59"/>
      <c r="O53" s="59"/>
      <c r="P53" s="59"/>
      <c r="Q53" s="59"/>
      <c r="R53" s="59"/>
      <c r="S53" s="59"/>
      <c r="T53" s="58"/>
      <c r="U53" s="59"/>
      <c r="V53" s="59"/>
      <c r="W53" s="59"/>
      <c r="X53" s="59"/>
      <c r="Y53" s="60"/>
      <c r="Z53" s="59"/>
      <c r="AA53" s="59"/>
      <c r="AB53" s="59"/>
      <c r="AC53" s="59"/>
      <c r="AD53" s="59"/>
      <c r="AE53" s="59"/>
      <c r="AF53" s="58"/>
      <c r="AG53" s="59"/>
      <c r="AH53" s="59"/>
      <c r="AI53" s="59"/>
      <c r="AJ53" s="59"/>
      <c r="AK53" s="60"/>
      <c r="AL53" s="59"/>
      <c r="AM53" s="59"/>
      <c r="AN53" s="59"/>
      <c r="AO53" s="59"/>
      <c r="AP53" s="59"/>
      <c r="AQ53" s="59"/>
      <c r="AR53" s="58"/>
      <c r="AS53" s="59"/>
      <c r="AT53" s="59"/>
      <c r="AU53" s="59"/>
      <c r="AV53" s="59"/>
      <c r="AW53" s="60"/>
      <c r="AX53" s="58"/>
      <c r="AY53" s="59"/>
      <c r="AZ53" s="59"/>
      <c r="BA53" s="59"/>
      <c r="BB53" s="59"/>
      <c r="BC53" s="60"/>
    </row>
    <row r="54" spans="2:55">
      <c r="B54" s="58"/>
      <c r="C54" s="59"/>
      <c r="D54" s="59"/>
      <c r="E54" s="59"/>
      <c r="F54" s="59"/>
      <c r="G54" s="60"/>
      <c r="H54" s="58"/>
      <c r="I54" s="59"/>
      <c r="J54" s="59"/>
      <c r="K54" s="59"/>
      <c r="L54" s="59"/>
      <c r="M54" s="60"/>
      <c r="N54" s="59"/>
      <c r="O54" s="59"/>
      <c r="P54" s="59"/>
      <c r="Q54" s="59"/>
      <c r="R54" s="59"/>
      <c r="S54" s="59"/>
      <c r="T54" s="58"/>
      <c r="U54" s="59"/>
      <c r="V54" s="59"/>
      <c r="W54" s="59"/>
      <c r="X54" s="59"/>
      <c r="Y54" s="60"/>
      <c r="Z54" s="59"/>
      <c r="AA54" s="59"/>
      <c r="AB54" s="59"/>
      <c r="AC54" s="59"/>
      <c r="AD54" s="59"/>
      <c r="AE54" s="59"/>
      <c r="AF54" s="58"/>
      <c r="AG54" s="59"/>
      <c r="AH54" s="59"/>
      <c r="AI54" s="59"/>
      <c r="AJ54" s="59"/>
      <c r="AK54" s="60"/>
      <c r="AL54" s="59"/>
      <c r="AM54" s="59"/>
      <c r="AN54" s="59"/>
      <c r="AO54" s="59"/>
      <c r="AP54" s="59"/>
      <c r="AQ54" s="59"/>
      <c r="AR54" s="58"/>
      <c r="AS54" s="59"/>
      <c r="AT54" s="59"/>
      <c r="AU54" s="59"/>
      <c r="AV54" s="59"/>
      <c r="AW54" s="60"/>
      <c r="AX54" s="58"/>
      <c r="AY54" s="59"/>
      <c r="AZ54" s="59"/>
      <c r="BA54" s="59"/>
      <c r="BB54" s="59"/>
      <c r="BC54" s="60"/>
    </row>
    <row r="55" spans="2:55" ht="15.75" thickBot="1">
      <c r="B55" s="61"/>
      <c r="C55" s="62"/>
      <c r="D55" s="62"/>
      <c r="E55" s="62"/>
      <c r="F55" s="62"/>
      <c r="G55" s="63"/>
      <c r="H55" s="61"/>
      <c r="I55" s="62"/>
      <c r="J55" s="62"/>
      <c r="K55" s="62"/>
      <c r="L55" s="62"/>
      <c r="M55" s="63"/>
      <c r="N55" s="62"/>
      <c r="O55" s="62"/>
      <c r="P55" s="62"/>
      <c r="Q55" s="62"/>
      <c r="R55" s="62"/>
      <c r="S55" s="62"/>
      <c r="T55" s="61"/>
      <c r="U55" s="62"/>
      <c r="V55" s="62"/>
      <c r="W55" s="62"/>
      <c r="X55" s="62"/>
      <c r="Y55" s="63"/>
      <c r="Z55" s="62"/>
      <c r="AA55" s="62"/>
      <c r="AB55" s="62"/>
      <c r="AC55" s="62"/>
      <c r="AD55" s="62"/>
      <c r="AE55" s="62"/>
      <c r="AF55" s="61"/>
      <c r="AG55" s="62"/>
      <c r="AH55" s="62"/>
      <c r="AI55" s="62"/>
      <c r="AJ55" s="62"/>
      <c r="AK55" s="63"/>
      <c r="AL55" s="62"/>
      <c r="AM55" s="62"/>
      <c r="AN55" s="62"/>
      <c r="AO55" s="62"/>
      <c r="AP55" s="62"/>
      <c r="AQ55" s="62"/>
      <c r="AR55" s="61"/>
      <c r="AS55" s="62"/>
      <c r="AT55" s="62"/>
      <c r="AU55" s="62"/>
      <c r="AV55" s="62"/>
      <c r="AW55" s="63"/>
      <c r="AX55" s="61"/>
      <c r="AY55" s="62"/>
      <c r="AZ55" s="62"/>
      <c r="BA55" s="62"/>
      <c r="BB55" s="62"/>
      <c r="BC55" s="63"/>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A23"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493</v>
      </c>
    </row>
    <row r="3" spans="2:33">
      <c r="B3" t="s">
        <v>494</v>
      </c>
      <c r="E3" t="s">
        <v>495</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Tap target enemy crew member, it does not untap until your next untap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Tap target enemy crew member, it does not untap until your next untap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Tap target enemy crew member, it does not untap until your next untap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Tap target enemy crew member, it does not untap until your next untap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498</v>
      </c>
    </row>
    <row r="3" spans="2:33">
      <c r="B3" t="s">
        <v>499</v>
      </c>
      <c r="E3" t="s">
        <v>500</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ht="4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501</v>
      </c>
    </row>
    <row r="3" spans="2:33">
      <c r="B3" t="s">
        <v>502</v>
      </c>
      <c r="E3" t="s">
        <v>495</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503</v>
      </c>
    </row>
    <row r="3" spans="2:33">
      <c r="B3" t="s">
        <v>504</v>
      </c>
      <c r="E3" t="s">
        <v>505</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506</v>
      </c>
    </row>
    <row r="3" spans="2:33">
      <c r="B3" t="s">
        <v>507</v>
      </c>
      <c r="E3" t="s">
        <v>505</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492</v>
      </c>
      <c r="E2" t="s">
        <v>508</v>
      </c>
    </row>
    <row r="3" spans="2:33">
      <c r="B3" t="s">
        <v>509</v>
      </c>
      <c r="E3" t="s">
        <v>510</v>
      </c>
    </row>
    <row r="4" spans="2:33">
      <c r="B4" s="1" t="s">
        <v>496</v>
      </c>
      <c r="S4" s="1" t="s">
        <v>487</v>
      </c>
    </row>
    <row r="5" spans="2:33">
      <c r="B5" s="53" t="s">
        <v>25</v>
      </c>
      <c r="C5" s="54" t="s">
        <v>27</v>
      </c>
      <c r="D5" s="54" t="s">
        <v>28</v>
      </c>
      <c r="E5" s="54" t="s">
        <v>17</v>
      </c>
      <c r="F5" s="54" t="s">
        <v>29</v>
      </c>
      <c r="G5" s="54" t="s">
        <v>21</v>
      </c>
      <c r="H5" s="54" t="s">
        <v>18</v>
      </c>
      <c r="I5" s="54" t="s">
        <v>20</v>
      </c>
      <c r="J5" s="54" t="s">
        <v>497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497</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Tap target enemy crew member, it does not untap until your next untap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Tap target enemy crew member, it does not untap until your next untap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Tap target enemy crew member, it does not untap until your next untap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Tap target enemy crew member, it does not untap until your next untap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2024-01-01T15:37:02Z</dcterms:modified>
  <cp:category/>
  <cp:contentStatus/>
</cp:coreProperties>
</file>