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32" documentId="8_{BB6AC46C-05B9-4F9F-B385-931CBA0FCB71}" xr6:coauthVersionLast="47" xr6:coauthVersionMax="47" xr10:uidLastSave="{C72FB090-BC4C-46E4-9580-7CC8FD49D232}"/>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7" l="1"/>
  <c r="D20" i="7"/>
  <c r="N11" i="11" l="1"/>
  <c r="I28" i="11"/>
  <c r="I29" i="11"/>
  <c r="N12" i="11"/>
  <c r="N18" i="11"/>
  <c r="C37" i="5"/>
  <c r="F37" i="5"/>
  <c r="I17" i="11"/>
  <c r="D28" i="11"/>
  <c r="D22" i="11"/>
</calcChain>
</file>

<file path=xl/sharedStrings.xml><?xml version="1.0" encoding="utf-8"?>
<sst xmlns="http://schemas.openxmlformats.org/spreadsheetml/2006/main" count="735" uniqueCount="263">
  <si>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April 2024</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</si>
  <si>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</si>
  <si>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</si>
  <si>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</si>
  <si>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</si>
  <si>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</si>
  <si>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</si>
  <si>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</si>
  <si>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</si>
  <si>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</si>
  <si>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</si>
  <si>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</si>
  <si>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</si>
  <si>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</si>
  <si>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</si>
  <si>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</si>
  <si>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</si>
  <si>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</si>
  <si>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</si>
  <si>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</si>
  <si>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</si>
  <si>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</si>
  <si>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</si>
  <si>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</si>
  <si>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</si>
  <si>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</si>
  <si>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</si>
  <si>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</si>
  <si>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</si>
  <si>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</si>
  <si>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</si>
  <si>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</si>
  <si>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Terre Haute Casino</t>
  </si>
  <si>
    <t>Terre Haute</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</si>
  <si>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</si>
  <si>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</si>
  <si>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</si>
  <si>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</si>
  <si>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</si>
  <si>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</si>
  <si>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</si>
  <si>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</si>
  <si>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</si>
  <si>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</si>
  <si>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</si>
  <si>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</si>
  <si>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</si>
  <si>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</si>
  <si>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</si>
  <si>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</si>
  <si>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</si>
  <si>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</si>
  <si>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</si>
  <si>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</si>
  <si>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</si>
  <si>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</si>
  <si>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April 2024</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</si>
  <si>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</si>
  <si>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</si>
  <si>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</si>
  <si>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</si>
  <si>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</si>
  <si>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</si>
  <si>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</si>
  <si>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April 2024</t>
    </r>
  </si>
  <si>
    <t>NORTHERN LICENSEES</t>
  </si>
  <si>
    <t>UNITS*</t>
  </si>
  <si>
    <t>Baccarat</t>
  </si>
  <si>
    <t>15</t>
  </si>
  <si>
    <t>0</t>
  </si>
  <si>
    <t>23</t>
  </si>
  <si>
    <t>18</t>
  </si>
  <si>
    <t>Big Six</t>
  </si>
  <si>
    <t>N/A</t>
  </si>
  <si>
    <t>Blackjack</t>
  </si>
  <si>
    <t>13</t>
  </si>
  <si>
    <t>12</t>
  </si>
  <si>
    <t>24</t>
  </si>
  <si>
    <t>25</t>
  </si>
  <si>
    <t>Craps</t>
  </si>
  <si>
    <t>2</t>
  </si>
  <si>
    <t>6</t>
  </si>
  <si>
    <t>Non Traditional</t>
  </si>
  <si>
    <t>Poker - House Banked</t>
  </si>
  <si>
    <t>5</t>
  </si>
  <si>
    <t>10</t>
  </si>
  <si>
    <t>Poker Room</t>
  </si>
  <si>
    <t>Roulette</t>
  </si>
  <si>
    <t>4</t>
  </si>
  <si>
    <t>3</t>
  </si>
  <si>
    <t>11</t>
  </si>
  <si>
    <t>DROP</t>
  </si>
  <si>
    <t>$7,115,434</t>
  </si>
  <si>
    <t>$0</t>
  </si>
  <si>
    <t>$30,996,831</t>
  </si>
  <si>
    <t>$6,243,878</t>
  </si>
  <si>
    <t>$6,342,592</t>
  </si>
  <si>
    <t>$1,265,303</t>
  </si>
  <si>
    <t>$10,026,917</t>
  </si>
  <si>
    <t>$4,632,600</t>
  </si>
  <si>
    <t>$1,406,345</t>
  </si>
  <si>
    <t>$416,778</t>
  </si>
  <si>
    <t>$5,083,860</t>
  </si>
  <si>
    <t>$3,096,022</t>
  </si>
  <si>
    <t>$974,573</t>
  </si>
  <si>
    <t>$690,912</t>
  </si>
  <si>
    <t>$3,113,643</t>
  </si>
  <si>
    <t>$1,862,298</t>
  </si>
  <si>
    <t>$238,213</t>
  </si>
  <si>
    <t>$1,529,613</t>
  </si>
  <si>
    <t>$323,032</t>
  </si>
  <si>
    <t>$4,093,070</t>
  </si>
  <si>
    <t>$1,726,865</t>
  </si>
  <si>
    <t>WIN</t>
  </si>
  <si>
    <t>$727,100</t>
  </si>
  <si>
    <t>$6,134,248</t>
  </si>
  <si>
    <t>$1,761,838</t>
  </si>
  <si>
    <t>$760,930</t>
  </si>
  <si>
    <t>$311,574</t>
  </si>
  <si>
    <t>$2,290,506</t>
  </si>
  <si>
    <t>$968,221</t>
  </si>
  <si>
    <t>$371,727</t>
  </si>
  <si>
    <t>$118,531</t>
  </si>
  <si>
    <t>$1,133,196</t>
  </si>
  <si>
    <t>$794,833</t>
  </si>
  <si>
    <t>$251,798</t>
  </si>
  <si>
    <t>$231,640</t>
  </si>
  <si>
    <t>$695,870</t>
  </si>
  <si>
    <t>$656,999</t>
  </si>
  <si>
    <t>$338,740</t>
  </si>
  <si>
    <t>$57,454</t>
  </si>
  <si>
    <t>$1,110,383</t>
  </si>
  <si>
    <t>$502,583</t>
  </si>
  <si>
    <t>SOUTHERN LICENSEES</t>
  </si>
  <si>
    <t>1</t>
  </si>
  <si>
    <t>9</t>
  </si>
  <si>
    <t>42</t>
  </si>
  <si>
    <t>17</t>
  </si>
  <si>
    <t>7</t>
  </si>
  <si>
    <t>16</t>
  </si>
  <si>
    <t>$862,566</t>
  </si>
  <si>
    <t>$3,398,407</t>
  </si>
  <si>
    <t>$616,920</t>
  </si>
  <si>
    <t>$1,150,265</t>
  </si>
  <si>
    <t>$3,636,935</t>
  </si>
  <si>
    <t>$1,459,353</t>
  </si>
  <si>
    <t>$7,757,157</t>
  </si>
  <si>
    <t>$1,920,289</t>
  </si>
  <si>
    <t>$4,540,652</t>
  </si>
  <si>
    <t>$488,555</t>
  </si>
  <si>
    <t>$2,814,102</t>
  </si>
  <si>
    <t>$974,901</t>
  </si>
  <si>
    <t>$953,021</t>
  </si>
  <si>
    <t>$2,744,471</t>
  </si>
  <si>
    <t>$782,859</t>
  </si>
  <si>
    <t>$1,508,369</t>
  </si>
  <si>
    <t>$440,785</t>
  </si>
  <si>
    <t>$752,665</t>
  </si>
  <si>
    <t>$1,390,513</t>
  </si>
  <si>
    <t>$728,495</t>
  </si>
  <si>
    <t>$2,641,915</t>
  </si>
  <si>
    <t>$826,008</t>
  </si>
  <si>
    <t>$867,943</t>
  </si>
  <si>
    <t>$276,276</t>
  </si>
  <si>
    <t>$979,159</t>
  </si>
  <si>
    <t>$90,145</t>
  </si>
  <si>
    <t>$320,698</t>
  </si>
  <si>
    <t>$91,707</t>
  </si>
  <si>
    <t>$993,058</t>
  </si>
  <si>
    <t>$202,208</t>
  </si>
  <si>
    <t>$1,509,018</t>
  </si>
  <si>
    <t>$424,236</t>
  </si>
  <si>
    <t>$854,340</t>
  </si>
  <si>
    <t>$61,818</t>
  </si>
  <si>
    <t>$792,088</t>
  </si>
  <si>
    <t>$172,782</t>
  </si>
  <si>
    <t>$135,306</t>
  </si>
  <si>
    <t>($132,187)</t>
  </si>
  <si>
    <t>$867,392</t>
  </si>
  <si>
    <t>$293,160</t>
  </si>
  <si>
    <t>$825,553</t>
  </si>
  <si>
    <t>$125,613</t>
  </si>
  <si>
    <t>$754,596</t>
  </si>
  <si>
    <t>$229,833</t>
  </si>
  <si>
    <t>$317,872</t>
  </si>
  <si>
    <t>$708,714</t>
  </si>
  <si>
    <t>$150,421</t>
  </si>
  <si>
    <t>$308,130</t>
  </si>
  <si>
    <t>$142,379</t>
  </si>
  <si>
    <t>$108,155</t>
  </si>
  <si>
    <t>$459,199</t>
  </si>
  <si>
    <t>$333,467</t>
  </si>
  <si>
    <t>$305,810</t>
  </si>
  <si>
    <t>$77,943</t>
  </si>
  <si>
    <t>$264,157</t>
  </si>
  <si>
    <t>$278,401</t>
  </si>
  <si>
    <t>$51,995</t>
  </si>
  <si>
    <t>$469,531</t>
  </si>
  <si>
    <t>$263,051</t>
  </si>
  <si>
    <t>$1,384</t>
  </si>
  <si>
    <t>$252,357</t>
  </si>
  <si>
    <t>OTHER LICENSEES</t>
  </si>
  <si>
    <t>19</t>
  </si>
  <si>
    <t>43</t>
  </si>
  <si>
    <t>8</t>
  </si>
  <si>
    <t>20</t>
  </si>
  <si>
    <t>$3,194,748</t>
  </si>
  <si>
    <t>$5,428,116</t>
  </si>
  <si>
    <t>$5,176,585</t>
  </si>
  <si>
    <t>$718,016</t>
  </si>
  <si>
    <t>$1,822,735</t>
  </si>
  <si>
    <t>$1,233,460</t>
  </si>
  <si>
    <t>$2,659,879</t>
  </si>
  <si>
    <t>$274,184</t>
  </si>
  <si>
    <t>$656,449</t>
  </si>
  <si>
    <t>$1,841,784</t>
  </si>
  <si>
    <r>
      <rPr>
        <sz val="9"/>
        <color rgb="FF000000"/>
        <rFont val="Arial Narrow"/>
      </rPr>
      <t xml:space="preserve">SUMMARY OF EGD ACTIVITY - As reported for </t>
    </r>
    <r>
      <rPr>
        <sz val="9"/>
        <color rgb="FF000000"/>
        <rFont val="Arial Narrow"/>
      </rPr>
      <t xml:space="preserve"> </t>
    </r>
    <r>
      <rPr>
        <sz val="9"/>
        <color rgb="FF000000"/>
        <rFont val="Arial Narrow"/>
      </rPr>
      <t>April 2024</t>
    </r>
  </si>
  <si>
    <t>COIN IN</t>
  </si>
  <si>
    <t>RACINO LICENSEES</t>
  </si>
  <si>
    <t>Last updated on 05-06-2024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</si>
  <si>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April 2024</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</si>
  <si>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</si>
  <si>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</si>
  <si>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</si>
  <si>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</si>
  <si>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</si>
  <si>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</si>
  <si>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Month</t>
  </si>
  <si>
    <t>YTD</t>
  </si>
  <si>
    <t>Football</t>
  </si>
  <si>
    <t>Basketball</t>
  </si>
  <si>
    <t>Baseball</t>
  </si>
  <si>
    <t>Parlay</t>
  </si>
  <si>
    <t>Other</t>
  </si>
  <si>
    <t>Detail of Sports Wagering Tax - As reported for April 2024</t>
  </si>
  <si>
    <t>SOUTHERN LICENEES</t>
  </si>
  <si>
    <t>RACINO LICENEES</t>
  </si>
  <si>
    <t>Gross Receipts</t>
  </si>
  <si>
    <t>AS - Sportsbook.DraftKings.com</t>
  </si>
  <si>
    <t>BE - Play.BallyBet.com</t>
  </si>
  <si>
    <t>Retail</t>
  </si>
  <si>
    <t>HP - WilliamHill.com</t>
  </si>
  <si>
    <t>Adjustments</t>
  </si>
  <si>
    <t>WC Downtown Indianapolis</t>
  </si>
  <si>
    <t>WC New Haven</t>
  </si>
  <si>
    <t>BC - in.sportsbook.FanDuel.com</t>
  </si>
  <si>
    <t>BT - BetWay.com</t>
  </si>
  <si>
    <t>BT - Sports.IN.BetMGM.com</t>
  </si>
  <si>
    <t>WC Clarksville</t>
  </si>
  <si>
    <t>HR - HardRockSportsbook.com</t>
  </si>
  <si>
    <t>HH - IN.Unibet.com</t>
  </si>
  <si>
    <t>FL - bet365.com</t>
  </si>
  <si>
    <t>FL - IN.betrivers.com</t>
  </si>
  <si>
    <t>HW - ESPNBet.com</t>
  </si>
  <si>
    <t>HW - Sportsbook.Fanatics.com</t>
  </si>
  <si>
    <t>RS - Smarkets.com</t>
  </si>
  <si>
    <t>RS - WynnBet.com</t>
  </si>
  <si>
    <t>Note:</t>
  </si>
  <si>
    <t>*Bally's Evansville Casino corrected the amounts for their books after the month ended but before this report was finalized. Taxes are paid according to our rule.</t>
  </si>
  <si>
    <t>Bally's Evansville*</t>
  </si>
  <si>
    <t>Adjustments*</t>
  </si>
  <si>
    <t xml:space="preserve">Note: The Handle by Sport numbers are unaudited amounts used for informational purposes and not used in the calculation of taxes. </t>
  </si>
  <si>
    <t>State Wide Handle by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</si>
</sst>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4" x14ac:knownFonts="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Arial"/>
      <family val="2"/>
    </font>
    <font>
      <b/>
      <sz val="9"/>
      <name val="Arial"/>
      <family val="2"/>
    </font>
    <font>
      <sz val="9"/>
      <color rgb="FF000000"/>
      <name val="Arial"/>
      <family val="2"/>
    </font>
    <font>
      <sz val="11"/>
      <name val="Arial"/>
      <family val="2"/>
    </font>
    <font>
      <sz val="9"/>
      <name val="Segoe UI"/>
      <family val="2"/>
    </font>
    <font>
      <sz val="9"/>
      <color rgb="FF000000"/>
      <name val="Segoe UI"/>
      <family val="2"/>
    </font>
    <font>
      <sz val="9"/>
      <name val="Arial"/>
      <family val="2"/>
    </font>
    <font>
      <sz val="10"/>
      <color rgb="FF000000"/>
      <name val="Arial"/>
      <family val="2"/>
    </font>
    <font>
      <b/>
      <sz val="10"/>
      <name val="Arial"/>
      <family val="2"/>
    </font>
    <font>
      <b/>
      <sz val="9"/>
      <color rgb="FF000000"/>
      <name val="Segoe UI"/>
      <family val="2"/>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44" fontId="9" fillId="0" borderId="0" applyFont="0" applyFill="0" applyBorder="0" applyAlignment="0" applyProtection="0"/>
  </cellStyleXfs>
  <cellXfs count="197">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1" fillId="0" borderId="2" xfId="0" applyFont="1" applyBorder="1" applyAlignment="1">
      <alignment vertical="top"/>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0" fontId="1" fillId="0" borderId="7" xfId="0" applyFont="1" applyBorder="1" applyAlignment="1">
      <alignment vertical="top"/>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3" fillId="0" borderId="10"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0" fontId="2" fillId="0" borderId="15" xfId="0"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3" fillId="0" borderId="9" xfId="0" applyFont="1" applyBorder="1" applyAlignment="1">
      <alignment horizontal="left" vertical="top" readingOrder="1"/>
    </xf>
    <xf numFmtId="165" fontId="2" fillId="0" borderId="0" xfId="0" applyNumberFormat="1" applyFont="1" applyAlignment="1">
      <alignment vertical="top" readingOrder="1"/>
    </xf>
    <xf numFmtId="165" fontId="2" fillId="0" borderId="15" xfId="0" applyNumberFormat="1" applyFont="1" applyBorder="1" applyAlignment="1">
      <alignment vertical="top" readingOrder="1"/>
    </xf>
    <xf numFmtId="0" fontId="2" fillId="0" borderId="0" xfId="0" applyFont="1" applyAlignment="1">
      <alignment readingOrder="1"/>
    </xf>
    <xf numFmtId="0" fontId="1" fillId="0" borderId="10" xfId="0" applyFont="1" applyBorder="1" applyAlignment="1">
      <alignment vertical="top"/>
    </xf>
    <xf numFmtId="0" fontId="1" fillId="0" borderId="15" xfId="0" applyFont="1" applyBorder="1" applyAlignment="1">
      <alignment vertical="top"/>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3" fillId="2" borderId="11" xfId="0" applyFont="1" applyFill="1" applyBorder="1" applyAlignment="1">
      <alignment horizontal="right" vertical="top" readingOrder="1"/>
    </xf>
    <xf numFmtId="0" fontId="7" fillId="0" borderId="6" xfId="0" applyFont="1" applyBorder="1" applyAlignment="1">
      <alignment vertical="top" readingOrder="1"/>
    </xf>
    <xf numFmtId="166" fontId="7" fillId="0" borderId="7" xfId="0" applyNumberFormat="1" applyFont="1" applyBorder="1" applyAlignment="1">
      <alignment vertical="top" readingOrder="1"/>
    </xf>
    <xf numFmtId="0" fontId="5" fillId="0" borderId="0" xfId="0" applyFont="1" applyAlignment="1">
      <alignment vertical="top" readingOrder="1"/>
    </xf>
    <xf numFmtId="0" fontId="8" fillId="0" borderId="1" xfId="0" applyFont="1" applyBorder="1" applyAlignment="1">
      <alignment vertical="top" readingOrder="1"/>
    </xf>
    <xf numFmtId="0" fontId="8" fillId="0" borderId="2" xfId="0" applyFont="1" applyBorder="1" applyAlignment="1">
      <alignment vertical="top" readingOrder="1"/>
    </xf>
    <xf numFmtId="0" fontId="8" fillId="0" borderId="3" xfId="0" applyFont="1" applyBorder="1" applyAlignment="1">
      <alignment vertical="top" readingOrder="1"/>
    </xf>
    <xf numFmtId="0" fontId="7" fillId="0" borderId="4" xfId="0" applyFont="1" applyBorder="1" applyAlignment="1">
      <alignment vertical="top" readingOrder="1"/>
    </xf>
    <xf numFmtId="166" fontId="7" fillId="0" borderId="0" xfId="0" applyNumberFormat="1" applyFont="1" applyAlignment="1">
      <alignment vertical="top" readingOrder="1"/>
    </xf>
    <xf numFmtId="166" fontId="7" fillId="0" borderId="5" xfId="0" applyNumberFormat="1" applyFont="1" applyBorder="1" applyAlignment="1">
      <alignment vertical="top" readingOrder="1"/>
    </xf>
    <xf numFmtId="166" fontId="7" fillId="0" borderId="8" xfId="0" applyNumberFormat="1" applyFont="1" applyBorder="1" applyAlignment="1">
      <alignment vertical="top" readingOrder="1"/>
    </xf>
    <xf numFmtId="167" fontId="14" fillId="0" borderId="10" xfId="0" applyNumberFormat="1" applyFont="1" applyBorder="1" applyAlignment="1">
      <alignment horizontal="right" vertical="top" readingOrder="1"/>
    </xf>
    <xf numFmtId="167" fontId="15" fillId="0" borderId="10" xfId="0" applyNumberFormat="1" applyFont="1" applyBorder="1"/>
    <xf numFmtId="167" fontId="15" fillId="0" borderId="10" xfId="0" applyNumberFormat="1" applyFont="1" applyBorder="1" applyAlignment="1">
      <alignment vertical="top"/>
    </xf>
    <xf numFmtId="167" fontId="14" fillId="0" borderId="11" xfId="0" applyNumberFormat="1" applyFont="1" applyBorder="1" applyAlignment="1">
      <alignment horizontal="right" vertical="top" readingOrder="1"/>
    </xf>
    <xf numFmtId="166" fontId="16" fillId="0" borderId="0" xfId="0" applyNumberFormat="1" applyFont="1" applyAlignment="1">
      <alignment vertical="top" readingOrder="1"/>
    </xf>
    <xf numFmtId="0" fontId="6" fillId="0" borderId="9" xfId="0" applyFont="1" applyBorder="1" applyAlignment="1">
      <alignment vertical="top" readingOrder="1"/>
    </xf>
    <xf numFmtId="0" fontId="6" fillId="0" borderId="12" xfId="0" applyFont="1" applyBorder="1" applyAlignment="1">
      <alignment vertical="top" readingOrder="1"/>
    </xf>
    <xf numFmtId="0" fontId="17" fillId="0" borderId="0" xfId="0" applyFont="1"/>
    <xf numFmtId="0" fontId="7" fillId="0" borderId="14" xfId="0" applyFont="1" applyBorder="1" applyAlignment="1">
      <alignment vertical="top" readingOrder="1"/>
    </xf>
    <xf numFmtId="166" fontId="16" fillId="0" borderId="15" xfId="0" applyNumberFormat="1" applyFont="1" applyBorder="1" applyAlignment="1">
      <alignment vertical="top" readingOrder="1"/>
    </xf>
    <xf numFmtId="0" fontId="17" fillId="0" borderId="15" xfId="0" applyFont="1" applyBorder="1" applyAlignment="1">
      <alignment vertical="top"/>
    </xf>
    <xf numFmtId="0" fontId="17" fillId="0" borderId="15" xfId="0" applyFont="1" applyBorder="1"/>
    <xf numFmtId="0" fontId="19" fillId="0" borderId="0" xfId="0" applyFont="1" applyAlignment="1">
      <alignment vertical="top" readingOrder="1"/>
    </xf>
    <xf numFmtId="0" fontId="13" fillId="0" borderId="0" xfId="0" applyFont="1"/>
    <xf numFmtId="0" fontId="14" fillId="0" borderId="9" xfId="0" applyFont="1" applyBorder="1" applyAlignment="1">
      <alignment vertical="top" readingOrder="1"/>
    </xf>
    <xf numFmtId="0" fontId="14" fillId="0" borderId="10" xfId="0" applyFont="1" applyBorder="1" applyAlignment="1">
      <alignment horizontal="right" vertical="top" readingOrder="1"/>
    </xf>
    <xf numFmtId="0" fontId="14" fillId="0" borderId="11" xfId="0" applyFont="1" applyBorder="1" applyAlignment="1">
      <alignment horizontal="right" vertical="top" readingOrder="1"/>
    </xf>
    <xf numFmtId="0" fontId="13" fillId="0" borderId="0" xfId="0" applyFont="1" applyAlignment="1">
      <alignment vertical="top"/>
    </xf>
    <xf numFmtId="168" fontId="14" fillId="0" borderId="10" xfId="0" applyNumberFormat="1" applyFont="1" applyBorder="1" applyAlignment="1">
      <alignment horizontal="right" vertical="top" readingOrder="1"/>
    </xf>
    <xf numFmtId="168" fontId="14" fillId="0" borderId="11" xfId="0" applyNumberFormat="1" applyFont="1" applyBorder="1" applyAlignment="1">
      <alignment horizontal="right" vertical="top" readingOrder="1"/>
    </xf>
    <xf numFmtId="0" fontId="16" fillId="0" borderId="12" xfId="0" applyFont="1" applyBorder="1" applyAlignment="1">
      <alignment vertical="top" readingOrder="1"/>
    </xf>
    <xf numFmtId="169" fontId="20" fillId="0" borderId="0" xfId="0" applyNumberFormat="1" applyFont="1" applyAlignment="1">
      <alignment vertical="center"/>
    </xf>
    <xf numFmtId="164" fontId="16" fillId="0" borderId="5" xfId="0" applyNumberFormat="1" applyFont="1" applyBorder="1" applyAlignment="1">
      <alignment vertical="top" readingOrder="1"/>
    </xf>
    <xf numFmtId="0" fontId="20" fillId="0" borderId="0" xfId="0" applyFont="1" applyAlignment="1">
      <alignment vertical="top"/>
    </xf>
    <xf numFmtId="0" fontId="16" fillId="0" borderId="4" xfId="0" applyFont="1" applyBorder="1" applyAlignment="1">
      <alignment vertical="top" readingOrder="1"/>
    </xf>
    <xf numFmtId="0" fontId="16" fillId="0" borderId="0" xfId="0" applyFont="1" applyAlignment="1">
      <alignment vertical="center" wrapText="1" readingOrder="1"/>
    </xf>
    <xf numFmtId="5" fontId="20" fillId="0" borderId="0" xfId="0" applyNumberFormat="1" applyFont="1" applyAlignment="1">
      <alignment vertical="center"/>
    </xf>
    <xf numFmtId="5" fontId="16" fillId="0" borderId="13" xfId="0" applyNumberFormat="1" applyFont="1" applyBorder="1" applyAlignment="1">
      <alignment vertical="center" readingOrder="1"/>
    </xf>
    <xf numFmtId="0" fontId="16" fillId="0" borderId="14" xfId="0" applyFont="1" applyBorder="1" applyAlignment="1">
      <alignment vertical="top" readingOrder="1"/>
    </xf>
    <xf numFmtId="169" fontId="20" fillId="0" borderId="15" xfId="0" applyNumberFormat="1" applyFont="1" applyBorder="1" applyAlignment="1">
      <alignment vertical="center"/>
    </xf>
    <xf numFmtId="164" fontId="16" fillId="0" borderId="8" xfId="0" applyNumberFormat="1" applyFont="1" applyBorder="1" applyAlignment="1">
      <alignment vertical="top" readingOrder="1"/>
    </xf>
    <xf numFmtId="169" fontId="13" fillId="0" borderId="7" xfId="0" applyNumberFormat="1" applyFont="1" applyBorder="1" applyAlignment="1">
      <alignment vertical="center"/>
    </xf>
    <xf numFmtId="0" fontId="16" fillId="0" borderId="7" xfId="0" applyFont="1" applyBorder="1" applyAlignment="1">
      <alignment vertical="center" wrapText="1" readingOrder="1"/>
    </xf>
    <xf numFmtId="6" fontId="16" fillId="0" borderId="8" xfId="0" applyNumberFormat="1" applyFont="1" applyBorder="1" applyAlignment="1">
      <alignment vertical="center" wrapText="1" readingOrder="1"/>
    </xf>
    <xf numFmtId="0" fontId="16" fillId="0" borderId="0" xfId="0" applyFont="1" applyAlignment="1">
      <alignment vertical="top" readingOrder="1"/>
    </xf>
    <xf numFmtId="0" fontId="20" fillId="0" borderId="0" xfId="0" applyFont="1"/>
    <xf numFmtId="6" fontId="13" fillId="0" borderId="0" xfId="0" applyNumberFormat="1" applyFont="1"/>
    <xf numFmtId="0" fontId="21" fillId="0" borderId="0" xfId="0" applyFont="1" applyAlignment="1">
      <alignment vertical="top" readingOrder="1"/>
    </xf>
    <xf numFmtId="169" fontId="20" fillId="4" borderId="0" xfId="0" applyNumberFormat="1" applyFont="1" applyFill="1" applyAlignment="1">
      <alignment vertical="center"/>
    </xf>
    <xf numFmtId="169" fontId="16" fillId="4" borderId="13" xfId="0" applyNumberFormat="1" applyFont="1" applyFill="1" applyBorder="1" applyAlignment="1">
      <alignment vertical="center" readingOrder="1"/>
    </xf>
    <xf numFmtId="169" fontId="16" fillId="0" borderId="0" xfId="0" applyNumberFormat="1" applyFont="1" applyAlignment="1">
      <alignment vertical="center" wrapText="1" readingOrder="1"/>
    </xf>
    <xf numFmtId="5" fontId="16" fillId="4" borderId="13" xfId="0" applyNumberFormat="1" applyFont="1" applyFill="1" applyBorder="1" applyAlignment="1">
      <alignment vertical="center" readingOrder="1"/>
    </xf>
    <xf numFmtId="169" fontId="16" fillId="0" borderId="0" xfId="0" applyNumberFormat="1" applyFont="1" applyAlignment="1">
      <alignment vertical="top" readingOrder="1"/>
    </xf>
    <xf numFmtId="169" fontId="13" fillId="0" borderId="0" xfId="0" applyNumberFormat="1" applyFont="1" applyAlignment="1">
      <alignment vertical="center"/>
    </xf>
    <xf numFmtId="169" fontId="20" fillId="4" borderId="15" xfId="0" applyNumberFormat="1" applyFont="1" applyFill="1" applyBorder="1" applyAlignment="1">
      <alignment vertical="center" wrapText="1"/>
    </xf>
    <xf numFmtId="169" fontId="20" fillId="4" borderId="15" xfId="0" applyNumberFormat="1" applyFont="1" applyFill="1" applyBorder="1" applyAlignment="1">
      <alignment vertical="center"/>
    </xf>
    <xf numFmtId="169" fontId="16" fillId="4" borderId="16" xfId="0" applyNumberFormat="1" applyFont="1" applyFill="1" applyBorder="1" applyAlignment="1">
      <alignment vertical="center" readingOrder="1"/>
    </xf>
    <xf numFmtId="0" fontId="13" fillId="0" borderId="7" xfId="0" applyFont="1" applyBorder="1" applyAlignment="1">
      <alignment vertical="center"/>
    </xf>
    <xf numFmtId="164" fontId="16" fillId="0" borderId="8" xfId="0" applyNumberFormat="1" applyFont="1" applyBorder="1" applyAlignment="1">
      <alignment vertical="center" wrapText="1" readingOrder="1"/>
    </xf>
    <xf numFmtId="6" fontId="20" fillId="0" borderId="0" xfId="0" applyNumberFormat="1" applyFont="1"/>
    <xf numFmtId="169" fontId="13" fillId="0" borderId="15" xfId="0" applyNumberFormat="1" applyFont="1" applyBorder="1" applyAlignment="1">
      <alignment vertical="center"/>
    </xf>
    <xf numFmtId="6" fontId="20" fillId="0" borderId="0" xfId="0" applyNumberFormat="1" applyFont="1" applyAlignment="1">
      <alignment vertical="center"/>
    </xf>
    <xf numFmtId="169" fontId="20" fillId="0" borderId="0" xfId="1" applyNumberFormat="1" applyFont="1" applyAlignment="1">
      <alignment vertical="center"/>
    </xf>
    <xf numFmtId="0" fontId="13" fillId="0" borderId="0" xfId="0" applyFont="1" applyAlignment="1">
      <alignment vertical="center"/>
    </xf>
    <xf numFmtId="169" fontId="16" fillId="0" borderId="16" xfId="0" applyNumberFormat="1" applyFont="1" applyBorder="1" applyAlignment="1">
      <alignment vertical="center" readingOrder="1"/>
    </xf>
    <xf numFmtId="6" fontId="20" fillId="5" borderId="0" xfId="0" applyNumberFormat="1" applyFont="1" applyFill="1" applyAlignment="1">
      <alignment vertical="center"/>
    </xf>
    <xf numFmtId="168" fontId="14" fillId="4" borderId="0" xfId="0" applyNumberFormat="1" applyFont="1" applyFill="1" applyAlignment="1">
      <alignment horizontal="right" vertical="center" readingOrder="1"/>
    </xf>
    <xf numFmtId="5" fontId="16" fillId="4" borderId="13" xfId="0" applyNumberFormat="1" applyFont="1" applyFill="1" applyBorder="1" applyAlignment="1">
      <alignment horizontal="right" vertical="center" readingOrder="1"/>
    </xf>
    <xf numFmtId="8" fontId="13" fillId="0" borderId="0" xfId="0" applyNumberFormat="1" applyFont="1"/>
    <xf numFmtId="169" fontId="13" fillId="4" borderId="0" xfId="0" applyNumberFormat="1" applyFont="1" applyFill="1" applyAlignment="1">
      <alignment vertical="center"/>
    </xf>
    <xf numFmtId="169" fontId="13" fillId="0" borderId="0" xfId="0" applyNumberFormat="1" applyFont="1"/>
    <xf numFmtId="8" fontId="13" fillId="0" borderId="7" xfId="0" applyNumberFormat="1" applyFont="1" applyBorder="1"/>
    <xf numFmtId="169" fontId="13" fillId="4" borderId="15" xfId="0" applyNumberFormat="1" applyFont="1" applyFill="1" applyBorder="1" applyAlignment="1">
      <alignment vertical="center"/>
    </xf>
    <xf numFmtId="169" fontId="16" fillId="4" borderId="16" xfId="0" applyNumberFormat="1" applyFont="1" applyFill="1" applyBorder="1" applyAlignment="1">
      <alignment horizontal="right" vertical="center" readingOrder="1"/>
    </xf>
    <xf numFmtId="0" fontId="16" fillId="0" borderId="4" xfId="0" applyFont="1" applyBorder="1" applyAlignment="1">
      <alignment vertical="top" wrapText="1" readingOrder="1"/>
    </xf>
    <xf numFmtId="5" fontId="16" fillId="0" borderId="8" xfId="0" applyNumberFormat="1" applyFont="1" applyBorder="1" applyAlignment="1">
      <alignment vertical="center" readingOrder="1"/>
    </xf>
    <xf numFmtId="164" fontId="16" fillId="0" borderId="0" xfId="0" applyNumberFormat="1" applyFont="1" applyAlignment="1">
      <alignment vertical="top" readingOrder="1"/>
    </xf>
    <xf numFmtId="164" fontId="16" fillId="0" borderId="5" xfId="0" applyNumberFormat="1" applyFont="1" applyBorder="1" applyAlignment="1">
      <alignment horizontal="right" vertical="top" readingOrder="1"/>
    </xf>
    <xf numFmtId="164" fontId="16" fillId="0" borderId="0" xfId="0" applyNumberFormat="1" applyFont="1" applyAlignment="1">
      <alignment horizontal="right" vertical="top" readingOrder="1"/>
    </xf>
    <xf numFmtId="164" fontId="16" fillId="0" borderId="15" xfId="0" applyNumberFormat="1" applyFont="1" applyBorder="1" applyAlignment="1">
      <alignment horizontal="right" vertical="top" readingOrder="1"/>
    </xf>
    <xf numFmtId="164" fontId="7" fillId="0" borderId="5" xfId="0" applyNumberFormat="1" applyFont="1" applyBorder="1" applyAlignment="1">
      <alignment vertical="top" readingOrder="1"/>
    </xf>
    <xf numFmtId="164" fontId="7" fillId="0" borderId="8" xfId="0" applyNumberFormat="1" applyFont="1" applyBorder="1" applyAlignment="1">
      <alignment vertical="top" readingOrder="1"/>
    </xf>
    <xf numFmtId="5" fontId="16" fillId="0" borderId="19" xfId="0" applyNumberFormat="1" applyFont="1" applyBorder="1" applyAlignment="1">
      <alignment vertical="center" readingOrder="1"/>
    </xf>
    <xf numFmtId="8" fontId="22" fillId="0" borderId="0" xfId="0" applyNumberFormat="1" applyFont="1"/>
    <xf numFmtId="164" fontId="2" fillId="0" borderId="8" xfId="0" applyNumberFormat="1" applyFont="1" applyBorder="1" applyAlignment="1">
      <alignment horizontal="right" vertical="top" wrapText="1" readingOrder="1"/>
    </xf>
    <xf numFmtId="0" fontId="2" fillId="0" borderId="5" xfId="0" applyFont="1" applyBorder="1" applyAlignment="1">
      <alignment horizontal="right" vertical="top" wrapText="1" readingOrder="1"/>
    </xf>
    <xf numFmtId="0" fontId="3" fillId="0" borderId="3" xfId="0" applyFont="1" applyBorder="1" applyAlignment="1">
      <alignment horizontal="right" vertical="top" wrapText="1" readingOrder="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0" fontId="3" fillId="0" borderId="2" xfId="0" applyFont="1" applyBorder="1" applyAlignment="1">
      <alignment vertical="top" wrapText="1" readingOrder="1"/>
    </xf>
    <xf numFmtId="164" fontId="2" fillId="0" borderId="5" xfId="0" applyNumberFormat="1" applyFont="1" applyBorder="1" applyAlignment="1">
      <alignment horizontal="right" vertical="top" wrapText="1" readingOrder="1"/>
    </xf>
    <xf numFmtId="7" fontId="1" fillId="0" borderId="0" xfId="0" applyNumberFormat="1" applyFont="1"/>
    <xf numFmtId="164" fontId="20" fillId="0" borderId="16" xfId="0" applyNumberFormat="1" applyFont="1" applyBorder="1"/>
    <xf numFmtId="0" fontId="23" fillId="0" borderId="0" xfId="0" applyFont="1" applyAlignment="1">
      <alignment vertical="top"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164" fontId="2" fillId="0" borderId="0" xfId="0" applyNumberFormat="1" applyFont="1" applyAlignment="1">
      <alignment horizontal="right" vertical="center" readingOrder="1"/>
    </xf>
    <xf numFmtId="0" fontId="2" fillId="0" borderId="12" xfId="0" applyFont="1" applyBorder="1" applyAlignment="1">
      <alignment horizontal="left" vertical="center" readingOrder="1"/>
    </xf>
    <xf numFmtId="0" fontId="10" fillId="0" borderId="10" xfId="0" applyFont="1" applyBorder="1" applyAlignment="1">
      <alignment horizontal="left" vertical="top" wrapText="1" readingOrder="1"/>
    </xf>
    <xf numFmtId="0" fontId="2" fillId="0" borderId="0" xfId="0" applyFont="1" applyAlignment="1">
      <alignment horizontal="center" vertical="top" wrapText="1" readingOrder="1"/>
    </xf>
    <xf numFmtId="0" fontId="2" fillId="0" borderId="0" xfId="0" applyFont="1" applyAlignment="1">
      <alignment horizontal="center" readingOrder="1"/>
    </xf>
    <xf numFmtId="0" fontId="2" fillId="0" borderId="0" xfId="0" applyFont="1" applyAlignment="1">
      <alignment horizontal="center" vertical="top" readingOrder="1"/>
    </xf>
    <xf numFmtId="164" fontId="2" fillId="0" borderId="8" xfId="0" applyNumberFormat="1" applyFont="1" applyBorder="1" applyAlignment="1">
      <alignment horizontal="right"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2" fillId="0" borderId="5" xfId="0" applyFont="1" applyBorder="1" applyAlignment="1">
      <alignment horizontal="right" vertical="top" wrapText="1" readingOrder="1"/>
    </xf>
    <xf numFmtId="0" fontId="1" fillId="0" borderId="0" xfId="0" applyFont="1"/>
    <xf numFmtId="0" fontId="1" fillId="0" borderId="5" xfId="0" applyFont="1" applyBorder="1" applyAlignment="1">
      <alignment vertical="top" wrapText="1"/>
    </xf>
    <xf numFmtId="0" fontId="3" fillId="0" borderId="3" xfId="0" applyFont="1" applyBorder="1" applyAlignment="1">
      <alignment horizontal="right"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2" fillId="0" borderId="5" xfId="0" applyFont="1" applyBorder="1" applyAlignment="1">
      <alignment horizontal="center" vertical="top" wrapText="1" readingOrder="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6" fontId="2" fillId="0" borderId="5" xfId="0" applyNumberFormat="1" applyFont="1" applyBorder="1" applyAlignment="1">
      <alignment horizontal="right" vertical="top" wrapText="1" readingOrder="1"/>
    </xf>
    <xf numFmtId="6" fontId="1" fillId="0" borderId="0" xfId="0" applyNumberFormat="1" applyFont="1"/>
    <xf numFmtId="6" fontId="1" fillId="0" borderId="5" xfId="0" applyNumberFormat="1" applyFont="1" applyBorder="1" applyAlignment="1">
      <alignment vertical="top" wrapText="1"/>
    </xf>
    <xf numFmtId="164" fontId="2" fillId="0" borderId="5" xfId="0" applyNumberFormat="1" applyFont="1" applyBorder="1" applyAlignment="1">
      <alignment horizontal="right" vertical="top" wrapText="1" readingOrder="1"/>
    </xf>
    <xf numFmtId="164" fontId="1" fillId="0" borderId="0" xfId="0" applyNumberFormat="1" applyFont="1"/>
    <xf numFmtId="164" fontId="1" fillId="0" borderId="5" xfId="0" applyNumberFormat="1" applyFont="1" applyBorder="1" applyAlignment="1">
      <alignment vertical="top" wrapText="1"/>
    </xf>
    <xf numFmtId="0" fontId="5" fillId="0" borderId="0" xfId="0" applyFont="1" applyAlignment="1">
      <alignment vertical="top" wrapText="1" readingOrder="1"/>
    </xf>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2" fillId="0" borderId="17" xfId="0" applyFont="1" applyBorder="1" applyAlignment="1">
      <alignment vertical="top" wrapText="1" readingOrder="1"/>
    </xf>
    <xf numFmtId="0" fontId="12" fillId="0" borderId="18" xfId="0" applyFont="1" applyBorder="1" applyAlignment="1">
      <alignment vertical="top" wrapText="1" readingOrder="1"/>
    </xf>
    <xf numFmtId="0" fontId="3" fillId="0" borderId="6" xfId="0" applyFont="1" applyBorder="1" applyAlignment="1">
      <alignment vertical="top" wrapText="1" readingOrder="1"/>
    </xf>
    <xf numFmtId="0" fontId="12" fillId="0" borderId="7" xfId="0" applyFont="1" applyBorder="1" applyAlignment="1">
      <alignment vertical="top" wrapText="1" readingOrder="1"/>
    </xf>
    <xf numFmtId="0" fontId="18" fillId="0" borderId="0" xfId="0" applyFont="1" applyAlignment="1">
      <alignment horizontal="left" vertical="top" wrapText="1"/>
    </xf>
    <xf numFmtId="0" fontId="16"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130A50F7-AA42-41F6-B769-FCB9DBF6F119}"/>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60"/>
  <sheetViews>
    <sheetView showGridLines="0" tabSelected="1" workbookViewId="0">
      <selection activeCell="A41" sqref="A41:A53"/>
    </sheetView>
  </sheetViews>
  <sheetFormatPr defaultColWidth="27.140625" defaultRowHeight="15" x14ac:dyDescent="0.25"/>
  <cols>
    <col min="2" max="2" width="14.28515625" customWidth="1"/>
    <col min="3" max="6" width="17.140625" customWidth="1"/>
  </cols>
  <sheetData>
    <row r="2" spans="1:6" ht="36" customHeight="1" x14ac:dyDescent="0.25">
      <c r="A2" s="159" t="s">
        <v>0</v>
      </c>
      <c r="B2" s="159"/>
      <c r="C2" s="159"/>
      <c r="D2" s="159"/>
      <c r="E2" s="159"/>
      <c r="F2" s="159"/>
    </row>
    <row r="4" spans="1:6" x14ac:dyDescent="0.25">
      <c r="A4" s="6" t="s">
        <v>1</v>
      </c>
      <c r="B4" s="7" t="s">
        <v>2</v>
      </c>
      <c r="C4" s="9" t="s">
        <v>3</v>
      </c>
      <c r="D4" s="9" t="s">
        <v>4</v>
      </c>
      <c r="E4" s="9" t="s">
        <v>5</v>
      </c>
      <c r="F4" s="10" t="s">
        <v>6</v>
      </c>
    </row>
    <row r="5" spans="1:6" x14ac:dyDescent="0.25">
      <c r="A5" s="11" t="s">
        <v>7</v>
      </c>
      <c r="B5" s="5" t="s">
        <v>8</v>
      </c>
      <c r="C5" s="12">
        <v>468324</v>
      </c>
      <c r="D5" s="12">
        <v>1197347</v>
      </c>
      <c r="E5" s="13">
        <v>4446115</v>
      </c>
      <c r="F5" s="14">
        <v>6111786</v>
      </c>
    </row>
    <row r="6" spans="1:6" x14ac:dyDescent="0.25">
      <c r="A6" s="11" t="s">
        <v>9</v>
      </c>
      <c r="B6" s="5" t="s">
        <v>10</v>
      </c>
      <c r="C6" s="12">
        <v>396358</v>
      </c>
      <c r="D6" s="12">
        <v>58591</v>
      </c>
      <c r="E6" s="13">
        <v>4143112</v>
      </c>
      <c r="F6" s="14">
        <v>4598061</v>
      </c>
    </row>
    <row r="7" spans="1:6" x14ac:dyDescent="0.25">
      <c r="A7" s="11" t="s">
        <v>11</v>
      </c>
      <c r="B7" s="5" t="s">
        <v>12</v>
      </c>
      <c r="C7" s="12">
        <v>193318</v>
      </c>
      <c r="D7" s="12">
        <v>289365</v>
      </c>
      <c r="E7" s="13">
        <v>1616373</v>
      </c>
      <c r="F7" s="14">
        <v>2099056</v>
      </c>
    </row>
    <row r="8" spans="1:6" x14ac:dyDescent="0.25">
      <c r="A8" s="11" t="s">
        <v>13</v>
      </c>
      <c r="B8" s="5" t="s">
        <v>14</v>
      </c>
      <c r="C8" s="12">
        <v>364666</v>
      </c>
      <c r="D8" s="12">
        <v>1452188</v>
      </c>
      <c r="E8" s="13">
        <v>3125710</v>
      </c>
      <c r="F8" s="14">
        <v>4942564</v>
      </c>
    </row>
    <row r="9" spans="1:6" x14ac:dyDescent="0.25">
      <c r="A9" s="11" t="s">
        <v>15</v>
      </c>
      <c r="B9" s="5" t="s">
        <v>16</v>
      </c>
      <c r="C9" s="12">
        <v>447488.9</v>
      </c>
      <c r="D9" s="12">
        <v>2788.96</v>
      </c>
      <c r="E9" s="13">
        <v>6869347.0099999998</v>
      </c>
      <c r="F9" s="14">
        <v>7319624.8700000001</v>
      </c>
    </row>
    <row r="10" spans="1:6" x14ac:dyDescent="0.25">
      <c r="A10" s="11" t="s">
        <v>17</v>
      </c>
      <c r="B10" s="5" t="s">
        <v>18</v>
      </c>
      <c r="C10" s="12">
        <v>0</v>
      </c>
      <c r="D10" s="12">
        <v>157388.67000000001</v>
      </c>
      <c r="E10" s="13">
        <v>1312676.25</v>
      </c>
      <c r="F10" s="14">
        <v>1470064.92</v>
      </c>
    </row>
    <row r="11" spans="1:6" x14ac:dyDescent="0.25">
      <c r="A11" s="11" t="s">
        <v>19</v>
      </c>
      <c r="B11" s="5" t="s">
        <v>20</v>
      </c>
      <c r="C11" s="13">
        <v>793797</v>
      </c>
      <c r="D11" s="12">
        <v>23620</v>
      </c>
      <c r="E11" s="12">
        <v>7937971</v>
      </c>
      <c r="F11" s="14">
        <v>8755388</v>
      </c>
    </row>
    <row r="12" spans="1:6" x14ac:dyDescent="0.25">
      <c r="A12" s="11" t="s">
        <v>21</v>
      </c>
      <c r="B12" s="5" t="s">
        <v>20</v>
      </c>
      <c r="C12" s="12">
        <v>432108</v>
      </c>
      <c r="D12" s="12">
        <v>0</v>
      </c>
      <c r="E12" s="13">
        <v>4350083</v>
      </c>
      <c r="F12" s="14">
        <v>4782191</v>
      </c>
    </row>
    <row r="13" spans="1:6" x14ac:dyDescent="0.25">
      <c r="A13" s="11" t="s">
        <v>22</v>
      </c>
      <c r="B13" s="5" t="s">
        <v>23</v>
      </c>
      <c r="C13" s="12">
        <v>0</v>
      </c>
      <c r="D13" s="12">
        <v>113435</v>
      </c>
      <c r="E13" s="13">
        <v>4910201</v>
      </c>
      <c r="F13" s="14">
        <v>5023636</v>
      </c>
    </row>
    <row r="14" spans="1:6" x14ac:dyDescent="0.25">
      <c r="A14" s="11" t="s">
        <v>24</v>
      </c>
      <c r="B14" s="5" t="s">
        <v>25</v>
      </c>
      <c r="C14" s="12">
        <v>312835</v>
      </c>
      <c r="D14" s="12">
        <v>210170</v>
      </c>
      <c r="E14" s="13">
        <v>3568456</v>
      </c>
      <c r="F14" s="14">
        <v>4091461</v>
      </c>
    </row>
    <row r="15" spans="1:6" x14ac:dyDescent="0.25">
      <c r="A15" s="11" t="s">
        <v>26</v>
      </c>
      <c r="B15" s="5" t="s">
        <v>27</v>
      </c>
      <c r="C15" s="12">
        <v>525413</v>
      </c>
      <c r="D15" s="12">
        <v>5172</v>
      </c>
      <c r="E15" s="13">
        <v>7100171</v>
      </c>
      <c r="F15" s="14">
        <v>7630756</v>
      </c>
    </row>
    <row r="16" spans="1:6" x14ac:dyDescent="0.25">
      <c r="A16" s="11" t="s">
        <v>28</v>
      </c>
      <c r="B16" s="5" t="s">
        <v>29</v>
      </c>
      <c r="C16" s="12">
        <v>0</v>
      </c>
      <c r="D16" s="12">
        <v>8971</v>
      </c>
      <c r="E16" s="13">
        <v>7145931</v>
      </c>
      <c r="F16" s="14">
        <v>7154902</v>
      </c>
    </row>
    <row r="17" spans="1:6" x14ac:dyDescent="0.25">
      <c r="A17" s="11" t="s">
        <v>30</v>
      </c>
      <c r="B17" s="5" t="s">
        <v>31</v>
      </c>
      <c r="C17" s="12">
        <v>110878</v>
      </c>
      <c r="D17" s="12">
        <v>652</v>
      </c>
      <c r="E17" s="13">
        <v>316795</v>
      </c>
      <c r="F17" s="14">
        <v>428325</v>
      </c>
    </row>
    <row r="18" spans="1:6" x14ac:dyDescent="0.25">
      <c r="A18" s="11" t="s">
        <v>32</v>
      </c>
      <c r="B18" s="5" t="s">
        <v>33</v>
      </c>
      <c r="C18" s="12">
        <v>323656</v>
      </c>
      <c r="D18" s="12">
        <v>3021</v>
      </c>
      <c r="E18" s="13">
        <v>279014</v>
      </c>
      <c r="F18" s="14">
        <v>605691</v>
      </c>
    </row>
    <row r="19" spans="1:6" x14ac:dyDescent="0.25">
      <c r="A19" s="15" t="s">
        <v>34</v>
      </c>
      <c r="B19" s="16" t="s">
        <v>35</v>
      </c>
      <c r="C19" s="19">
        <v>4368841.9000000004</v>
      </c>
      <c r="D19" s="19">
        <v>3522709.63</v>
      </c>
      <c r="E19" s="18">
        <v>57121955.259999998</v>
      </c>
      <c r="F19" s="20">
        <v>65013506.789999999</v>
      </c>
    </row>
    <row r="22" spans="1:6" x14ac:dyDescent="0.25">
      <c r="A22" s="21" t="s">
        <v>35</v>
      </c>
      <c r="B22" s="22" t="s">
        <v>35</v>
      </c>
      <c r="C22" s="23" t="s">
        <v>36</v>
      </c>
      <c r="D22" s="23" t="s">
        <v>37</v>
      </c>
      <c r="E22" s="23" t="s">
        <v>38</v>
      </c>
      <c r="F22" s="24" t="s">
        <v>39</v>
      </c>
    </row>
    <row r="23" spans="1:6" x14ac:dyDescent="0.25">
      <c r="A23" s="25" t="s">
        <v>7</v>
      </c>
      <c r="B23" s="5" t="s">
        <v>35</v>
      </c>
      <c r="C23" s="13">
        <v>14822409.15</v>
      </c>
      <c r="D23" s="12">
        <v>0</v>
      </c>
      <c r="E23" s="12">
        <v>-2025.57</v>
      </c>
      <c r="F23" s="26">
        <v>14820383.58</v>
      </c>
    </row>
    <row r="24" spans="1:6" x14ac:dyDescent="0.25">
      <c r="A24" s="25" t="s">
        <v>9</v>
      </c>
      <c r="B24" s="5" t="s">
        <v>35</v>
      </c>
      <c r="C24" s="13">
        <v>13788018.15</v>
      </c>
      <c r="D24" s="12">
        <v>0</v>
      </c>
      <c r="E24" s="12">
        <v>22356.21</v>
      </c>
      <c r="F24" s="26">
        <v>13810374.359999999</v>
      </c>
    </row>
    <row r="25" spans="1:6" x14ac:dyDescent="0.25">
      <c r="A25" s="25" t="s">
        <v>11</v>
      </c>
      <c r="B25" s="5" t="s">
        <v>35</v>
      </c>
      <c r="C25" s="13">
        <v>6831302.3700000001</v>
      </c>
      <c r="D25" s="12">
        <v>-443723.14</v>
      </c>
      <c r="E25" s="12">
        <v>77913.13</v>
      </c>
      <c r="F25" s="26">
        <v>6465492.3600000003</v>
      </c>
    </row>
    <row r="26" spans="1:6" x14ac:dyDescent="0.25">
      <c r="A26" s="25" t="s">
        <v>13</v>
      </c>
      <c r="B26" s="5" t="s">
        <v>35</v>
      </c>
      <c r="C26" s="13">
        <v>10410512.029999999</v>
      </c>
      <c r="D26" s="12">
        <v>-1311.15</v>
      </c>
      <c r="E26" s="12">
        <v>9831.39</v>
      </c>
      <c r="F26" s="26">
        <v>10419032.27</v>
      </c>
    </row>
    <row r="27" spans="1:6" x14ac:dyDescent="0.25">
      <c r="A27" s="25" t="s">
        <v>15</v>
      </c>
      <c r="B27" s="5" t="s">
        <v>35</v>
      </c>
      <c r="C27" s="13">
        <v>19598952.620000001</v>
      </c>
      <c r="D27" s="12">
        <v>0</v>
      </c>
      <c r="E27" s="12">
        <v>27753.07</v>
      </c>
      <c r="F27" s="26">
        <v>19626705.690000001</v>
      </c>
    </row>
    <row r="28" spans="1:6" x14ac:dyDescent="0.25">
      <c r="A28" s="25" t="s">
        <v>17</v>
      </c>
      <c r="B28" s="5" t="s">
        <v>35</v>
      </c>
      <c r="C28" s="13">
        <v>6331572.7800000003</v>
      </c>
      <c r="D28" s="12">
        <v>-599255</v>
      </c>
      <c r="E28" s="12">
        <v>87643.36</v>
      </c>
      <c r="F28" s="26">
        <v>5819961.1399999997</v>
      </c>
    </row>
    <row r="29" spans="1:6" x14ac:dyDescent="0.25">
      <c r="A29" s="157" t="s">
        <v>40</v>
      </c>
      <c r="B29" s="5" t="s">
        <v>35</v>
      </c>
      <c r="C29" s="156">
        <v>39748501.729999997</v>
      </c>
      <c r="D29" s="156">
        <v>-2375000</v>
      </c>
      <c r="E29" s="12">
        <v>-14693584.039999999</v>
      </c>
      <c r="F29" s="26">
        <v>22679917.690000001</v>
      </c>
    </row>
    <row r="30" spans="1:6" x14ac:dyDescent="0.25">
      <c r="A30" s="157"/>
      <c r="B30" s="5"/>
      <c r="C30" s="156"/>
      <c r="D30" s="156"/>
      <c r="E30" s="12">
        <v>-22873226.48</v>
      </c>
      <c r="F30" s="26">
        <v>14500275.25</v>
      </c>
    </row>
    <row r="31" spans="1:6" x14ac:dyDescent="0.25">
      <c r="A31" s="25" t="s">
        <v>41</v>
      </c>
      <c r="B31" s="5" t="s">
        <v>35</v>
      </c>
      <c r="C31" s="13">
        <v>19450274.59</v>
      </c>
      <c r="D31" s="12">
        <v>-865825.9</v>
      </c>
      <c r="E31" s="12">
        <v>-2217111.594</v>
      </c>
      <c r="F31" s="26">
        <v>16367337.096000001</v>
      </c>
    </row>
    <row r="32" spans="1:6" x14ac:dyDescent="0.25">
      <c r="A32" s="25" t="s">
        <v>24</v>
      </c>
      <c r="B32" s="5" t="s">
        <v>35</v>
      </c>
      <c r="C32" s="13">
        <v>11914034.82</v>
      </c>
      <c r="D32" s="12">
        <v>0</v>
      </c>
      <c r="E32" s="12">
        <v>-19180.22</v>
      </c>
      <c r="F32" s="26">
        <v>11894854.6</v>
      </c>
    </row>
    <row r="33" spans="1:8" x14ac:dyDescent="0.25">
      <c r="A33" s="25" t="s">
        <v>26</v>
      </c>
      <c r="B33" s="5" t="s">
        <v>35</v>
      </c>
      <c r="C33" s="13">
        <v>22166452.510000002</v>
      </c>
      <c r="D33" s="12">
        <v>-1811804.38</v>
      </c>
      <c r="E33" s="12">
        <v>-68444.08</v>
      </c>
      <c r="F33" s="26">
        <v>20286204.050000001</v>
      </c>
    </row>
    <row r="34" spans="1:8" x14ac:dyDescent="0.25">
      <c r="A34" s="25" t="s">
        <v>42</v>
      </c>
      <c r="B34" s="5" t="s">
        <v>35</v>
      </c>
      <c r="C34" s="13">
        <v>27041813.440000001</v>
      </c>
      <c r="D34" s="12">
        <v>0</v>
      </c>
      <c r="E34" s="12">
        <v>-3225573.3264000001</v>
      </c>
      <c r="F34" s="26">
        <v>23816240.113600001</v>
      </c>
    </row>
    <row r="35" spans="1:8" x14ac:dyDescent="0.25">
      <c r="A35" s="25" t="s">
        <v>30</v>
      </c>
      <c r="B35" s="5" t="s">
        <v>35</v>
      </c>
      <c r="C35" s="13">
        <v>3584547.7</v>
      </c>
      <c r="D35" s="12">
        <v>-429354.29</v>
      </c>
      <c r="E35" s="12">
        <v>12758.83</v>
      </c>
      <c r="F35" s="26">
        <v>3167952.24</v>
      </c>
    </row>
    <row r="36" spans="1:8" x14ac:dyDescent="0.25">
      <c r="A36" s="25" t="s">
        <v>32</v>
      </c>
      <c r="B36" s="5" t="s">
        <v>35</v>
      </c>
      <c r="C36" s="13">
        <v>12525495.35</v>
      </c>
      <c r="D36" s="12">
        <v>-1467905.83</v>
      </c>
      <c r="E36" s="12">
        <v>102966</v>
      </c>
      <c r="F36" s="26">
        <v>11160555.52</v>
      </c>
    </row>
    <row r="37" spans="1:8" x14ac:dyDescent="0.25">
      <c r="A37" s="27" t="s">
        <v>34</v>
      </c>
      <c r="B37" s="28" t="s">
        <v>35</v>
      </c>
      <c r="C37" s="29">
        <v>208213887.23999998</v>
      </c>
      <c r="D37" s="30">
        <v>-7994179.6900000004</v>
      </c>
      <c r="E37" s="30">
        <v>-42757923.320399992</v>
      </c>
      <c r="F37" s="31">
        <v>194835285.9596</v>
      </c>
    </row>
    <row r="40" spans="1:8" x14ac:dyDescent="0.25">
      <c r="A40" s="32" t="s">
        <v>43</v>
      </c>
      <c r="B40" s="23" t="s">
        <v>44</v>
      </c>
      <c r="C40" s="23" t="s">
        <v>45</v>
      </c>
      <c r="D40" s="23" t="s">
        <v>46</v>
      </c>
      <c r="E40" s="23" t="s">
        <v>47</v>
      </c>
      <c r="F40" s="24" t="s">
        <v>48</v>
      </c>
    </row>
    <row r="41" spans="1:8" x14ac:dyDescent="0.25">
      <c r="A41" s="25" t="s">
        <v>7</v>
      </c>
      <c r="B41" s="33">
        <v>39</v>
      </c>
      <c r="C41" s="13">
        <v>2450294.5499999998</v>
      </c>
      <c r="D41" s="33">
        <v>1108</v>
      </c>
      <c r="E41" s="12">
        <v>12372114.6</v>
      </c>
      <c r="F41" s="26">
        <v>14820383.58</v>
      </c>
      <c r="H41" s="150"/>
    </row>
    <row r="42" spans="1:8" x14ac:dyDescent="0.25">
      <c r="A42" s="25" t="s">
        <v>9</v>
      </c>
      <c r="B42" s="33">
        <v>34</v>
      </c>
      <c r="C42" s="13">
        <v>2097751.75</v>
      </c>
      <c r="D42" s="33">
        <v>930</v>
      </c>
      <c r="E42" s="12">
        <v>11690266.4</v>
      </c>
      <c r="F42" s="26">
        <v>13810374.359999999</v>
      </c>
      <c r="H42" s="150"/>
    </row>
    <row r="43" spans="1:8" x14ac:dyDescent="0.25">
      <c r="A43" s="25" t="s">
        <v>11</v>
      </c>
      <c r="B43" s="33">
        <v>20</v>
      </c>
      <c r="C43" s="13">
        <v>996493.5</v>
      </c>
      <c r="D43" s="33">
        <v>825</v>
      </c>
      <c r="E43" s="12">
        <v>5834808.8700000001</v>
      </c>
      <c r="F43" s="26">
        <v>6465492.3600000003</v>
      </c>
      <c r="H43" s="150"/>
    </row>
    <row r="44" spans="1:8" x14ac:dyDescent="0.25">
      <c r="A44" s="25" t="s">
        <v>13</v>
      </c>
      <c r="B44" s="33">
        <v>22</v>
      </c>
      <c r="C44" s="13">
        <v>719199</v>
      </c>
      <c r="D44" s="33">
        <v>1313</v>
      </c>
      <c r="E44" s="12">
        <v>9691313.0299999993</v>
      </c>
      <c r="F44" s="26">
        <v>10419032.27</v>
      </c>
      <c r="H44" s="150"/>
    </row>
    <row r="45" spans="1:8" x14ac:dyDescent="0.25">
      <c r="A45" s="25" t="s">
        <v>15</v>
      </c>
      <c r="B45" s="33">
        <v>86</v>
      </c>
      <c r="C45" s="13">
        <v>4619705.0999999996</v>
      </c>
      <c r="D45" s="33">
        <v>960</v>
      </c>
      <c r="E45" s="12">
        <v>14979247.52</v>
      </c>
      <c r="F45" s="26">
        <v>19626705.690000001</v>
      </c>
      <c r="H45" s="150"/>
    </row>
    <row r="46" spans="1:8" x14ac:dyDescent="0.25">
      <c r="A46" s="25" t="s">
        <v>17</v>
      </c>
      <c r="B46" s="33">
        <v>28</v>
      </c>
      <c r="C46" s="13">
        <v>815007.5</v>
      </c>
      <c r="D46" s="33">
        <v>707</v>
      </c>
      <c r="E46" s="12">
        <v>5516565.2800000003</v>
      </c>
      <c r="F46" s="26">
        <v>5819961.1399999997</v>
      </c>
      <c r="H46" s="150"/>
    </row>
    <row r="47" spans="1:8" x14ac:dyDescent="0.25">
      <c r="A47" s="25" t="s">
        <v>40</v>
      </c>
      <c r="B47" s="33">
        <v>76</v>
      </c>
      <c r="C47" s="13">
        <v>11364202.75</v>
      </c>
      <c r="D47" s="33">
        <v>1770</v>
      </c>
      <c r="E47" s="12">
        <v>28384298.98</v>
      </c>
      <c r="F47" s="26">
        <v>37180192.939999998</v>
      </c>
      <c r="H47" s="150"/>
    </row>
    <row r="48" spans="1:8" x14ac:dyDescent="0.25">
      <c r="A48" s="25" t="s">
        <v>22</v>
      </c>
      <c r="B48" s="33">
        <v>40</v>
      </c>
      <c r="C48" s="13">
        <v>1964413</v>
      </c>
      <c r="D48" s="33">
        <v>1192</v>
      </c>
      <c r="E48" s="12">
        <v>17485861.59</v>
      </c>
      <c r="F48" s="26">
        <v>18599246.699999999</v>
      </c>
      <c r="H48" s="150"/>
    </row>
    <row r="49" spans="1:8" x14ac:dyDescent="0.25">
      <c r="A49" s="25" t="s">
        <v>24</v>
      </c>
      <c r="B49" s="33">
        <v>42</v>
      </c>
      <c r="C49" s="13">
        <v>1837849</v>
      </c>
      <c r="D49" s="33">
        <v>1260</v>
      </c>
      <c r="E49" s="12">
        <v>10076185.82</v>
      </c>
      <c r="F49" s="26">
        <v>11894854.6</v>
      </c>
      <c r="H49" s="150"/>
    </row>
    <row r="50" spans="1:8" x14ac:dyDescent="0.25">
      <c r="A50" s="25" t="s">
        <v>26</v>
      </c>
      <c r="B50" s="33">
        <v>85</v>
      </c>
      <c r="C50" s="13">
        <v>4922687</v>
      </c>
      <c r="D50" s="33">
        <v>1593</v>
      </c>
      <c r="E50" s="12">
        <v>17243765.510000002</v>
      </c>
      <c r="F50" s="26">
        <v>20286204.050000001</v>
      </c>
      <c r="H50" s="150"/>
    </row>
    <row r="51" spans="1:8" x14ac:dyDescent="0.25">
      <c r="A51" s="25" t="s">
        <v>28</v>
      </c>
      <c r="B51" s="33">
        <v>87</v>
      </c>
      <c r="C51" s="13">
        <v>4146025</v>
      </c>
      <c r="D51" s="33">
        <v>1509</v>
      </c>
      <c r="E51" s="12">
        <v>22895788.440000001</v>
      </c>
      <c r="F51" s="26">
        <v>27063909.219999999</v>
      </c>
      <c r="H51" s="150"/>
    </row>
    <row r="52" spans="1:8" x14ac:dyDescent="0.25">
      <c r="A52" s="25" t="s">
        <v>30</v>
      </c>
      <c r="B52" s="33">
        <v>16</v>
      </c>
      <c r="C52" s="13">
        <v>347318.75</v>
      </c>
      <c r="D52" s="33">
        <v>622</v>
      </c>
      <c r="E52" s="12">
        <v>3237228.95</v>
      </c>
      <c r="F52" s="26">
        <v>3167952.24</v>
      </c>
      <c r="H52" s="150"/>
    </row>
    <row r="53" spans="1:8" x14ac:dyDescent="0.25">
      <c r="A53" s="25" t="s">
        <v>32</v>
      </c>
      <c r="B53" s="33">
        <v>36</v>
      </c>
      <c r="C53" s="13">
        <v>1338783.5</v>
      </c>
      <c r="D53" s="33">
        <v>1050</v>
      </c>
      <c r="E53" s="12">
        <v>11186711.85</v>
      </c>
      <c r="F53" s="26">
        <v>11160555.52</v>
      </c>
      <c r="H53" s="150"/>
    </row>
    <row r="54" spans="1:8" x14ac:dyDescent="0.25">
      <c r="A54" s="27" t="s">
        <v>34</v>
      </c>
      <c r="B54" s="34">
        <v>611</v>
      </c>
      <c r="C54" s="29">
        <v>37619730.399999999</v>
      </c>
      <c r="D54" s="34">
        <v>14839</v>
      </c>
      <c r="E54" s="30">
        <v>170594156.84</v>
      </c>
      <c r="F54" s="31">
        <v>200314864.66999999</v>
      </c>
      <c r="H54" s="150"/>
    </row>
    <row r="55" spans="1:8" ht="36.75" customHeight="1" x14ac:dyDescent="0.25">
      <c r="A55" s="158" t="s">
        <v>49</v>
      </c>
      <c r="B55" s="158"/>
      <c r="C55" s="158"/>
      <c r="D55" s="158"/>
      <c r="E55" s="158"/>
      <c r="F55" s="158"/>
    </row>
    <row r="56" spans="1:8" x14ac:dyDescent="0.25">
      <c r="A56" s="153" t="s">
        <v>50</v>
      </c>
      <c r="B56" s="153"/>
      <c r="C56" s="153"/>
      <c r="D56" s="153"/>
      <c r="E56" s="153"/>
      <c r="F56" s="153"/>
    </row>
    <row r="57" spans="1:8" x14ac:dyDescent="0.25">
      <c r="A57" s="154" t="s">
        <v>51</v>
      </c>
      <c r="B57" s="154"/>
      <c r="C57" s="154"/>
      <c r="D57" s="154"/>
      <c r="E57" s="154"/>
      <c r="F57" s="154"/>
    </row>
    <row r="58" spans="1:8" x14ac:dyDescent="0.25">
      <c r="A58" s="155" t="s">
        <v>52</v>
      </c>
      <c r="B58" s="155"/>
      <c r="C58" s="155"/>
      <c r="D58" s="155"/>
      <c r="E58" s="155"/>
      <c r="F58" s="155"/>
    </row>
    <row r="59" spans="1:8" x14ac:dyDescent="0.25">
      <c r="A59" s="155" t="s">
        <v>53</v>
      </c>
      <c r="B59" s="155"/>
      <c r="C59" s="155"/>
      <c r="D59" s="155"/>
      <c r="E59" s="155"/>
      <c r="F59" s="155"/>
    </row>
    <row r="60" spans="1:8" x14ac:dyDescent="0.25">
      <c r="A60" s="155" t="s">
        <v>54</v>
      </c>
      <c r="B60" s="155"/>
      <c r="C60" s="155"/>
      <c r="D60" s="155"/>
      <c r="E60" s="155"/>
      <c r="F60" s="155"/>
    </row>
  </sheetData>
  <mergeCells count="10">
    <mergeCell ref="C29:C30"/>
    <mergeCell ref="D29:D30"/>
    <mergeCell ref="A29:A30"/>
    <mergeCell ref="A55:F55"/>
    <mergeCell ref="A2:F2"/>
    <mergeCell ref="A56:F56"/>
    <mergeCell ref="A57:F57"/>
    <mergeCell ref="A58:F58"/>
    <mergeCell ref="A59:F59"/>
    <mergeCell ref="A60:F60"/>
  </mergeCells>
  <pageMargins left="0.2" right="0.2" top="0.2" bottom="0.2" header="0.2" footer="0.2"/>
  <pageSetup scale="8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8"/>
  <sheetViews>
    <sheetView showGridLines="0" workbookViewId="0">
      <selection activeCell="C38" sqref="C38"/>
    </sheetView>
  </sheetViews>
  <sheetFormatPr defaultRowHeight="15" x14ac:dyDescent="0.25"/>
  <cols>
    <col min="1" max="1" width="25.7109375" customWidth="1"/>
    <col min="2" max="5" width="19.2851562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5" x14ac:dyDescent="0.25">
      <c r="A3" s="161" t="s">
        <v>55</v>
      </c>
      <c r="B3" s="161"/>
      <c r="C3" s="161"/>
      <c r="D3" s="161"/>
      <c r="E3" s="161"/>
    </row>
    <row r="5" spans="1:5" x14ac:dyDescent="0.25">
      <c r="A5" s="160" t="s">
        <v>56</v>
      </c>
      <c r="B5" s="160"/>
      <c r="C5" s="160"/>
      <c r="D5" s="160"/>
      <c r="E5" s="160"/>
    </row>
    <row r="7" spans="1:5" x14ac:dyDescent="0.25">
      <c r="A7" s="46" t="s">
        <v>57</v>
      </c>
      <c r="B7" s="47" t="s">
        <v>58</v>
      </c>
      <c r="C7" s="47" t="s">
        <v>59</v>
      </c>
      <c r="D7" s="47" t="s">
        <v>60</v>
      </c>
      <c r="E7" s="48" t="s">
        <v>61</v>
      </c>
    </row>
    <row r="8" spans="1:5" x14ac:dyDescent="0.25">
      <c r="A8" s="49" t="s">
        <v>7</v>
      </c>
      <c r="B8" s="50">
        <v>4447609</v>
      </c>
      <c r="C8" s="50">
        <v>13119050</v>
      </c>
      <c r="D8" s="51">
        <v>33474137</v>
      </c>
      <c r="E8" s="52">
        <v>51040796</v>
      </c>
    </row>
    <row r="9" spans="1:5" x14ac:dyDescent="0.25">
      <c r="A9" s="49" t="s">
        <v>9</v>
      </c>
      <c r="B9" s="50">
        <v>3897786</v>
      </c>
      <c r="C9" s="50">
        <v>243817</v>
      </c>
      <c r="D9" s="51">
        <v>31993412</v>
      </c>
      <c r="E9" s="52">
        <v>36135015</v>
      </c>
    </row>
    <row r="10" spans="1:5" x14ac:dyDescent="0.25">
      <c r="A10" s="49" t="s">
        <v>11</v>
      </c>
      <c r="B10" s="50">
        <v>2009664</v>
      </c>
      <c r="C10" s="50">
        <v>2998373</v>
      </c>
      <c r="D10" s="51">
        <v>11803212</v>
      </c>
      <c r="E10" s="52">
        <v>16811249</v>
      </c>
    </row>
    <row r="11" spans="1:5" x14ac:dyDescent="0.25">
      <c r="A11" s="49" t="s">
        <v>13</v>
      </c>
      <c r="B11" s="50">
        <v>3424552</v>
      </c>
      <c r="C11" s="50">
        <v>14004186</v>
      </c>
      <c r="D11" s="51">
        <v>20603302</v>
      </c>
      <c r="E11" s="52">
        <v>38032040</v>
      </c>
    </row>
    <row r="12" spans="1:5" x14ac:dyDescent="0.25">
      <c r="A12" s="49" t="s">
        <v>15</v>
      </c>
      <c r="B12" s="50">
        <v>4374475.28</v>
      </c>
      <c r="C12" s="50">
        <v>88988.92</v>
      </c>
      <c r="D12" s="51">
        <v>50902033.68</v>
      </c>
      <c r="E12" s="52">
        <v>55365497.880000003</v>
      </c>
    </row>
    <row r="13" spans="1:5" x14ac:dyDescent="0.25">
      <c r="A13" s="49" t="s">
        <v>17</v>
      </c>
      <c r="B13" s="50">
        <v>0</v>
      </c>
      <c r="C13" s="50">
        <v>1260881.8700000001</v>
      </c>
      <c r="D13" s="51">
        <v>9858599.5700000003</v>
      </c>
      <c r="E13" s="52">
        <v>11119481.440000001</v>
      </c>
    </row>
    <row r="14" spans="1:5" x14ac:dyDescent="0.25">
      <c r="A14" s="49" t="s">
        <v>19</v>
      </c>
      <c r="B14" s="50">
        <v>7245716.46</v>
      </c>
      <c r="C14" s="50">
        <v>358236</v>
      </c>
      <c r="D14" s="51">
        <v>56207163.93</v>
      </c>
      <c r="E14" s="52">
        <v>63811116.390000001</v>
      </c>
    </row>
    <row r="15" spans="1:5" x14ac:dyDescent="0.25">
      <c r="A15" s="49" t="s">
        <v>19</v>
      </c>
      <c r="B15" s="50">
        <v>3944248.95</v>
      </c>
      <c r="C15" s="50">
        <v>0</v>
      </c>
      <c r="D15" s="51">
        <v>30957204.640000001</v>
      </c>
      <c r="E15" s="52">
        <v>34901453.590000004</v>
      </c>
    </row>
    <row r="16" spans="1:5" x14ac:dyDescent="0.25">
      <c r="A16" s="49" t="s">
        <v>22</v>
      </c>
      <c r="B16" s="50">
        <v>0</v>
      </c>
      <c r="C16" s="50">
        <v>1747710</v>
      </c>
      <c r="D16" s="51">
        <v>42314241</v>
      </c>
      <c r="E16" s="52">
        <v>44061951</v>
      </c>
    </row>
    <row r="17" spans="1:5" x14ac:dyDescent="0.25">
      <c r="A17" s="49" t="s">
        <v>24</v>
      </c>
      <c r="B17" s="50">
        <v>3147965</v>
      </c>
      <c r="C17" s="50">
        <v>2103548</v>
      </c>
      <c r="D17" s="51">
        <v>27158346</v>
      </c>
      <c r="E17" s="52">
        <v>32409859</v>
      </c>
    </row>
    <row r="18" spans="1:5" x14ac:dyDescent="0.25">
      <c r="A18" s="49" t="s">
        <v>26</v>
      </c>
      <c r="B18" s="50">
        <v>5675000</v>
      </c>
      <c r="C18" s="50">
        <v>205575</v>
      </c>
      <c r="D18" s="51">
        <v>60439183</v>
      </c>
      <c r="E18" s="52">
        <v>66319758</v>
      </c>
    </row>
    <row r="19" spans="1:5" x14ac:dyDescent="0.25">
      <c r="A19" s="49" t="s">
        <v>28</v>
      </c>
      <c r="B19" s="50">
        <v>0</v>
      </c>
      <c r="C19" s="50">
        <v>242455</v>
      </c>
      <c r="D19" s="51">
        <v>67407566</v>
      </c>
      <c r="E19" s="52">
        <v>67650021</v>
      </c>
    </row>
    <row r="20" spans="1:5" x14ac:dyDescent="0.25">
      <c r="A20" s="49" t="s">
        <v>30</v>
      </c>
      <c r="B20" s="50">
        <v>1210464</v>
      </c>
      <c r="C20" s="50">
        <v>24781</v>
      </c>
      <c r="D20" s="51">
        <v>1583468</v>
      </c>
      <c r="E20" s="52">
        <v>2818713</v>
      </c>
    </row>
    <row r="21" spans="1:5" x14ac:dyDescent="0.25">
      <c r="A21" s="49" t="s">
        <v>32</v>
      </c>
      <c r="B21" s="50">
        <v>323656</v>
      </c>
      <c r="C21" s="50">
        <v>3021</v>
      </c>
      <c r="D21" s="51">
        <v>279014</v>
      </c>
      <c r="E21" s="52">
        <v>605691</v>
      </c>
    </row>
    <row r="22" spans="1:5" x14ac:dyDescent="0.25">
      <c r="A22" s="53" t="s">
        <v>34</v>
      </c>
      <c r="B22" s="54">
        <v>39701136.689999998</v>
      </c>
      <c r="C22" s="54">
        <v>36400622.790000007</v>
      </c>
      <c r="D22" s="55">
        <v>444980882.81999999</v>
      </c>
      <c r="E22" s="56">
        <v>521082642.29999995</v>
      </c>
    </row>
    <row r="24" spans="1:5" x14ac:dyDescent="0.25">
      <c r="A24" s="38" t="s">
        <v>62</v>
      </c>
      <c r="B24" s="39"/>
      <c r="C24" s="39"/>
      <c r="D24" s="39"/>
      <c r="E24" s="57" t="s">
        <v>63</v>
      </c>
    </row>
    <row r="25" spans="1:5" x14ac:dyDescent="0.25">
      <c r="A25" s="40" t="s">
        <v>7</v>
      </c>
      <c r="B25" s="41"/>
      <c r="C25" s="41"/>
      <c r="D25" s="41"/>
      <c r="E25" s="42">
        <v>-9000000</v>
      </c>
    </row>
    <row r="26" spans="1:5" x14ac:dyDescent="0.25">
      <c r="A26" s="40" t="s">
        <v>9</v>
      </c>
      <c r="B26" s="41"/>
      <c r="C26" s="41"/>
      <c r="D26" s="41"/>
      <c r="E26" s="42">
        <v>-9000000</v>
      </c>
    </row>
    <row r="27" spans="1:5" x14ac:dyDescent="0.25">
      <c r="A27" s="40" t="s">
        <v>11</v>
      </c>
      <c r="B27" s="41"/>
      <c r="C27" s="41"/>
      <c r="D27" s="41"/>
      <c r="E27" s="42">
        <v>-5860683</v>
      </c>
    </row>
    <row r="28" spans="1:5" x14ac:dyDescent="0.25">
      <c r="A28" s="40" t="s">
        <v>13</v>
      </c>
      <c r="B28" s="41"/>
      <c r="C28" s="41"/>
      <c r="D28" s="41"/>
      <c r="E28" s="42">
        <v>-9000000</v>
      </c>
    </row>
    <row r="29" spans="1:5" x14ac:dyDescent="0.25">
      <c r="A29" s="40" t="s">
        <v>15</v>
      </c>
      <c r="B29" s="41"/>
      <c r="C29" s="41"/>
      <c r="D29" s="41"/>
      <c r="E29" s="42">
        <v>-10000000</v>
      </c>
    </row>
    <row r="30" spans="1:5" x14ac:dyDescent="0.25">
      <c r="A30" s="40" t="s">
        <v>17</v>
      </c>
      <c r="B30" s="41"/>
      <c r="C30" s="41"/>
      <c r="D30" s="41"/>
      <c r="E30" s="42">
        <v>-6265851</v>
      </c>
    </row>
    <row r="31" spans="1:5" x14ac:dyDescent="0.25">
      <c r="A31" s="40" t="s">
        <v>40</v>
      </c>
      <c r="B31" s="41"/>
      <c r="C31" s="41"/>
      <c r="D31" s="41"/>
      <c r="E31" s="42">
        <v>-20250000</v>
      </c>
    </row>
    <row r="32" spans="1:5" x14ac:dyDescent="0.25">
      <c r="A32" s="40" t="s">
        <v>22</v>
      </c>
      <c r="B32" s="41"/>
      <c r="C32" s="41"/>
      <c r="D32" s="41"/>
      <c r="E32" s="42">
        <v>-9000000</v>
      </c>
    </row>
    <row r="33" spans="1:5" x14ac:dyDescent="0.25">
      <c r="A33" s="40" t="s">
        <v>24</v>
      </c>
      <c r="B33" s="41"/>
      <c r="C33" s="41"/>
      <c r="D33" s="41"/>
      <c r="E33" s="42">
        <v>-9000000</v>
      </c>
    </row>
    <row r="34" spans="1:5" x14ac:dyDescent="0.25">
      <c r="A34" s="40" t="s">
        <v>26</v>
      </c>
      <c r="B34" s="41"/>
      <c r="C34" s="41"/>
      <c r="D34" s="41"/>
      <c r="E34" s="42">
        <v>-14974963</v>
      </c>
    </row>
    <row r="35" spans="1:5" x14ac:dyDescent="0.25">
      <c r="A35" s="40" t="s">
        <v>28</v>
      </c>
      <c r="B35" s="41"/>
      <c r="C35" s="41"/>
      <c r="D35" s="41"/>
      <c r="E35" s="42">
        <v>-9000000</v>
      </c>
    </row>
    <row r="36" spans="1:5" x14ac:dyDescent="0.25">
      <c r="A36" s="40" t="s">
        <v>30</v>
      </c>
      <c r="B36" s="41"/>
      <c r="C36" s="41"/>
      <c r="D36" s="41"/>
      <c r="E36" s="42">
        <v>-2000000</v>
      </c>
    </row>
    <row r="37" spans="1:5" x14ac:dyDescent="0.25">
      <c r="A37" s="40" t="s">
        <v>32</v>
      </c>
      <c r="B37" s="41"/>
      <c r="C37" s="41"/>
      <c r="D37" s="41"/>
      <c r="E37" s="42">
        <v>-1467906</v>
      </c>
    </row>
    <row r="38" spans="1:5" x14ac:dyDescent="0.25">
      <c r="A38" s="43" t="s">
        <v>34</v>
      </c>
      <c r="B38" s="44"/>
      <c r="C38" s="44"/>
      <c r="D38" s="44"/>
      <c r="E38" s="45">
        <v>-114819403</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workbookViewId="0">
      <selection activeCell="C18" sqref="C18:I39"/>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0.85546875" customWidth="1"/>
    <col min="9" max="9" width="16.7109375" customWidth="1"/>
  </cols>
  <sheetData>
    <row r="1" spans="2:9" ht="9.1999999999999993" customHeight="1" x14ac:dyDescent="0.25"/>
    <row r="2" spans="2:9" ht="5.45" customHeight="1" x14ac:dyDescent="0.25"/>
    <row r="3" spans="2:9" ht="2.1" customHeight="1" x14ac:dyDescent="0.25"/>
    <row r="4" spans="2:9" ht="18" customHeight="1" x14ac:dyDescent="0.25">
      <c r="D4" s="159" t="s">
        <v>64</v>
      </c>
      <c r="E4" s="166"/>
      <c r="F4" s="166"/>
      <c r="G4" s="166"/>
      <c r="H4" s="166"/>
    </row>
    <row r="5" spans="2:9" ht="18" customHeight="1" x14ac:dyDescent="0.25">
      <c r="E5" s="173" t="s">
        <v>65</v>
      </c>
      <c r="F5" s="166"/>
      <c r="G5" s="166"/>
      <c r="H5" s="166"/>
    </row>
    <row r="6" spans="2:9" x14ac:dyDescent="0.25">
      <c r="B6" s="1" t="s">
        <v>66</v>
      </c>
      <c r="C6" s="174" t="s">
        <v>7</v>
      </c>
      <c r="D6" s="169"/>
      <c r="E6" s="170"/>
      <c r="F6" s="147" t="s">
        <v>13</v>
      </c>
      <c r="G6" s="174" t="s">
        <v>40</v>
      </c>
      <c r="H6" s="170"/>
      <c r="I6" s="147" t="s">
        <v>26</v>
      </c>
    </row>
    <row r="7" spans="2:9" x14ac:dyDescent="0.25">
      <c r="B7" s="2" t="s">
        <v>67</v>
      </c>
      <c r="C7" s="172" t="s">
        <v>68</v>
      </c>
      <c r="D7" s="166"/>
      <c r="E7" s="167"/>
      <c r="F7" s="146" t="s">
        <v>69</v>
      </c>
      <c r="G7" s="172" t="s">
        <v>70</v>
      </c>
      <c r="H7" s="167"/>
      <c r="I7" s="146" t="s">
        <v>71</v>
      </c>
    </row>
    <row r="8" spans="2:9" x14ac:dyDescent="0.25">
      <c r="B8" s="2" t="s">
        <v>72</v>
      </c>
      <c r="C8" s="172" t="s">
        <v>73</v>
      </c>
      <c r="D8" s="166"/>
      <c r="E8" s="167"/>
      <c r="F8" s="146" t="s">
        <v>73</v>
      </c>
      <c r="G8" s="172" t="s">
        <v>73</v>
      </c>
      <c r="H8" s="167"/>
      <c r="I8" s="146" t="s">
        <v>73</v>
      </c>
    </row>
    <row r="9" spans="2:9" x14ac:dyDescent="0.25">
      <c r="B9" s="2" t="s">
        <v>74</v>
      </c>
      <c r="C9" s="172" t="s">
        <v>75</v>
      </c>
      <c r="D9" s="166"/>
      <c r="E9" s="167"/>
      <c r="F9" s="146" t="s">
        <v>76</v>
      </c>
      <c r="G9" s="172" t="s">
        <v>77</v>
      </c>
      <c r="H9" s="167"/>
      <c r="I9" s="146" t="s">
        <v>78</v>
      </c>
    </row>
    <row r="10" spans="2:9" x14ac:dyDescent="0.25">
      <c r="B10" s="2" t="s">
        <v>79</v>
      </c>
      <c r="C10" s="172" t="s">
        <v>80</v>
      </c>
      <c r="D10" s="166"/>
      <c r="E10" s="167"/>
      <c r="F10" s="146" t="s">
        <v>80</v>
      </c>
      <c r="G10" s="172" t="s">
        <v>81</v>
      </c>
      <c r="H10" s="167"/>
      <c r="I10" s="146" t="s">
        <v>81</v>
      </c>
    </row>
    <row r="11" spans="2:9" x14ac:dyDescent="0.25">
      <c r="B11" s="2" t="s">
        <v>82</v>
      </c>
      <c r="C11" s="172" t="s">
        <v>73</v>
      </c>
      <c r="D11" s="166"/>
      <c r="E11" s="167"/>
      <c r="F11" s="146" t="s">
        <v>73</v>
      </c>
      <c r="G11" s="172" t="s">
        <v>73</v>
      </c>
      <c r="H11" s="167"/>
      <c r="I11" s="146" t="s">
        <v>73</v>
      </c>
    </row>
    <row r="12" spans="2:9" ht="27" x14ac:dyDescent="0.25">
      <c r="B12" s="2" t="s">
        <v>83</v>
      </c>
      <c r="C12" s="172" t="s">
        <v>84</v>
      </c>
      <c r="D12" s="166"/>
      <c r="E12" s="167"/>
      <c r="F12" s="146" t="s">
        <v>84</v>
      </c>
      <c r="G12" s="172" t="s">
        <v>75</v>
      </c>
      <c r="H12" s="167"/>
      <c r="I12" s="146" t="s">
        <v>85</v>
      </c>
    </row>
    <row r="13" spans="2:9" x14ac:dyDescent="0.25">
      <c r="B13" s="2" t="s">
        <v>86</v>
      </c>
      <c r="C13" s="172" t="s">
        <v>73</v>
      </c>
      <c r="D13" s="166"/>
      <c r="E13" s="167"/>
      <c r="F13" s="146" t="s">
        <v>69</v>
      </c>
      <c r="G13" s="172" t="s">
        <v>73</v>
      </c>
      <c r="H13" s="167"/>
      <c r="I13" s="146" t="s">
        <v>68</v>
      </c>
    </row>
    <row r="14" spans="2:9" x14ac:dyDescent="0.25">
      <c r="B14" s="2" t="s">
        <v>87</v>
      </c>
      <c r="C14" s="172" t="s">
        <v>88</v>
      </c>
      <c r="D14" s="166"/>
      <c r="E14" s="167"/>
      <c r="F14" s="146" t="s">
        <v>89</v>
      </c>
      <c r="G14" s="172" t="s">
        <v>85</v>
      </c>
      <c r="H14" s="167"/>
      <c r="I14" s="146" t="s">
        <v>90</v>
      </c>
    </row>
    <row r="15" spans="2:9" x14ac:dyDescent="0.25">
      <c r="B15" s="3" t="s">
        <v>34</v>
      </c>
      <c r="C15" s="171">
        <v>39</v>
      </c>
      <c r="D15" s="163"/>
      <c r="E15" s="164"/>
      <c r="F15" s="145">
        <v>22</v>
      </c>
      <c r="G15" s="171">
        <v>76</v>
      </c>
      <c r="H15" s="164"/>
      <c r="I15" s="145">
        <v>85</v>
      </c>
    </row>
    <row r="16" spans="2:9" ht="0" hidden="1" customHeight="1" x14ac:dyDescent="0.25"/>
    <row r="17" spans="2:9" ht="4.9000000000000004" customHeight="1" x14ac:dyDescent="0.25"/>
    <row r="18" spans="2:9" x14ac:dyDescent="0.25">
      <c r="B18" s="1" t="s">
        <v>91</v>
      </c>
      <c r="C18" s="168" t="s">
        <v>7</v>
      </c>
      <c r="D18" s="169"/>
      <c r="E18" s="170"/>
      <c r="F18" s="144" t="s">
        <v>13</v>
      </c>
      <c r="G18" s="168" t="s">
        <v>40</v>
      </c>
      <c r="H18" s="170"/>
      <c r="I18" s="144" t="s">
        <v>26</v>
      </c>
    </row>
    <row r="19" spans="2:9" x14ac:dyDescent="0.25">
      <c r="B19" s="2" t="s">
        <v>67</v>
      </c>
      <c r="C19" s="165" t="s">
        <v>92</v>
      </c>
      <c r="D19" s="166"/>
      <c r="E19" s="167"/>
      <c r="F19" s="143" t="s">
        <v>93</v>
      </c>
      <c r="G19" s="165" t="s">
        <v>94</v>
      </c>
      <c r="H19" s="167"/>
      <c r="I19" s="143" t="s">
        <v>95</v>
      </c>
    </row>
    <row r="20" spans="2:9" x14ac:dyDescent="0.25">
      <c r="B20" s="2" t="s">
        <v>72</v>
      </c>
      <c r="C20" s="165" t="s">
        <v>73</v>
      </c>
      <c r="D20" s="166"/>
      <c r="E20" s="167"/>
      <c r="F20" s="143" t="s">
        <v>73</v>
      </c>
      <c r="G20" s="165" t="s">
        <v>73</v>
      </c>
      <c r="H20" s="167"/>
      <c r="I20" s="143" t="s">
        <v>73</v>
      </c>
    </row>
    <row r="21" spans="2:9" x14ac:dyDescent="0.25">
      <c r="B21" s="2" t="s">
        <v>74</v>
      </c>
      <c r="C21" s="165" t="s">
        <v>96</v>
      </c>
      <c r="D21" s="166"/>
      <c r="E21" s="167"/>
      <c r="F21" s="143" t="s">
        <v>97</v>
      </c>
      <c r="G21" s="165" t="s">
        <v>98</v>
      </c>
      <c r="H21" s="167"/>
      <c r="I21" s="143" t="s">
        <v>99</v>
      </c>
    </row>
    <row r="22" spans="2:9" x14ac:dyDescent="0.25">
      <c r="B22" s="2" t="s">
        <v>79</v>
      </c>
      <c r="C22" s="165" t="s">
        <v>100</v>
      </c>
      <c r="D22" s="166"/>
      <c r="E22" s="167"/>
      <c r="F22" s="143" t="s">
        <v>101</v>
      </c>
      <c r="G22" s="165" t="s">
        <v>102</v>
      </c>
      <c r="H22" s="167"/>
      <c r="I22" s="143" t="s">
        <v>103</v>
      </c>
    </row>
    <row r="23" spans="2:9" x14ac:dyDescent="0.25">
      <c r="B23" s="2" t="s">
        <v>82</v>
      </c>
      <c r="C23" s="165" t="s">
        <v>73</v>
      </c>
      <c r="D23" s="166"/>
      <c r="E23" s="167"/>
      <c r="F23" s="143" t="s">
        <v>73</v>
      </c>
      <c r="G23" s="165" t="s">
        <v>73</v>
      </c>
      <c r="H23" s="167"/>
      <c r="I23" s="143" t="s">
        <v>73</v>
      </c>
    </row>
    <row r="24" spans="2:9" ht="27" x14ac:dyDescent="0.25">
      <c r="B24" s="2" t="s">
        <v>83</v>
      </c>
      <c r="C24" s="165" t="s">
        <v>104</v>
      </c>
      <c r="D24" s="166"/>
      <c r="E24" s="167"/>
      <c r="F24" s="143" t="s">
        <v>105</v>
      </c>
      <c r="G24" s="165" t="s">
        <v>106</v>
      </c>
      <c r="H24" s="167"/>
      <c r="I24" s="143" t="s">
        <v>107</v>
      </c>
    </row>
    <row r="25" spans="2:9" x14ac:dyDescent="0.25">
      <c r="B25" s="2" t="s">
        <v>86</v>
      </c>
      <c r="C25" s="165" t="s">
        <v>73</v>
      </c>
      <c r="D25" s="166"/>
      <c r="E25" s="167"/>
      <c r="F25" s="143" t="s">
        <v>93</v>
      </c>
      <c r="G25" s="165" t="s">
        <v>73</v>
      </c>
      <c r="H25" s="167"/>
      <c r="I25" s="143" t="s">
        <v>108</v>
      </c>
    </row>
    <row r="26" spans="2:9" x14ac:dyDescent="0.25">
      <c r="B26" s="2" t="s">
        <v>87</v>
      </c>
      <c r="C26" s="165" t="s">
        <v>109</v>
      </c>
      <c r="D26" s="166"/>
      <c r="E26" s="167"/>
      <c r="F26" s="143" t="s">
        <v>110</v>
      </c>
      <c r="G26" s="165" t="s">
        <v>111</v>
      </c>
      <c r="H26" s="167"/>
      <c r="I26" s="143" t="s">
        <v>112</v>
      </c>
    </row>
    <row r="27" spans="2:9" x14ac:dyDescent="0.25">
      <c r="B27" s="3" t="s">
        <v>34</v>
      </c>
      <c r="C27" s="162">
        <v>17368557</v>
      </c>
      <c r="D27" s="163"/>
      <c r="E27" s="164"/>
      <c r="F27" s="142">
        <v>2696025</v>
      </c>
      <c r="G27" s="162">
        <v>53314321</v>
      </c>
      <c r="H27" s="164"/>
      <c r="I27" s="142">
        <v>17799876</v>
      </c>
    </row>
    <row r="28" spans="2:9" ht="0" hidden="1" customHeight="1" x14ac:dyDescent="0.25"/>
    <row r="29" spans="2:9" ht="5.0999999999999996" customHeight="1" x14ac:dyDescent="0.25"/>
    <row r="30" spans="2:9" x14ac:dyDescent="0.25">
      <c r="B30" s="1" t="s">
        <v>113</v>
      </c>
      <c r="C30" s="168" t="s">
        <v>7</v>
      </c>
      <c r="D30" s="169"/>
      <c r="E30" s="170"/>
      <c r="F30" s="144" t="s">
        <v>13</v>
      </c>
      <c r="G30" s="168" t="s">
        <v>40</v>
      </c>
      <c r="H30" s="170"/>
      <c r="I30" s="144" t="s">
        <v>26</v>
      </c>
    </row>
    <row r="31" spans="2:9" x14ac:dyDescent="0.25">
      <c r="B31" s="2" t="s">
        <v>67</v>
      </c>
      <c r="C31" s="165" t="s">
        <v>114</v>
      </c>
      <c r="D31" s="166"/>
      <c r="E31" s="167"/>
      <c r="F31" s="143" t="s">
        <v>93</v>
      </c>
      <c r="G31" s="165" t="s">
        <v>115</v>
      </c>
      <c r="H31" s="167"/>
      <c r="I31" s="143" t="s">
        <v>116</v>
      </c>
    </row>
    <row r="32" spans="2:9" x14ac:dyDescent="0.25">
      <c r="B32" s="2" t="s">
        <v>72</v>
      </c>
      <c r="C32" s="165" t="s">
        <v>73</v>
      </c>
      <c r="D32" s="166"/>
      <c r="E32" s="167"/>
      <c r="F32" s="143" t="s">
        <v>73</v>
      </c>
      <c r="G32" s="165" t="s">
        <v>73</v>
      </c>
      <c r="H32" s="167"/>
      <c r="I32" s="143" t="s">
        <v>73</v>
      </c>
    </row>
    <row r="33" spans="2:9" x14ac:dyDescent="0.25">
      <c r="B33" s="2" t="s">
        <v>74</v>
      </c>
      <c r="C33" s="165" t="s">
        <v>117</v>
      </c>
      <c r="D33" s="166"/>
      <c r="E33" s="167"/>
      <c r="F33" s="143" t="s">
        <v>118</v>
      </c>
      <c r="G33" s="165" t="s">
        <v>119</v>
      </c>
      <c r="H33" s="167"/>
      <c r="I33" s="143" t="s">
        <v>120</v>
      </c>
    </row>
    <row r="34" spans="2:9" x14ac:dyDescent="0.25">
      <c r="B34" s="2" t="s">
        <v>79</v>
      </c>
      <c r="C34" s="165" t="s">
        <v>121</v>
      </c>
      <c r="D34" s="166"/>
      <c r="E34" s="167"/>
      <c r="F34" s="143" t="s">
        <v>122</v>
      </c>
      <c r="G34" s="165" t="s">
        <v>123</v>
      </c>
      <c r="H34" s="167"/>
      <c r="I34" s="143" t="s">
        <v>124</v>
      </c>
    </row>
    <row r="35" spans="2:9" x14ac:dyDescent="0.25">
      <c r="B35" s="2" t="s">
        <v>82</v>
      </c>
      <c r="C35" s="165" t="s">
        <v>73</v>
      </c>
      <c r="D35" s="166"/>
      <c r="E35" s="167"/>
      <c r="F35" s="143" t="s">
        <v>73</v>
      </c>
      <c r="G35" s="165" t="s">
        <v>73</v>
      </c>
      <c r="H35" s="167"/>
      <c r="I35" s="143" t="s">
        <v>73</v>
      </c>
    </row>
    <row r="36" spans="2:9" ht="27" x14ac:dyDescent="0.25">
      <c r="B36" s="2" t="s">
        <v>83</v>
      </c>
      <c r="C36" s="165" t="s">
        <v>125</v>
      </c>
      <c r="D36" s="166"/>
      <c r="E36" s="167"/>
      <c r="F36" s="143" t="s">
        <v>126</v>
      </c>
      <c r="G36" s="165" t="s">
        <v>127</v>
      </c>
      <c r="H36" s="167"/>
      <c r="I36" s="143" t="s">
        <v>128</v>
      </c>
    </row>
    <row r="37" spans="2:9" x14ac:dyDescent="0.25">
      <c r="B37" s="2" t="s">
        <v>86</v>
      </c>
      <c r="C37" s="165" t="s">
        <v>73</v>
      </c>
      <c r="D37" s="166"/>
      <c r="E37" s="167"/>
      <c r="F37" s="143" t="s">
        <v>93</v>
      </c>
      <c r="G37" s="165" t="s">
        <v>73</v>
      </c>
      <c r="H37" s="167"/>
      <c r="I37" s="143" t="s">
        <v>108</v>
      </c>
    </row>
    <row r="38" spans="2:9" x14ac:dyDescent="0.25">
      <c r="B38" s="2" t="s">
        <v>87</v>
      </c>
      <c r="C38" s="165" t="s">
        <v>129</v>
      </c>
      <c r="D38" s="166"/>
      <c r="E38" s="167"/>
      <c r="F38" s="143" t="s">
        <v>130</v>
      </c>
      <c r="G38" s="165" t="s">
        <v>131</v>
      </c>
      <c r="H38" s="167"/>
      <c r="I38" s="143" t="s">
        <v>132</v>
      </c>
    </row>
    <row r="39" spans="2:9" x14ac:dyDescent="0.25">
      <c r="B39" s="3" t="s">
        <v>34</v>
      </c>
      <c r="C39" s="162">
        <v>2450295</v>
      </c>
      <c r="D39" s="163"/>
      <c r="E39" s="164"/>
      <c r="F39" s="142">
        <v>719199</v>
      </c>
      <c r="G39" s="162">
        <v>11364203</v>
      </c>
      <c r="H39" s="164"/>
      <c r="I39" s="142">
        <v>4922687</v>
      </c>
    </row>
    <row r="40" spans="2:9" ht="0" hidden="1" customHeight="1" x14ac:dyDescent="0.25"/>
    <row r="41" spans="2:9" ht="2.1" customHeight="1" x14ac:dyDescent="0.25"/>
    <row r="42" spans="2:9" ht="0.75" customHeight="1" x14ac:dyDescent="0.25"/>
    <row r="43" spans="2:9" ht="0" hidden="1" customHeight="1" x14ac:dyDescent="0.25"/>
  </sheetData>
  <mergeCells count="62">
    <mergeCell ref="C7:E7"/>
    <mergeCell ref="G7:H7"/>
    <mergeCell ref="C8:E8"/>
    <mergeCell ref="G8:H8"/>
    <mergeCell ref="D4:H4"/>
    <mergeCell ref="E5:H5"/>
    <mergeCell ref="C6:E6"/>
    <mergeCell ref="G6:H6"/>
    <mergeCell ref="C11:E11"/>
    <mergeCell ref="G11:H11"/>
    <mergeCell ref="C12:E12"/>
    <mergeCell ref="G12:H12"/>
    <mergeCell ref="C9:E9"/>
    <mergeCell ref="G9:H9"/>
    <mergeCell ref="C10:E10"/>
    <mergeCell ref="G10:H10"/>
    <mergeCell ref="C15:E15"/>
    <mergeCell ref="G15:H15"/>
    <mergeCell ref="C18:E18"/>
    <mergeCell ref="G18:H18"/>
    <mergeCell ref="C13:E13"/>
    <mergeCell ref="G13:H13"/>
    <mergeCell ref="C14:E14"/>
    <mergeCell ref="G14:H14"/>
    <mergeCell ref="C21:E21"/>
    <mergeCell ref="G21:H21"/>
    <mergeCell ref="C22:E22"/>
    <mergeCell ref="G22:H22"/>
    <mergeCell ref="C19:E19"/>
    <mergeCell ref="G19:H19"/>
    <mergeCell ref="C20:E20"/>
    <mergeCell ref="G20:H20"/>
    <mergeCell ref="C25:E25"/>
    <mergeCell ref="G25:H25"/>
    <mergeCell ref="C26:E26"/>
    <mergeCell ref="G26:H26"/>
    <mergeCell ref="C23:E23"/>
    <mergeCell ref="G23:H23"/>
    <mergeCell ref="C24:E24"/>
    <mergeCell ref="G24:H24"/>
    <mergeCell ref="C31:E31"/>
    <mergeCell ref="G31:H31"/>
    <mergeCell ref="C32:E32"/>
    <mergeCell ref="G32:H32"/>
    <mergeCell ref="C27:E27"/>
    <mergeCell ref="G27:H27"/>
    <mergeCell ref="C30:E30"/>
    <mergeCell ref="G30:H30"/>
    <mergeCell ref="C35:E35"/>
    <mergeCell ref="G35:H35"/>
    <mergeCell ref="C36:E36"/>
    <mergeCell ref="G36:H36"/>
    <mergeCell ref="C33:E33"/>
    <mergeCell ref="G33:H33"/>
    <mergeCell ref="C34:E34"/>
    <mergeCell ref="G34:H34"/>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40"/>
  <sheetViews>
    <sheetView showGridLines="0" workbookViewId="0">
      <selection activeCell="B16" sqref="B16:N39"/>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4" width="16.7109375" customWidth="1"/>
  </cols>
  <sheetData>
    <row r="1" spans="2:14" ht="4.9000000000000004" customHeight="1" x14ac:dyDescent="0.25"/>
    <row r="2" spans="2:14" ht="18" customHeight="1" x14ac:dyDescent="0.25">
      <c r="D2" s="159" t="s">
        <v>64</v>
      </c>
      <c r="E2" s="166"/>
      <c r="F2" s="166"/>
      <c r="G2" s="166"/>
      <c r="H2" s="166"/>
      <c r="I2" s="166"/>
      <c r="J2" s="166"/>
    </row>
    <row r="3" spans="2:14" ht="18" customHeight="1" x14ac:dyDescent="0.25">
      <c r="E3" s="173" t="s">
        <v>133</v>
      </c>
      <c r="F3" s="166"/>
      <c r="G3" s="166"/>
      <c r="H3" s="166"/>
      <c r="I3" s="166"/>
    </row>
    <row r="4" spans="2:14" ht="27" x14ac:dyDescent="0.25">
      <c r="B4" s="1" t="s">
        <v>66</v>
      </c>
      <c r="C4" s="174" t="s">
        <v>9</v>
      </c>
      <c r="D4" s="169"/>
      <c r="E4" s="170"/>
      <c r="F4" s="147" t="s">
        <v>11</v>
      </c>
      <c r="G4" s="174" t="s">
        <v>15</v>
      </c>
      <c r="H4" s="170"/>
      <c r="I4" s="174" t="s">
        <v>17</v>
      </c>
      <c r="J4" s="169"/>
      <c r="K4" s="170"/>
      <c r="L4" s="147" t="s">
        <v>24</v>
      </c>
      <c r="M4" s="147" t="s">
        <v>30</v>
      </c>
      <c r="N4" s="147" t="s">
        <v>32</v>
      </c>
    </row>
    <row r="5" spans="2:14" x14ac:dyDescent="0.25">
      <c r="B5" s="2" t="s">
        <v>67</v>
      </c>
      <c r="C5" s="172" t="s">
        <v>89</v>
      </c>
      <c r="D5" s="166"/>
      <c r="E5" s="167"/>
      <c r="F5" s="146" t="s">
        <v>134</v>
      </c>
      <c r="G5" s="172" t="s">
        <v>84</v>
      </c>
      <c r="H5" s="167"/>
      <c r="I5" s="172" t="s">
        <v>134</v>
      </c>
      <c r="J5" s="166"/>
      <c r="K5" s="167"/>
      <c r="L5" s="146" t="s">
        <v>80</v>
      </c>
      <c r="M5" s="146" t="s">
        <v>73</v>
      </c>
      <c r="N5" s="146" t="s">
        <v>80</v>
      </c>
    </row>
    <row r="6" spans="2:14" x14ac:dyDescent="0.25">
      <c r="B6" s="2" t="s">
        <v>72</v>
      </c>
      <c r="C6" s="172" t="s">
        <v>73</v>
      </c>
      <c r="D6" s="166"/>
      <c r="E6" s="167"/>
      <c r="F6" s="146" t="s">
        <v>73</v>
      </c>
      <c r="G6" s="172" t="s">
        <v>73</v>
      </c>
      <c r="H6" s="167"/>
      <c r="I6" s="172" t="s">
        <v>73</v>
      </c>
      <c r="J6" s="166"/>
      <c r="K6" s="167"/>
      <c r="L6" s="146" t="s">
        <v>73</v>
      </c>
      <c r="M6" s="146" t="s">
        <v>73</v>
      </c>
      <c r="N6" s="146" t="s">
        <v>73</v>
      </c>
    </row>
    <row r="7" spans="2:14" x14ac:dyDescent="0.25">
      <c r="B7" s="2" t="s">
        <v>74</v>
      </c>
      <c r="C7" s="172" t="s">
        <v>75</v>
      </c>
      <c r="D7" s="166"/>
      <c r="E7" s="167"/>
      <c r="F7" s="146" t="s">
        <v>135</v>
      </c>
      <c r="G7" s="172" t="s">
        <v>136</v>
      </c>
      <c r="H7" s="167"/>
      <c r="I7" s="172" t="s">
        <v>137</v>
      </c>
      <c r="J7" s="166"/>
      <c r="K7" s="167"/>
      <c r="L7" s="146" t="s">
        <v>77</v>
      </c>
      <c r="M7" s="146" t="s">
        <v>135</v>
      </c>
      <c r="N7" s="146" t="s">
        <v>68</v>
      </c>
    </row>
    <row r="8" spans="2:14" x14ac:dyDescent="0.25">
      <c r="B8" s="2" t="s">
        <v>79</v>
      </c>
      <c r="C8" s="172" t="s">
        <v>80</v>
      </c>
      <c r="D8" s="166"/>
      <c r="E8" s="167"/>
      <c r="F8" s="146" t="s">
        <v>89</v>
      </c>
      <c r="G8" s="172" t="s">
        <v>88</v>
      </c>
      <c r="H8" s="167"/>
      <c r="I8" s="172" t="s">
        <v>89</v>
      </c>
      <c r="J8" s="166"/>
      <c r="K8" s="167"/>
      <c r="L8" s="146" t="s">
        <v>84</v>
      </c>
      <c r="M8" s="146" t="s">
        <v>80</v>
      </c>
      <c r="N8" s="146" t="s">
        <v>80</v>
      </c>
    </row>
    <row r="9" spans="2:14" x14ac:dyDescent="0.25">
      <c r="B9" s="2" t="s">
        <v>82</v>
      </c>
      <c r="C9" s="172" t="s">
        <v>73</v>
      </c>
      <c r="D9" s="166"/>
      <c r="E9" s="167"/>
      <c r="F9" s="146" t="s">
        <v>73</v>
      </c>
      <c r="G9" s="172" t="s">
        <v>73</v>
      </c>
      <c r="H9" s="167"/>
      <c r="I9" s="172" t="s">
        <v>73</v>
      </c>
      <c r="J9" s="166"/>
      <c r="K9" s="167"/>
      <c r="L9" s="146" t="s">
        <v>73</v>
      </c>
      <c r="M9" s="146" t="s">
        <v>73</v>
      </c>
      <c r="N9" s="146" t="s">
        <v>73</v>
      </c>
    </row>
    <row r="10" spans="2:14" ht="27" x14ac:dyDescent="0.25">
      <c r="B10" s="2" t="s">
        <v>83</v>
      </c>
      <c r="C10" s="172" t="s">
        <v>138</v>
      </c>
      <c r="D10" s="166"/>
      <c r="E10" s="167"/>
      <c r="F10" s="146" t="s">
        <v>84</v>
      </c>
      <c r="G10" s="172" t="s">
        <v>75</v>
      </c>
      <c r="H10" s="167"/>
      <c r="I10" s="172" t="s">
        <v>88</v>
      </c>
      <c r="J10" s="166"/>
      <c r="K10" s="167"/>
      <c r="L10" s="146" t="s">
        <v>81</v>
      </c>
      <c r="M10" s="146" t="s">
        <v>88</v>
      </c>
      <c r="N10" s="146" t="s">
        <v>138</v>
      </c>
    </row>
    <row r="11" spans="2:14" x14ac:dyDescent="0.25">
      <c r="B11" s="2" t="s">
        <v>86</v>
      </c>
      <c r="C11" s="172" t="s">
        <v>81</v>
      </c>
      <c r="D11" s="166"/>
      <c r="E11" s="167"/>
      <c r="F11" s="146" t="s">
        <v>73</v>
      </c>
      <c r="G11" s="172" t="s">
        <v>139</v>
      </c>
      <c r="H11" s="167"/>
      <c r="I11" s="172" t="s">
        <v>73</v>
      </c>
      <c r="J11" s="166"/>
      <c r="K11" s="167"/>
      <c r="L11" s="146" t="s">
        <v>69</v>
      </c>
      <c r="M11" s="146" t="s">
        <v>73</v>
      </c>
      <c r="N11" s="146" t="s">
        <v>81</v>
      </c>
    </row>
    <row r="12" spans="2:14" x14ac:dyDescent="0.25">
      <c r="B12" s="2" t="s">
        <v>87</v>
      </c>
      <c r="C12" s="172" t="s">
        <v>89</v>
      </c>
      <c r="D12" s="166"/>
      <c r="E12" s="167"/>
      <c r="F12" s="146" t="s">
        <v>80</v>
      </c>
      <c r="G12" s="172" t="s">
        <v>81</v>
      </c>
      <c r="H12" s="167"/>
      <c r="I12" s="172" t="s">
        <v>89</v>
      </c>
      <c r="J12" s="166"/>
      <c r="K12" s="167"/>
      <c r="L12" s="146" t="s">
        <v>84</v>
      </c>
      <c r="M12" s="146" t="s">
        <v>134</v>
      </c>
      <c r="N12" s="146" t="s">
        <v>88</v>
      </c>
    </row>
    <row r="13" spans="2:14" x14ac:dyDescent="0.25">
      <c r="B13" s="3" t="s">
        <v>34</v>
      </c>
      <c r="C13" s="171">
        <v>34</v>
      </c>
      <c r="D13" s="163"/>
      <c r="E13" s="164"/>
      <c r="F13" s="145">
        <v>20</v>
      </c>
      <c r="G13" s="171">
        <v>86</v>
      </c>
      <c r="H13" s="164"/>
      <c r="I13" s="171">
        <v>28</v>
      </c>
      <c r="J13" s="163"/>
      <c r="K13" s="164"/>
      <c r="L13" s="145">
        <v>42</v>
      </c>
      <c r="M13" s="145">
        <v>16</v>
      </c>
      <c r="N13" s="145">
        <v>36</v>
      </c>
    </row>
    <row r="14" spans="2:14" ht="0" hidden="1" customHeight="1" x14ac:dyDescent="0.25"/>
    <row r="15" spans="2:14" ht="5.0999999999999996" customHeight="1" x14ac:dyDescent="0.25"/>
    <row r="16" spans="2:14" ht="27" x14ac:dyDescent="0.25">
      <c r="B16" s="1" t="s">
        <v>91</v>
      </c>
      <c r="C16" s="168" t="s">
        <v>9</v>
      </c>
      <c r="D16" s="169"/>
      <c r="E16" s="170"/>
      <c r="F16" s="144" t="s">
        <v>11</v>
      </c>
      <c r="G16" s="168" t="s">
        <v>15</v>
      </c>
      <c r="H16" s="170"/>
      <c r="I16" s="168" t="s">
        <v>17</v>
      </c>
      <c r="J16" s="169"/>
      <c r="K16" s="170"/>
      <c r="L16" s="144" t="s">
        <v>24</v>
      </c>
      <c r="M16" s="144" t="s">
        <v>30</v>
      </c>
      <c r="N16" s="144" t="s">
        <v>32</v>
      </c>
    </row>
    <row r="17" spans="2:14" x14ac:dyDescent="0.25">
      <c r="B17" s="2" t="s">
        <v>67</v>
      </c>
      <c r="C17" s="165" t="s">
        <v>140</v>
      </c>
      <c r="D17" s="166"/>
      <c r="E17" s="167"/>
      <c r="F17" s="143" t="s">
        <v>93</v>
      </c>
      <c r="G17" s="165" t="s">
        <v>141</v>
      </c>
      <c r="H17" s="167"/>
      <c r="I17" s="165" t="s">
        <v>93</v>
      </c>
      <c r="J17" s="166"/>
      <c r="K17" s="167"/>
      <c r="L17" s="143" t="s">
        <v>142</v>
      </c>
      <c r="M17" s="143" t="s">
        <v>73</v>
      </c>
      <c r="N17" s="143" t="s">
        <v>143</v>
      </c>
    </row>
    <row r="18" spans="2:14" x14ac:dyDescent="0.25">
      <c r="B18" s="2" t="s">
        <v>72</v>
      </c>
      <c r="C18" s="165" t="s">
        <v>73</v>
      </c>
      <c r="D18" s="166"/>
      <c r="E18" s="167"/>
      <c r="F18" s="143" t="s">
        <v>73</v>
      </c>
      <c r="G18" s="165" t="s">
        <v>73</v>
      </c>
      <c r="H18" s="167"/>
      <c r="I18" s="165" t="s">
        <v>73</v>
      </c>
      <c r="J18" s="166"/>
      <c r="K18" s="167"/>
      <c r="L18" s="143" t="s">
        <v>73</v>
      </c>
      <c r="M18" s="143" t="s">
        <v>73</v>
      </c>
      <c r="N18" s="143" t="s">
        <v>73</v>
      </c>
    </row>
    <row r="19" spans="2:14" x14ac:dyDescent="0.25">
      <c r="B19" s="2" t="s">
        <v>74</v>
      </c>
      <c r="C19" s="165" t="s">
        <v>144</v>
      </c>
      <c r="D19" s="166"/>
      <c r="E19" s="167"/>
      <c r="F19" s="143" t="s">
        <v>145</v>
      </c>
      <c r="G19" s="165" t="s">
        <v>146</v>
      </c>
      <c r="H19" s="167"/>
      <c r="I19" s="165" t="s">
        <v>147</v>
      </c>
      <c r="J19" s="166"/>
      <c r="K19" s="167"/>
      <c r="L19" s="143" t="s">
        <v>148</v>
      </c>
      <c r="M19" s="143" t="s">
        <v>149</v>
      </c>
      <c r="N19" s="143" t="s">
        <v>150</v>
      </c>
    </row>
    <row r="20" spans="2:14" x14ac:dyDescent="0.25">
      <c r="B20" s="2" t="s">
        <v>79</v>
      </c>
      <c r="C20" s="165" t="s">
        <v>151</v>
      </c>
      <c r="D20" s="166"/>
      <c r="E20" s="167"/>
      <c r="F20" s="143" t="s">
        <v>152</v>
      </c>
      <c r="G20" s="165" t="s">
        <v>153</v>
      </c>
      <c r="H20" s="167"/>
      <c r="I20" s="165" t="s">
        <v>154</v>
      </c>
      <c r="J20" s="166"/>
      <c r="K20" s="167"/>
      <c r="L20" s="143" t="s">
        <v>155</v>
      </c>
      <c r="M20" s="143" t="s">
        <v>156</v>
      </c>
      <c r="N20" s="143" t="s">
        <v>157</v>
      </c>
    </row>
    <row r="21" spans="2:14" x14ac:dyDescent="0.25">
      <c r="B21" s="2" t="s">
        <v>82</v>
      </c>
      <c r="C21" s="165" t="s">
        <v>73</v>
      </c>
      <c r="D21" s="166"/>
      <c r="E21" s="167"/>
      <c r="F21" s="143" t="s">
        <v>73</v>
      </c>
      <c r="G21" s="165" t="s">
        <v>73</v>
      </c>
      <c r="H21" s="167"/>
      <c r="I21" s="165" t="s">
        <v>73</v>
      </c>
      <c r="J21" s="166"/>
      <c r="K21" s="167"/>
      <c r="L21" s="143" t="s">
        <v>73</v>
      </c>
      <c r="M21" s="143" t="s">
        <v>73</v>
      </c>
      <c r="N21" s="143" t="s">
        <v>73</v>
      </c>
    </row>
    <row r="22" spans="2:14" ht="27" x14ac:dyDescent="0.25">
      <c r="B22" s="2" t="s">
        <v>83</v>
      </c>
      <c r="C22" s="165" t="s">
        <v>158</v>
      </c>
      <c r="D22" s="166"/>
      <c r="E22" s="167"/>
      <c r="F22" s="143" t="s">
        <v>159</v>
      </c>
      <c r="G22" s="165" t="s">
        <v>160</v>
      </c>
      <c r="H22" s="167"/>
      <c r="I22" s="165" t="s">
        <v>161</v>
      </c>
      <c r="J22" s="166"/>
      <c r="K22" s="167"/>
      <c r="L22" s="143" t="s">
        <v>162</v>
      </c>
      <c r="M22" s="143" t="s">
        <v>163</v>
      </c>
      <c r="N22" s="143" t="s">
        <v>164</v>
      </c>
    </row>
    <row r="23" spans="2:14" x14ac:dyDescent="0.25">
      <c r="B23" s="2" t="s">
        <v>86</v>
      </c>
      <c r="C23" s="165" t="s">
        <v>165</v>
      </c>
      <c r="D23" s="166"/>
      <c r="E23" s="167"/>
      <c r="F23" s="143" t="s">
        <v>73</v>
      </c>
      <c r="G23" s="165" t="s">
        <v>166</v>
      </c>
      <c r="H23" s="167"/>
      <c r="I23" s="165" t="s">
        <v>73</v>
      </c>
      <c r="J23" s="166"/>
      <c r="K23" s="167"/>
      <c r="L23" s="143" t="s">
        <v>93</v>
      </c>
      <c r="M23" s="143" t="s">
        <v>73</v>
      </c>
      <c r="N23" s="143" t="s">
        <v>167</v>
      </c>
    </row>
    <row r="24" spans="2:14" x14ac:dyDescent="0.25">
      <c r="B24" s="2" t="s">
        <v>87</v>
      </c>
      <c r="C24" s="165" t="s">
        <v>168</v>
      </c>
      <c r="D24" s="166"/>
      <c r="E24" s="167"/>
      <c r="F24" s="143" t="s">
        <v>169</v>
      </c>
      <c r="G24" s="165" t="s">
        <v>170</v>
      </c>
      <c r="H24" s="167"/>
      <c r="I24" s="165" t="s">
        <v>171</v>
      </c>
      <c r="J24" s="166"/>
      <c r="K24" s="167"/>
      <c r="L24" s="143" t="s">
        <v>172</v>
      </c>
      <c r="M24" s="143" t="s">
        <v>173</v>
      </c>
      <c r="N24" s="143" t="s">
        <v>174</v>
      </c>
    </row>
    <row r="25" spans="2:14" x14ac:dyDescent="0.25">
      <c r="B25" s="3" t="s">
        <v>34</v>
      </c>
      <c r="C25" s="162">
        <v>7948118</v>
      </c>
      <c r="D25" s="163"/>
      <c r="E25" s="164"/>
      <c r="F25" s="142">
        <v>3343077</v>
      </c>
      <c r="G25" s="162">
        <v>18371666</v>
      </c>
      <c r="H25" s="164"/>
      <c r="I25" s="162">
        <v>3953392</v>
      </c>
      <c r="J25" s="163"/>
      <c r="K25" s="164"/>
      <c r="L25" s="142">
        <v>8388224</v>
      </c>
      <c r="M25" s="142">
        <v>1267434</v>
      </c>
      <c r="N25" s="142">
        <v>6579986</v>
      </c>
    </row>
    <row r="26" spans="2:14" ht="0" hidden="1" customHeight="1" x14ac:dyDescent="0.25"/>
    <row r="27" spans="2:14" ht="5.0999999999999996" customHeight="1" x14ac:dyDescent="0.25"/>
    <row r="28" spans="2:14" ht="27" x14ac:dyDescent="0.25">
      <c r="B28" s="1" t="s">
        <v>113</v>
      </c>
      <c r="C28" s="168" t="s">
        <v>9</v>
      </c>
      <c r="D28" s="169"/>
      <c r="E28" s="170"/>
      <c r="F28" s="144" t="s">
        <v>11</v>
      </c>
      <c r="G28" s="168" t="s">
        <v>15</v>
      </c>
      <c r="H28" s="170"/>
      <c r="I28" s="168" t="s">
        <v>17</v>
      </c>
      <c r="J28" s="169"/>
      <c r="K28" s="170"/>
      <c r="L28" s="144" t="s">
        <v>24</v>
      </c>
      <c r="M28" s="144" t="s">
        <v>30</v>
      </c>
      <c r="N28" s="144" t="s">
        <v>32</v>
      </c>
    </row>
    <row r="29" spans="2:14" x14ac:dyDescent="0.25">
      <c r="B29" s="2" t="s">
        <v>67</v>
      </c>
      <c r="C29" s="165" t="s">
        <v>175</v>
      </c>
      <c r="D29" s="166"/>
      <c r="E29" s="167"/>
      <c r="F29" s="143" t="s">
        <v>93</v>
      </c>
      <c r="G29" s="175">
        <v>928825.25</v>
      </c>
      <c r="H29" s="177"/>
      <c r="I29" s="165" t="s">
        <v>93</v>
      </c>
      <c r="J29" s="166"/>
      <c r="K29" s="167"/>
      <c r="L29" s="143" t="s">
        <v>176</v>
      </c>
      <c r="M29" s="143" t="s">
        <v>73</v>
      </c>
      <c r="N29" s="143" t="s">
        <v>177</v>
      </c>
    </row>
    <row r="30" spans="2:14" x14ac:dyDescent="0.25">
      <c r="B30" s="2" t="s">
        <v>72</v>
      </c>
      <c r="C30" s="165" t="s">
        <v>73</v>
      </c>
      <c r="D30" s="166"/>
      <c r="E30" s="167"/>
      <c r="F30" s="143" t="s">
        <v>73</v>
      </c>
      <c r="G30" s="165" t="s">
        <v>73</v>
      </c>
      <c r="H30" s="167"/>
      <c r="I30" s="165" t="s">
        <v>73</v>
      </c>
      <c r="J30" s="166"/>
      <c r="K30" s="167"/>
      <c r="L30" s="143" t="s">
        <v>73</v>
      </c>
      <c r="M30" s="143" t="s">
        <v>73</v>
      </c>
      <c r="N30" s="143" t="s">
        <v>73</v>
      </c>
    </row>
    <row r="31" spans="2:14" x14ac:dyDescent="0.25">
      <c r="B31" s="2" t="s">
        <v>74</v>
      </c>
      <c r="C31" s="165" t="s">
        <v>178</v>
      </c>
      <c r="D31" s="166"/>
      <c r="E31" s="167"/>
      <c r="F31" s="143" t="s">
        <v>179</v>
      </c>
      <c r="G31" s="175">
        <v>1306065.3999999999</v>
      </c>
      <c r="H31" s="177"/>
      <c r="I31" s="175">
        <v>359118.5</v>
      </c>
      <c r="J31" s="176"/>
      <c r="K31" s="177"/>
      <c r="L31" s="143" t="s">
        <v>180</v>
      </c>
      <c r="M31" s="143" t="s">
        <v>181</v>
      </c>
      <c r="N31" s="143" t="s">
        <v>182</v>
      </c>
    </row>
    <row r="32" spans="2:14" x14ac:dyDescent="0.25">
      <c r="B32" s="2" t="s">
        <v>79</v>
      </c>
      <c r="C32" s="165" t="s">
        <v>183</v>
      </c>
      <c r="D32" s="166"/>
      <c r="E32" s="167"/>
      <c r="F32" s="143" t="s">
        <v>184</v>
      </c>
      <c r="G32" s="165" t="s">
        <v>185</v>
      </c>
      <c r="H32" s="167"/>
      <c r="I32" s="165" t="s">
        <v>186</v>
      </c>
      <c r="J32" s="166"/>
      <c r="K32" s="167"/>
      <c r="L32" s="143" t="s">
        <v>187</v>
      </c>
      <c r="M32" s="143" t="s">
        <v>188</v>
      </c>
      <c r="N32" s="143" t="s">
        <v>189</v>
      </c>
    </row>
    <row r="33" spans="2:14" x14ac:dyDescent="0.25">
      <c r="B33" s="2" t="s">
        <v>82</v>
      </c>
      <c r="C33" s="165" t="s">
        <v>73</v>
      </c>
      <c r="D33" s="166"/>
      <c r="E33" s="167"/>
      <c r="F33" s="143" t="s">
        <v>73</v>
      </c>
      <c r="G33" s="165" t="s">
        <v>73</v>
      </c>
      <c r="H33" s="167"/>
      <c r="I33" s="165" t="s">
        <v>73</v>
      </c>
      <c r="J33" s="166"/>
      <c r="K33" s="167"/>
      <c r="L33" s="143" t="s">
        <v>73</v>
      </c>
      <c r="M33" s="143" t="s">
        <v>73</v>
      </c>
      <c r="N33" s="143" t="s">
        <v>73</v>
      </c>
    </row>
    <row r="34" spans="2:14" ht="27" x14ac:dyDescent="0.25">
      <c r="B34" s="2" t="s">
        <v>83</v>
      </c>
      <c r="C34" s="165" t="s">
        <v>190</v>
      </c>
      <c r="D34" s="166"/>
      <c r="E34" s="167"/>
      <c r="F34" s="143" t="s">
        <v>191</v>
      </c>
      <c r="G34" s="175">
        <v>885871.45</v>
      </c>
      <c r="H34" s="177"/>
      <c r="I34" s="175">
        <v>185134.5</v>
      </c>
      <c r="J34" s="176"/>
      <c r="K34" s="177"/>
      <c r="L34" s="143" t="s">
        <v>192</v>
      </c>
      <c r="M34" s="143" t="s">
        <v>193</v>
      </c>
      <c r="N34" s="143" t="s">
        <v>194</v>
      </c>
    </row>
    <row r="35" spans="2:14" x14ac:dyDescent="0.25">
      <c r="B35" s="2" t="s">
        <v>86</v>
      </c>
      <c r="C35" s="165" t="s">
        <v>165</v>
      </c>
      <c r="D35" s="166"/>
      <c r="E35" s="167"/>
      <c r="F35" s="143" t="s">
        <v>73</v>
      </c>
      <c r="G35" s="165" t="s">
        <v>166</v>
      </c>
      <c r="H35" s="167"/>
      <c r="I35" s="165" t="s">
        <v>73</v>
      </c>
      <c r="J35" s="166"/>
      <c r="K35" s="167"/>
      <c r="L35" s="143" t="s">
        <v>93</v>
      </c>
      <c r="M35" s="143" t="s">
        <v>73</v>
      </c>
      <c r="N35" s="143" t="s">
        <v>167</v>
      </c>
    </row>
    <row r="36" spans="2:14" x14ac:dyDescent="0.25">
      <c r="B36" s="2" t="s">
        <v>87</v>
      </c>
      <c r="C36" s="165" t="s">
        <v>195</v>
      </c>
      <c r="D36" s="166"/>
      <c r="E36" s="167"/>
      <c r="F36" s="143" t="s">
        <v>196</v>
      </c>
      <c r="G36" s="165" t="s">
        <v>197</v>
      </c>
      <c r="H36" s="167"/>
      <c r="I36" s="175">
        <v>120333.5</v>
      </c>
      <c r="J36" s="176"/>
      <c r="K36" s="177"/>
      <c r="L36" s="143" t="s">
        <v>198</v>
      </c>
      <c r="M36" s="143" t="s">
        <v>199</v>
      </c>
      <c r="N36" s="143" t="s">
        <v>200</v>
      </c>
    </row>
    <row r="37" spans="2:14" x14ac:dyDescent="0.25">
      <c r="B37" s="3" t="s">
        <v>34</v>
      </c>
      <c r="C37" s="162">
        <v>2097752</v>
      </c>
      <c r="D37" s="163"/>
      <c r="E37" s="164"/>
      <c r="F37" s="142">
        <v>996494</v>
      </c>
      <c r="G37" s="162">
        <v>4619705</v>
      </c>
      <c r="H37" s="164"/>
      <c r="I37" s="162">
        <v>815008</v>
      </c>
      <c r="J37" s="163"/>
      <c r="K37" s="164"/>
      <c r="L37" s="142">
        <v>1837859</v>
      </c>
      <c r="M37" s="142">
        <v>347319</v>
      </c>
      <c r="N37" s="142">
        <v>1338784</v>
      </c>
    </row>
    <row r="38" spans="2:14" ht="0" hidden="1" customHeight="1" x14ac:dyDescent="0.25"/>
    <row r="39" spans="2:14" ht="5.0999999999999996" customHeight="1" x14ac:dyDescent="0.25"/>
    <row r="40" spans="2:14"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election activeCell="C18" sqref="C16:F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59" t="s">
        <v>64</v>
      </c>
      <c r="E2" s="166"/>
      <c r="F2" s="166"/>
      <c r="G2" s="166"/>
      <c r="H2" s="166"/>
    </row>
    <row r="3" spans="2:8" ht="18" customHeight="1" x14ac:dyDescent="0.25">
      <c r="E3" s="173" t="s">
        <v>201</v>
      </c>
      <c r="F3" s="166"/>
      <c r="G3" s="166"/>
    </row>
    <row r="4" spans="2:8" x14ac:dyDescent="0.25">
      <c r="B4" s="1" t="s">
        <v>66</v>
      </c>
      <c r="C4" s="174" t="s">
        <v>22</v>
      </c>
      <c r="D4" s="169"/>
      <c r="E4" s="170"/>
      <c r="F4" s="147" t="s">
        <v>28</v>
      </c>
    </row>
    <row r="5" spans="2:8" x14ac:dyDescent="0.25">
      <c r="B5" s="2" t="s">
        <v>67</v>
      </c>
      <c r="C5" s="172" t="s">
        <v>84</v>
      </c>
      <c r="D5" s="166"/>
      <c r="E5" s="167"/>
      <c r="F5" s="146" t="s">
        <v>81</v>
      </c>
    </row>
    <row r="6" spans="2:8" x14ac:dyDescent="0.25">
      <c r="B6" s="2" t="s">
        <v>72</v>
      </c>
      <c r="C6" s="172" t="s">
        <v>73</v>
      </c>
      <c r="D6" s="166"/>
      <c r="E6" s="167"/>
      <c r="F6" s="146" t="s">
        <v>73</v>
      </c>
    </row>
    <row r="7" spans="2:8" x14ac:dyDescent="0.25">
      <c r="B7" s="2" t="s">
        <v>74</v>
      </c>
      <c r="C7" s="172" t="s">
        <v>202</v>
      </c>
      <c r="D7" s="166"/>
      <c r="E7" s="167"/>
      <c r="F7" s="146" t="s">
        <v>203</v>
      </c>
    </row>
    <row r="8" spans="2:8" x14ac:dyDescent="0.25">
      <c r="B8" s="2" t="s">
        <v>79</v>
      </c>
      <c r="C8" s="172" t="s">
        <v>88</v>
      </c>
      <c r="D8" s="166"/>
      <c r="E8" s="167"/>
      <c r="F8" s="146" t="s">
        <v>88</v>
      </c>
    </row>
    <row r="9" spans="2:8" x14ac:dyDescent="0.25">
      <c r="B9" s="2" t="s">
        <v>82</v>
      </c>
      <c r="C9" s="172" t="s">
        <v>73</v>
      </c>
      <c r="D9" s="166"/>
      <c r="E9" s="167"/>
      <c r="F9" s="146" t="s">
        <v>73</v>
      </c>
    </row>
    <row r="10" spans="2:8" ht="27" x14ac:dyDescent="0.25">
      <c r="B10" s="2" t="s">
        <v>83</v>
      </c>
      <c r="C10" s="172" t="s">
        <v>204</v>
      </c>
      <c r="D10" s="166"/>
      <c r="E10" s="167"/>
      <c r="F10" s="146" t="s">
        <v>204</v>
      </c>
    </row>
    <row r="11" spans="2:8" x14ac:dyDescent="0.25">
      <c r="B11" s="2" t="s">
        <v>86</v>
      </c>
      <c r="C11" s="172" t="s">
        <v>73</v>
      </c>
      <c r="D11" s="166"/>
      <c r="E11" s="167"/>
      <c r="F11" s="146" t="s">
        <v>205</v>
      </c>
    </row>
    <row r="12" spans="2:8" x14ac:dyDescent="0.25">
      <c r="B12" s="2" t="s">
        <v>87</v>
      </c>
      <c r="C12" s="172" t="s">
        <v>88</v>
      </c>
      <c r="D12" s="166"/>
      <c r="E12" s="167"/>
      <c r="F12" s="146" t="s">
        <v>81</v>
      </c>
    </row>
    <row r="13" spans="2:8" x14ac:dyDescent="0.25">
      <c r="B13" s="3" t="s">
        <v>34</v>
      </c>
      <c r="C13" s="171">
        <v>40</v>
      </c>
      <c r="D13" s="163"/>
      <c r="E13" s="164"/>
      <c r="F13" s="145">
        <v>87</v>
      </c>
    </row>
    <row r="14" spans="2:8" ht="0" hidden="1" customHeight="1" x14ac:dyDescent="0.25"/>
    <row r="15" spans="2:8" ht="5.0999999999999996" customHeight="1" x14ac:dyDescent="0.25"/>
    <row r="16" spans="2:8" x14ac:dyDescent="0.25">
      <c r="B16" s="1" t="s">
        <v>91</v>
      </c>
      <c r="C16" s="168">
        <v>40</v>
      </c>
      <c r="D16" s="169"/>
      <c r="E16" s="170"/>
      <c r="F16" s="144" t="s">
        <v>28</v>
      </c>
    </row>
    <row r="17" spans="2:6" x14ac:dyDescent="0.25">
      <c r="B17" s="2" t="s">
        <v>67</v>
      </c>
      <c r="C17" s="165">
        <v>87</v>
      </c>
      <c r="D17" s="166"/>
      <c r="E17" s="167"/>
      <c r="F17" s="143" t="s">
        <v>206</v>
      </c>
    </row>
    <row r="18" spans="2:6" x14ac:dyDescent="0.25">
      <c r="B18" s="2" t="s">
        <v>72</v>
      </c>
      <c r="C18" s="165" t="s">
        <v>73</v>
      </c>
      <c r="D18" s="166"/>
      <c r="E18" s="167"/>
      <c r="F18" s="143" t="s">
        <v>73</v>
      </c>
    </row>
    <row r="19" spans="2:6" x14ac:dyDescent="0.25">
      <c r="B19" s="2" t="s">
        <v>74</v>
      </c>
      <c r="C19" s="165" t="s">
        <v>207</v>
      </c>
      <c r="D19" s="166"/>
      <c r="E19" s="167"/>
      <c r="F19" s="143" t="s">
        <v>208</v>
      </c>
    </row>
    <row r="20" spans="2:6" x14ac:dyDescent="0.25">
      <c r="B20" s="2" t="s">
        <v>79</v>
      </c>
      <c r="C20" s="165" t="s">
        <v>209</v>
      </c>
      <c r="D20" s="166"/>
      <c r="E20" s="167"/>
      <c r="F20" s="143" t="s">
        <v>210</v>
      </c>
    </row>
    <row r="21" spans="2:6" x14ac:dyDescent="0.25">
      <c r="B21" s="2" t="s">
        <v>82</v>
      </c>
      <c r="C21" s="165" t="s">
        <v>73</v>
      </c>
      <c r="D21" s="166"/>
      <c r="E21" s="167"/>
      <c r="F21" s="143" t="s">
        <v>73</v>
      </c>
    </row>
    <row r="22" spans="2:6" ht="27" x14ac:dyDescent="0.25">
      <c r="B22" s="2" t="s">
        <v>83</v>
      </c>
      <c r="C22" s="165" t="s">
        <v>211</v>
      </c>
      <c r="D22" s="166"/>
      <c r="E22" s="167"/>
      <c r="F22" s="143" t="s">
        <v>212</v>
      </c>
    </row>
    <row r="23" spans="2:6" x14ac:dyDescent="0.25">
      <c r="B23" s="2" t="s">
        <v>86</v>
      </c>
      <c r="C23" s="165" t="s">
        <v>73</v>
      </c>
      <c r="D23" s="166"/>
      <c r="E23" s="167"/>
      <c r="F23" s="143" t="s">
        <v>213</v>
      </c>
    </row>
    <row r="24" spans="2:6" x14ac:dyDescent="0.25">
      <c r="B24" s="2" t="s">
        <v>87</v>
      </c>
      <c r="C24" s="165" t="s">
        <v>214</v>
      </c>
      <c r="D24" s="166"/>
      <c r="E24" s="167"/>
      <c r="F24" s="143" t="s">
        <v>215</v>
      </c>
    </row>
    <row r="25" spans="2:6" x14ac:dyDescent="0.25">
      <c r="B25" s="3" t="s">
        <v>34</v>
      </c>
      <c r="C25" s="162">
        <v>9231117</v>
      </c>
      <c r="D25" s="163"/>
      <c r="E25" s="164"/>
      <c r="F25" s="142">
        <v>14969915</v>
      </c>
    </row>
    <row r="26" spans="2:6" ht="0" hidden="1" customHeight="1" x14ac:dyDescent="0.25"/>
    <row r="27" spans="2:6" ht="5.0999999999999996" customHeight="1" x14ac:dyDescent="0.25"/>
    <row r="28" spans="2:6" x14ac:dyDescent="0.25">
      <c r="B28" s="1" t="s">
        <v>113</v>
      </c>
      <c r="C28" s="168" t="s">
        <v>22</v>
      </c>
      <c r="D28" s="169"/>
      <c r="E28" s="170"/>
      <c r="F28" s="144" t="s">
        <v>28</v>
      </c>
    </row>
    <row r="29" spans="2:6" x14ac:dyDescent="0.25">
      <c r="B29" s="2" t="s">
        <v>67</v>
      </c>
      <c r="C29" s="178">
        <v>420773</v>
      </c>
      <c r="D29" s="179"/>
      <c r="E29" s="180"/>
      <c r="F29" s="149">
        <v>928584</v>
      </c>
    </row>
    <row r="30" spans="2:6" x14ac:dyDescent="0.25">
      <c r="B30" s="2" t="s">
        <v>72</v>
      </c>
      <c r="C30" s="178" t="s">
        <v>73</v>
      </c>
      <c r="D30" s="179"/>
      <c r="E30" s="180"/>
      <c r="F30" s="149" t="s">
        <v>73</v>
      </c>
    </row>
    <row r="31" spans="2:6" x14ac:dyDescent="0.25">
      <c r="B31" s="2" t="s">
        <v>74</v>
      </c>
      <c r="C31" s="178">
        <v>931755.5</v>
      </c>
      <c r="D31" s="179"/>
      <c r="E31" s="180"/>
      <c r="F31" s="149">
        <v>1380941</v>
      </c>
    </row>
    <row r="32" spans="2:6" x14ac:dyDescent="0.25">
      <c r="B32" s="2" t="s">
        <v>79</v>
      </c>
      <c r="C32" s="178">
        <v>-25880</v>
      </c>
      <c r="D32" s="179"/>
      <c r="E32" s="180"/>
      <c r="F32" s="149">
        <v>210493</v>
      </c>
    </row>
    <row r="33" spans="2:6" x14ac:dyDescent="0.25">
      <c r="B33" s="2" t="s">
        <v>82</v>
      </c>
      <c r="C33" s="178" t="s">
        <v>73</v>
      </c>
      <c r="D33" s="179"/>
      <c r="E33" s="180"/>
      <c r="F33" s="149" t="s">
        <v>73</v>
      </c>
    </row>
    <row r="34" spans="2:6" ht="27" x14ac:dyDescent="0.25">
      <c r="B34" s="2" t="s">
        <v>83</v>
      </c>
      <c r="C34" s="178">
        <v>484280.5</v>
      </c>
      <c r="D34" s="179"/>
      <c r="E34" s="180"/>
      <c r="F34" s="149">
        <v>791597</v>
      </c>
    </row>
    <row r="35" spans="2:6" x14ac:dyDescent="0.25">
      <c r="B35" s="2" t="s">
        <v>86</v>
      </c>
      <c r="C35" s="178" t="s">
        <v>73</v>
      </c>
      <c r="D35" s="179"/>
      <c r="E35" s="180"/>
      <c r="F35" s="149">
        <v>274184</v>
      </c>
    </row>
    <row r="36" spans="2:6" x14ac:dyDescent="0.25">
      <c r="B36" s="2" t="s">
        <v>87</v>
      </c>
      <c r="C36" s="178">
        <v>153484</v>
      </c>
      <c r="D36" s="179"/>
      <c r="E36" s="180"/>
      <c r="F36" s="149">
        <v>560226</v>
      </c>
    </row>
    <row r="37" spans="2:6" x14ac:dyDescent="0.25">
      <c r="B37" s="3" t="s">
        <v>34</v>
      </c>
      <c r="C37" s="162">
        <f>SUM(C29,C31,C32,C34,C36)</f>
        <v>1964413</v>
      </c>
      <c r="D37" s="163"/>
      <c r="E37" s="164"/>
      <c r="F37" s="142">
        <f>SUM(F29,F31:F32,F34,F35:F36)</f>
        <v>4146025</v>
      </c>
    </row>
    <row r="38" spans="2:6" ht="0" hidden="1" customHeight="1" x14ac:dyDescent="0.25"/>
    <row r="39" spans="2:6" ht="3" customHeight="1" x14ac:dyDescent="0.25"/>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topLeftCell="A15" workbookViewId="0">
      <selection activeCell="A6" sqref="A6:G23"/>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x14ac:dyDescent="0.25"/>
    <row r="2" spans="1:7" ht="3" customHeight="1" x14ac:dyDescent="0.25"/>
    <row r="3" spans="1:7" ht="4.1500000000000004" customHeight="1" x14ac:dyDescent="0.25"/>
    <row r="4" spans="1:7" ht="18" customHeight="1" x14ac:dyDescent="0.25">
      <c r="B4" s="159" t="s">
        <v>216</v>
      </c>
      <c r="C4" s="166"/>
      <c r="D4" s="166"/>
    </row>
    <row r="5" spans="1:7" ht="5.0999999999999996" customHeight="1" x14ac:dyDescent="0.25"/>
    <row r="6" spans="1:7" x14ac:dyDescent="0.25">
      <c r="A6" s="186" t="s">
        <v>65</v>
      </c>
      <c r="B6" s="169"/>
      <c r="C6" s="148" t="s">
        <v>66</v>
      </c>
      <c r="D6" s="187" t="s">
        <v>217</v>
      </c>
      <c r="E6" s="169"/>
      <c r="F6" s="188" t="s">
        <v>113</v>
      </c>
      <c r="G6" s="170"/>
    </row>
    <row r="7" spans="1:7" x14ac:dyDescent="0.25">
      <c r="A7" s="182" t="s">
        <v>7</v>
      </c>
      <c r="B7" s="183"/>
      <c r="C7" s="4">
        <v>1108</v>
      </c>
      <c r="D7" s="184">
        <v>133455572</v>
      </c>
      <c r="E7" s="163"/>
      <c r="F7" s="185">
        <v>12372115</v>
      </c>
      <c r="G7" s="164"/>
    </row>
    <row r="8" spans="1:7" x14ac:dyDescent="0.25">
      <c r="A8" s="182" t="s">
        <v>13</v>
      </c>
      <c r="B8" s="183"/>
      <c r="C8" s="4">
        <v>1313</v>
      </c>
      <c r="D8" s="184">
        <v>110354467</v>
      </c>
      <c r="E8" s="163"/>
      <c r="F8" s="185">
        <v>9691313</v>
      </c>
      <c r="G8" s="164"/>
    </row>
    <row r="9" spans="1:7" x14ac:dyDescent="0.25">
      <c r="A9" s="182" t="s">
        <v>26</v>
      </c>
      <c r="B9" s="183"/>
      <c r="C9" s="4">
        <v>1593</v>
      </c>
      <c r="D9" s="184">
        <v>171943433</v>
      </c>
      <c r="E9" s="163"/>
      <c r="F9" s="185">
        <v>17243766</v>
      </c>
      <c r="G9" s="164"/>
    </row>
    <row r="10" spans="1:7" x14ac:dyDescent="0.25">
      <c r="A10" s="182" t="s">
        <v>40</v>
      </c>
      <c r="B10" s="183"/>
      <c r="C10" s="4">
        <v>1770</v>
      </c>
      <c r="D10" s="184">
        <v>293262708</v>
      </c>
      <c r="E10" s="163"/>
      <c r="F10" s="185">
        <v>28384299</v>
      </c>
      <c r="G10" s="164"/>
    </row>
    <row r="11" spans="1:7" ht="17.100000000000001" customHeight="1" x14ac:dyDescent="0.25"/>
    <row r="12" spans="1:7" x14ac:dyDescent="0.25">
      <c r="A12" s="186" t="s">
        <v>133</v>
      </c>
      <c r="B12" s="169"/>
      <c r="C12" s="148" t="s">
        <v>66</v>
      </c>
      <c r="D12" s="187" t="s">
        <v>217</v>
      </c>
      <c r="E12" s="169"/>
      <c r="F12" s="188" t="s">
        <v>113</v>
      </c>
      <c r="G12" s="170"/>
    </row>
    <row r="13" spans="1:7" x14ac:dyDescent="0.25">
      <c r="A13" s="182" t="s">
        <v>9</v>
      </c>
      <c r="B13" s="192"/>
      <c r="C13" s="4">
        <v>930</v>
      </c>
      <c r="D13" s="184">
        <v>122958883</v>
      </c>
      <c r="E13" s="163"/>
      <c r="F13" s="185">
        <v>11690266</v>
      </c>
      <c r="G13" s="164"/>
    </row>
    <row r="14" spans="1:7" x14ac:dyDescent="0.25">
      <c r="A14" s="189" t="s">
        <v>11</v>
      </c>
      <c r="B14" s="190"/>
      <c r="C14" s="4">
        <v>825</v>
      </c>
      <c r="D14" s="184">
        <v>59415430</v>
      </c>
      <c r="E14" s="163"/>
      <c r="F14" s="185">
        <v>5834809</v>
      </c>
      <c r="G14" s="164"/>
    </row>
    <row r="15" spans="1:7" x14ac:dyDescent="0.25">
      <c r="A15" s="189" t="s">
        <v>17</v>
      </c>
      <c r="B15" s="190"/>
      <c r="C15" s="4">
        <v>707</v>
      </c>
      <c r="D15" s="184">
        <v>62649078.539999999</v>
      </c>
      <c r="E15" s="163"/>
      <c r="F15" s="185">
        <v>5516565.2800000003</v>
      </c>
      <c r="G15" s="164"/>
    </row>
    <row r="16" spans="1:7" x14ac:dyDescent="0.25">
      <c r="A16" s="191" t="s">
        <v>32</v>
      </c>
      <c r="B16" s="163"/>
      <c r="C16" s="4">
        <v>1050</v>
      </c>
      <c r="D16" s="184">
        <v>113299840</v>
      </c>
      <c r="E16" s="163"/>
      <c r="F16" s="185">
        <v>11186712</v>
      </c>
      <c r="G16" s="164"/>
    </row>
    <row r="17" spans="1:7" x14ac:dyDescent="0.25">
      <c r="A17" s="189" t="s">
        <v>15</v>
      </c>
      <c r="B17" s="190"/>
      <c r="C17" s="4">
        <v>960</v>
      </c>
      <c r="D17" s="184">
        <v>146211110.91</v>
      </c>
      <c r="E17" s="163"/>
      <c r="F17" s="185">
        <v>14979247.52</v>
      </c>
      <c r="G17" s="164"/>
    </row>
    <row r="18" spans="1:7" x14ac:dyDescent="0.25">
      <c r="A18" s="189" t="s">
        <v>30</v>
      </c>
      <c r="B18" s="190"/>
      <c r="C18" s="4">
        <v>622</v>
      </c>
      <c r="D18" s="184">
        <v>31224143</v>
      </c>
      <c r="E18" s="163"/>
      <c r="F18" s="185">
        <v>3237229</v>
      </c>
      <c r="G18" s="164"/>
    </row>
    <row r="19" spans="1:7" x14ac:dyDescent="0.25">
      <c r="A19" s="189" t="s">
        <v>24</v>
      </c>
      <c r="B19" s="190"/>
      <c r="C19" s="4">
        <v>1260</v>
      </c>
      <c r="D19" s="184">
        <v>111981963</v>
      </c>
      <c r="E19" s="163"/>
      <c r="F19" s="185">
        <v>10076186</v>
      </c>
      <c r="G19" s="164"/>
    </row>
    <row r="20" spans="1:7" ht="16.5" customHeight="1" x14ac:dyDescent="0.25"/>
    <row r="21" spans="1:7" x14ac:dyDescent="0.25">
      <c r="A21" s="186" t="s">
        <v>218</v>
      </c>
      <c r="B21" s="169"/>
      <c r="C21" s="148" t="s">
        <v>66</v>
      </c>
      <c r="D21" s="187" t="s">
        <v>217</v>
      </c>
      <c r="E21" s="169"/>
      <c r="F21" s="188" t="s">
        <v>113</v>
      </c>
      <c r="G21" s="170"/>
    </row>
    <row r="22" spans="1:7" x14ac:dyDescent="0.25">
      <c r="A22" s="182" t="s">
        <v>28</v>
      </c>
      <c r="B22" s="183"/>
      <c r="C22" s="4">
        <v>1509</v>
      </c>
      <c r="D22" s="184">
        <v>216594187</v>
      </c>
      <c r="E22" s="163"/>
      <c r="F22" s="185">
        <v>22895788</v>
      </c>
      <c r="G22" s="164"/>
    </row>
    <row r="23" spans="1:7" x14ac:dyDescent="0.25">
      <c r="A23" s="182" t="s">
        <v>22</v>
      </c>
      <c r="B23" s="183"/>
      <c r="C23" s="4">
        <v>1192</v>
      </c>
      <c r="D23" s="184">
        <v>172004833</v>
      </c>
      <c r="E23" s="163"/>
      <c r="F23" s="185">
        <v>17485862</v>
      </c>
      <c r="G23" s="164"/>
    </row>
    <row r="24" spans="1:7" ht="25.9" customHeight="1" x14ac:dyDescent="0.25"/>
    <row r="25" spans="1:7" ht="17.45" customHeight="1" x14ac:dyDescent="0.25">
      <c r="A25" s="181" t="s">
        <v>219</v>
      </c>
      <c r="B25" s="166"/>
      <c r="C25" s="166"/>
      <c r="D25" s="166"/>
      <c r="E25" s="166"/>
      <c r="F25" s="166"/>
    </row>
    <row r="26" spans="1:7" ht="5.25" customHeight="1" x14ac:dyDescent="0.25"/>
    <row r="27" spans="1:7" ht="4.1500000000000004" customHeight="1" x14ac:dyDescent="0.25"/>
  </sheetData>
  <mergeCells count="50">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2:B12"/>
    <mergeCell ref="D12:E12"/>
    <mergeCell ref="F12:G12"/>
    <mergeCell ref="A13:B13"/>
    <mergeCell ref="D13:E13"/>
    <mergeCell ref="F13:G13"/>
    <mergeCell ref="A15:B15"/>
    <mergeCell ref="D15:E15"/>
    <mergeCell ref="F15:G15"/>
    <mergeCell ref="A14:B14"/>
    <mergeCell ref="D14:E14"/>
    <mergeCell ref="F14:G14"/>
    <mergeCell ref="A17:B17"/>
    <mergeCell ref="D17:E17"/>
    <mergeCell ref="F17:G17"/>
    <mergeCell ref="A16:B16"/>
    <mergeCell ref="D16:E16"/>
    <mergeCell ref="F16:G16"/>
    <mergeCell ref="A19:B19"/>
    <mergeCell ref="D19:E19"/>
    <mergeCell ref="F19:G19"/>
    <mergeCell ref="A18:B18"/>
    <mergeCell ref="D18:E18"/>
    <mergeCell ref="F18:G18"/>
    <mergeCell ref="A25:F25"/>
    <mergeCell ref="A23:B23"/>
    <mergeCell ref="D23:E23"/>
    <mergeCell ref="F23:G23"/>
    <mergeCell ref="A21:B21"/>
    <mergeCell ref="D21:E21"/>
    <mergeCell ref="F21:G21"/>
    <mergeCell ref="A22:B22"/>
    <mergeCell ref="D22:E22"/>
    <mergeCell ref="F22:G22"/>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4"/>
  <sheetViews>
    <sheetView showGridLines="0" workbookViewId="0">
      <selection activeCell="K10" sqref="K10"/>
    </sheetView>
  </sheetViews>
  <sheetFormatPr defaultRowHeight="15" x14ac:dyDescent="0.25"/>
  <cols>
    <col min="1" max="1" width="30.85546875" customWidth="1"/>
    <col min="2" max="3" width="7.140625" customWidth="1"/>
    <col min="4" max="4" width="17.42578125" customWidth="1"/>
    <col min="5" max="5" width="6.5703125" customWidth="1"/>
    <col min="6" max="6" width="16.42578125" bestFit="1" customWidth="1"/>
    <col min="7" max="7" width="6.7109375" customWidth="1"/>
    <col min="8" max="8" width="18.42578125" bestFit="1" customWidth="1"/>
  </cols>
  <sheetData>
    <row r="2" spans="1:8" x14ac:dyDescent="0.25">
      <c r="C2" s="35" t="s">
        <v>55</v>
      </c>
    </row>
    <row r="4" spans="1:8" x14ac:dyDescent="0.25">
      <c r="B4" s="5" t="s">
        <v>220</v>
      </c>
    </row>
    <row r="6" spans="1:8" x14ac:dyDescent="0.25">
      <c r="A6" s="73" t="s">
        <v>221</v>
      </c>
      <c r="B6" s="36"/>
      <c r="C6" s="36"/>
      <c r="D6" s="68" t="s">
        <v>222</v>
      </c>
      <c r="E6" s="69"/>
      <c r="F6" s="68" t="s">
        <v>223</v>
      </c>
      <c r="G6" s="70"/>
      <c r="H6" s="71" t="s">
        <v>4</v>
      </c>
    </row>
    <row r="7" spans="1:8" x14ac:dyDescent="0.25">
      <c r="A7" s="74" t="s">
        <v>7</v>
      </c>
      <c r="D7" s="134">
        <v>145718907.88</v>
      </c>
      <c r="E7" s="75"/>
      <c r="F7" s="136">
        <v>12603653.84</v>
      </c>
      <c r="G7" s="75"/>
      <c r="H7" s="135">
        <v>1197347.1299999999</v>
      </c>
    </row>
    <row r="8" spans="1:8" x14ac:dyDescent="0.25">
      <c r="A8" s="74" t="s">
        <v>9</v>
      </c>
      <c r="D8" s="134">
        <v>7747911.9699999997</v>
      </c>
      <c r="E8" s="75"/>
      <c r="F8" s="136">
        <v>616749.01</v>
      </c>
      <c r="G8" s="75"/>
      <c r="H8" s="135">
        <v>58591.14</v>
      </c>
    </row>
    <row r="9" spans="1:8" x14ac:dyDescent="0.25">
      <c r="A9" s="74" t="s">
        <v>11</v>
      </c>
      <c r="D9" s="134">
        <v>31680196.039999999</v>
      </c>
      <c r="E9" s="75"/>
      <c r="F9" s="136">
        <v>3045943.41</v>
      </c>
      <c r="G9" s="75"/>
      <c r="H9" s="135">
        <v>289364.62</v>
      </c>
    </row>
    <row r="10" spans="1:8" x14ac:dyDescent="0.25">
      <c r="A10" s="74" t="s">
        <v>13</v>
      </c>
      <c r="D10" s="134">
        <v>129116269.8</v>
      </c>
      <c r="E10" s="75"/>
      <c r="F10" s="136">
        <v>15286188.34</v>
      </c>
      <c r="G10" s="75"/>
      <c r="H10" s="135">
        <v>1452187.9</v>
      </c>
    </row>
    <row r="11" spans="1:8" x14ac:dyDescent="0.25">
      <c r="A11" s="74" t="s">
        <v>15</v>
      </c>
      <c r="D11" s="134">
        <v>501169.79</v>
      </c>
      <c r="E11" s="75"/>
      <c r="F11" s="136">
        <v>29357.5</v>
      </c>
      <c r="G11" s="75"/>
      <c r="H11" s="135">
        <v>2788.96</v>
      </c>
    </row>
    <row r="12" spans="1:8" x14ac:dyDescent="0.25">
      <c r="A12" s="74" t="s">
        <v>17</v>
      </c>
      <c r="D12" s="134">
        <v>23869200.73</v>
      </c>
      <c r="E12" s="75"/>
      <c r="F12" s="136">
        <v>1656722.95</v>
      </c>
      <c r="G12" s="75"/>
      <c r="H12" s="135">
        <v>157388.67000000001</v>
      </c>
    </row>
    <row r="13" spans="1:8" x14ac:dyDescent="0.25">
      <c r="A13" s="74" t="s">
        <v>40</v>
      </c>
      <c r="D13" s="134">
        <v>6747997.4400000004</v>
      </c>
      <c r="E13" s="75"/>
      <c r="F13" s="136">
        <v>248628.4</v>
      </c>
      <c r="G13" s="75"/>
      <c r="H13" s="135">
        <v>23619.68</v>
      </c>
    </row>
    <row r="14" spans="1:8" x14ac:dyDescent="0.25">
      <c r="A14" s="74" t="s">
        <v>22</v>
      </c>
      <c r="D14" s="134">
        <v>20289063.559999999</v>
      </c>
      <c r="E14" s="75"/>
      <c r="F14" s="136">
        <v>1194055.5900000001</v>
      </c>
      <c r="G14" s="75"/>
      <c r="H14" s="135">
        <v>113435.28</v>
      </c>
    </row>
    <row r="15" spans="1:8" x14ac:dyDescent="0.25">
      <c r="A15" s="74" t="s">
        <v>24</v>
      </c>
      <c r="D15" s="134">
        <v>25215824.010000002</v>
      </c>
      <c r="E15" s="75"/>
      <c r="F15" s="136">
        <v>2212319.81</v>
      </c>
      <c r="G15" s="75"/>
      <c r="H15" s="135">
        <v>210170.4</v>
      </c>
    </row>
    <row r="16" spans="1:8" x14ac:dyDescent="0.25">
      <c r="A16" s="74" t="s">
        <v>26</v>
      </c>
      <c r="D16" s="134">
        <v>1427439.59</v>
      </c>
      <c r="E16" s="75"/>
      <c r="F16" s="136">
        <v>54447.45</v>
      </c>
      <c r="G16" s="75"/>
      <c r="H16" s="135">
        <v>5172.49</v>
      </c>
    </row>
    <row r="17" spans="1:8" x14ac:dyDescent="0.25">
      <c r="A17" s="74" t="s">
        <v>28</v>
      </c>
      <c r="D17" s="134">
        <v>1074725.81</v>
      </c>
      <c r="E17" s="75"/>
      <c r="F17" s="136">
        <v>94432.28</v>
      </c>
      <c r="G17" s="75"/>
      <c r="H17" s="135">
        <v>8971.06</v>
      </c>
    </row>
    <row r="18" spans="1:8" x14ac:dyDescent="0.25">
      <c r="A18" s="74" t="s">
        <v>30</v>
      </c>
      <c r="D18" s="134">
        <v>304993.08</v>
      </c>
      <c r="E18" s="75"/>
      <c r="F18" s="136">
        <v>6866.53</v>
      </c>
      <c r="G18" s="75"/>
      <c r="H18" s="135">
        <v>652.30999999999995</v>
      </c>
    </row>
    <row r="19" spans="1:8" x14ac:dyDescent="0.25">
      <c r="A19" s="74" t="s">
        <v>32</v>
      </c>
      <c r="D19" s="134">
        <v>161617.4</v>
      </c>
      <c r="E19" s="75"/>
      <c r="F19" s="136">
        <v>31796.66</v>
      </c>
      <c r="G19" s="75"/>
      <c r="H19" s="135">
        <v>3020.69</v>
      </c>
    </row>
    <row r="20" spans="1:8" x14ac:dyDescent="0.25">
      <c r="A20" s="76" t="s">
        <v>34</v>
      </c>
      <c r="B20" s="37"/>
      <c r="C20" s="37"/>
      <c r="D20" s="77">
        <f>SUM(D7:D19)</f>
        <v>393855317.09999996</v>
      </c>
      <c r="E20" s="78"/>
      <c r="F20" s="137">
        <v>37081161.770000003</v>
      </c>
      <c r="G20" s="79"/>
      <c r="H20" s="151">
        <f>SUM(H7:H19)</f>
        <v>3522710.3299999996</v>
      </c>
    </row>
    <row r="21" spans="1:8" ht="57.75" customHeight="1" x14ac:dyDescent="0.25">
      <c r="A21" s="193" t="s">
        <v>224</v>
      </c>
      <c r="B21" s="193"/>
      <c r="C21" s="193"/>
      <c r="D21" s="193"/>
      <c r="E21" s="193"/>
      <c r="F21" s="193"/>
      <c r="G21" s="193"/>
      <c r="H21" s="193"/>
    </row>
    <row r="22" spans="1:8" x14ac:dyDescent="0.25">
      <c r="A22" s="80" t="s">
        <v>225</v>
      </c>
      <c r="B22" s="81"/>
      <c r="C22" s="81"/>
      <c r="D22" s="81"/>
      <c r="E22" s="81"/>
      <c r="F22" s="81"/>
      <c r="G22" s="81"/>
      <c r="H22" s="81"/>
    </row>
    <row r="23" spans="1:8" x14ac:dyDescent="0.25">
      <c r="A23" s="80" t="s">
        <v>226</v>
      </c>
      <c r="B23" s="81"/>
      <c r="C23" s="81"/>
      <c r="D23" s="81"/>
      <c r="E23" s="81"/>
      <c r="F23" s="81"/>
      <c r="G23" s="81"/>
      <c r="H23" s="81"/>
    </row>
    <row r="24" spans="1:8" x14ac:dyDescent="0.25">
      <c r="A24" s="60"/>
    </row>
    <row r="25" spans="1:8" x14ac:dyDescent="0.25">
      <c r="A25" s="152" t="s">
        <v>262</v>
      </c>
    </row>
    <row r="26" spans="1:8" x14ac:dyDescent="0.25">
      <c r="A26" s="61"/>
      <c r="B26" s="8"/>
      <c r="C26" s="8"/>
      <c r="D26" s="62" t="s">
        <v>227</v>
      </c>
      <c r="E26" s="8"/>
      <c r="F26" s="63" t="s">
        <v>228</v>
      </c>
    </row>
    <row r="27" spans="1:8" x14ac:dyDescent="0.25">
      <c r="A27" s="64" t="s">
        <v>229</v>
      </c>
      <c r="D27" s="65">
        <v>2901161.92</v>
      </c>
      <c r="F27" s="66">
        <v>659730950.60000002</v>
      </c>
    </row>
    <row r="28" spans="1:8" x14ac:dyDescent="0.25">
      <c r="A28" s="64" t="s">
        <v>230</v>
      </c>
      <c r="D28" s="65">
        <v>121481285.38</v>
      </c>
      <c r="F28" s="66">
        <v>976254035.47000003</v>
      </c>
    </row>
    <row r="29" spans="1:8" x14ac:dyDescent="0.25">
      <c r="A29" s="64" t="s">
        <v>231</v>
      </c>
      <c r="D29" s="65">
        <v>67663710.959999993</v>
      </c>
      <c r="F29" s="66">
        <v>295001654.00999999</v>
      </c>
    </row>
    <row r="30" spans="1:8" x14ac:dyDescent="0.25">
      <c r="A30" s="64" t="s">
        <v>232</v>
      </c>
      <c r="D30" s="65">
        <v>116793789.14</v>
      </c>
      <c r="F30" s="66">
        <v>1495309610.5699999</v>
      </c>
    </row>
    <row r="31" spans="1:8" x14ac:dyDescent="0.25">
      <c r="A31" s="64" t="s">
        <v>233</v>
      </c>
      <c r="D31" s="65">
        <v>84805039.920000002</v>
      </c>
      <c r="F31" s="66">
        <v>647065757.33000004</v>
      </c>
    </row>
    <row r="32" spans="1:8" x14ac:dyDescent="0.25">
      <c r="A32" s="58" t="s">
        <v>34</v>
      </c>
      <c r="B32" s="17"/>
      <c r="C32" s="17"/>
      <c r="D32" s="59">
        <v>393644987.31999999</v>
      </c>
      <c r="E32" s="17"/>
      <c r="F32" s="67">
        <v>4073362007.98</v>
      </c>
    </row>
    <row r="34" spans="1:8" x14ac:dyDescent="0.25">
      <c r="A34" s="194" t="s">
        <v>261</v>
      </c>
      <c r="B34" s="194"/>
      <c r="C34" s="194"/>
      <c r="D34" s="194"/>
      <c r="E34" s="194"/>
      <c r="F34" s="194"/>
      <c r="G34" s="194"/>
      <c r="H34" s="194"/>
    </row>
  </sheetData>
  <mergeCells count="2">
    <mergeCell ref="A21:H21"/>
    <mergeCell ref="A34:H34"/>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CB31-CDC9-47CE-9AEF-6EF5EDBE623D}">
  <sheetPr>
    <pageSetUpPr fitToPage="1"/>
  </sheetPr>
  <dimension ref="A1:S51"/>
  <sheetViews>
    <sheetView showGridLines="0" zoomScaleNormal="100" workbookViewId="0">
      <selection activeCell="N8" sqref="N8"/>
    </sheetView>
  </sheetViews>
  <sheetFormatPr defaultColWidth="9.140625" defaultRowHeight="15" x14ac:dyDescent="0.25"/>
  <cols>
    <col min="1" max="1" width="30" style="81" bestFit="1" customWidth="1"/>
    <col min="2" max="2" width="13.42578125" style="81" bestFit="1" customWidth="1"/>
    <col min="3" max="3" width="7.140625" style="81" customWidth="1"/>
    <col min="4" max="4" width="14.7109375" style="81" bestFit="1" customWidth="1"/>
    <col min="5" max="5" width="3.5703125" style="81" customWidth="1"/>
    <col min="6" max="6" width="23.85546875" style="81" customWidth="1"/>
    <col min="7" max="7" width="13.85546875" style="81" bestFit="1" customWidth="1"/>
    <col min="8" max="8" width="7.140625" style="81" customWidth="1"/>
    <col min="9" max="9" width="14.7109375" style="81" bestFit="1" customWidth="1"/>
    <col min="10" max="10" width="3.5703125" style="81" customWidth="1"/>
    <col min="11" max="11" width="23.140625" style="81" bestFit="1" customWidth="1"/>
    <col min="12" max="12" width="11.140625" style="81" bestFit="1" customWidth="1"/>
    <col min="13" max="13" width="7.140625" style="81" customWidth="1"/>
    <col min="14" max="14" width="14.7109375" style="81" bestFit="1" customWidth="1"/>
    <col min="15" max="16384" width="9.140625" style="81"/>
  </cols>
  <sheetData>
    <row r="1" spans="1:19" x14ac:dyDescent="0.25">
      <c r="A1" s="195" t="s">
        <v>55</v>
      </c>
      <c r="B1" s="195"/>
      <c r="C1" s="195"/>
      <c r="D1" s="195"/>
      <c r="E1" s="195"/>
      <c r="F1" s="195"/>
      <c r="G1" s="195"/>
      <c r="H1" s="195"/>
      <c r="I1" s="195"/>
      <c r="J1" s="195"/>
      <c r="K1" s="195"/>
      <c r="L1" s="195"/>
      <c r="M1" s="195"/>
      <c r="N1" s="195"/>
    </row>
    <row r="2" spans="1:19" x14ac:dyDescent="0.25">
      <c r="A2" s="196" t="s">
        <v>234</v>
      </c>
      <c r="B2" s="196"/>
      <c r="C2" s="196"/>
      <c r="D2" s="196"/>
      <c r="E2" s="196"/>
      <c r="F2" s="196"/>
      <c r="G2" s="196"/>
      <c r="H2" s="196"/>
      <c r="I2" s="196"/>
      <c r="J2" s="196"/>
      <c r="K2" s="196"/>
      <c r="L2" s="196"/>
      <c r="M2" s="196"/>
      <c r="N2" s="196"/>
    </row>
    <row r="4" spans="1:19" ht="15" customHeight="1" x14ac:dyDescent="0.25">
      <c r="A4" s="195" t="s">
        <v>65</v>
      </c>
      <c r="B4" s="195"/>
      <c r="C4" s="195"/>
      <c r="D4" s="195"/>
      <c r="F4" s="195" t="s">
        <v>235</v>
      </c>
      <c r="G4" s="195"/>
      <c r="H4" s="195"/>
      <c r="I4" s="195"/>
      <c r="K4" s="195" t="s">
        <v>236</v>
      </c>
      <c r="L4" s="195"/>
      <c r="M4" s="195"/>
      <c r="N4" s="195"/>
    </row>
    <row r="6" spans="1:19" ht="15" customHeight="1" x14ac:dyDescent="0.25">
      <c r="A6" s="82" t="s">
        <v>7</v>
      </c>
      <c r="B6" s="83" t="s">
        <v>222</v>
      </c>
      <c r="C6" s="83"/>
      <c r="D6" s="84" t="s">
        <v>237</v>
      </c>
      <c r="E6" s="85"/>
      <c r="F6" s="82" t="s">
        <v>259</v>
      </c>
      <c r="G6" s="86" t="s">
        <v>222</v>
      </c>
      <c r="H6" s="86"/>
      <c r="I6" s="87" t="s">
        <v>237</v>
      </c>
      <c r="J6" s="85"/>
      <c r="K6" s="82" t="s">
        <v>22</v>
      </c>
      <c r="L6" s="83" t="s">
        <v>222</v>
      </c>
      <c r="M6" s="83"/>
      <c r="N6" s="84" t="s">
        <v>237</v>
      </c>
      <c r="O6" s="85"/>
    </row>
    <row r="7" spans="1:19" x14ac:dyDescent="0.25">
      <c r="A7" s="88" t="s">
        <v>238</v>
      </c>
      <c r="B7" s="89">
        <v>144172447</v>
      </c>
      <c r="C7" s="89"/>
      <c r="D7" s="90">
        <v>13075021</v>
      </c>
      <c r="E7" s="91"/>
      <c r="F7" s="92" t="s">
        <v>239</v>
      </c>
      <c r="G7" s="89">
        <v>6193819.9500000002</v>
      </c>
      <c r="H7" s="93"/>
      <c r="I7" s="138">
        <v>603158.31000000006</v>
      </c>
      <c r="J7" s="91"/>
      <c r="K7" s="88" t="s">
        <v>240</v>
      </c>
      <c r="L7" s="94">
        <v>499395.03</v>
      </c>
      <c r="M7" s="89"/>
      <c r="N7" s="138">
        <v>-38235.82</v>
      </c>
      <c r="O7" s="85"/>
    </row>
    <row r="8" spans="1:19" x14ac:dyDescent="0.25">
      <c r="A8" s="88" t="s">
        <v>240</v>
      </c>
      <c r="B8" s="89">
        <v>1546461</v>
      </c>
      <c r="C8" s="89"/>
      <c r="D8" s="90">
        <v>-20494</v>
      </c>
      <c r="E8" s="91"/>
      <c r="F8" s="88" t="s">
        <v>240</v>
      </c>
      <c r="G8" s="89">
        <v>1554092.02</v>
      </c>
      <c r="H8" s="93"/>
      <c r="I8" s="138">
        <v>19012.22</v>
      </c>
      <c r="J8" s="91"/>
      <c r="K8" s="92" t="s">
        <v>241</v>
      </c>
      <c r="L8" s="94">
        <v>18298092.379999999</v>
      </c>
      <c r="M8" s="89"/>
      <c r="N8" s="138">
        <v>1281509.9099999999</v>
      </c>
      <c r="O8" s="85"/>
    </row>
    <row r="9" spans="1:19" ht="15" customHeight="1" x14ac:dyDescent="0.25">
      <c r="A9" s="88" t="s">
        <v>242</v>
      </c>
      <c r="B9" s="89"/>
      <c r="C9" s="89"/>
      <c r="D9" s="90">
        <v>-450873</v>
      </c>
      <c r="E9" s="91"/>
      <c r="F9" s="88" t="s">
        <v>260</v>
      </c>
      <c r="G9" s="141"/>
      <c r="H9" s="93"/>
      <c r="I9" s="138">
        <v>-5405.52</v>
      </c>
      <c r="J9" s="91"/>
      <c r="K9" s="88" t="s">
        <v>243</v>
      </c>
      <c r="L9" s="94">
        <v>1127346.46</v>
      </c>
      <c r="M9" s="89"/>
      <c r="N9" s="138">
        <v>80319.460000000006</v>
      </c>
      <c r="O9" s="85"/>
    </row>
    <row r="10" spans="1:19" x14ac:dyDescent="0.25">
      <c r="A10" s="96" t="s">
        <v>39</v>
      </c>
      <c r="B10" s="97"/>
      <c r="C10" s="97"/>
      <c r="D10" s="98">
        <v>12603654</v>
      </c>
      <c r="E10" s="91"/>
      <c r="F10" s="96" t="s">
        <v>39</v>
      </c>
      <c r="G10" s="99"/>
      <c r="H10" s="100"/>
      <c r="I10" s="101">
        <v>616749.01</v>
      </c>
      <c r="J10" s="91"/>
      <c r="K10" s="88" t="s">
        <v>244</v>
      </c>
      <c r="L10" s="94">
        <v>364229.69</v>
      </c>
      <c r="M10" s="89"/>
      <c r="N10" s="138">
        <v>23569.59</v>
      </c>
      <c r="O10" s="85"/>
    </row>
    <row r="11" spans="1:19" ht="15" customHeight="1" x14ac:dyDescent="0.25">
      <c r="A11" s="102" t="s">
        <v>35</v>
      </c>
      <c r="B11" s="103"/>
      <c r="C11" s="102" t="s">
        <v>35</v>
      </c>
      <c r="D11" s="103"/>
      <c r="E11" s="103"/>
      <c r="I11" s="104"/>
      <c r="J11" s="103"/>
      <c r="K11" s="88" t="s">
        <v>242</v>
      </c>
      <c r="L11" s="89"/>
      <c r="M11" s="89"/>
      <c r="N11" s="138">
        <f>581.47-153689.02</f>
        <v>-153107.54999999999</v>
      </c>
      <c r="O11" s="85"/>
      <c r="Q11" s="105" t="s">
        <v>35</v>
      </c>
      <c r="S11" s="105" t="s">
        <v>35</v>
      </c>
    </row>
    <row r="12" spans="1:19" x14ac:dyDescent="0.25">
      <c r="A12" s="82" t="s">
        <v>13</v>
      </c>
      <c r="B12" s="86" t="s">
        <v>222</v>
      </c>
      <c r="C12" s="86"/>
      <c r="D12" s="87" t="s">
        <v>237</v>
      </c>
      <c r="E12" s="85"/>
      <c r="F12" s="82" t="s">
        <v>11</v>
      </c>
      <c r="G12" s="83" t="s">
        <v>222</v>
      </c>
      <c r="H12" s="83"/>
      <c r="I12" s="84" t="s">
        <v>237</v>
      </c>
      <c r="J12" s="85"/>
      <c r="K12" s="96" t="s">
        <v>39</v>
      </c>
      <c r="L12" s="97"/>
      <c r="M12" s="97"/>
      <c r="N12" s="139">
        <f>SUM(N7:N11)</f>
        <v>1194055.5899999999</v>
      </c>
    </row>
    <row r="13" spans="1:19" x14ac:dyDescent="0.25">
      <c r="A13" s="88" t="s">
        <v>245</v>
      </c>
      <c r="B13" s="106">
        <v>128815686.3</v>
      </c>
      <c r="C13" s="106"/>
      <c r="D13" s="107">
        <v>15836715.58</v>
      </c>
      <c r="E13" s="91"/>
      <c r="F13" s="92" t="s">
        <v>246</v>
      </c>
      <c r="G13" s="110">
        <v>462749.59</v>
      </c>
      <c r="H13" s="108"/>
      <c r="I13" s="138">
        <v>3873.56</v>
      </c>
      <c r="J13" s="85"/>
      <c r="K13" s="105" t="s">
        <v>35</v>
      </c>
      <c r="L13" s="105" t="s">
        <v>35</v>
      </c>
      <c r="O13" s="85"/>
    </row>
    <row r="14" spans="1:19" x14ac:dyDescent="0.25">
      <c r="A14" s="88" t="s">
        <v>240</v>
      </c>
      <c r="B14" s="106">
        <v>300583.5</v>
      </c>
      <c r="C14" s="106"/>
      <c r="D14" s="109">
        <v>-4480.75</v>
      </c>
      <c r="E14" s="91"/>
      <c r="F14" s="88" t="s">
        <v>247</v>
      </c>
      <c r="G14" s="110">
        <v>31054374.449999999</v>
      </c>
      <c r="H14" s="108"/>
      <c r="I14" s="138">
        <v>3594854.83</v>
      </c>
      <c r="J14" s="85"/>
      <c r="K14" s="82" t="s">
        <v>28</v>
      </c>
      <c r="L14" s="86" t="s">
        <v>222</v>
      </c>
      <c r="M14" s="86"/>
      <c r="N14" s="87" t="s">
        <v>237</v>
      </c>
      <c r="O14" s="85"/>
    </row>
    <row r="15" spans="1:19" x14ac:dyDescent="0.25">
      <c r="A15" s="88" t="s">
        <v>242</v>
      </c>
      <c r="B15" s="106"/>
      <c r="C15" s="106"/>
      <c r="D15" s="109">
        <v>-546046.49</v>
      </c>
      <c r="E15" s="91"/>
      <c r="F15" s="88" t="s">
        <v>240</v>
      </c>
      <c r="G15" s="110">
        <v>163072</v>
      </c>
      <c r="H15" s="108"/>
      <c r="I15" s="138">
        <v>-15759.5</v>
      </c>
      <c r="J15" s="85"/>
      <c r="K15" s="88" t="s">
        <v>240</v>
      </c>
      <c r="L15" s="94">
        <v>466738.43</v>
      </c>
      <c r="M15" s="111"/>
      <c r="N15" s="138">
        <v>91127.48</v>
      </c>
      <c r="O15" s="85"/>
    </row>
    <row r="16" spans="1:19" x14ac:dyDescent="0.25">
      <c r="A16" s="96" t="s">
        <v>39</v>
      </c>
      <c r="B16" s="112"/>
      <c r="C16" s="113"/>
      <c r="D16" s="114">
        <v>15286188.34</v>
      </c>
      <c r="E16" s="91"/>
      <c r="F16" s="88" t="s">
        <v>242</v>
      </c>
      <c r="G16" s="110"/>
      <c r="H16" s="108"/>
      <c r="I16" s="138">
        <v>-537025.48</v>
      </c>
      <c r="J16" s="85"/>
      <c r="K16" s="88" t="s">
        <v>248</v>
      </c>
      <c r="L16" s="94">
        <v>607987.38</v>
      </c>
      <c r="M16" s="111"/>
      <c r="N16" s="138">
        <v>36163.08</v>
      </c>
      <c r="O16" s="85"/>
    </row>
    <row r="17" spans="1:15" x14ac:dyDescent="0.25">
      <c r="A17" s="105" t="s">
        <v>35</v>
      </c>
      <c r="C17" s="105" t="s">
        <v>35</v>
      </c>
      <c r="F17" s="96" t="s">
        <v>39</v>
      </c>
      <c r="G17" s="115"/>
      <c r="H17" s="100"/>
      <c r="I17" s="116">
        <f>SUM(I13:I16)</f>
        <v>3045943.41</v>
      </c>
      <c r="K17" s="88" t="s">
        <v>242</v>
      </c>
      <c r="L17" s="111"/>
      <c r="M17" s="111"/>
      <c r="N17" s="138">
        <v>-32858.28</v>
      </c>
      <c r="O17" s="85"/>
    </row>
    <row r="18" spans="1:15" x14ac:dyDescent="0.25">
      <c r="A18" s="82" t="s">
        <v>40</v>
      </c>
      <c r="B18" s="86" t="s">
        <v>222</v>
      </c>
      <c r="C18" s="86"/>
      <c r="D18" s="87" t="s">
        <v>237</v>
      </c>
      <c r="E18" s="85"/>
      <c r="F18" s="102" t="s">
        <v>35</v>
      </c>
      <c r="G18" s="103"/>
      <c r="H18" s="102" t="s">
        <v>35</v>
      </c>
      <c r="I18" s="117"/>
      <c r="J18" s="85"/>
      <c r="K18" s="96" t="s">
        <v>39</v>
      </c>
      <c r="L18" s="118"/>
      <c r="M18" s="118"/>
      <c r="N18" s="139">
        <f>SUM(N15:N17)</f>
        <v>94432.28</v>
      </c>
    </row>
    <row r="19" spans="1:15" x14ac:dyDescent="0.25">
      <c r="A19" s="88" t="s">
        <v>249</v>
      </c>
      <c r="B19" s="119">
        <v>6118858.5499999998</v>
      </c>
      <c r="C19" s="89"/>
      <c r="D19" s="95">
        <v>318503.14</v>
      </c>
      <c r="E19" s="85"/>
      <c r="F19" s="82" t="s">
        <v>15</v>
      </c>
      <c r="G19" s="86" t="s">
        <v>222</v>
      </c>
      <c r="H19" s="86"/>
      <c r="I19" s="87" t="s">
        <v>237</v>
      </c>
      <c r="J19" s="85"/>
    </row>
    <row r="20" spans="1:15" x14ac:dyDescent="0.25">
      <c r="A20" s="88" t="s">
        <v>240</v>
      </c>
      <c r="B20" s="119">
        <v>629138.89</v>
      </c>
      <c r="C20" s="89"/>
      <c r="D20" s="95">
        <v>-31701.26</v>
      </c>
      <c r="E20" s="85"/>
      <c r="F20" s="88" t="s">
        <v>240</v>
      </c>
      <c r="G20" s="120">
        <v>501169.79</v>
      </c>
      <c r="H20" s="89"/>
      <c r="I20" s="138">
        <v>8295.74</v>
      </c>
      <c r="J20" s="85"/>
    </row>
    <row r="21" spans="1:15" x14ac:dyDescent="0.25">
      <c r="A21" s="88" t="s">
        <v>242</v>
      </c>
      <c r="B21" s="89"/>
      <c r="C21" s="89"/>
      <c r="D21" s="95">
        <v>-38173.480000000003</v>
      </c>
      <c r="E21" s="85"/>
      <c r="F21" s="88" t="s">
        <v>242</v>
      </c>
      <c r="G21" s="121"/>
      <c r="H21" s="89"/>
      <c r="I21" s="138">
        <v>21061.759999999998</v>
      </c>
      <c r="J21" s="85"/>
    </row>
    <row r="22" spans="1:15" x14ac:dyDescent="0.25">
      <c r="A22" s="96" t="s">
        <v>39</v>
      </c>
      <c r="B22" s="97"/>
      <c r="C22" s="97"/>
      <c r="D22" s="122">
        <f>SUM(D19:D21)</f>
        <v>248628.4</v>
      </c>
      <c r="F22" s="96" t="s">
        <v>39</v>
      </c>
      <c r="G22" s="115"/>
      <c r="H22" s="97"/>
      <c r="I22" s="139">
        <v>29357.5</v>
      </c>
    </row>
    <row r="23" spans="1:15" x14ac:dyDescent="0.25">
      <c r="F23" s="103"/>
      <c r="G23" s="103"/>
      <c r="H23" s="103"/>
      <c r="I23" s="103"/>
    </row>
    <row r="24" spans="1:15" x14ac:dyDescent="0.25">
      <c r="A24" s="82" t="s">
        <v>26</v>
      </c>
      <c r="B24" s="86" t="s">
        <v>222</v>
      </c>
      <c r="C24" s="86"/>
      <c r="D24" s="87" t="s">
        <v>237</v>
      </c>
      <c r="F24" s="82" t="s">
        <v>17</v>
      </c>
      <c r="G24" s="86" t="s">
        <v>222</v>
      </c>
      <c r="H24" s="86"/>
      <c r="I24" s="87" t="s">
        <v>237</v>
      </c>
      <c r="J24" s="85"/>
    </row>
    <row r="25" spans="1:15" x14ac:dyDescent="0.25">
      <c r="A25" s="88" t="s">
        <v>250</v>
      </c>
      <c r="B25" s="119">
        <v>93318.22</v>
      </c>
      <c r="C25" s="121"/>
      <c r="D25" s="95">
        <v>6516.48</v>
      </c>
      <c r="F25" s="88" t="s">
        <v>251</v>
      </c>
      <c r="G25" s="123">
        <v>16432594.68</v>
      </c>
      <c r="H25" s="89"/>
      <c r="I25" s="138">
        <v>1378753.76</v>
      </c>
      <c r="J25" s="85"/>
    </row>
    <row r="26" spans="1:15" x14ac:dyDescent="0.25">
      <c r="A26" s="88" t="s">
        <v>240</v>
      </c>
      <c r="B26" s="119">
        <v>1334121.3700000001</v>
      </c>
      <c r="C26" s="111"/>
      <c r="D26" s="95">
        <v>69904.22</v>
      </c>
      <c r="F26" s="88" t="s">
        <v>252</v>
      </c>
      <c r="G26" s="123">
        <v>7194249.75</v>
      </c>
      <c r="H26" s="89"/>
      <c r="I26" s="138">
        <v>416600.27</v>
      </c>
      <c r="J26" s="85"/>
    </row>
    <row r="27" spans="1:15" x14ac:dyDescent="0.25">
      <c r="A27" s="88" t="s">
        <v>242</v>
      </c>
      <c r="B27" s="111"/>
      <c r="C27" s="111"/>
      <c r="D27" s="90">
        <v>-21973.25</v>
      </c>
      <c r="F27" s="88" t="s">
        <v>240</v>
      </c>
      <c r="G27" s="123">
        <v>242356.3</v>
      </c>
      <c r="H27" s="89"/>
      <c r="I27" s="138">
        <v>-8472.35</v>
      </c>
      <c r="J27" s="85"/>
    </row>
    <row r="28" spans="1:15" x14ac:dyDescent="0.25">
      <c r="A28" s="96" t="s">
        <v>39</v>
      </c>
      <c r="B28" s="118"/>
      <c r="C28" s="118"/>
      <c r="D28" s="140">
        <f>SUM(D25:D27)</f>
        <v>54447.45</v>
      </c>
      <c r="F28" s="88" t="s">
        <v>242</v>
      </c>
      <c r="G28" s="89"/>
      <c r="H28" s="89"/>
      <c r="I28" s="138">
        <f>67.72-130226.45</f>
        <v>-130158.73</v>
      </c>
      <c r="J28" s="85"/>
    </row>
    <row r="29" spans="1:15" x14ac:dyDescent="0.25">
      <c r="F29" s="96" t="s">
        <v>39</v>
      </c>
      <c r="G29" s="97"/>
      <c r="H29" s="97"/>
      <c r="I29" s="139">
        <f>SUM(I25:I28)</f>
        <v>1656722.95</v>
      </c>
    </row>
    <row r="30" spans="1:15" x14ac:dyDescent="0.25">
      <c r="J30" s="85"/>
    </row>
    <row r="31" spans="1:15" x14ac:dyDescent="0.25">
      <c r="D31" s="72"/>
      <c r="F31" s="82" t="s">
        <v>24</v>
      </c>
      <c r="G31" s="86" t="s">
        <v>222</v>
      </c>
      <c r="H31" s="86"/>
      <c r="I31" s="87" t="s">
        <v>237</v>
      </c>
      <c r="J31" s="85"/>
    </row>
    <row r="32" spans="1:15" x14ac:dyDescent="0.25">
      <c r="F32" s="88" t="s">
        <v>253</v>
      </c>
      <c r="G32" s="106">
        <v>15297306.130000001</v>
      </c>
      <c r="H32" s="124"/>
      <c r="I32" s="125">
        <v>1336477.47</v>
      </c>
      <c r="J32" s="85"/>
    </row>
    <row r="33" spans="4:10" x14ac:dyDescent="0.25">
      <c r="D33" s="126"/>
      <c r="F33" s="88" t="s">
        <v>254</v>
      </c>
      <c r="G33" s="106">
        <v>9052205.6199999992</v>
      </c>
      <c r="H33" s="127"/>
      <c r="I33" s="125">
        <v>1045947.59</v>
      </c>
      <c r="J33" s="85"/>
    </row>
    <row r="34" spans="4:10" x14ac:dyDescent="0.25">
      <c r="D34" s="127"/>
      <c r="F34" s="88" t="s">
        <v>240</v>
      </c>
      <c r="G34" s="106">
        <v>866312.26</v>
      </c>
      <c r="H34" s="127"/>
      <c r="I34" s="125">
        <v>-60730.6</v>
      </c>
      <c r="J34" s="85"/>
    </row>
    <row r="35" spans="4:10" x14ac:dyDescent="0.25">
      <c r="D35" s="127"/>
      <c r="F35" s="88" t="s">
        <v>242</v>
      </c>
      <c r="H35" s="127"/>
      <c r="I35" s="125">
        <v>-109374.65</v>
      </c>
    </row>
    <row r="36" spans="4:10" x14ac:dyDescent="0.25">
      <c r="D36" s="128"/>
      <c r="F36" s="96" t="s">
        <v>39</v>
      </c>
      <c r="G36" s="129"/>
      <c r="H36" s="130"/>
      <c r="I36" s="131">
        <v>2212319.81</v>
      </c>
    </row>
    <row r="37" spans="4:10" x14ac:dyDescent="0.25">
      <c r="D37" s="128"/>
    </row>
    <row r="38" spans="4:10" x14ac:dyDescent="0.25">
      <c r="D38" s="128"/>
      <c r="F38" s="82" t="s">
        <v>30</v>
      </c>
      <c r="G38" s="86" t="s">
        <v>222</v>
      </c>
      <c r="H38" s="86"/>
      <c r="I38" s="87" t="s">
        <v>237</v>
      </c>
    </row>
    <row r="39" spans="4:10" x14ac:dyDescent="0.25">
      <c r="F39" s="88" t="s">
        <v>240</v>
      </c>
      <c r="G39" s="89">
        <v>0</v>
      </c>
      <c r="H39" s="111"/>
      <c r="I39" s="95">
        <v>0</v>
      </c>
    </row>
    <row r="40" spans="4:10" x14ac:dyDescent="0.25">
      <c r="F40" s="132" t="s">
        <v>255</v>
      </c>
      <c r="G40" s="89">
        <v>304993</v>
      </c>
      <c r="H40" s="111"/>
      <c r="I40" s="95">
        <v>-567</v>
      </c>
    </row>
    <row r="41" spans="4:10" x14ac:dyDescent="0.25">
      <c r="F41" s="88" t="s">
        <v>256</v>
      </c>
      <c r="G41" s="89">
        <v>0</v>
      </c>
      <c r="H41" s="111"/>
      <c r="I41" s="95">
        <v>0</v>
      </c>
    </row>
    <row r="42" spans="4:10" x14ac:dyDescent="0.25">
      <c r="F42" s="88" t="s">
        <v>242</v>
      </c>
      <c r="G42" s="89"/>
      <c r="H42" s="111"/>
      <c r="I42" s="95">
        <v>7434</v>
      </c>
    </row>
    <row r="43" spans="4:10" x14ac:dyDescent="0.25">
      <c r="F43" s="96" t="s">
        <v>39</v>
      </c>
      <c r="G43" s="118"/>
      <c r="H43" s="118"/>
      <c r="I43" s="133">
        <v>6867</v>
      </c>
    </row>
    <row r="45" spans="4:10" x14ac:dyDescent="0.25">
      <c r="F45" s="82" t="s">
        <v>32</v>
      </c>
      <c r="G45" s="86" t="s">
        <v>222</v>
      </c>
      <c r="H45" s="86"/>
      <c r="I45" s="87" t="s">
        <v>237</v>
      </c>
    </row>
    <row r="46" spans="4:10" x14ac:dyDescent="0.25">
      <c r="F46" s="88" t="s">
        <v>240</v>
      </c>
      <c r="G46" s="120">
        <v>161617</v>
      </c>
      <c r="H46" s="89"/>
      <c r="I46" s="90">
        <v>31797</v>
      </c>
    </row>
    <row r="47" spans="4:10" x14ac:dyDescent="0.25">
      <c r="F47" s="88" t="s">
        <v>242</v>
      </c>
      <c r="G47" s="121"/>
      <c r="H47" s="89"/>
      <c r="I47" s="90">
        <v>0</v>
      </c>
    </row>
    <row r="48" spans="4:10" x14ac:dyDescent="0.25">
      <c r="F48" s="96" t="s">
        <v>39</v>
      </c>
      <c r="G48" s="115"/>
      <c r="H48" s="97"/>
      <c r="I48" s="98">
        <v>31797</v>
      </c>
    </row>
    <row r="50" spans="1:1" x14ac:dyDescent="0.25">
      <c r="A50" s="81" t="s">
        <v>257</v>
      </c>
    </row>
    <row r="51" spans="1:1" x14ac:dyDescent="0.25">
      <c r="A51" s="81" t="s">
        <v>258</v>
      </c>
    </row>
  </sheetData>
  <mergeCells count="5">
    <mergeCell ref="A1:N1"/>
    <mergeCell ref="A2:N2"/>
    <mergeCell ref="A4:D4"/>
    <mergeCell ref="F4:I4"/>
    <mergeCell ref="K4:N4"/>
  </mergeCells>
  <pageMargins left="0.2" right="0.2" top="0.2" bottom="0.2" header="0.2" footer="0.2"/>
  <pageSetup scale="7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4" ma:contentTypeDescription="Create a new document." ma:contentTypeScope="" ma:versionID="5ffd200d4a19ce37af35709e6ba8caab">
  <xsd:schema xmlns:xsd="http://www.w3.org/2001/XMLSchema" xmlns:xs="http://www.w3.org/2001/XMLSchema" xmlns:p="http://schemas.microsoft.com/office/2006/metadata/properties" xmlns:ns2="daf9099e-12b4-4b97-900f-74fc4278ddee" targetNamespace="http://schemas.microsoft.com/office/2006/metadata/properties" ma:root="true" ma:fieldsID="e528f6c5830334c197162aca78b12886"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37ED230-823B-4F74-8F63-32E7C5B68D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6760A1-8FBB-4372-846B-11560D8B154B}">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purl.org/dc/dcmitype/"/>
    <ds:schemaRef ds:uri="daf9099e-12b4-4b97-900f-74fc4278ddee"/>
    <ds:schemaRef ds:uri="http://www.w3.org/XML/1998/namespace"/>
    <ds:schemaRef ds:uri="http://purl.org/dc/terms/"/>
  </ds:schemaRefs>
</ds:datastoreItem>
</file>

<file path=customXml/itemProps3.xml><?xml version="1.0" encoding="utf-8"?>
<ds:datastoreItem xmlns:ds="http://schemas.openxmlformats.org/officeDocument/2006/customXml" ds:itemID="{B0CFF4E4-7FBC-4B93-BA54-69661DC2C8CB}">
  <ds:schemaRefs>
    <ds:schemaRef ds:uri="http://schemas.microsoft.com/sharepoint/v3/contenttype/forms"/>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2024-05-06T16:00:51Z</dcterms:created>
  <dcterms:modified xsi:type="dcterms:W3CDTF">2024-05-10T18:50:04Z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