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21" documentId="8_{AFEAB615-AB51-499A-99A6-CDAE262CEA5C}" xr6:coauthVersionLast="47" xr6:coauthVersionMax="47" xr10:uidLastSave="{F792A811-F815-4C4F-9296-896CFAAB59A9}"/>
  <bookViews>
    <workbookView xWindow="-108" yWindow="-108" windowWidth="23256" windowHeight="12456" activeTab="5"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1" l="1"/>
  <c r="D16" i="11"/>
  <c r="I35" i="11"/>
  <c r="I34" i="11"/>
  <c r="I10" i="11"/>
  <c r="N12" i="11"/>
  <c r="N18" i="11"/>
  <c r="D27" i="11"/>
  <c r="I45" i="11"/>
  <c r="D21" i="11"/>
  <c r="D22" i="11"/>
  <c r="I16" i="11"/>
</calcChain>
</file>

<file path=xl/sharedStrings.xml><?xml version="1.0" encoding="utf-8"?>
<sst xmlns="http://schemas.openxmlformats.org/spreadsheetml/2006/main" count="748" uniqueCount="272">
  <si>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April 2025</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</si>
  <si>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</si>
  <si>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</si>
  <si>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</si>
  <si>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</si>
  <si>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</si>
  <si>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</si>
  <si>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</si>
  <si>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</si>
  <si>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</si>
  <si>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</si>
  <si>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</si>
  <si>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</si>
  <si>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</si>
  <si>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</si>
  <si>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</si>
  <si>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</si>
  <si>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</si>
  <si>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</si>
  <si>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</si>
  <si>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</si>
  <si>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</si>
  <si>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</si>
  <si>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</si>
  <si>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</si>
  <si>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</si>
  <si>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</si>
  <si>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</si>
  <si>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</si>
  <si>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</si>
  <si>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</si>
  <si>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</si>
  <si>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Terre Haute Casino</t>
  </si>
  <si>
    <t>Terre Haute</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</si>
  <si>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</si>
  <si>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</si>
  <si>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</si>
  <si>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</si>
  <si>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</si>
  <si>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</si>
  <si>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</si>
  <si>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</si>
  <si>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</si>
  <si>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</si>
  <si>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</si>
  <si>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</si>
  <si>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</si>
  <si>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</si>
  <si>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</si>
  <si>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</si>
  <si>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</si>
  <si>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</si>
  <si>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</si>
  <si>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</si>
  <si>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</si>
  <si>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</si>
  <si>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April 2025</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</si>
  <si>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</si>
  <si>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</si>
  <si>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</si>
  <si>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</si>
  <si>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</si>
  <si>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</si>
  <si>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</si>
  <si>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April 2025</t>
    </r>
  </si>
  <si>
    <t>NORTHERN LICENSEES</t>
  </si>
  <si>
    <t>UNITS*</t>
  </si>
  <si>
    <t>Baccarat</t>
  </si>
  <si>
    <t>13</t>
  </si>
  <si>
    <t>0</t>
  </si>
  <si>
    <t>25</t>
  </si>
  <si>
    <t>15</t>
  </si>
  <si>
    <t>Big Six</t>
  </si>
  <si>
    <t>N/A</t>
  </si>
  <si>
    <t>Blackjack</t>
  </si>
  <si>
    <t>12</t>
  </si>
  <si>
    <t>22</t>
  </si>
  <si>
    <t>20</t>
  </si>
  <si>
    <t>Craps</t>
  </si>
  <si>
    <t>1</t>
  </si>
  <si>
    <t>2</t>
  </si>
  <si>
    <t>6</t>
  </si>
  <si>
    <t>Non Traditional</t>
  </si>
  <si>
    <t>Poker - House Banked</t>
  </si>
  <si>
    <t>5</t>
  </si>
  <si>
    <t>8</t>
  </si>
  <si>
    <t>Poker Room</t>
  </si>
  <si>
    <t>Roulette</t>
  </si>
  <si>
    <t>4</t>
  </si>
  <si>
    <t>3</t>
  </si>
  <si>
    <t>10</t>
  </si>
  <si>
    <t>DROP</t>
  </si>
  <si>
    <t>$4,401,642</t>
  </si>
  <si>
    <t>$0</t>
  </si>
  <si>
    <t>$28,992,805</t>
  </si>
  <si>
    <t>$8,765,263</t>
  </si>
  <si>
    <t>$3,126,433</t>
  </si>
  <si>
    <t>$1,322,281</t>
  </si>
  <si>
    <t>$8,434,877</t>
  </si>
  <si>
    <t>$4,047,125</t>
  </si>
  <si>
    <t>$1,554,777</t>
  </si>
  <si>
    <t>$500,477</t>
  </si>
  <si>
    <t>$4,300,085</t>
  </si>
  <si>
    <t>$3,502,798</t>
  </si>
  <si>
    <t>$669,660</t>
  </si>
  <si>
    <t>$833,265</t>
  </si>
  <si>
    <t>$3,425,409</t>
  </si>
  <si>
    <t>$1,759,868</t>
  </si>
  <si>
    <t>$95,291</t>
  </si>
  <si>
    <t>$989,380</t>
  </si>
  <si>
    <t>$328,265</t>
  </si>
  <si>
    <t>$4,095,820</t>
  </si>
  <si>
    <t>$1,833,683</t>
  </si>
  <si>
    <t>WIN</t>
  </si>
  <si>
    <t>$924,710</t>
  </si>
  <si>
    <t>$5,425,594</t>
  </si>
  <si>
    <t>$1,346,739</t>
  </si>
  <si>
    <t>$1,049,854</t>
  </si>
  <si>
    <t>$165,914</t>
  </si>
  <si>
    <t>$1,339,904</t>
  </si>
  <si>
    <t>$779,265</t>
  </si>
  <si>
    <t>$240,757</t>
  </si>
  <si>
    <t>$122,804</t>
  </si>
  <si>
    <t>$930,381</t>
  </si>
  <si>
    <t>$116,114</t>
  </si>
  <si>
    <t>$164,207</t>
  </si>
  <si>
    <t>$245,646</t>
  </si>
  <si>
    <t>$1,165,876</t>
  </si>
  <si>
    <t>$774,204</t>
  </si>
  <si>
    <t>$233,504</t>
  </si>
  <si>
    <t>$36,824</t>
  </si>
  <si>
    <t>$1,074,715</t>
  </si>
  <si>
    <t>$442,847</t>
  </si>
  <si>
    <t>SOUTHERN LICENSEES</t>
  </si>
  <si>
    <t>16</t>
  </si>
  <si>
    <t>44</t>
  </si>
  <si>
    <t>17</t>
  </si>
  <si>
    <t>9</t>
  </si>
  <si>
    <t>7</t>
  </si>
  <si>
    <t>$1,619,894</t>
  </si>
  <si>
    <t>$1,900</t>
  </si>
  <si>
    <t>$1,734,480</t>
  </si>
  <si>
    <t>$1,033,899</t>
  </si>
  <si>
    <t>$508,117</t>
  </si>
  <si>
    <t>$3,832,866</t>
  </si>
  <si>
    <t>$1,355,370</t>
  </si>
  <si>
    <t>$4,848,539</t>
  </si>
  <si>
    <t>$1,785,961</t>
  </si>
  <si>
    <t>$4,709,280</t>
  </si>
  <si>
    <t>$354,797</t>
  </si>
  <si>
    <t>$2,645,029</t>
  </si>
  <si>
    <t>$1,241,304</t>
  </si>
  <si>
    <t>$782,603</t>
  </si>
  <si>
    <t>$1,950,251</t>
  </si>
  <si>
    <t>$642,136</t>
  </si>
  <si>
    <t>$1,399,601</t>
  </si>
  <si>
    <t>$737,323</t>
  </si>
  <si>
    <t>$589,141</t>
  </si>
  <si>
    <t>$1,416,388</t>
  </si>
  <si>
    <t>$602,768</t>
  </si>
  <si>
    <t>$2,217,140</t>
  </si>
  <si>
    <t>$753,774</t>
  </si>
  <si>
    <t>$760,761</t>
  </si>
  <si>
    <t>$243,404</t>
  </si>
  <si>
    <t>$901,359</t>
  </si>
  <si>
    <t>$70,918</t>
  </si>
  <si>
    <t>$183,958</t>
  </si>
  <si>
    <t>$70,059</t>
  </si>
  <si>
    <t>$1,103,443</t>
  </si>
  <si>
    <t>$157,957</t>
  </si>
  <si>
    <t>$1,510,819</t>
  </si>
  <si>
    <t>$426,732</t>
  </si>
  <si>
    <t>$953,555</t>
  </si>
  <si>
    <t>$48,990</t>
  </si>
  <si>
    <t>$919,814</t>
  </si>
  <si>
    <t>$321,933</t>
  </si>
  <si>
    <t>$4,940</t>
  </si>
  <si>
    <t>$426,659</t>
  </si>
  <si>
    <t>$153,055</t>
  </si>
  <si>
    <t>$65,464</t>
  </si>
  <si>
    <t>$850,715</t>
  </si>
  <si>
    <t>$255,365</t>
  </si>
  <si>
    <t>$696,767</t>
  </si>
  <si>
    <t>$318,135</t>
  </si>
  <si>
    <t>$397,784</t>
  </si>
  <si>
    <t>$124,013</t>
  </si>
  <si>
    <t>$682,809</t>
  </si>
  <si>
    <t>$232,810</t>
  </si>
  <si>
    <t>$215,766</t>
  </si>
  <si>
    <t>$414,010</t>
  </si>
  <si>
    <t>$146,108</t>
  </si>
  <si>
    <t>$394,128</t>
  </si>
  <si>
    <t>$309,408</t>
  </si>
  <si>
    <t>$139,376</t>
  </si>
  <si>
    <t>$466,913</t>
  </si>
  <si>
    <t>$263,082</t>
  </si>
  <si>
    <t>$768,105</t>
  </si>
  <si>
    <t>$220,521</t>
  </si>
  <si>
    <t>$286,448</t>
  </si>
  <si>
    <t>$104,482</t>
  </si>
  <si>
    <t>$295,403</t>
  </si>
  <si>
    <t>$313,441</t>
  </si>
  <si>
    <t>$63,449</t>
  </si>
  <si>
    <t>$312,868</t>
  </si>
  <si>
    <t>$154,293</t>
  </si>
  <si>
    <t>$289,913</t>
  </si>
  <si>
    <t>($7,823)</t>
  </si>
  <si>
    <t>$151,120</t>
  </si>
  <si>
    <t>OTHER LICENSEES</t>
  </si>
  <si>
    <t>19</t>
  </si>
  <si>
    <t>40</t>
  </si>
  <si>
    <t>$1,574,465</t>
  </si>
  <si>
    <t>$3,765,631</t>
  </si>
  <si>
    <t>$4,319,132</t>
  </si>
  <si>
    <t>$6,647,201</t>
  </si>
  <si>
    <t>$1,069,553</t>
  </si>
  <si>
    <t>$2,212,542</t>
  </si>
  <si>
    <t>$1,589,425</t>
  </si>
  <si>
    <t>$2,659,077</t>
  </si>
  <si>
    <t>$300,027</t>
  </si>
  <si>
    <t>$794,806</t>
  </si>
  <si>
    <t>$1,943,737</t>
  </si>
  <si>
    <t>$259,785</t>
  </si>
  <si>
    <t>$596,117</t>
  </si>
  <si>
    <t>$1,227,091</t>
  </si>
  <si>
    <t>$1,929,044</t>
  </si>
  <si>
    <t>$289,874</t>
  </si>
  <si>
    <t>$262,641</t>
  </si>
  <si>
    <t>$496,158</t>
  </si>
  <si>
    <t>$731,866</t>
  </si>
  <si>
    <t>$137,902</t>
  </si>
  <si>
    <t>$446,828</t>
  </si>
  <si>
    <r>
      <rPr>
        <sz val="9"/>
        <color rgb="FF000000"/>
        <rFont val="Arial Narrow"/>
      </rPr>
      <t xml:space="preserve">SUMMARY OF EGD ACTIVITY - As reported for </t>
    </r>
    <r>
      <rPr>
        <sz val="9"/>
        <color rgb="FF000000"/>
        <rFont val="Arial Narrow"/>
      </rPr>
      <t xml:space="preserve"> </t>
    </r>
    <r>
      <rPr>
        <sz val="9"/>
        <color rgb="FF000000"/>
        <rFont val="Arial Narrow"/>
      </rPr>
      <t>April 2025</t>
    </r>
  </si>
  <si>
    <t>COIN IN</t>
  </si>
  <si>
    <t>RACINO LICENSEES</t>
  </si>
  <si>
    <t>Last updated on 05-06-2025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</si>
  <si>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April 2025</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</si>
  <si>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</si>
  <si>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</si>
  <si>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</si>
  <si>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</si>
  <si>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</si>
  <si>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</si>
  <si>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</si>
  <si>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</si>
  <si>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</si>
  <si>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</si>
  <si>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</si>
  <si>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</si>
  <si>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</si>
  <si>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</si>
  <si>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</si>
  <si>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April 2025</t>
  </si>
  <si>
    <t>SOUTHERN LICENEES</t>
  </si>
  <si>
    <t>RACINO LICENEES</t>
  </si>
  <si>
    <t>Gross Receipts</t>
  </si>
  <si>
    <t>AS - Sportsbook.DraftKings.com</t>
  </si>
  <si>
    <t>BE - Play.BallyBet.com</t>
  </si>
  <si>
    <t>Retail</t>
  </si>
  <si>
    <t>HP - WilliamHill.com</t>
  </si>
  <si>
    <t>Adjustments</t>
  </si>
  <si>
    <t>WC Downtown Indianapolis</t>
  </si>
  <si>
    <t>WC New Haven</t>
  </si>
  <si>
    <t>BC - in.sportsbook.FanDuel.com</t>
  </si>
  <si>
    <t>BT - Sports.IN.BetMGM.com</t>
  </si>
  <si>
    <t>WC Clarksville</t>
  </si>
  <si>
    <t>HR - HardRockSportsbook.com</t>
  </si>
  <si>
    <t>FL - bet365.com</t>
  </si>
  <si>
    <t>FL - IN.betrivers.com</t>
  </si>
  <si>
    <t>HW - ESPNBet.com</t>
  </si>
  <si>
    <t>HW - Sportsbook.Fanatics.com</t>
  </si>
  <si>
    <t>RS - getsbk.com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</si>
</sst>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7" formatCode="&quot;$&quot;#,##0.00_);\(&quot;$&quot;#,##0.00\)"/>
    <numFmt numFmtId="8" formatCode="&quot;$&quot;#,##0.00_);[Red]\(&quot;$&quot;#,##0.0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3" x14ac:knownFonts="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sz val="9"/>
      <color rgb="FF000000"/>
      <name val="Segoe UI"/>
      <family val="2"/>
    </font>
    <font>
      <b/>
      <sz val="9"/>
      <color rgb="FF000000"/>
      <name val="Arial"/>
      <family val="2"/>
    </font>
    <font>
      <b/>
      <sz val="9"/>
      <name val="Arial"/>
      <family val="2"/>
    </font>
    <font>
      <sz val="9"/>
      <color rgb="FF000000"/>
      <name val="Arial"/>
      <family val="2"/>
    </font>
    <font>
      <sz val="11"/>
      <name val="Arial"/>
      <family val="2"/>
    </font>
    <font>
      <sz val="9"/>
      <name val="Arial"/>
      <family val="2"/>
    </font>
    <font>
      <sz val="9"/>
      <name val="Segoe UI"/>
      <family val="2"/>
    </font>
    <font>
      <b/>
      <sz val="9"/>
      <color rgb="FF000000"/>
      <name val="Segoe UI"/>
      <family val="2"/>
    </font>
    <font>
      <sz val="10"/>
      <color rgb="FF000000"/>
      <name val="Arial"/>
      <family val="2"/>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77">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1" fillId="0" borderId="2" xfId="0" applyFont="1" applyBorder="1" applyAlignment="1">
      <alignment vertical="top"/>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0" fontId="1" fillId="0" borderId="7" xfId="0" applyFont="1" applyBorder="1" applyAlignment="1">
      <alignment vertical="top"/>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3" fillId="0" borderId="10"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11" xfId="0" applyFont="1" applyBorder="1" applyAlignment="1">
      <alignment horizontal="righ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1" fillId="0" borderId="15" xfId="0" applyFont="1" applyBorder="1" applyAlignment="1">
      <alignment vertical="top"/>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3" fillId="2" borderId="11" xfId="0" applyFont="1" applyFill="1" applyBorder="1" applyAlignment="1">
      <alignment horizontal="right" vertical="top" readingOrder="1"/>
    </xf>
    <xf numFmtId="0" fontId="7" fillId="0" borderId="6" xfId="0" applyFont="1" applyBorder="1" applyAlignment="1">
      <alignment vertical="top" readingOrder="1"/>
    </xf>
    <xf numFmtId="166" fontId="7" fillId="0" borderId="7" xfId="0" applyNumberFormat="1" applyFont="1" applyBorder="1" applyAlignment="1">
      <alignment vertical="top" readingOrder="1"/>
    </xf>
    <xf numFmtId="0" fontId="5" fillId="0" borderId="0" xfId="0" applyFont="1" applyAlignment="1">
      <alignment vertical="top" readingOrder="1"/>
    </xf>
    <xf numFmtId="0" fontId="8" fillId="0" borderId="1" xfId="0" applyFont="1" applyBorder="1" applyAlignment="1">
      <alignment vertical="top" readingOrder="1"/>
    </xf>
    <xf numFmtId="0" fontId="8" fillId="0" borderId="2" xfId="0" applyFont="1" applyBorder="1" applyAlignment="1">
      <alignment vertical="top" readingOrder="1"/>
    </xf>
    <xf numFmtId="0" fontId="8" fillId="0" borderId="3" xfId="0" applyFont="1" applyBorder="1" applyAlignment="1">
      <alignment vertical="top" readingOrder="1"/>
    </xf>
    <xf numFmtId="0" fontId="7" fillId="0" borderId="4" xfId="0" applyFont="1" applyBorder="1" applyAlignment="1">
      <alignment vertical="top" readingOrder="1"/>
    </xf>
    <xf numFmtId="166" fontId="7" fillId="0" borderId="0" xfId="0" applyNumberFormat="1" applyFont="1" applyAlignment="1">
      <alignment vertical="top" readingOrder="1"/>
    </xf>
    <xf numFmtId="166" fontId="7" fillId="0" borderId="5" xfId="0" applyNumberFormat="1" applyFont="1" applyBorder="1" applyAlignment="1">
      <alignment vertical="top" readingOrder="1"/>
    </xf>
    <xf numFmtId="166" fontId="7" fillId="0" borderId="8" xfId="0" applyNumberFormat="1" applyFont="1" applyBorder="1" applyAlignment="1">
      <alignment vertical="top" readingOrder="1"/>
    </xf>
    <xf numFmtId="0" fontId="14" fillId="0" borderId="9" xfId="0" applyFont="1" applyBorder="1" applyAlignment="1">
      <alignment vertical="top" readingOrder="1"/>
    </xf>
    <xf numFmtId="0" fontId="13" fillId="0" borderId="10" xfId="0" applyFont="1" applyBorder="1" applyAlignment="1">
      <alignment vertical="top"/>
    </xf>
    <xf numFmtId="167" fontId="15" fillId="0" borderId="10" xfId="0" applyNumberFormat="1" applyFont="1" applyBorder="1" applyAlignment="1">
      <alignment horizontal="right" vertical="top" readingOrder="1"/>
    </xf>
    <xf numFmtId="167" fontId="16" fillId="0" borderId="10" xfId="0" applyNumberFormat="1" applyFont="1" applyBorder="1"/>
    <xf numFmtId="167" fontId="16" fillId="0" borderId="10" xfId="0" applyNumberFormat="1" applyFont="1" applyBorder="1" applyAlignment="1">
      <alignment vertical="top"/>
    </xf>
    <xf numFmtId="167" fontId="15" fillId="0" borderId="11" xfId="0" applyNumberFormat="1" applyFont="1" applyBorder="1" applyAlignment="1">
      <alignment horizontal="right" vertical="top" readingOrder="1"/>
    </xf>
    <xf numFmtId="0" fontId="1" fillId="0" borderId="0" xfId="0" applyFont="1" applyAlignment="1">
      <alignment vertical="top"/>
    </xf>
    <xf numFmtId="0" fontId="6" fillId="0" borderId="12" xfId="0" applyFont="1" applyBorder="1" applyAlignment="1">
      <alignment vertical="top" readingOrder="1"/>
    </xf>
    <xf numFmtId="0" fontId="7" fillId="0" borderId="14" xfId="0" applyFont="1" applyBorder="1" applyAlignment="1">
      <alignment vertical="top" readingOrder="1"/>
    </xf>
    <xf numFmtId="0" fontId="14" fillId="0" borderId="0" xfId="0" applyFont="1" applyAlignment="1">
      <alignment vertical="top" readingOrder="1"/>
    </xf>
    <xf numFmtId="0" fontId="13" fillId="0" borderId="0" xfId="0" applyFont="1"/>
    <xf numFmtId="0" fontId="21" fillId="0" borderId="0" xfId="0" applyFont="1" applyAlignment="1">
      <alignment vertical="top" readingOrder="1"/>
    </xf>
    <xf numFmtId="0" fontId="15" fillId="0" borderId="9" xfId="0" applyFont="1" applyBorder="1" applyAlignment="1">
      <alignment vertical="top" readingOrder="1"/>
    </xf>
    <xf numFmtId="0" fontId="15" fillId="0" borderId="10" xfId="0" applyFont="1" applyBorder="1" applyAlignment="1">
      <alignment horizontal="right" vertical="top" readingOrder="1"/>
    </xf>
    <xf numFmtId="0" fontId="15" fillId="0" borderId="11" xfId="0" applyFont="1" applyBorder="1" applyAlignment="1">
      <alignment horizontal="right" vertical="top" readingOrder="1"/>
    </xf>
    <xf numFmtId="0" fontId="13" fillId="0" borderId="0" xfId="0" applyFont="1" applyAlignment="1">
      <alignment vertical="top"/>
    </xf>
    <xf numFmtId="168" fontId="15" fillId="0" borderId="10" xfId="0" applyNumberFormat="1" applyFont="1" applyBorder="1" applyAlignment="1">
      <alignment horizontal="right" vertical="top" readingOrder="1"/>
    </xf>
    <xf numFmtId="168" fontId="15" fillId="0" borderId="11" xfId="0" applyNumberFormat="1" applyFont="1" applyBorder="1" applyAlignment="1">
      <alignment horizontal="right" vertical="top" readingOrder="1"/>
    </xf>
    <xf numFmtId="0" fontId="17" fillId="0" borderId="12" xfId="0" applyFont="1" applyBorder="1" applyAlignment="1">
      <alignment vertical="top" readingOrder="1"/>
    </xf>
    <xf numFmtId="169" fontId="19" fillId="0" borderId="0" xfId="0" applyNumberFormat="1" applyFont="1" applyAlignment="1">
      <alignment vertical="center"/>
    </xf>
    <xf numFmtId="164" fontId="17" fillId="0" borderId="5" xfId="0" applyNumberFormat="1" applyFont="1" applyBorder="1" applyAlignment="1">
      <alignment vertical="top" readingOrder="1"/>
    </xf>
    <xf numFmtId="0" fontId="19" fillId="0" borderId="0" xfId="0" applyFont="1" applyAlignment="1">
      <alignment vertical="top"/>
    </xf>
    <xf numFmtId="0" fontId="17" fillId="0" borderId="4" xfId="0" applyFont="1" applyBorder="1" applyAlignment="1">
      <alignment vertical="top" readingOrder="1"/>
    </xf>
    <xf numFmtId="169" fontId="17" fillId="0" borderId="0" xfId="0" applyNumberFormat="1" applyFont="1" applyAlignment="1">
      <alignment vertical="top" readingOrder="1"/>
    </xf>
    <xf numFmtId="6" fontId="17" fillId="0" borderId="0" xfId="0" applyNumberFormat="1" applyFont="1" applyAlignment="1">
      <alignment vertical="center" wrapText="1" readingOrder="1"/>
    </xf>
    <xf numFmtId="6" fontId="19" fillId="0" borderId="0" xfId="0" applyNumberFormat="1" applyFont="1" applyAlignment="1">
      <alignment vertical="center"/>
    </xf>
    <xf numFmtId="0" fontId="17" fillId="0" borderId="14" xfId="0" applyFont="1" applyBorder="1" applyAlignment="1">
      <alignment vertical="top" readingOrder="1"/>
    </xf>
    <xf numFmtId="169" fontId="19" fillId="0" borderId="15" xfId="0" applyNumberFormat="1" applyFont="1" applyBorder="1" applyAlignment="1">
      <alignment vertical="center"/>
    </xf>
    <xf numFmtId="164" fontId="17" fillId="0" borderId="8" xfId="0" applyNumberFormat="1" applyFont="1" applyBorder="1" applyAlignment="1">
      <alignment vertical="top" readingOrder="1"/>
    </xf>
    <xf numFmtId="169" fontId="13" fillId="0" borderId="7" xfId="0" applyNumberFormat="1" applyFont="1" applyBorder="1" applyAlignment="1">
      <alignment vertical="center"/>
    </xf>
    <xf numFmtId="0" fontId="17" fillId="0" borderId="7" xfId="0" applyFont="1" applyBorder="1" applyAlignment="1">
      <alignment vertical="center" wrapText="1" readingOrder="1"/>
    </xf>
    <xf numFmtId="0" fontId="17" fillId="0" borderId="0" xfId="0" applyFont="1" applyAlignment="1">
      <alignment vertical="top" readingOrder="1"/>
    </xf>
    <xf numFmtId="0" fontId="19" fillId="0" borderId="0" xfId="0" applyFont="1"/>
    <xf numFmtId="6" fontId="13" fillId="0" borderId="0" xfId="0" applyNumberFormat="1" applyFont="1"/>
    <xf numFmtId="0" fontId="22" fillId="0" borderId="0" xfId="0" applyFont="1" applyAlignment="1">
      <alignment vertical="top" readingOrder="1"/>
    </xf>
    <xf numFmtId="6" fontId="19" fillId="0" borderId="15" xfId="0" applyNumberFormat="1" applyFont="1" applyBorder="1" applyAlignment="1">
      <alignment vertical="center"/>
    </xf>
    <xf numFmtId="169" fontId="19" fillId="4" borderId="0" xfId="0" applyNumberFormat="1" applyFont="1" applyFill="1" applyAlignment="1">
      <alignment vertical="center"/>
    </xf>
    <xf numFmtId="169" fontId="17" fillId="0" borderId="0" xfId="0" applyNumberFormat="1" applyFont="1" applyAlignment="1">
      <alignment vertical="center" wrapText="1" readingOrder="1"/>
    </xf>
    <xf numFmtId="6" fontId="13" fillId="0" borderId="0" xfId="0" applyNumberFormat="1" applyFont="1" applyAlignment="1">
      <alignment vertical="center"/>
    </xf>
    <xf numFmtId="169" fontId="19" fillId="4" borderId="15" xfId="0" applyNumberFormat="1" applyFont="1" applyFill="1" applyBorder="1" applyAlignment="1">
      <alignment vertical="center" wrapText="1"/>
    </xf>
    <xf numFmtId="169" fontId="19" fillId="4" borderId="15" xfId="0" applyNumberFormat="1" applyFont="1" applyFill="1" applyBorder="1" applyAlignment="1">
      <alignment vertical="center"/>
    </xf>
    <xf numFmtId="0" fontId="13" fillId="0" borderId="7" xfId="0" applyFont="1" applyBorder="1" applyAlignment="1">
      <alignment vertical="center"/>
    </xf>
    <xf numFmtId="6" fontId="19" fillId="0" borderId="0" xfId="0" applyNumberFormat="1" applyFont="1"/>
    <xf numFmtId="6" fontId="13" fillId="0" borderId="15" xfId="0" applyNumberFormat="1" applyFont="1" applyBorder="1" applyAlignment="1">
      <alignment vertical="center"/>
    </xf>
    <xf numFmtId="169" fontId="19" fillId="0" borderId="0" xfId="1" applyNumberFormat="1" applyFont="1" applyFill="1" applyAlignment="1">
      <alignment vertical="center"/>
    </xf>
    <xf numFmtId="0" fontId="13" fillId="0" borderId="0" xfId="0" applyFont="1" applyAlignment="1">
      <alignment vertical="center"/>
    </xf>
    <xf numFmtId="7" fontId="13" fillId="0" borderId="0" xfId="0" applyNumberFormat="1" applyFont="1" applyAlignment="1">
      <alignment vertical="top"/>
    </xf>
    <xf numFmtId="6" fontId="19" fillId="5" borderId="0" xfId="0" applyNumberFormat="1" applyFont="1" applyFill="1" applyAlignment="1">
      <alignment vertical="center"/>
    </xf>
    <xf numFmtId="169" fontId="13" fillId="0" borderId="0" xfId="0" applyNumberFormat="1" applyFont="1" applyAlignment="1">
      <alignment vertical="center"/>
    </xf>
    <xf numFmtId="169" fontId="13" fillId="0" borderId="15" xfId="0" applyNumberFormat="1" applyFont="1" applyBorder="1" applyAlignment="1">
      <alignment vertical="center"/>
    </xf>
    <xf numFmtId="164" fontId="19" fillId="0" borderId="8" xfId="0" applyNumberFormat="1" applyFont="1" applyBorder="1" applyAlignment="1">
      <alignment vertical="center"/>
    </xf>
    <xf numFmtId="166" fontId="17" fillId="0" borderId="0" xfId="0" applyNumberFormat="1" applyFont="1" applyAlignment="1">
      <alignment vertical="top" readingOrder="1"/>
    </xf>
    <xf numFmtId="168" fontId="15" fillId="4" borderId="0" xfId="0" applyNumberFormat="1" applyFont="1" applyFill="1" applyAlignment="1">
      <alignment horizontal="right" vertical="center" readingOrder="1"/>
    </xf>
    <xf numFmtId="8" fontId="13" fillId="0" borderId="0" xfId="0" applyNumberFormat="1" applyFont="1"/>
    <xf numFmtId="169" fontId="13" fillId="4" borderId="0" xfId="0" applyNumberFormat="1" applyFont="1" applyFill="1" applyAlignment="1">
      <alignment vertical="center"/>
    </xf>
    <xf numFmtId="169" fontId="13" fillId="0" borderId="0" xfId="0" applyNumberFormat="1" applyFont="1"/>
    <xf numFmtId="8" fontId="13" fillId="0" borderId="7" xfId="0" applyNumberFormat="1" applyFont="1" applyBorder="1"/>
    <xf numFmtId="169" fontId="13" fillId="4" borderId="15" xfId="0" applyNumberFormat="1" applyFont="1" applyFill="1" applyBorder="1" applyAlignment="1">
      <alignment vertical="center"/>
    </xf>
    <xf numFmtId="0" fontId="17" fillId="0" borderId="4" xfId="0" applyFont="1" applyBorder="1" applyAlignment="1">
      <alignment vertical="top" wrapText="1" readingOrder="1"/>
    </xf>
    <xf numFmtId="169" fontId="19" fillId="0" borderId="0" xfId="1" applyNumberFormat="1" applyFont="1" applyAlignment="1">
      <alignment vertical="center"/>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164" fontId="17" fillId="0" borderId="0" xfId="0" applyNumberFormat="1" applyFont="1" applyAlignment="1">
      <alignment horizontal="right" vertical="top" readingOrder="1"/>
    </xf>
    <xf numFmtId="164" fontId="18" fillId="0" borderId="0" xfId="0" applyNumberFormat="1" applyFont="1"/>
    <xf numFmtId="164" fontId="17" fillId="0" borderId="13" xfId="0" applyNumberFormat="1" applyFont="1" applyBorder="1" applyAlignment="1">
      <alignment vertical="top" readingOrder="1"/>
    </xf>
    <xf numFmtId="164" fontId="17" fillId="0" borderId="15" xfId="0" applyNumberFormat="1" applyFont="1" applyBorder="1" applyAlignment="1">
      <alignment vertical="top" readingOrder="1"/>
    </xf>
    <xf numFmtId="164" fontId="18" fillId="0" borderId="15" xfId="0" applyNumberFormat="1" applyFont="1" applyBorder="1" applyAlignment="1">
      <alignment vertical="top"/>
    </xf>
    <xf numFmtId="164" fontId="17" fillId="0" borderId="15" xfId="0" applyNumberFormat="1" applyFont="1" applyBorder="1" applyAlignment="1">
      <alignment horizontal="right" vertical="top" readingOrder="1"/>
    </xf>
    <xf numFmtId="164" fontId="17" fillId="0" borderId="16" xfId="0" applyNumberFormat="1" applyFont="1" applyBorder="1" applyAlignment="1">
      <alignment vertical="top" readingOrder="1"/>
    </xf>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0" fontId="2" fillId="0" borderId="0" xfId="0" applyFont="1" applyAlignment="1">
      <alignment horizontal="center" vertical="top" wrapText="1"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2" fillId="0" borderId="0" xfId="0" applyFont="1" applyAlignment="1">
      <alignment horizontal="center" readingOrder="1"/>
    </xf>
    <xf numFmtId="0" fontId="2" fillId="0" borderId="0" xfId="0" applyFont="1" applyAlignment="1">
      <alignment horizontal="center" vertical="top"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2"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5" fillId="0" borderId="0" xfId="0" applyFont="1" applyAlignment="1">
      <alignment vertical="top" wrapText="1" readingOrder="1"/>
    </xf>
    <xf numFmtId="0" fontId="20" fillId="0" borderId="10" xfId="0" applyFont="1" applyBorder="1" applyAlignment="1">
      <alignment horizontal="left" vertical="top" wrapText="1"/>
    </xf>
    <xf numFmtId="0" fontId="17"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589B7C66-0929-45B0-AE5E-F3DC888E9992}"/>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60"/>
  <sheetViews>
    <sheetView showGridLines="0" workbookViewId="0">
      <selection sqref="A1:F60"/>
    </sheetView>
  </sheetViews>
  <sheetFormatPr defaultRowHeight="14.4" x14ac:dyDescent="0.3"/>
  <cols>
    <col min="1" max="1" width="26.44140625" customWidth="1"/>
    <col min="2" max="2" width="14.109375" bestFit="1" customWidth="1"/>
    <col min="3" max="6" width="17.109375" customWidth="1"/>
    <col min="7" max="7" width="10.109375" bestFit="1" customWidth="1"/>
    <col min="8" max="8" width="8.33203125" bestFit="1" customWidth="1"/>
  </cols>
  <sheetData>
    <row r="2" spans="1:6" ht="33.75" customHeight="1" x14ac:dyDescent="0.3">
      <c r="A2" s="142" t="s">
        <v>0</v>
      </c>
      <c r="B2" s="142"/>
      <c r="C2" s="142"/>
      <c r="D2" s="142"/>
      <c r="E2" s="142"/>
      <c r="F2" s="142"/>
    </row>
    <row r="4" spans="1:6" x14ac:dyDescent="0.3">
      <c r="A4" s="6" t="s">
        <v>1</v>
      </c>
      <c r="B4" s="7" t="s">
        <v>2</v>
      </c>
      <c r="C4" s="9" t="s">
        <v>3</v>
      </c>
      <c r="D4" s="9" t="s">
        <v>4</v>
      </c>
      <c r="E4" s="9" t="s">
        <v>5</v>
      </c>
      <c r="F4" s="10" t="s">
        <v>6</v>
      </c>
    </row>
    <row r="5" spans="1:6" x14ac:dyDescent="0.3">
      <c r="A5" s="11" t="s">
        <v>7</v>
      </c>
      <c r="B5" s="5" t="s">
        <v>8</v>
      </c>
      <c r="C5" s="12">
        <v>433531</v>
      </c>
      <c r="D5" s="12">
        <v>1367592</v>
      </c>
      <c r="E5" s="13">
        <v>4115798</v>
      </c>
      <c r="F5" s="14">
        <v>5916921</v>
      </c>
    </row>
    <row r="6" spans="1:6" x14ac:dyDescent="0.3">
      <c r="A6" s="11" t="s">
        <v>9</v>
      </c>
      <c r="B6" s="5" t="s">
        <v>10</v>
      </c>
      <c r="C6" s="12">
        <v>415934</v>
      </c>
      <c r="D6" s="12">
        <v>17845</v>
      </c>
      <c r="E6" s="13">
        <v>4347741</v>
      </c>
      <c r="F6" s="14">
        <v>4781520</v>
      </c>
    </row>
    <row r="7" spans="1:6" x14ac:dyDescent="0.3">
      <c r="A7" s="11" t="s">
        <v>11</v>
      </c>
      <c r="B7" s="5" t="s">
        <v>12</v>
      </c>
      <c r="C7" s="12">
        <v>169901</v>
      </c>
      <c r="D7" s="12">
        <v>324975</v>
      </c>
      <c r="E7" s="13">
        <v>1420579</v>
      </c>
      <c r="F7" s="14">
        <v>1915455</v>
      </c>
    </row>
    <row r="8" spans="1:6" x14ac:dyDescent="0.3">
      <c r="A8" s="11" t="s">
        <v>13</v>
      </c>
      <c r="B8" s="5" t="s">
        <v>14</v>
      </c>
      <c r="C8" s="12">
        <v>318308</v>
      </c>
      <c r="D8" s="12">
        <v>1329987</v>
      </c>
      <c r="E8" s="13">
        <v>2728352</v>
      </c>
      <c r="F8" s="14">
        <v>4376647</v>
      </c>
    </row>
    <row r="9" spans="1:6" x14ac:dyDescent="0.3">
      <c r="A9" s="11" t="s">
        <v>15</v>
      </c>
      <c r="B9" s="5" t="s">
        <v>16</v>
      </c>
      <c r="C9" s="12">
        <v>254416</v>
      </c>
      <c r="D9" s="12">
        <v>0</v>
      </c>
      <c r="E9" s="13">
        <v>3905506</v>
      </c>
      <c r="F9" s="14">
        <v>4159922</v>
      </c>
    </row>
    <row r="10" spans="1:6" x14ac:dyDescent="0.3">
      <c r="A10" s="11" t="s">
        <v>17</v>
      </c>
      <c r="B10" s="5" t="s">
        <v>18</v>
      </c>
      <c r="C10" s="12">
        <v>0</v>
      </c>
      <c r="D10" s="12">
        <v>289246</v>
      </c>
      <c r="E10" s="13">
        <v>1140848</v>
      </c>
      <c r="F10" s="14">
        <v>1430094</v>
      </c>
    </row>
    <row r="11" spans="1:6" x14ac:dyDescent="0.3">
      <c r="A11" s="11" t="s">
        <v>19</v>
      </c>
      <c r="B11" s="5" t="s">
        <v>20</v>
      </c>
      <c r="C11" s="13">
        <v>773475</v>
      </c>
      <c r="D11" s="12">
        <v>79184</v>
      </c>
      <c r="E11" s="12">
        <v>7734748</v>
      </c>
      <c r="F11" s="14">
        <v>8587407</v>
      </c>
    </row>
    <row r="12" spans="1:6" x14ac:dyDescent="0.3">
      <c r="A12" s="11" t="s">
        <v>21</v>
      </c>
      <c r="B12" s="5" t="s">
        <v>20</v>
      </c>
      <c r="C12" s="12">
        <v>421046</v>
      </c>
      <c r="D12" s="12">
        <v>0</v>
      </c>
      <c r="E12" s="13">
        <v>4238715</v>
      </c>
      <c r="F12" s="14">
        <v>4659761</v>
      </c>
    </row>
    <row r="13" spans="1:6" x14ac:dyDescent="0.3">
      <c r="A13" s="11" t="s">
        <v>22</v>
      </c>
      <c r="B13" s="5" t="s">
        <v>23</v>
      </c>
      <c r="C13" s="12">
        <v>0</v>
      </c>
      <c r="D13" s="12">
        <v>84343</v>
      </c>
      <c r="E13" s="13">
        <v>5501900</v>
      </c>
      <c r="F13" s="14">
        <v>5586243</v>
      </c>
    </row>
    <row r="14" spans="1:6" x14ac:dyDescent="0.3">
      <c r="A14" s="11" t="s">
        <v>24</v>
      </c>
      <c r="B14" s="5" t="s">
        <v>25</v>
      </c>
      <c r="C14" s="12">
        <v>322170</v>
      </c>
      <c r="D14" s="12">
        <v>305396</v>
      </c>
      <c r="E14" s="13">
        <v>3674945</v>
      </c>
      <c r="F14" s="14">
        <v>4302511</v>
      </c>
    </row>
    <row r="15" spans="1:6" x14ac:dyDescent="0.3">
      <c r="A15" s="11" t="s">
        <v>26</v>
      </c>
      <c r="B15" s="5" t="s">
        <v>27</v>
      </c>
      <c r="C15" s="12">
        <v>518410</v>
      </c>
      <c r="D15" s="12">
        <v>0</v>
      </c>
      <c r="E15" s="13">
        <v>7005538</v>
      </c>
      <c r="F15" s="14">
        <v>7523948</v>
      </c>
    </row>
    <row r="16" spans="1:6" x14ac:dyDescent="0.3">
      <c r="A16" s="11" t="s">
        <v>28</v>
      </c>
      <c r="B16" s="5" t="s">
        <v>29</v>
      </c>
      <c r="C16" s="12">
        <v>0</v>
      </c>
      <c r="D16" s="12">
        <v>15223</v>
      </c>
      <c r="E16" s="13">
        <v>7390287</v>
      </c>
      <c r="F16" s="14">
        <v>7405510</v>
      </c>
    </row>
    <row r="17" spans="1:6" x14ac:dyDescent="0.3">
      <c r="A17" s="11" t="s">
        <v>30</v>
      </c>
      <c r="B17" s="5" t="s">
        <v>31</v>
      </c>
      <c r="C17" s="12">
        <v>99735</v>
      </c>
      <c r="D17" s="12">
        <v>1428</v>
      </c>
      <c r="E17" s="13">
        <v>284956</v>
      </c>
      <c r="F17" s="14">
        <v>386119</v>
      </c>
    </row>
    <row r="18" spans="1:6" x14ac:dyDescent="0.3">
      <c r="A18" s="11" t="s">
        <v>32</v>
      </c>
      <c r="B18" s="5" t="s">
        <v>33</v>
      </c>
      <c r="C18" s="12">
        <v>348811</v>
      </c>
      <c r="D18" s="12">
        <v>459</v>
      </c>
      <c r="E18" s="13">
        <v>3608387</v>
      </c>
      <c r="F18" s="14">
        <v>3957657</v>
      </c>
    </row>
    <row r="19" spans="1:6" x14ac:dyDescent="0.3">
      <c r="A19" s="15" t="s">
        <v>34</v>
      </c>
      <c r="B19" s="16" t="s">
        <v>35</v>
      </c>
      <c r="C19" s="19">
        <v>4075737</v>
      </c>
      <c r="D19" s="19">
        <v>3815678</v>
      </c>
      <c r="E19" s="18">
        <v>57098300</v>
      </c>
      <c r="F19" s="20">
        <v>64989715</v>
      </c>
    </row>
    <row r="22" spans="1:6" x14ac:dyDescent="0.3">
      <c r="A22" s="21" t="s">
        <v>35</v>
      </c>
      <c r="B22" s="22" t="s">
        <v>35</v>
      </c>
      <c r="C22" s="23" t="s">
        <v>36</v>
      </c>
      <c r="D22" s="23" t="s">
        <v>37</v>
      </c>
      <c r="E22" s="23" t="s">
        <v>38</v>
      </c>
      <c r="F22" s="31" t="s">
        <v>39</v>
      </c>
    </row>
    <row r="23" spans="1:6" x14ac:dyDescent="0.3">
      <c r="A23" s="24" t="s">
        <v>7</v>
      </c>
      <c r="B23" s="5" t="s">
        <v>35</v>
      </c>
      <c r="C23" s="13">
        <v>13712820.970000001</v>
      </c>
      <c r="D23" s="12">
        <v>0</v>
      </c>
      <c r="E23" s="12">
        <v>6504</v>
      </c>
      <c r="F23" s="25">
        <v>13719324.970000001</v>
      </c>
    </row>
    <row r="24" spans="1:6" x14ac:dyDescent="0.3">
      <c r="A24" s="24" t="s">
        <v>9</v>
      </c>
      <c r="B24" s="5" t="s">
        <v>35</v>
      </c>
      <c r="C24" s="13">
        <v>14490030.35</v>
      </c>
      <c r="D24" s="12">
        <v>0</v>
      </c>
      <c r="E24" s="12">
        <v>2440.89</v>
      </c>
      <c r="F24" s="25">
        <v>14492471.24</v>
      </c>
    </row>
    <row r="25" spans="1:6" x14ac:dyDescent="0.3">
      <c r="A25" s="24" t="s">
        <v>11</v>
      </c>
      <c r="B25" s="5" t="s">
        <v>35</v>
      </c>
      <c r="C25" s="13">
        <v>6315126.0800000001</v>
      </c>
      <c r="D25" s="12">
        <v>-623960.56000000006</v>
      </c>
      <c r="E25" s="12">
        <v>-7499.44</v>
      </c>
      <c r="F25" s="25">
        <v>5683666.0800000001</v>
      </c>
    </row>
    <row r="26" spans="1:6" x14ac:dyDescent="0.3">
      <c r="A26" s="24" t="s">
        <v>13</v>
      </c>
      <c r="B26" s="5" t="s">
        <v>35</v>
      </c>
      <c r="C26" s="13">
        <v>10013569.59</v>
      </c>
      <c r="D26" s="12">
        <v>-921636.01</v>
      </c>
      <c r="E26" s="12">
        <v>2573.5100000000002</v>
      </c>
      <c r="F26" s="25">
        <v>9094507.0899999999</v>
      </c>
    </row>
    <row r="27" spans="1:6" x14ac:dyDescent="0.3">
      <c r="A27" s="24" t="s">
        <v>15</v>
      </c>
      <c r="B27" s="5" t="s">
        <v>35</v>
      </c>
      <c r="C27" s="13">
        <v>12348662.449999999</v>
      </c>
      <c r="D27" s="12">
        <v>-1177558.24</v>
      </c>
      <c r="E27" s="12">
        <v>-12514.51</v>
      </c>
      <c r="F27" s="25">
        <v>11158589.699999999</v>
      </c>
    </row>
    <row r="28" spans="1:6" x14ac:dyDescent="0.3">
      <c r="A28" s="24" t="s">
        <v>17</v>
      </c>
      <c r="B28" s="5" t="s">
        <v>35</v>
      </c>
      <c r="C28" s="13">
        <v>5424324.75</v>
      </c>
      <c r="D28" s="12">
        <v>-367387</v>
      </c>
      <c r="E28" s="12">
        <v>13496.9</v>
      </c>
      <c r="F28" s="25">
        <v>5070434.6500000004</v>
      </c>
    </row>
    <row r="29" spans="1:6" x14ac:dyDescent="0.3">
      <c r="A29" s="147" t="s">
        <v>40</v>
      </c>
      <c r="B29" s="5" t="s">
        <v>35</v>
      </c>
      <c r="C29" s="148">
        <v>37690206.229999997</v>
      </c>
      <c r="D29" s="148">
        <v>-1500000</v>
      </c>
      <c r="E29" s="12">
        <v>-14090925.478999995</v>
      </c>
      <c r="F29" s="25">
        <v>22099280.751000002</v>
      </c>
    </row>
    <row r="30" spans="1:6" x14ac:dyDescent="0.3">
      <c r="A30" s="147"/>
      <c r="B30" s="5"/>
      <c r="C30" s="148"/>
      <c r="D30" s="148"/>
      <c r="E30" s="12">
        <v>-22061157.880999997</v>
      </c>
      <c r="F30" s="25">
        <v>14129048.349000001</v>
      </c>
    </row>
    <row r="31" spans="1:6" x14ac:dyDescent="0.3">
      <c r="A31" s="24" t="s">
        <v>41</v>
      </c>
      <c r="B31" s="5" t="s">
        <v>35</v>
      </c>
      <c r="C31" s="13">
        <v>20905472.050000001</v>
      </c>
      <c r="D31" s="12">
        <v>0</v>
      </c>
      <c r="E31" s="12">
        <v>-2565804.5323999999</v>
      </c>
      <c r="F31" s="25">
        <v>18339667.5176</v>
      </c>
    </row>
    <row r="32" spans="1:6" x14ac:dyDescent="0.3">
      <c r="A32" s="24" t="s">
        <v>24</v>
      </c>
      <c r="B32" s="5" t="s">
        <v>35</v>
      </c>
      <c r="C32" s="13">
        <v>12256635.140000001</v>
      </c>
      <c r="D32" s="12">
        <v>0</v>
      </c>
      <c r="E32" s="12">
        <v>-6817.38</v>
      </c>
      <c r="F32" s="25">
        <v>12249817.76</v>
      </c>
    </row>
    <row r="33" spans="1:6" x14ac:dyDescent="0.3">
      <c r="A33" s="24" t="s">
        <v>26</v>
      </c>
      <c r="B33" s="5" t="s">
        <v>35</v>
      </c>
      <c r="C33" s="13">
        <v>21142066.920000002</v>
      </c>
      <c r="D33" s="12">
        <v>-1200000</v>
      </c>
      <c r="E33" s="12">
        <v>73755.539999999994</v>
      </c>
      <c r="F33" s="25">
        <v>20015822.460000001</v>
      </c>
    </row>
    <row r="34" spans="1:6" x14ac:dyDescent="0.3">
      <c r="A34" s="24" t="s">
        <v>42</v>
      </c>
      <c r="B34" s="5" t="s">
        <v>35</v>
      </c>
      <c r="C34" s="13">
        <v>27885098.940000001</v>
      </c>
      <c r="D34" s="12">
        <v>0</v>
      </c>
      <c r="E34" s="12">
        <v>-3250808.7496000002</v>
      </c>
      <c r="F34" s="25">
        <v>24634290.190400001</v>
      </c>
    </row>
    <row r="35" spans="1:6" x14ac:dyDescent="0.3">
      <c r="A35" s="24" t="s">
        <v>30</v>
      </c>
      <c r="B35" s="5" t="s">
        <v>35</v>
      </c>
      <c r="C35" s="13">
        <v>3451471.87</v>
      </c>
      <c r="D35" s="12">
        <v>-607871.49</v>
      </c>
      <c r="E35" s="12">
        <v>5957.84</v>
      </c>
      <c r="F35" s="25">
        <v>2849558.22</v>
      </c>
    </row>
    <row r="36" spans="1:6" x14ac:dyDescent="0.3">
      <c r="A36" s="24" t="s">
        <v>32</v>
      </c>
      <c r="B36" s="5" t="s">
        <v>35</v>
      </c>
      <c r="C36" s="13">
        <v>11983267.960000001</v>
      </c>
      <c r="D36" s="12">
        <v>0</v>
      </c>
      <c r="E36" s="12">
        <v>44688.29</v>
      </c>
      <c r="F36" s="25">
        <v>12027956.25</v>
      </c>
    </row>
    <row r="37" spans="1:6" x14ac:dyDescent="0.3">
      <c r="A37" s="26" t="s">
        <v>34</v>
      </c>
      <c r="B37" s="27" t="s">
        <v>35</v>
      </c>
      <c r="C37" s="28">
        <v>197618753.29999998</v>
      </c>
      <c r="D37" s="29">
        <v>-6398413.2999999998</v>
      </c>
      <c r="E37" s="29">
        <v>-41846111.001999989</v>
      </c>
      <c r="F37" s="30">
        <v>185564435.22800002</v>
      </c>
    </row>
    <row r="40" spans="1:6" x14ac:dyDescent="0.3">
      <c r="A40" s="32" t="s">
        <v>43</v>
      </c>
      <c r="B40" s="23" t="s">
        <v>44</v>
      </c>
      <c r="C40" s="23" t="s">
        <v>45</v>
      </c>
      <c r="D40" s="23" t="s">
        <v>46</v>
      </c>
      <c r="E40" s="23" t="s">
        <v>47</v>
      </c>
      <c r="F40" s="31" t="s">
        <v>48</v>
      </c>
    </row>
    <row r="41" spans="1:6" x14ac:dyDescent="0.3">
      <c r="A41" s="24" t="s">
        <v>7</v>
      </c>
      <c r="B41" s="33">
        <v>36</v>
      </c>
      <c r="C41" s="13">
        <v>2613031.38</v>
      </c>
      <c r="D41" s="33">
        <v>976</v>
      </c>
      <c r="E41" s="12">
        <v>11099789.59</v>
      </c>
      <c r="F41" s="25">
        <v>13719324.970000001</v>
      </c>
    </row>
    <row r="42" spans="1:6" x14ac:dyDescent="0.3">
      <c r="A42" s="24" t="s">
        <v>9</v>
      </c>
      <c r="B42" s="33">
        <v>36</v>
      </c>
      <c r="C42" s="13">
        <v>2256730</v>
      </c>
      <c r="D42" s="33">
        <v>918</v>
      </c>
      <c r="E42" s="12">
        <v>12233300.35</v>
      </c>
      <c r="F42" s="25">
        <v>14492471.24</v>
      </c>
    </row>
    <row r="43" spans="1:6" x14ac:dyDescent="0.3">
      <c r="A43" s="24" t="s">
        <v>11</v>
      </c>
      <c r="B43" s="33">
        <v>24</v>
      </c>
      <c r="C43" s="13">
        <v>802601.5</v>
      </c>
      <c r="D43" s="33">
        <v>836</v>
      </c>
      <c r="E43" s="12">
        <v>5512524.5800000001</v>
      </c>
      <c r="F43" s="25">
        <v>5683666.0800000001</v>
      </c>
    </row>
    <row r="44" spans="1:6" x14ac:dyDescent="0.3">
      <c r="A44" s="24" t="s">
        <v>13</v>
      </c>
      <c r="B44" s="33">
        <v>22</v>
      </c>
      <c r="C44" s="13">
        <v>571188</v>
      </c>
      <c r="D44" s="33">
        <v>1313</v>
      </c>
      <c r="E44" s="12">
        <v>9442381.5899999999</v>
      </c>
      <c r="F44" s="25">
        <v>9094507.0899999999</v>
      </c>
    </row>
    <row r="45" spans="1:6" x14ac:dyDescent="0.3">
      <c r="A45" s="24" t="s">
        <v>15</v>
      </c>
      <c r="B45" s="33">
        <v>89</v>
      </c>
      <c r="C45" s="13">
        <v>2802367.19</v>
      </c>
      <c r="D45" s="33">
        <v>964</v>
      </c>
      <c r="E45" s="12">
        <v>9546295.2599999998</v>
      </c>
      <c r="F45" s="25">
        <v>11158589.699999999</v>
      </c>
    </row>
    <row r="46" spans="1:6" x14ac:dyDescent="0.3">
      <c r="A46" s="24" t="s">
        <v>17</v>
      </c>
      <c r="B46" s="33">
        <v>28</v>
      </c>
      <c r="C46" s="13">
        <v>839056.63</v>
      </c>
      <c r="D46" s="33">
        <v>692</v>
      </c>
      <c r="E46" s="12">
        <v>4585268.12</v>
      </c>
      <c r="F46" s="25">
        <v>5070434.6500000004</v>
      </c>
    </row>
    <row r="47" spans="1:6" x14ac:dyDescent="0.3">
      <c r="A47" s="24" t="s">
        <v>40</v>
      </c>
      <c r="B47" s="33">
        <v>76</v>
      </c>
      <c r="C47" s="13">
        <v>9936469</v>
      </c>
      <c r="D47" s="33">
        <v>1758</v>
      </c>
      <c r="E47" s="12">
        <v>27753737.23</v>
      </c>
      <c r="F47" s="25">
        <v>36228329.100000001</v>
      </c>
    </row>
    <row r="48" spans="1:6" x14ac:dyDescent="0.3">
      <c r="A48" s="24" t="s">
        <v>22</v>
      </c>
      <c r="B48" s="33">
        <v>40</v>
      </c>
      <c r="C48" s="13">
        <v>2410809.25</v>
      </c>
      <c r="D48" s="33">
        <v>1232</v>
      </c>
      <c r="E48" s="12">
        <v>18494662.800000001</v>
      </c>
      <c r="F48" s="25">
        <v>20840531.27</v>
      </c>
    </row>
    <row r="49" spans="1:6" x14ac:dyDescent="0.3">
      <c r="A49" s="24" t="s">
        <v>24</v>
      </c>
      <c r="B49" s="33">
        <v>37</v>
      </c>
      <c r="C49" s="13">
        <v>1521327</v>
      </c>
      <c r="D49" s="33">
        <v>1180</v>
      </c>
      <c r="E49" s="12">
        <v>10735308.140000001</v>
      </c>
      <c r="F49" s="25">
        <v>12249817.76</v>
      </c>
    </row>
    <row r="50" spans="1:6" x14ac:dyDescent="0.3">
      <c r="A50" s="24" t="s">
        <v>26</v>
      </c>
      <c r="B50" s="33">
        <v>70</v>
      </c>
      <c r="C50" s="13">
        <v>3554459.75</v>
      </c>
      <c r="D50" s="33">
        <v>1578</v>
      </c>
      <c r="E50" s="12">
        <v>17587607.170000002</v>
      </c>
      <c r="F50" s="25">
        <v>20015822.460000001</v>
      </c>
    </row>
    <row r="51" spans="1:6" x14ac:dyDescent="0.3">
      <c r="A51" s="24" t="s">
        <v>28</v>
      </c>
      <c r="B51" s="33">
        <v>88</v>
      </c>
      <c r="C51" s="13">
        <v>4266521.5</v>
      </c>
      <c r="D51" s="33">
        <v>1480</v>
      </c>
      <c r="E51" s="12">
        <v>23618577.440000001</v>
      </c>
      <c r="F51" s="25">
        <v>27993511.579999998</v>
      </c>
    </row>
    <row r="52" spans="1:6" x14ac:dyDescent="0.3">
      <c r="A52" s="24" t="s">
        <v>30</v>
      </c>
      <c r="B52" s="33">
        <v>16</v>
      </c>
      <c r="C52" s="13">
        <v>530080.25</v>
      </c>
      <c r="D52" s="33">
        <v>636</v>
      </c>
      <c r="E52" s="12">
        <v>2921391.62</v>
      </c>
      <c r="F52" s="25">
        <v>2849558.22</v>
      </c>
    </row>
    <row r="53" spans="1:6" x14ac:dyDescent="0.3">
      <c r="A53" s="24" t="s">
        <v>32</v>
      </c>
      <c r="B53" s="33">
        <v>36</v>
      </c>
      <c r="C53" s="13">
        <v>1404230.75</v>
      </c>
      <c r="D53" s="33">
        <v>1040</v>
      </c>
      <c r="E53" s="12">
        <v>10579037.210000001</v>
      </c>
      <c r="F53" s="25">
        <v>12027956.25</v>
      </c>
    </row>
    <row r="54" spans="1:6" x14ac:dyDescent="0.3">
      <c r="A54" s="26" t="s">
        <v>34</v>
      </c>
      <c r="B54" s="34">
        <v>598</v>
      </c>
      <c r="C54" s="28">
        <v>33508872.199999999</v>
      </c>
      <c r="D54" s="34">
        <v>14603</v>
      </c>
      <c r="E54" s="29">
        <v>164109881.09999999</v>
      </c>
      <c r="F54" s="30">
        <v>191424520.37</v>
      </c>
    </row>
    <row r="55" spans="1:6" ht="32.25" customHeight="1" x14ac:dyDescent="0.3">
      <c r="A55" s="143" t="s">
        <v>49</v>
      </c>
      <c r="B55" s="143"/>
      <c r="C55" s="143"/>
      <c r="D55" s="143"/>
      <c r="E55" s="143"/>
      <c r="F55" s="143"/>
    </row>
    <row r="56" spans="1:6" x14ac:dyDescent="0.3">
      <c r="A56" s="144" t="s">
        <v>50</v>
      </c>
      <c r="B56" s="144"/>
      <c r="C56" s="144"/>
      <c r="D56" s="144"/>
      <c r="E56" s="144"/>
      <c r="F56" s="144"/>
    </row>
    <row r="57" spans="1:6" x14ac:dyDescent="0.3">
      <c r="A57" s="145" t="s">
        <v>51</v>
      </c>
      <c r="B57" s="145"/>
      <c r="C57" s="145"/>
      <c r="D57" s="145"/>
      <c r="E57" s="145"/>
      <c r="F57" s="145"/>
    </row>
    <row r="58" spans="1:6" x14ac:dyDescent="0.3">
      <c r="A58" s="146" t="s">
        <v>52</v>
      </c>
      <c r="B58" s="146"/>
      <c r="C58" s="146"/>
      <c r="D58" s="146"/>
      <c r="E58" s="146"/>
      <c r="F58" s="146"/>
    </row>
    <row r="59" spans="1:6" x14ac:dyDescent="0.3">
      <c r="A59" s="146" t="s">
        <v>53</v>
      </c>
      <c r="B59" s="146"/>
      <c r="C59" s="146"/>
      <c r="D59" s="146"/>
      <c r="E59" s="146"/>
      <c r="F59" s="146"/>
    </row>
    <row r="60" spans="1:6" x14ac:dyDescent="0.3">
      <c r="A60" s="146" t="s">
        <v>54</v>
      </c>
      <c r="B60" s="146"/>
      <c r="C60" s="146"/>
      <c r="D60" s="146"/>
      <c r="E60" s="146"/>
      <c r="F60" s="146"/>
    </row>
  </sheetData>
  <mergeCells count="10">
    <mergeCell ref="A59:F59"/>
    <mergeCell ref="A60:F60"/>
    <mergeCell ref="A29:A30"/>
    <mergeCell ref="C29:C30"/>
    <mergeCell ref="D29:D30"/>
    <mergeCell ref="A2:F2"/>
    <mergeCell ref="A55:F55"/>
    <mergeCell ref="A56:F56"/>
    <mergeCell ref="A57:F57"/>
    <mergeCell ref="A58:F58"/>
  </mergeCells>
  <pageMargins left="0.2" right="0.2" top="0.2" bottom="0.2" header="0.2" footer="0.2"/>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8"/>
  <sheetViews>
    <sheetView showGridLines="0" workbookViewId="0">
      <selection sqref="A1:E38"/>
    </sheetView>
  </sheetViews>
  <sheetFormatPr defaultRowHeight="14.4" x14ac:dyDescent="0.3"/>
  <cols>
    <col min="1" max="1" width="24.5546875" bestFit="1" customWidth="1"/>
    <col min="2" max="5" width="18.5546875" customWidth="1"/>
  </cols>
  <sheetData>
    <row r="3" spans="1:5" x14ac:dyDescent="0.3">
      <c r="A3" s="150" t="s">
        <v>55</v>
      </c>
      <c r="B3" s="150"/>
      <c r="C3" s="150"/>
      <c r="D3" s="150"/>
      <c r="E3" s="150"/>
    </row>
    <row r="5" spans="1:5" x14ac:dyDescent="0.3">
      <c r="A5" s="149" t="s">
        <v>56</v>
      </c>
      <c r="B5" s="149"/>
      <c r="C5" s="149"/>
      <c r="D5" s="149"/>
      <c r="E5" s="149"/>
    </row>
    <row r="7" spans="1:5" x14ac:dyDescent="0.3">
      <c r="A7" s="44" t="s">
        <v>57</v>
      </c>
      <c r="B7" s="45" t="s">
        <v>58</v>
      </c>
      <c r="C7" s="45" t="s">
        <v>59</v>
      </c>
      <c r="D7" s="45" t="s">
        <v>60</v>
      </c>
      <c r="E7" s="46" t="s">
        <v>61</v>
      </c>
    </row>
    <row r="8" spans="1:5" x14ac:dyDescent="0.3">
      <c r="A8" s="47" t="s">
        <v>7</v>
      </c>
      <c r="B8" s="48">
        <v>4054507</v>
      </c>
      <c r="C8" s="48">
        <v>14669822</v>
      </c>
      <c r="D8" s="49">
        <v>29742152</v>
      </c>
      <c r="E8" s="50">
        <v>48466481</v>
      </c>
    </row>
    <row r="9" spans="1:5" x14ac:dyDescent="0.3">
      <c r="A9" s="47" t="s">
        <v>9</v>
      </c>
      <c r="B9" s="48">
        <v>3802342</v>
      </c>
      <c r="C9" s="48">
        <v>332044</v>
      </c>
      <c r="D9" s="49">
        <v>30995740</v>
      </c>
      <c r="E9" s="50">
        <v>35130126</v>
      </c>
    </row>
    <row r="10" spans="1:5" x14ac:dyDescent="0.3">
      <c r="A10" s="47" t="s">
        <v>11</v>
      </c>
      <c r="B10" s="48">
        <v>1870652</v>
      </c>
      <c r="C10" s="48">
        <v>3290735</v>
      </c>
      <c r="D10" s="49">
        <v>10640907</v>
      </c>
      <c r="E10" s="50">
        <v>15802294</v>
      </c>
    </row>
    <row r="11" spans="1:5" x14ac:dyDescent="0.3">
      <c r="A11" s="47" t="s">
        <v>13</v>
      </c>
      <c r="B11" s="48">
        <v>3330720</v>
      </c>
      <c r="C11" s="48">
        <v>14607080</v>
      </c>
      <c r="D11" s="49">
        <v>19799028</v>
      </c>
      <c r="E11" s="50">
        <v>37736828</v>
      </c>
    </row>
    <row r="12" spans="1:5" x14ac:dyDescent="0.3">
      <c r="A12" s="47" t="s">
        <v>15</v>
      </c>
      <c r="B12" s="48">
        <v>4194230</v>
      </c>
      <c r="C12" s="48">
        <v>63107</v>
      </c>
      <c r="D12" s="49">
        <v>48135108</v>
      </c>
      <c r="E12" s="50">
        <v>52392445</v>
      </c>
    </row>
    <row r="13" spans="1:5" x14ac:dyDescent="0.3">
      <c r="A13" s="47" t="s">
        <v>17</v>
      </c>
      <c r="B13" s="48">
        <v>0</v>
      </c>
      <c r="C13" s="48">
        <v>2390535</v>
      </c>
      <c r="D13" s="49">
        <v>8689054</v>
      </c>
      <c r="E13" s="50">
        <v>11079589</v>
      </c>
    </row>
    <row r="14" spans="1:5" x14ac:dyDescent="0.3">
      <c r="A14" s="47" t="s">
        <v>19</v>
      </c>
      <c r="B14" s="48">
        <v>7641866</v>
      </c>
      <c r="C14" s="48">
        <v>606608</v>
      </c>
      <c r="D14" s="49">
        <v>60168659.409999996</v>
      </c>
      <c r="E14" s="50">
        <v>68417133.409999996</v>
      </c>
    </row>
    <row r="15" spans="1:5" x14ac:dyDescent="0.3">
      <c r="A15" s="47" t="s">
        <v>21</v>
      </c>
      <c r="B15" s="48">
        <v>4159895.38</v>
      </c>
      <c r="C15" s="48">
        <v>0</v>
      </c>
      <c r="D15" s="49">
        <v>33128141.210000001</v>
      </c>
      <c r="E15" s="50">
        <v>37288036.590000004</v>
      </c>
    </row>
    <row r="16" spans="1:5" x14ac:dyDescent="0.3">
      <c r="A16" s="47" t="s">
        <v>22</v>
      </c>
      <c r="B16" s="48">
        <v>0</v>
      </c>
      <c r="C16" s="48">
        <v>1683334</v>
      </c>
      <c r="D16" s="49">
        <v>46698486</v>
      </c>
      <c r="E16" s="50">
        <v>48381820</v>
      </c>
    </row>
    <row r="17" spans="1:5" x14ac:dyDescent="0.3">
      <c r="A17" s="47" t="s">
        <v>24</v>
      </c>
      <c r="B17" s="48">
        <v>3054016</v>
      </c>
      <c r="C17" s="48">
        <v>2728130</v>
      </c>
      <c r="D17" s="49">
        <v>26086686</v>
      </c>
      <c r="E17" s="50">
        <v>31868832</v>
      </c>
    </row>
    <row r="18" spans="1:5" x14ac:dyDescent="0.3">
      <c r="A18" s="47" t="s">
        <v>26</v>
      </c>
      <c r="B18" s="48">
        <v>4905665</v>
      </c>
      <c r="C18" s="48">
        <v>133065</v>
      </c>
      <c r="D18" s="49">
        <v>50042769</v>
      </c>
      <c r="E18" s="50">
        <v>55081499</v>
      </c>
    </row>
    <row r="19" spans="1:5" x14ac:dyDescent="0.3">
      <c r="A19" s="47" t="s">
        <v>28</v>
      </c>
      <c r="B19" s="48">
        <v>0</v>
      </c>
      <c r="C19" s="48">
        <v>140163</v>
      </c>
      <c r="D19" s="49">
        <v>65289963</v>
      </c>
      <c r="E19" s="50">
        <v>65430126</v>
      </c>
    </row>
    <row r="20" spans="1:5" x14ac:dyDescent="0.3">
      <c r="A20" s="47" t="s">
        <v>30</v>
      </c>
      <c r="B20" s="48">
        <v>1131057</v>
      </c>
      <c r="C20" s="48">
        <v>12662</v>
      </c>
      <c r="D20" s="49">
        <v>1356590</v>
      </c>
      <c r="E20" s="50">
        <v>2500309</v>
      </c>
    </row>
    <row r="21" spans="1:5" x14ac:dyDescent="0.3">
      <c r="A21" s="47" t="s">
        <v>32</v>
      </c>
      <c r="B21" s="48">
        <v>2993818</v>
      </c>
      <c r="C21" s="48">
        <v>13751</v>
      </c>
      <c r="D21" s="49">
        <v>16595532</v>
      </c>
      <c r="E21" s="50">
        <v>19603101</v>
      </c>
    </row>
    <row r="22" spans="1:5" x14ac:dyDescent="0.3">
      <c r="A22" s="51" t="s">
        <v>34</v>
      </c>
      <c r="B22" s="52">
        <v>41138768.379999995</v>
      </c>
      <c r="C22" s="52">
        <v>40671036</v>
      </c>
      <c r="D22" s="53">
        <v>447368815.62</v>
      </c>
      <c r="E22" s="54">
        <v>529178620</v>
      </c>
    </row>
    <row r="24" spans="1:5" x14ac:dyDescent="0.3">
      <c r="A24" s="36" t="s">
        <v>62</v>
      </c>
      <c r="B24" s="37"/>
      <c r="C24" s="37"/>
      <c r="D24" s="37"/>
      <c r="E24" s="55" t="s">
        <v>63</v>
      </c>
    </row>
    <row r="25" spans="1:5" x14ac:dyDescent="0.3">
      <c r="A25" s="38" t="s">
        <v>7</v>
      </c>
      <c r="B25" s="39"/>
      <c r="C25" s="39"/>
      <c r="D25" s="39"/>
      <c r="E25" s="40">
        <v>-9000000</v>
      </c>
    </row>
    <row r="26" spans="1:5" x14ac:dyDescent="0.3">
      <c r="A26" s="38" t="s">
        <v>9</v>
      </c>
      <c r="B26" s="39"/>
      <c r="C26" s="39"/>
      <c r="D26" s="39"/>
      <c r="E26" s="40">
        <v>-9000000</v>
      </c>
    </row>
    <row r="27" spans="1:5" x14ac:dyDescent="0.3">
      <c r="A27" s="38" t="s">
        <v>11</v>
      </c>
      <c r="B27" s="39"/>
      <c r="C27" s="39"/>
      <c r="D27" s="39"/>
      <c r="E27" s="40">
        <v>-6330270</v>
      </c>
    </row>
    <row r="28" spans="1:5" x14ac:dyDescent="0.3">
      <c r="A28" s="38" t="s">
        <v>13</v>
      </c>
      <c r="B28" s="39"/>
      <c r="C28" s="39"/>
      <c r="D28" s="39"/>
      <c r="E28" s="40">
        <v>-9404979</v>
      </c>
    </row>
    <row r="29" spans="1:5" x14ac:dyDescent="0.3">
      <c r="A29" s="38" t="s">
        <v>15</v>
      </c>
      <c r="B29" s="39"/>
      <c r="C29" s="39"/>
      <c r="D29" s="39"/>
      <c r="E29" s="40">
        <v>-10177558</v>
      </c>
    </row>
    <row r="30" spans="1:5" x14ac:dyDescent="0.3">
      <c r="A30" s="38" t="s">
        <v>17</v>
      </c>
      <c r="B30" s="39"/>
      <c r="C30" s="39"/>
      <c r="D30" s="39"/>
      <c r="E30" s="40">
        <v>-4909227</v>
      </c>
    </row>
    <row r="31" spans="1:5" x14ac:dyDescent="0.3">
      <c r="A31" s="38" t="s">
        <v>40</v>
      </c>
      <c r="B31" s="39"/>
      <c r="C31" s="39"/>
      <c r="D31" s="39"/>
      <c r="E31" s="40">
        <v>-15000000</v>
      </c>
    </row>
    <row r="32" spans="1:5" x14ac:dyDescent="0.3">
      <c r="A32" s="38" t="s">
        <v>22</v>
      </c>
      <c r="B32" s="39"/>
      <c r="C32" s="39"/>
      <c r="D32" s="39"/>
      <c r="E32" s="40">
        <v>-9000000</v>
      </c>
    </row>
    <row r="33" spans="1:5" x14ac:dyDescent="0.3">
      <c r="A33" s="38" t="s">
        <v>24</v>
      </c>
      <c r="B33" s="39"/>
      <c r="C33" s="39"/>
      <c r="D33" s="39"/>
      <c r="E33" s="40">
        <v>-9000000</v>
      </c>
    </row>
    <row r="34" spans="1:5" x14ac:dyDescent="0.3">
      <c r="A34" s="38" t="s">
        <v>26</v>
      </c>
      <c r="B34" s="39"/>
      <c r="C34" s="39"/>
      <c r="D34" s="39"/>
      <c r="E34" s="40">
        <v>-17200000</v>
      </c>
    </row>
    <row r="35" spans="1:5" x14ac:dyDescent="0.3">
      <c r="A35" s="38" t="s">
        <v>28</v>
      </c>
      <c r="B35" s="39"/>
      <c r="C35" s="39"/>
      <c r="D35" s="39"/>
      <c r="E35" s="40">
        <v>-9000000</v>
      </c>
    </row>
    <row r="36" spans="1:5" x14ac:dyDescent="0.3">
      <c r="A36" s="38" t="s">
        <v>30</v>
      </c>
      <c r="B36" s="39"/>
      <c r="C36" s="39"/>
      <c r="D36" s="39"/>
      <c r="E36" s="40">
        <v>-2000000</v>
      </c>
    </row>
    <row r="37" spans="1:5" x14ac:dyDescent="0.3">
      <c r="A37" s="38" t="s">
        <v>32</v>
      </c>
      <c r="B37" s="39"/>
      <c r="C37" s="39"/>
      <c r="D37" s="39"/>
      <c r="E37" s="40">
        <v>-9000000</v>
      </c>
    </row>
    <row r="38" spans="1:5" x14ac:dyDescent="0.3">
      <c r="A38" s="41" t="s">
        <v>34</v>
      </c>
      <c r="B38" s="42"/>
      <c r="C38" s="42"/>
      <c r="D38" s="42"/>
      <c r="E38" s="43">
        <v>-119022034</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5" workbookViewId="0">
      <selection activeCell="B1" sqref="B1:I39"/>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29.109375" customWidth="1"/>
    <col min="9" max="9" width="16.6640625" customWidth="1"/>
  </cols>
  <sheetData>
    <row r="1" spans="2:9" ht="9.15" customHeight="1" x14ac:dyDescent="0.3"/>
    <row r="2" spans="2:9" ht="5.4" customHeight="1" x14ac:dyDescent="0.3"/>
    <row r="3" spans="2:9" ht="2.1" customHeight="1" x14ac:dyDescent="0.3"/>
    <row r="4" spans="2:9" ht="18" customHeight="1" x14ac:dyDescent="0.3">
      <c r="D4" s="142" t="s">
        <v>64</v>
      </c>
      <c r="E4" s="152"/>
      <c r="F4" s="152"/>
      <c r="G4" s="152"/>
      <c r="H4" s="152"/>
    </row>
    <row r="5" spans="2:9" ht="18" customHeight="1" x14ac:dyDescent="0.3">
      <c r="E5" s="154" t="s">
        <v>65</v>
      </c>
      <c r="F5" s="152"/>
      <c r="G5" s="152"/>
      <c r="H5" s="152"/>
    </row>
    <row r="6" spans="2:9" ht="15" customHeight="1" x14ac:dyDescent="0.3">
      <c r="B6" s="1" t="s">
        <v>66</v>
      </c>
      <c r="C6" s="155" t="s">
        <v>7</v>
      </c>
      <c r="D6" s="155"/>
      <c r="E6" s="156"/>
      <c r="F6" s="127" t="s">
        <v>13</v>
      </c>
      <c r="G6" s="156" t="s">
        <v>40</v>
      </c>
      <c r="H6" s="157"/>
      <c r="I6" s="127" t="s">
        <v>26</v>
      </c>
    </row>
    <row r="7" spans="2:9" x14ac:dyDescent="0.3">
      <c r="B7" s="2" t="s">
        <v>67</v>
      </c>
      <c r="C7" s="151" t="s">
        <v>68</v>
      </c>
      <c r="D7" s="152"/>
      <c r="E7" s="153"/>
      <c r="F7" s="126" t="s">
        <v>69</v>
      </c>
      <c r="G7" s="151" t="s">
        <v>70</v>
      </c>
      <c r="H7" s="153"/>
      <c r="I7" s="126" t="s">
        <v>71</v>
      </c>
    </row>
    <row r="8" spans="2:9" x14ac:dyDescent="0.3">
      <c r="B8" s="2" t="s">
        <v>72</v>
      </c>
      <c r="C8" s="151" t="s">
        <v>73</v>
      </c>
      <c r="D8" s="152"/>
      <c r="E8" s="153"/>
      <c r="F8" s="126" t="s">
        <v>73</v>
      </c>
      <c r="G8" s="151" t="s">
        <v>73</v>
      </c>
      <c r="H8" s="153"/>
      <c r="I8" s="126" t="s">
        <v>73</v>
      </c>
    </row>
    <row r="9" spans="2:9" x14ac:dyDescent="0.3">
      <c r="B9" s="2" t="s">
        <v>74</v>
      </c>
      <c r="C9" s="151" t="s">
        <v>68</v>
      </c>
      <c r="D9" s="152"/>
      <c r="E9" s="153"/>
      <c r="F9" s="126" t="s">
        <v>75</v>
      </c>
      <c r="G9" s="151" t="s">
        <v>76</v>
      </c>
      <c r="H9" s="153"/>
      <c r="I9" s="126" t="s">
        <v>77</v>
      </c>
    </row>
    <row r="10" spans="2:9" x14ac:dyDescent="0.3">
      <c r="B10" s="2" t="s">
        <v>78</v>
      </c>
      <c r="C10" s="151" t="s">
        <v>79</v>
      </c>
      <c r="D10" s="152"/>
      <c r="E10" s="153"/>
      <c r="F10" s="126" t="s">
        <v>80</v>
      </c>
      <c r="G10" s="151" t="s">
        <v>81</v>
      </c>
      <c r="H10" s="153"/>
      <c r="I10" s="126" t="s">
        <v>81</v>
      </c>
    </row>
    <row r="11" spans="2:9" x14ac:dyDescent="0.3">
      <c r="B11" s="2" t="s">
        <v>82</v>
      </c>
      <c r="C11" s="151" t="s">
        <v>73</v>
      </c>
      <c r="D11" s="152"/>
      <c r="E11" s="153"/>
      <c r="F11" s="126" t="s">
        <v>73</v>
      </c>
      <c r="G11" s="151" t="s">
        <v>73</v>
      </c>
      <c r="H11" s="153"/>
      <c r="I11" s="126" t="s">
        <v>73</v>
      </c>
    </row>
    <row r="12" spans="2:9" ht="26.4" x14ac:dyDescent="0.3">
      <c r="B12" s="2" t="s">
        <v>83</v>
      </c>
      <c r="C12" s="151" t="s">
        <v>84</v>
      </c>
      <c r="D12" s="152"/>
      <c r="E12" s="153"/>
      <c r="F12" s="126" t="s">
        <v>84</v>
      </c>
      <c r="G12" s="151" t="s">
        <v>68</v>
      </c>
      <c r="H12" s="153"/>
      <c r="I12" s="126" t="s">
        <v>85</v>
      </c>
    </row>
    <row r="13" spans="2:9" x14ac:dyDescent="0.3">
      <c r="B13" s="2" t="s">
        <v>86</v>
      </c>
      <c r="C13" s="151" t="s">
        <v>73</v>
      </c>
      <c r="D13" s="152"/>
      <c r="E13" s="153"/>
      <c r="F13" s="126" t="s">
        <v>69</v>
      </c>
      <c r="G13" s="151" t="s">
        <v>73</v>
      </c>
      <c r="H13" s="153"/>
      <c r="I13" s="126" t="s">
        <v>71</v>
      </c>
    </row>
    <row r="14" spans="2:9" x14ac:dyDescent="0.3">
      <c r="B14" s="2" t="s">
        <v>87</v>
      </c>
      <c r="C14" s="151" t="s">
        <v>88</v>
      </c>
      <c r="D14" s="152"/>
      <c r="E14" s="153"/>
      <c r="F14" s="126" t="s">
        <v>89</v>
      </c>
      <c r="G14" s="151" t="s">
        <v>90</v>
      </c>
      <c r="H14" s="153"/>
      <c r="I14" s="126" t="s">
        <v>81</v>
      </c>
    </row>
    <row r="15" spans="2:9" x14ac:dyDescent="0.3">
      <c r="B15" s="3" t="s">
        <v>34</v>
      </c>
      <c r="C15" s="158">
        <v>36</v>
      </c>
      <c r="D15" s="159"/>
      <c r="E15" s="160"/>
      <c r="F15" s="128">
        <v>22</v>
      </c>
      <c r="G15" s="158">
        <v>76</v>
      </c>
      <c r="H15" s="160"/>
      <c r="I15" s="128">
        <v>70</v>
      </c>
    </row>
    <row r="16" spans="2:9" ht="0" hidden="1" customHeight="1" x14ac:dyDescent="0.3"/>
    <row r="17" spans="2:9" ht="4.95" customHeight="1" x14ac:dyDescent="0.3"/>
    <row r="18" spans="2:9" x14ac:dyDescent="0.3">
      <c r="B18" s="1" t="s">
        <v>91</v>
      </c>
      <c r="C18" s="161" t="s">
        <v>7</v>
      </c>
      <c r="D18" s="162"/>
      <c r="E18" s="157"/>
      <c r="F18" s="129" t="s">
        <v>13</v>
      </c>
      <c r="G18" s="161" t="s">
        <v>40</v>
      </c>
      <c r="H18" s="157"/>
      <c r="I18" s="129" t="s">
        <v>26</v>
      </c>
    </row>
    <row r="19" spans="2:9" x14ac:dyDescent="0.3">
      <c r="B19" s="2" t="s">
        <v>67</v>
      </c>
      <c r="C19" s="163" t="s">
        <v>92</v>
      </c>
      <c r="D19" s="152"/>
      <c r="E19" s="153"/>
      <c r="F19" s="130" t="s">
        <v>93</v>
      </c>
      <c r="G19" s="163" t="s">
        <v>94</v>
      </c>
      <c r="H19" s="153"/>
      <c r="I19" s="130" t="s">
        <v>95</v>
      </c>
    </row>
    <row r="20" spans="2:9" x14ac:dyDescent="0.3">
      <c r="B20" s="2" t="s">
        <v>72</v>
      </c>
      <c r="C20" s="163" t="s">
        <v>73</v>
      </c>
      <c r="D20" s="152"/>
      <c r="E20" s="153"/>
      <c r="F20" s="130" t="s">
        <v>73</v>
      </c>
      <c r="G20" s="163" t="s">
        <v>73</v>
      </c>
      <c r="H20" s="153"/>
      <c r="I20" s="130" t="s">
        <v>73</v>
      </c>
    </row>
    <row r="21" spans="2:9" x14ac:dyDescent="0.3">
      <c r="B21" s="2" t="s">
        <v>74</v>
      </c>
      <c r="C21" s="163" t="s">
        <v>96</v>
      </c>
      <c r="D21" s="152"/>
      <c r="E21" s="153"/>
      <c r="F21" s="130" t="s">
        <v>97</v>
      </c>
      <c r="G21" s="163" t="s">
        <v>98</v>
      </c>
      <c r="H21" s="153"/>
      <c r="I21" s="130" t="s">
        <v>99</v>
      </c>
    </row>
    <row r="22" spans="2:9" x14ac:dyDescent="0.3">
      <c r="B22" s="2" t="s">
        <v>78</v>
      </c>
      <c r="C22" s="163" t="s">
        <v>100</v>
      </c>
      <c r="D22" s="152"/>
      <c r="E22" s="153"/>
      <c r="F22" s="130" t="s">
        <v>101</v>
      </c>
      <c r="G22" s="163" t="s">
        <v>102</v>
      </c>
      <c r="H22" s="153"/>
      <c r="I22" s="130" t="s">
        <v>103</v>
      </c>
    </row>
    <row r="23" spans="2:9" x14ac:dyDescent="0.3">
      <c r="B23" s="2" t="s">
        <v>82</v>
      </c>
      <c r="C23" s="163" t="s">
        <v>73</v>
      </c>
      <c r="D23" s="152"/>
      <c r="E23" s="153"/>
      <c r="F23" s="130" t="s">
        <v>73</v>
      </c>
      <c r="G23" s="163" t="s">
        <v>73</v>
      </c>
      <c r="H23" s="153"/>
      <c r="I23" s="130" t="s">
        <v>73</v>
      </c>
    </row>
    <row r="24" spans="2:9" ht="26.4" x14ac:dyDescent="0.3">
      <c r="B24" s="2" t="s">
        <v>83</v>
      </c>
      <c r="C24" s="163" t="s">
        <v>104</v>
      </c>
      <c r="D24" s="152"/>
      <c r="E24" s="153"/>
      <c r="F24" s="130" t="s">
        <v>105</v>
      </c>
      <c r="G24" s="163" t="s">
        <v>106</v>
      </c>
      <c r="H24" s="153"/>
      <c r="I24" s="130" t="s">
        <v>107</v>
      </c>
    </row>
    <row r="25" spans="2:9" x14ac:dyDescent="0.3">
      <c r="B25" s="2" t="s">
        <v>86</v>
      </c>
      <c r="C25" s="163" t="s">
        <v>73</v>
      </c>
      <c r="D25" s="152"/>
      <c r="E25" s="153"/>
      <c r="F25" s="130" t="s">
        <v>93</v>
      </c>
      <c r="G25" s="163" t="s">
        <v>73</v>
      </c>
      <c r="H25" s="153"/>
      <c r="I25" s="130" t="s">
        <v>108</v>
      </c>
    </row>
    <row r="26" spans="2:9" x14ac:dyDescent="0.3">
      <c r="B26" s="2" t="s">
        <v>87</v>
      </c>
      <c r="C26" s="163" t="s">
        <v>109</v>
      </c>
      <c r="D26" s="152"/>
      <c r="E26" s="153"/>
      <c r="F26" s="130" t="s">
        <v>110</v>
      </c>
      <c r="G26" s="163" t="s">
        <v>111</v>
      </c>
      <c r="H26" s="153"/>
      <c r="I26" s="130" t="s">
        <v>112</v>
      </c>
    </row>
    <row r="27" spans="2:9" x14ac:dyDescent="0.3">
      <c r="B27" s="3" t="s">
        <v>34</v>
      </c>
      <c r="C27" s="164">
        <v>10741892</v>
      </c>
      <c r="D27" s="159"/>
      <c r="E27" s="160"/>
      <c r="F27" s="131">
        <v>2984288</v>
      </c>
      <c r="G27" s="164">
        <v>49248996</v>
      </c>
      <c r="H27" s="160"/>
      <c r="I27" s="131">
        <v>20004028</v>
      </c>
    </row>
    <row r="28" spans="2:9" ht="0" hidden="1" customHeight="1" x14ac:dyDescent="0.3"/>
    <row r="29" spans="2:9" ht="5.0999999999999996" customHeight="1" x14ac:dyDescent="0.3"/>
    <row r="30" spans="2:9" x14ac:dyDescent="0.3">
      <c r="B30" s="1" t="s">
        <v>113</v>
      </c>
      <c r="C30" s="161" t="s">
        <v>7</v>
      </c>
      <c r="D30" s="162"/>
      <c r="E30" s="157"/>
      <c r="F30" s="129" t="s">
        <v>13</v>
      </c>
      <c r="G30" s="161" t="s">
        <v>40</v>
      </c>
      <c r="H30" s="157"/>
      <c r="I30" s="129" t="s">
        <v>26</v>
      </c>
    </row>
    <row r="31" spans="2:9" x14ac:dyDescent="0.3">
      <c r="B31" s="2" t="s">
        <v>67</v>
      </c>
      <c r="C31" s="163" t="s">
        <v>114</v>
      </c>
      <c r="D31" s="152"/>
      <c r="E31" s="153"/>
      <c r="F31" s="130" t="s">
        <v>93</v>
      </c>
      <c r="G31" s="163" t="s">
        <v>115</v>
      </c>
      <c r="H31" s="153"/>
      <c r="I31" s="130" t="s">
        <v>116</v>
      </c>
    </row>
    <row r="32" spans="2:9" x14ac:dyDescent="0.3">
      <c r="B32" s="2" t="s">
        <v>72</v>
      </c>
      <c r="C32" s="163" t="s">
        <v>73</v>
      </c>
      <c r="D32" s="152"/>
      <c r="E32" s="153"/>
      <c r="F32" s="130" t="s">
        <v>73</v>
      </c>
      <c r="G32" s="163" t="s">
        <v>73</v>
      </c>
      <c r="H32" s="153"/>
      <c r="I32" s="130" t="s">
        <v>73</v>
      </c>
    </row>
    <row r="33" spans="2:9" x14ac:dyDescent="0.3">
      <c r="B33" s="2" t="s">
        <v>74</v>
      </c>
      <c r="C33" s="163" t="s">
        <v>117</v>
      </c>
      <c r="D33" s="152"/>
      <c r="E33" s="153"/>
      <c r="F33" s="130" t="s">
        <v>118</v>
      </c>
      <c r="G33" s="163" t="s">
        <v>119</v>
      </c>
      <c r="H33" s="153"/>
      <c r="I33" s="130" t="s">
        <v>120</v>
      </c>
    </row>
    <row r="34" spans="2:9" x14ac:dyDescent="0.3">
      <c r="B34" s="2" t="s">
        <v>78</v>
      </c>
      <c r="C34" s="163" t="s">
        <v>121</v>
      </c>
      <c r="D34" s="152"/>
      <c r="E34" s="153"/>
      <c r="F34" s="130" t="s">
        <v>122</v>
      </c>
      <c r="G34" s="163" t="s">
        <v>123</v>
      </c>
      <c r="H34" s="153"/>
      <c r="I34" s="130" t="s">
        <v>124</v>
      </c>
    </row>
    <row r="35" spans="2:9" x14ac:dyDescent="0.3">
      <c r="B35" s="2" t="s">
        <v>82</v>
      </c>
      <c r="C35" s="163" t="s">
        <v>73</v>
      </c>
      <c r="D35" s="152"/>
      <c r="E35" s="153"/>
      <c r="F35" s="130" t="s">
        <v>73</v>
      </c>
      <c r="G35" s="163" t="s">
        <v>73</v>
      </c>
      <c r="H35" s="153"/>
      <c r="I35" s="130" t="s">
        <v>73</v>
      </c>
    </row>
    <row r="36" spans="2:9" ht="26.4" x14ac:dyDescent="0.3">
      <c r="B36" s="2" t="s">
        <v>83</v>
      </c>
      <c r="C36" s="163" t="s">
        <v>125</v>
      </c>
      <c r="D36" s="152"/>
      <c r="E36" s="153"/>
      <c r="F36" s="130" t="s">
        <v>126</v>
      </c>
      <c r="G36" s="163" t="s">
        <v>127</v>
      </c>
      <c r="H36" s="153"/>
      <c r="I36" s="130" t="s">
        <v>128</v>
      </c>
    </row>
    <row r="37" spans="2:9" x14ac:dyDescent="0.3">
      <c r="B37" s="2" t="s">
        <v>86</v>
      </c>
      <c r="C37" s="163" t="s">
        <v>73</v>
      </c>
      <c r="D37" s="152"/>
      <c r="E37" s="153"/>
      <c r="F37" s="130" t="s">
        <v>93</v>
      </c>
      <c r="G37" s="163" t="s">
        <v>73</v>
      </c>
      <c r="H37" s="153"/>
      <c r="I37" s="130" t="s">
        <v>108</v>
      </c>
    </row>
    <row r="38" spans="2:9" x14ac:dyDescent="0.3">
      <c r="B38" s="2" t="s">
        <v>87</v>
      </c>
      <c r="C38" s="163" t="s">
        <v>129</v>
      </c>
      <c r="D38" s="152"/>
      <c r="E38" s="153"/>
      <c r="F38" s="130" t="s">
        <v>130</v>
      </c>
      <c r="G38" s="163" t="s">
        <v>131</v>
      </c>
      <c r="H38" s="153"/>
      <c r="I38" s="130" t="s">
        <v>132</v>
      </c>
    </row>
    <row r="39" spans="2:9" x14ac:dyDescent="0.3">
      <c r="B39" s="3" t="s">
        <v>34</v>
      </c>
      <c r="C39" s="164">
        <v>2613031</v>
      </c>
      <c r="D39" s="159"/>
      <c r="E39" s="160"/>
      <c r="F39" s="131">
        <v>571188</v>
      </c>
      <c r="G39" s="164">
        <v>9936469</v>
      </c>
      <c r="H39" s="160"/>
      <c r="I39" s="131">
        <v>3554460</v>
      </c>
    </row>
    <row r="40" spans="2:9" ht="0" hidden="1" customHeight="1" x14ac:dyDescent="0.3"/>
    <row r="41" spans="2:9" ht="2.1" customHeight="1" x14ac:dyDescent="0.3"/>
    <row r="42" spans="2:9" ht="0.75" customHeight="1" x14ac:dyDescent="0.3"/>
    <row r="43" spans="2:9" ht="0" hidden="1" customHeight="1" x14ac:dyDescent="0.3"/>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40"/>
  <sheetViews>
    <sheetView showGridLines="0" workbookViewId="0">
      <selection activeCell="L36" sqref="L36"/>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15.44140625" customWidth="1"/>
    <col min="9" max="9" width="4" customWidth="1"/>
    <col min="10" max="10" width="10.6640625" customWidth="1"/>
    <col min="11" max="11" width="2.109375" customWidth="1"/>
    <col min="12" max="14" width="16.6640625" customWidth="1"/>
  </cols>
  <sheetData>
    <row r="1" spans="2:14" ht="4.95" customHeight="1" x14ac:dyDescent="0.3"/>
    <row r="2" spans="2:14" ht="18" customHeight="1" x14ac:dyDescent="0.3">
      <c r="D2" s="142" t="s">
        <v>64</v>
      </c>
      <c r="E2" s="152"/>
      <c r="F2" s="152"/>
      <c r="G2" s="152"/>
      <c r="H2" s="152"/>
      <c r="I2" s="152"/>
      <c r="J2" s="152"/>
    </row>
    <row r="3" spans="2:14" ht="18" customHeight="1" x14ac:dyDescent="0.3">
      <c r="E3" s="154" t="s">
        <v>133</v>
      </c>
      <c r="F3" s="152"/>
      <c r="G3" s="152"/>
      <c r="H3" s="152"/>
      <c r="I3" s="152"/>
    </row>
    <row r="4" spans="2:14" ht="26.4" x14ac:dyDescent="0.3">
      <c r="B4" s="1" t="s">
        <v>66</v>
      </c>
      <c r="C4" s="156" t="s">
        <v>9</v>
      </c>
      <c r="D4" s="162"/>
      <c r="E4" s="157"/>
      <c r="F4" s="127" t="s">
        <v>11</v>
      </c>
      <c r="G4" s="156" t="s">
        <v>15</v>
      </c>
      <c r="H4" s="157"/>
      <c r="I4" s="156" t="s">
        <v>17</v>
      </c>
      <c r="J4" s="162"/>
      <c r="K4" s="157"/>
      <c r="L4" s="127" t="s">
        <v>24</v>
      </c>
      <c r="M4" s="127" t="s">
        <v>30</v>
      </c>
      <c r="N4" s="127" t="s">
        <v>32</v>
      </c>
    </row>
    <row r="5" spans="2:14" x14ac:dyDescent="0.3">
      <c r="B5" s="2" t="s">
        <v>67</v>
      </c>
      <c r="C5" s="151" t="s">
        <v>80</v>
      </c>
      <c r="D5" s="152"/>
      <c r="E5" s="153"/>
      <c r="F5" s="126" t="s">
        <v>79</v>
      </c>
      <c r="G5" s="151" t="s">
        <v>84</v>
      </c>
      <c r="H5" s="153"/>
      <c r="I5" s="151" t="s">
        <v>79</v>
      </c>
      <c r="J5" s="152"/>
      <c r="K5" s="153"/>
      <c r="L5" s="126" t="s">
        <v>89</v>
      </c>
      <c r="M5" s="126" t="s">
        <v>73</v>
      </c>
      <c r="N5" s="126" t="s">
        <v>80</v>
      </c>
    </row>
    <row r="6" spans="2:14" x14ac:dyDescent="0.3">
      <c r="B6" s="2" t="s">
        <v>72</v>
      </c>
      <c r="C6" s="151" t="s">
        <v>73</v>
      </c>
      <c r="D6" s="152"/>
      <c r="E6" s="153"/>
      <c r="F6" s="126" t="s">
        <v>73</v>
      </c>
      <c r="G6" s="151" t="s">
        <v>73</v>
      </c>
      <c r="H6" s="153"/>
      <c r="I6" s="151" t="s">
        <v>73</v>
      </c>
      <c r="J6" s="152"/>
      <c r="K6" s="153"/>
      <c r="L6" s="126" t="s">
        <v>73</v>
      </c>
      <c r="M6" s="126" t="s">
        <v>73</v>
      </c>
      <c r="N6" s="126" t="s">
        <v>73</v>
      </c>
    </row>
    <row r="7" spans="2:14" x14ac:dyDescent="0.3">
      <c r="B7" s="2" t="s">
        <v>74</v>
      </c>
      <c r="C7" s="151" t="s">
        <v>134</v>
      </c>
      <c r="D7" s="152"/>
      <c r="E7" s="153"/>
      <c r="F7" s="126" t="s">
        <v>68</v>
      </c>
      <c r="G7" s="151" t="s">
        <v>135</v>
      </c>
      <c r="H7" s="153"/>
      <c r="I7" s="151" t="s">
        <v>136</v>
      </c>
      <c r="J7" s="152"/>
      <c r="K7" s="153"/>
      <c r="L7" s="126" t="s">
        <v>77</v>
      </c>
      <c r="M7" s="126" t="s">
        <v>137</v>
      </c>
      <c r="N7" s="126" t="s">
        <v>134</v>
      </c>
    </row>
    <row r="8" spans="2:14" x14ac:dyDescent="0.3">
      <c r="B8" s="2" t="s">
        <v>78</v>
      </c>
      <c r="C8" s="151" t="s">
        <v>80</v>
      </c>
      <c r="D8" s="152"/>
      <c r="E8" s="153"/>
      <c r="F8" s="126" t="s">
        <v>89</v>
      </c>
      <c r="G8" s="151" t="s">
        <v>84</v>
      </c>
      <c r="H8" s="153"/>
      <c r="I8" s="151" t="s">
        <v>89</v>
      </c>
      <c r="J8" s="152"/>
      <c r="K8" s="153"/>
      <c r="L8" s="126" t="s">
        <v>88</v>
      </c>
      <c r="M8" s="126" t="s">
        <v>80</v>
      </c>
      <c r="N8" s="126" t="s">
        <v>80</v>
      </c>
    </row>
    <row r="9" spans="2:14" x14ac:dyDescent="0.3">
      <c r="B9" s="2" t="s">
        <v>82</v>
      </c>
      <c r="C9" s="151" t="s">
        <v>73</v>
      </c>
      <c r="D9" s="152"/>
      <c r="E9" s="153"/>
      <c r="F9" s="126" t="s">
        <v>73</v>
      </c>
      <c r="G9" s="151" t="s">
        <v>73</v>
      </c>
      <c r="H9" s="153"/>
      <c r="I9" s="151" t="s">
        <v>73</v>
      </c>
      <c r="J9" s="152"/>
      <c r="K9" s="153"/>
      <c r="L9" s="126" t="s">
        <v>73</v>
      </c>
      <c r="M9" s="126" t="s">
        <v>73</v>
      </c>
      <c r="N9" s="126" t="s">
        <v>73</v>
      </c>
    </row>
    <row r="10" spans="2:14" ht="26.4" x14ac:dyDescent="0.3">
      <c r="B10" s="2" t="s">
        <v>83</v>
      </c>
      <c r="C10" s="151" t="s">
        <v>138</v>
      </c>
      <c r="D10" s="152"/>
      <c r="E10" s="153"/>
      <c r="F10" s="126" t="s">
        <v>84</v>
      </c>
      <c r="G10" s="151" t="s">
        <v>68</v>
      </c>
      <c r="H10" s="153"/>
      <c r="I10" s="151" t="s">
        <v>88</v>
      </c>
      <c r="J10" s="152"/>
      <c r="K10" s="153"/>
      <c r="L10" s="126" t="s">
        <v>81</v>
      </c>
      <c r="M10" s="126" t="s">
        <v>88</v>
      </c>
      <c r="N10" s="126" t="s">
        <v>81</v>
      </c>
    </row>
    <row r="11" spans="2:14" x14ac:dyDescent="0.3">
      <c r="B11" s="2" t="s">
        <v>86</v>
      </c>
      <c r="C11" s="151" t="s">
        <v>81</v>
      </c>
      <c r="D11" s="152"/>
      <c r="E11" s="153"/>
      <c r="F11" s="126" t="s">
        <v>73</v>
      </c>
      <c r="G11" s="151" t="s">
        <v>134</v>
      </c>
      <c r="H11" s="153"/>
      <c r="I11" s="151" t="s">
        <v>73</v>
      </c>
      <c r="J11" s="152"/>
      <c r="K11" s="153"/>
      <c r="L11" s="126" t="s">
        <v>69</v>
      </c>
      <c r="M11" s="126" t="s">
        <v>73</v>
      </c>
      <c r="N11" s="126" t="s">
        <v>81</v>
      </c>
    </row>
    <row r="12" spans="2:14" x14ac:dyDescent="0.3">
      <c r="B12" s="2" t="s">
        <v>87</v>
      </c>
      <c r="C12" s="151" t="s">
        <v>89</v>
      </c>
      <c r="D12" s="152"/>
      <c r="E12" s="153"/>
      <c r="F12" s="126" t="s">
        <v>80</v>
      </c>
      <c r="G12" s="151" t="s">
        <v>81</v>
      </c>
      <c r="H12" s="153"/>
      <c r="I12" s="151" t="s">
        <v>89</v>
      </c>
      <c r="J12" s="152"/>
      <c r="K12" s="153"/>
      <c r="L12" s="126" t="s">
        <v>88</v>
      </c>
      <c r="M12" s="126" t="s">
        <v>79</v>
      </c>
      <c r="N12" s="126" t="s">
        <v>88</v>
      </c>
    </row>
    <row r="13" spans="2:14" x14ac:dyDescent="0.3">
      <c r="B13" s="3" t="s">
        <v>34</v>
      </c>
      <c r="C13" s="158">
        <v>36</v>
      </c>
      <c r="D13" s="159"/>
      <c r="E13" s="160"/>
      <c r="F13" s="128">
        <v>24</v>
      </c>
      <c r="G13" s="158">
        <v>89</v>
      </c>
      <c r="H13" s="160"/>
      <c r="I13" s="158">
        <v>28</v>
      </c>
      <c r="J13" s="159"/>
      <c r="K13" s="160"/>
      <c r="L13" s="128">
        <v>37</v>
      </c>
      <c r="M13" s="128">
        <v>16</v>
      </c>
      <c r="N13" s="128">
        <v>36</v>
      </c>
    </row>
    <row r="14" spans="2:14" ht="0" hidden="1" customHeight="1" x14ac:dyDescent="0.3"/>
    <row r="15" spans="2:14" ht="5.0999999999999996" customHeight="1" x14ac:dyDescent="0.3"/>
    <row r="16" spans="2:14" ht="26.4" x14ac:dyDescent="0.3">
      <c r="B16" s="1" t="s">
        <v>91</v>
      </c>
      <c r="C16" s="161" t="s">
        <v>9</v>
      </c>
      <c r="D16" s="162"/>
      <c r="E16" s="157"/>
      <c r="F16" s="129" t="s">
        <v>11</v>
      </c>
      <c r="G16" s="161" t="s">
        <v>15</v>
      </c>
      <c r="H16" s="157"/>
      <c r="I16" s="161" t="s">
        <v>17</v>
      </c>
      <c r="J16" s="162"/>
      <c r="K16" s="157"/>
      <c r="L16" s="129" t="s">
        <v>24</v>
      </c>
      <c r="M16" s="129" t="s">
        <v>30</v>
      </c>
      <c r="N16" s="129" t="s">
        <v>32</v>
      </c>
    </row>
    <row r="17" spans="2:14" x14ac:dyDescent="0.3">
      <c r="B17" s="2" t="s">
        <v>67</v>
      </c>
      <c r="C17" s="163" t="s">
        <v>139</v>
      </c>
      <c r="D17" s="152"/>
      <c r="E17" s="153"/>
      <c r="F17" s="130" t="s">
        <v>140</v>
      </c>
      <c r="G17" s="163" t="s">
        <v>141</v>
      </c>
      <c r="H17" s="153"/>
      <c r="I17" s="163" t="s">
        <v>93</v>
      </c>
      <c r="J17" s="152"/>
      <c r="K17" s="153"/>
      <c r="L17" s="130" t="s">
        <v>142</v>
      </c>
      <c r="M17" s="130" t="s">
        <v>73</v>
      </c>
      <c r="N17" s="130" t="s">
        <v>143</v>
      </c>
    </row>
    <row r="18" spans="2:14" x14ac:dyDescent="0.3">
      <c r="B18" s="2" t="s">
        <v>72</v>
      </c>
      <c r="C18" s="163" t="s">
        <v>73</v>
      </c>
      <c r="D18" s="152"/>
      <c r="E18" s="153"/>
      <c r="F18" s="130" t="s">
        <v>73</v>
      </c>
      <c r="G18" s="163" t="s">
        <v>73</v>
      </c>
      <c r="H18" s="153"/>
      <c r="I18" s="163" t="s">
        <v>73</v>
      </c>
      <c r="J18" s="152"/>
      <c r="K18" s="153"/>
      <c r="L18" s="130" t="s">
        <v>73</v>
      </c>
      <c r="M18" s="130" t="s">
        <v>73</v>
      </c>
      <c r="N18" s="130" t="s">
        <v>73</v>
      </c>
    </row>
    <row r="19" spans="2:14" x14ac:dyDescent="0.3">
      <c r="B19" s="2" t="s">
        <v>74</v>
      </c>
      <c r="C19" s="163" t="s">
        <v>144</v>
      </c>
      <c r="D19" s="152"/>
      <c r="E19" s="153"/>
      <c r="F19" s="130" t="s">
        <v>145</v>
      </c>
      <c r="G19" s="163" t="s">
        <v>146</v>
      </c>
      <c r="H19" s="153"/>
      <c r="I19" s="163" t="s">
        <v>147</v>
      </c>
      <c r="J19" s="152"/>
      <c r="K19" s="153"/>
      <c r="L19" s="130" t="s">
        <v>148</v>
      </c>
      <c r="M19" s="130" t="s">
        <v>149</v>
      </c>
      <c r="N19" s="130" t="s">
        <v>150</v>
      </c>
    </row>
    <row r="20" spans="2:14" x14ac:dyDescent="0.3">
      <c r="B20" s="2" t="s">
        <v>78</v>
      </c>
      <c r="C20" s="163" t="s">
        <v>151</v>
      </c>
      <c r="D20" s="152"/>
      <c r="E20" s="153"/>
      <c r="F20" s="130" t="s">
        <v>152</v>
      </c>
      <c r="G20" s="163" t="s">
        <v>153</v>
      </c>
      <c r="H20" s="153"/>
      <c r="I20" s="163" t="s">
        <v>154</v>
      </c>
      <c r="J20" s="152"/>
      <c r="K20" s="153"/>
      <c r="L20" s="130" t="s">
        <v>155</v>
      </c>
      <c r="M20" s="130" t="s">
        <v>156</v>
      </c>
      <c r="N20" s="130" t="s">
        <v>157</v>
      </c>
    </row>
    <row r="21" spans="2:14" x14ac:dyDescent="0.3">
      <c r="B21" s="2" t="s">
        <v>82</v>
      </c>
      <c r="C21" s="163" t="s">
        <v>73</v>
      </c>
      <c r="D21" s="152"/>
      <c r="E21" s="153"/>
      <c r="F21" s="130" t="s">
        <v>73</v>
      </c>
      <c r="G21" s="163" t="s">
        <v>73</v>
      </c>
      <c r="H21" s="153"/>
      <c r="I21" s="163" t="s">
        <v>73</v>
      </c>
      <c r="J21" s="152"/>
      <c r="K21" s="153"/>
      <c r="L21" s="130" t="s">
        <v>73</v>
      </c>
      <c r="M21" s="130" t="s">
        <v>73</v>
      </c>
      <c r="N21" s="130" t="s">
        <v>73</v>
      </c>
    </row>
    <row r="22" spans="2:14" ht="26.4" x14ac:dyDescent="0.3">
      <c r="B22" s="2" t="s">
        <v>83</v>
      </c>
      <c r="C22" s="163" t="s">
        <v>158</v>
      </c>
      <c r="D22" s="152"/>
      <c r="E22" s="153"/>
      <c r="F22" s="130" t="s">
        <v>159</v>
      </c>
      <c r="G22" s="163" t="s">
        <v>160</v>
      </c>
      <c r="H22" s="153"/>
      <c r="I22" s="163" t="s">
        <v>161</v>
      </c>
      <c r="J22" s="152"/>
      <c r="K22" s="153"/>
      <c r="L22" s="130" t="s">
        <v>162</v>
      </c>
      <c r="M22" s="130" t="s">
        <v>163</v>
      </c>
      <c r="N22" s="130" t="s">
        <v>164</v>
      </c>
    </row>
    <row r="23" spans="2:14" x14ac:dyDescent="0.3">
      <c r="B23" s="2" t="s">
        <v>86</v>
      </c>
      <c r="C23" s="163" t="s">
        <v>165</v>
      </c>
      <c r="D23" s="152"/>
      <c r="E23" s="153"/>
      <c r="F23" s="130" t="s">
        <v>73</v>
      </c>
      <c r="G23" s="163" t="s">
        <v>166</v>
      </c>
      <c r="H23" s="153"/>
      <c r="I23" s="163" t="s">
        <v>73</v>
      </c>
      <c r="J23" s="152"/>
      <c r="K23" s="153"/>
      <c r="L23" s="130" t="s">
        <v>93</v>
      </c>
      <c r="M23" s="130" t="s">
        <v>73</v>
      </c>
      <c r="N23" s="130" t="s">
        <v>167</v>
      </c>
    </row>
    <row r="24" spans="2:14" x14ac:dyDescent="0.3">
      <c r="B24" s="2" t="s">
        <v>87</v>
      </c>
      <c r="C24" s="163" t="s">
        <v>168</v>
      </c>
      <c r="D24" s="152"/>
      <c r="E24" s="153"/>
      <c r="F24" s="130" t="s">
        <v>169</v>
      </c>
      <c r="G24" s="163" t="s">
        <v>170</v>
      </c>
      <c r="H24" s="153"/>
      <c r="I24" s="163" t="s">
        <v>171</v>
      </c>
      <c r="J24" s="152"/>
      <c r="K24" s="153"/>
      <c r="L24" s="130" t="s">
        <v>172</v>
      </c>
      <c r="M24" s="130" t="s">
        <v>173</v>
      </c>
      <c r="N24" s="130" t="s">
        <v>174</v>
      </c>
    </row>
    <row r="25" spans="2:14" x14ac:dyDescent="0.3">
      <c r="B25" s="3" t="s">
        <v>34</v>
      </c>
      <c r="C25" s="164">
        <v>9284813</v>
      </c>
      <c r="D25" s="159"/>
      <c r="E25" s="160"/>
      <c r="F25" s="131">
        <v>2900598</v>
      </c>
      <c r="G25" s="164">
        <v>12445187</v>
      </c>
      <c r="H25" s="160"/>
      <c r="I25" s="164">
        <v>3608603</v>
      </c>
      <c r="J25" s="159"/>
      <c r="K25" s="160"/>
      <c r="L25" s="131">
        <v>8857096</v>
      </c>
      <c r="M25" s="131">
        <v>1384514</v>
      </c>
      <c r="N25" s="131">
        <v>5633519</v>
      </c>
    </row>
    <row r="26" spans="2:14" ht="0" hidden="1" customHeight="1" x14ac:dyDescent="0.3"/>
    <row r="27" spans="2:14" ht="5.0999999999999996" customHeight="1" x14ac:dyDescent="0.3"/>
    <row r="28" spans="2:14" ht="26.4" x14ac:dyDescent="0.3">
      <c r="B28" s="1" t="s">
        <v>113</v>
      </c>
      <c r="C28" s="161" t="s">
        <v>9</v>
      </c>
      <c r="D28" s="162"/>
      <c r="E28" s="157"/>
      <c r="F28" s="129" t="s">
        <v>11</v>
      </c>
      <c r="G28" s="161" t="s">
        <v>15</v>
      </c>
      <c r="H28" s="157"/>
      <c r="I28" s="161" t="s">
        <v>17</v>
      </c>
      <c r="J28" s="162"/>
      <c r="K28" s="157"/>
      <c r="L28" s="129" t="s">
        <v>24</v>
      </c>
      <c r="M28" s="129" t="s">
        <v>30</v>
      </c>
      <c r="N28" s="129" t="s">
        <v>32</v>
      </c>
    </row>
    <row r="29" spans="2:14" x14ac:dyDescent="0.3">
      <c r="B29" s="2" t="s">
        <v>67</v>
      </c>
      <c r="C29" s="163" t="s">
        <v>175</v>
      </c>
      <c r="D29" s="152"/>
      <c r="E29" s="153"/>
      <c r="F29" s="130" t="s">
        <v>176</v>
      </c>
      <c r="G29" s="163" t="s">
        <v>177</v>
      </c>
      <c r="H29" s="153"/>
      <c r="I29" s="163" t="s">
        <v>93</v>
      </c>
      <c r="J29" s="152"/>
      <c r="K29" s="153"/>
      <c r="L29" s="130" t="s">
        <v>178</v>
      </c>
      <c r="M29" s="130" t="s">
        <v>73</v>
      </c>
      <c r="N29" s="130" t="s">
        <v>179</v>
      </c>
    </row>
    <row r="30" spans="2:14" x14ac:dyDescent="0.3">
      <c r="B30" s="2" t="s">
        <v>72</v>
      </c>
      <c r="C30" s="163" t="s">
        <v>73</v>
      </c>
      <c r="D30" s="152"/>
      <c r="E30" s="153"/>
      <c r="F30" s="130" t="s">
        <v>73</v>
      </c>
      <c r="G30" s="163" t="s">
        <v>73</v>
      </c>
      <c r="H30" s="153"/>
      <c r="I30" s="163" t="s">
        <v>73</v>
      </c>
      <c r="J30" s="152"/>
      <c r="K30" s="153"/>
      <c r="L30" s="130" t="s">
        <v>73</v>
      </c>
      <c r="M30" s="130" t="s">
        <v>73</v>
      </c>
      <c r="N30" s="130" t="s">
        <v>73</v>
      </c>
    </row>
    <row r="31" spans="2:14" x14ac:dyDescent="0.3">
      <c r="B31" s="2" t="s">
        <v>74</v>
      </c>
      <c r="C31" s="163" t="s">
        <v>180</v>
      </c>
      <c r="D31" s="152"/>
      <c r="E31" s="153"/>
      <c r="F31" s="130" t="s">
        <v>181</v>
      </c>
      <c r="G31" s="163" t="s">
        <v>182</v>
      </c>
      <c r="H31" s="153"/>
      <c r="I31" s="163" t="s">
        <v>183</v>
      </c>
      <c r="J31" s="152"/>
      <c r="K31" s="153"/>
      <c r="L31" s="130" t="s">
        <v>184</v>
      </c>
      <c r="M31" s="130" t="s">
        <v>185</v>
      </c>
      <c r="N31" s="130" t="s">
        <v>186</v>
      </c>
    </row>
    <row r="32" spans="2:14" x14ac:dyDescent="0.3">
      <c r="B32" s="2" t="s">
        <v>78</v>
      </c>
      <c r="C32" s="163" t="s">
        <v>187</v>
      </c>
      <c r="D32" s="152"/>
      <c r="E32" s="153"/>
      <c r="F32" s="130" t="s">
        <v>188</v>
      </c>
      <c r="G32" s="163" t="s">
        <v>189</v>
      </c>
      <c r="H32" s="153"/>
      <c r="I32" s="163" t="s">
        <v>190</v>
      </c>
      <c r="J32" s="152"/>
      <c r="K32" s="153"/>
      <c r="L32" s="130" t="s">
        <v>191</v>
      </c>
      <c r="M32" s="130" t="s">
        <v>192</v>
      </c>
      <c r="N32" s="130" t="s">
        <v>193</v>
      </c>
    </row>
    <row r="33" spans="2:14" x14ac:dyDescent="0.3">
      <c r="B33" s="2" t="s">
        <v>82</v>
      </c>
      <c r="C33" s="163" t="s">
        <v>73</v>
      </c>
      <c r="D33" s="152"/>
      <c r="E33" s="153"/>
      <c r="F33" s="130" t="s">
        <v>73</v>
      </c>
      <c r="G33" s="163" t="s">
        <v>73</v>
      </c>
      <c r="H33" s="153"/>
      <c r="I33" s="163" t="s">
        <v>73</v>
      </c>
      <c r="J33" s="152"/>
      <c r="K33" s="153"/>
      <c r="L33" s="130" t="s">
        <v>73</v>
      </c>
      <c r="M33" s="130" t="s">
        <v>73</v>
      </c>
      <c r="N33" s="130" t="s">
        <v>73</v>
      </c>
    </row>
    <row r="34" spans="2:14" ht="26.4" x14ac:dyDescent="0.3">
      <c r="B34" s="2" t="s">
        <v>83</v>
      </c>
      <c r="C34" s="163" t="s">
        <v>194</v>
      </c>
      <c r="D34" s="152"/>
      <c r="E34" s="153"/>
      <c r="F34" s="130" t="s">
        <v>195</v>
      </c>
      <c r="G34" s="163" t="s">
        <v>196</v>
      </c>
      <c r="H34" s="153"/>
      <c r="I34" s="163" t="s">
        <v>197</v>
      </c>
      <c r="J34" s="152"/>
      <c r="K34" s="153"/>
      <c r="L34" s="130" t="s">
        <v>198</v>
      </c>
      <c r="M34" s="130" t="s">
        <v>199</v>
      </c>
      <c r="N34" s="130" t="s">
        <v>200</v>
      </c>
    </row>
    <row r="35" spans="2:14" x14ac:dyDescent="0.3">
      <c r="B35" s="2" t="s">
        <v>86</v>
      </c>
      <c r="C35" s="163" t="s">
        <v>165</v>
      </c>
      <c r="D35" s="152"/>
      <c r="E35" s="153"/>
      <c r="F35" s="130" t="s">
        <v>73</v>
      </c>
      <c r="G35" s="163" t="s">
        <v>166</v>
      </c>
      <c r="H35" s="153"/>
      <c r="I35" s="163" t="s">
        <v>73</v>
      </c>
      <c r="J35" s="152"/>
      <c r="K35" s="153"/>
      <c r="L35" s="130" t="s">
        <v>93</v>
      </c>
      <c r="M35" s="130" t="s">
        <v>73</v>
      </c>
      <c r="N35" s="130" t="s">
        <v>167</v>
      </c>
    </row>
    <row r="36" spans="2:14" x14ac:dyDescent="0.3">
      <c r="B36" s="2" t="s">
        <v>87</v>
      </c>
      <c r="C36" s="163" t="s">
        <v>201</v>
      </c>
      <c r="D36" s="152"/>
      <c r="E36" s="153"/>
      <c r="F36" s="130" t="s">
        <v>202</v>
      </c>
      <c r="G36" s="163" t="s">
        <v>203</v>
      </c>
      <c r="H36" s="153"/>
      <c r="I36" s="163" t="s">
        <v>204</v>
      </c>
      <c r="J36" s="152"/>
      <c r="K36" s="153"/>
      <c r="L36" s="130" t="s">
        <v>205</v>
      </c>
      <c r="M36" s="130" t="s">
        <v>206</v>
      </c>
      <c r="N36" s="130" t="s">
        <v>207</v>
      </c>
    </row>
    <row r="37" spans="2:14" x14ac:dyDescent="0.3">
      <c r="B37" s="3" t="s">
        <v>34</v>
      </c>
      <c r="C37" s="164">
        <v>2256730</v>
      </c>
      <c r="D37" s="159"/>
      <c r="E37" s="160"/>
      <c r="F37" s="131">
        <v>802602</v>
      </c>
      <c r="G37" s="164">
        <v>2802367</v>
      </c>
      <c r="H37" s="160"/>
      <c r="I37" s="164">
        <v>839057</v>
      </c>
      <c r="J37" s="159"/>
      <c r="K37" s="160"/>
      <c r="L37" s="131">
        <v>1521327</v>
      </c>
      <c r="M37" s="131">
        <v>530080</v>
      </c>
      <c r="N37" s="131">
        <v>1404231</v>
      </c>
    </row>
    <row r="38" spans="2:14" ht="0" hidden="1" customHeight="1" x14ac:dyDescent="0.3"/>
    <row r="39" spans="2:14" ht="5.0999999999999996" customHeight="1" x14ac:dyDescent="0.3"/>
    <row r="40" spans="2:14" ht="0.75" customHeight="1" x14ac:dyDescent="0.3"/>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topLeftCell="A12" workbookViewId="0">
      <selection activeCell="A2" sqref="A2"/>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20.5546875" customWidth="1"/>
    <col min="8" max="8" width="10.6640625" customWidth="1"/>
  </cols>
  <sheetData>
    <row r="1" spans="2:8" ht="4.95" customHeight="1" x14ac:dyDescent="0.3"/>
    <row r="2" spans="2:8" ht="18" customHeight="1" x14ac:dyDescent="0.3">
      <c r="D2" s="142" t="s">
        <v>64</v>
      </c>
      <c r="E2" s="152"/>
      <c r="F2" s="152"/>
      <c r="G2" s="152"/>
      <c r="H2" s="152"/>
    </row>
    <row r="3" spans="2:8" ht="18" customHeight="1" x14ac:dyDescent="0.3">
      <c r="E3" s="154" t="s">
        <v>208</v>
      </c>
      <c r="F3" s="152"/>
      <c r="G3" s="152"/>
    </row>
    <row r="4" spans="2:8" ht="26.4" x14ac:dyDescent="0.3">
      <c r="B4" s="1" t="s">
        <v>66</v>
      </c>
      <c r="C4" s="156" t="s">
        <v>22</v>
      </c>
      <c r="D4" s="162"/>
      <c r="E4" s="157"/>
      <c r="F4" s="127" t="s">
        <v>28</v>
      </c>
    </row>
    <row r="5" spans="2:8" x14ac:dyDescent="0.3">
      <c r="B5" s="2" t="s">
        <v>67</v>
      </c>
      <c r="C5" s="151" t="s">
        <v>84</v>
      </c>
      <c r="D5" s="152"/>
      <c r="E5" s="153"/>
      <c r="F5" s="126" t="s">
        <v>85</v>
      </c>
    </row>
    <row r="6" spans="2:8" x14ac:dyDescent="0.3">
      <c r="B6" s="2" t="s">
        <v>72</v>
      </c>
      <c r="C6" s="151" t="s">
        <v>73</v>
      </c>
      <c r="D6" s="152"/>
      <c r="E6" s="153"/>
      <c r="F6" s="126" t="s">
        <v>73</v>
      </c>
    </row>
    <row r="7" spans="2:8" x14ac:dyDescent="0.3">
      <c r="B7" s="2" t="s">
        <v>74</v>
      </c>
      <c r="C7" s="151" t="s">
        <v>209</v>
      </c>
      <c r="D7" s="152"/>
      <c r="E7" s="153"/>
      <c r="F7" s="126" t="s">
        <v>210</v>
      </c>
    </row>
    <row r="8" spans="2:8" x14ac:dyDescent="0.3">
      <c r="B8" s="2" t="s">
        <v>78</v>
      </c>
      <c r="C8" s="151" t="s">
        <v>88</v>
      </c>
      <c r="D8" s="152"/>
      <c r="E8" s="153"/>
      <c r="F8" s="126" t="s">
        <v>88</v>
      </c>
    </row>
    <row r="9" spans="2:8" x14ac:dyDescent="0.3">
      <c r="B9" s="2" t="s">
        <v>82</v>
      </c>
      <c r="C9" s="151" t="s">
        <v>73</v>
      </c>
      <c r="D9" s="152"/>
      <c r="E9" s="153"/>
      <c r="F9" s="126" t="s">
        <v>73</v>
      </c>
    </row>
    <row r="10" spans="2:8" ht="26.4" x14ac:dyDescent="0.3">
      <c r="B10" s="2" t="s">
        <v>83</v>
      </c>
      <c r="C10" s="151" t="s">
        <v>85</v>
      </c>
      <c r="D10" s="152"/>
      <c r="E10" s="153"/>
      <c r="F10" s="126" t="s">
        <v>137</v>
      </c>
    </row>
    <row r="11" spans="2:8" x14ac:dyDescent="0.3">
      <c r="B11" s="2" t="s">
        <v>86</v>
      </c>
      <c r="C11" s="151" t="s">
        <v>73</v>
      </c>
      <c r="D11" s="152"/>
      <c r="E11" s="153"/>
      <c r="F11" s="126" t="s">
        <v>77</v>
      </c>
    </row>
    <row r="12" spans="2:8" x14ac:dyDescent="0.3">
      <c r="B12" s="2" t="s">
        <v>87</v>
      </c>
      <c r="C12" s="151" t="s">
        <v>88</v>
      </c>
      <c r="D12" s="152"/>
      <c r="E12" s="153"/>
      <c r="F12" s="126" t="s">
        <v>138</v>
      </c>
    </row>
    <row r="13" spans="2:8" x14ac:dyDescent="0.3">
      <c r="B13" s="3" t="s">
        <v>34</v>
      </c>
      <c r="C13" s="158">
        <v>40</v>
      </c>
      <c r="D13" s="159"/>
      <c r="E13" s="160"/>
      <c r="F13" s="128">
        <v>88</v>
      </c>
    </row>
    <row r="14" spans="2:8" ht="0" hidden="1" customHeight="1" x14ac:dyDescent="0.3"/>
    <row r="15" spans="2:8" ht="5.0999999999999996" customHeight="1" x14ac:dyDescent="0.3"/>
    <row r="16" spans="2:8" ht="26.4" x14ac:dyDescent="0.3">
      <c r="B16" s="1" t="s">
        <v>91</v>
      </c>
      <c r="C16" s="161" t="s">
        <v>22</v>
      </c>
      <c r="D16" s="162"/>
      <c r="E16" s="157"/>
      <c r="F16" s="129" t="s">
        <v>28</v>
      </c>
    </row>
    <row r="17" spans="2:6" x14ac:dyDescent="0.3">
      <c r="B17" s="2" t="s">
        <v>67</v>
      </c>
      <c r="C17" s="163" t="s">
        <v>211</v>
      </c>
      <c r="D17" s="152"/>
      <c r="E17" s="153"/>
      <c r="F17" s="130" t="s">
        <v>212</v>
      </c>
    </row>
    <row r="18" spans="2:6" x14ac:dyDescent="0.3">
      <c r="B18" s="2" t="s">
        <v>72</v>
      </c>
      <c r="C18" s="163" t="s">
        <v>73</v>
      </c>
      <c r="D18" s="152"/>
      <c r="E18" s="153"/>
      <c r="F18" s="130" t="s">
        <v>73</v>
      </c>
    </row>
    <row r="19" spans="2:6" x14ac:dyDescent="0.3">
      <c r="B19" s="2" t="s">
        <v>74</v>
      </c>
      <c r="C19" s="163" t="s">
        <v>213</v>
      </c>
      <c r="D19" s="152"/>
      <c r="E19" s="153"/>
      <c r="F19" s="130" t="s">
        <v>214</v>
      </c>
    </row>
    <row r="20" spans="2:6" x14ac:dyDescent="0.3">
      <c r="B20" s="2" t="s">
        <v>78</v>
      </c>
      <c r="C20" s="163" t="s">
        <v>215</v>
      </c>
      <c r="D20" s="152"/>
      <c r="E20" s="153"/>
      <c r="F20" s="130" t="s">
        <v>216</v>
      </c>
    </row>
    <row r="21" spans="2:6" x14ac:dyDescent="0.3">
      <c r="B21" s="2" t="s">
        <v>82</v>
      </c>
      <c r="C21" s="163" t="s">
        <v>73</v>
      </c>
      <c r="D21" s="152"/>
      <c r="E21" s="153"/>
      <c r="F21" s="130" t="s">
        <v>73</v>
      </c>
    </row>
    <row r="22" spans="2:6" ht="26.4" x14ac:dyDescent="0.3">
      <c r="B22" s="2" t="s">
        <v>83</v>
      </c>
      <c r="C22" s="163" t="s">
        <v>217</v>
      </c>
      <c r="D22" s="152"/>
      <c r="E22" s="153"/>
      <c r="F22" s="130" t="s">
        <v>218</v>
      </c>
    </row>
    <row r="23" spans="2:6" x14ac:dyDescent="0.3">
      <c r="B23" s="2" t="s">
        <v>86</v>
      </c>
      <c r="C23" s="163" t="s">
        <v>73</v>
      </c>
      <c r="D23" s="152"/>
      <c r="E23" s="153"/>
      <c r="F23" s="130" t="s">
        <v>219</v>
      </c>
    </row>
    <row r="24" spans="2:6" x14ac:dyDescent="0.3">
      <c r="B24" s="2" t="s">
        <v>87</v>
      </c>
      <c r="C24" s="163" t="s">
        <v>220</v>
      </c>
      <c r="D24" s="152"/>
      <c r="E24" s="153"/>
      <c r="F24" s="130" t="s">
        <v>221</v>
      </c>
    </row>
    <row r="25" spans="2:6" x14ac:dyDescent="0.3">
      <c r="B25" s="3" t="s">
        <v>34</v>
      </c>
      <c r="C25" s="164">
        <v>9347381</v>
      </c>
      <c r="D25" s="159"/>
      <c r="E25" s="160"/>
      <c r="F25" s="131">
        <v>17528215</v>
      </c>
    </row>
    <row r="26" spans="2:6" ht="0" hidden="1" customHeight="1" x14ac:dyDescent="0.3"/>
    <row r="27" spans="2:6" ht="5.0999999999999996" customHeight="1" x14ac:dyDescent="0.3"/>
    <row r="28" spans="2:6" ht="26.4" x14ac:dyDescent="0.3">
      <c r="B28" s="1" t="s">
        <v>113</v>
      </c>
      <c r="C28" s="161" t="s">
        <v>22</v>
      </c>
      <c r="D28" s="162"/>
      <c r="E28" s="157"/>
      <c r="F28" s="129" t="s">
        <v>28</v>
      </c>
    </row>
    <row r="29" spans="2:6" x14ac:dyDescent="0.3">
      <c r="B29" s="2" t="s">
        <v>67</v>
      </c>
      <c r="C29" s="163" t="s">
        <v>222</v>
      </c>
      <c r="D29" s="152"/>
      <c r="E29" s="153"/>
      <c r="F29" s="130" t="s">
        <v>223</v>
      </c>
    </row>
    <row r="30" spans="2:6" x14ac:dyDescent="0.3">
      <c r="B30" s="2" t="s">
        <v>72</v>
      </c>
      <c r="C30" s="163" t="s">
        <v>73</v>
      </c>
      <c r="D30" s="152"/>
      <c r="E30" s="153"/>
      <c r="F30" s="130" t="s">
        <v>73</v>
      </c>
    </row>
    <row r="31" spans="2:6" x14ac:dyDescent="0.3">
      <c r="B31" s="2" t="s">
        <v>74</v>
      </c>
      <c r="C31" s="163" t="s">
        <v>224</v>
      </c>
      <c r="D31" s="152"/>
      <c r="E31" s="153"/>
      <c r="F31" s="130" t="s">
        <v>225</v>
      </c>
    </row>
    <row r="32" spans="2:6" x14ac:dyDescent="0.3">
      <c r="B32" s="2" t="s">
        <v>78</v>
      </c>
      <c r="C32" s="163" t="s">
        <v>226</v>
      </c>
      <c r="D32" s="152"/>
      <c r="E32" s="153"/>
      <c r="F32" s="130" t="s">
        <v>227</v>
      </c>
    </row>
    <row r="33" spans="2:6" x14ac:dyDescent="0.3">
      <c r="B33" s="2" t="s">
        <v>82</v>
      </c>
      <c r="C33" s="163" t="s">
        <v>73</v>
      </c>
      <c r="D33" s="152"/>
      <c r="E33" s="153"/>
      <c r="F33" s="130" t="s">
        <v>73</v>
      </c>
    </row>
    <row r="34" spans="2:6" ht="26.4" x14ac:dyDescent="0.3">
      <c r="B34" s="2" t="s">
        <v>83</v>
      </c>
      <c r="C34" s="163" t="s">
        <v>228</v>
      </c>
      <c r="D34" s="152"/>
      <c r="E34" s="153"/>
      <c r="F34" s="130" t="s">
        <v>229</v>
      </c>
    </row>
    <row r="35" spans="2:6" x14ac:dyDescent="0.3">
      <c r="B35" s="2" t="s">
        <v>86</v>
      </c>
      <c r="C35" s="163" t="s">
        <v>73</v>
      </c>
      <c r="D35" s="152"/>
      <c r="E35" s="153"/>
      <c r="F35" s="130" t="s">
        <v>219</v>
      </c>
    </row>
    <row r="36" spans="2:6" x14ac:dyDescent="0.3">
      <c r="B36" s="2" t="s">
        <v>87</v>
      </c>
      <c r="C36" s="163" t="s">
        <v>230</v>
      </c>
      <c r="D36" s="152"/>
      <c r="E36" s="153"/>
      <c r="F36" s="130" t="s">
        <v>231</v>
      </c>
    </row>
    <row r="37" spans="2:6" x14ac:dyDescent="0.3">
      <c r="B37" s="3" t="s">
        <v>34</v>
      </c>
      <c r="C37" s="164">
        <v>2410809</v>
      </c>
      <c r="D37" s="159"/>
      <c r="E37" s="160"/>
      <c r="F37" s="131">
        <v>4266522</v>
      </c>
    </row>
    <row r="38" spans="2:6" ht="0" hidden="1" customHeight="1" x14ac:dyDescent="0.3"/>
    <row r="39" spans="2:6" ht="3" customHeight="1" x14ac:dyDescent="0.3"/>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abSelected="1" workbookViewId="0">
      <selection activeCell="I7" sqref="I7"/>
    </sheetView>
  </sheetViews>
  <sheetFormatPr defaultRowHeight="14.4" x14ac:dyDescent="0.3"/>
  <cols>
    <col min="1" max="1" width="32.88671875" customWidth="1"/>
    <col min="2" max="2" width="15.109375" customWidth="1"/>
    <col min="3" max="3" width="20.5546875" customWidth="1"/>
    <col min="4" max="4" width="10.6640625" customWidth="1"/>
    <col min="5" max="5" width="9.88671875" customWidth="1"/>
    <col min="6" max="6" width="11" customWidth="1"/>
    <col min="7" max="7" width="9.5546875" customWidth="1"/>
  </cols>
  <sheetData>
    <row r="1" spans="1:7" ht="2.1" customHeight="1" x14ac:dyDescent="0.3"/>
    <row r="2" spans="1:7" ht="3" customHeight="1" x14ac:dyDescent="0.3"/>
    <row r="3" spans="1:7" ht="4.2" customHeight="1" x14ac:dyDescent="0.3"/>
    <row r="4" spans="1:7" ht="18" customHeight="1" x14ac:dyDescent="0.3">
      <c r="B4" s="142" t="s">
        <v>232</v>
      </c>
      <c r="C4" s="152"/>
      <c r="D4" s="152"/>
    </row>
    <row r="5" spans="1:7" ht="5.0999999999999996" customHeight="1" x14ac:dyDescent="0.3"/>
    <row r="6" spans="1:7" x14ac:dyDescent="0.3">
      <c r="A6" s="169" t="s">
        <v>65</v>
      </c>
      <c r="B6" s="162"/>
      <c r="C6" s="132" t="s">
        <v>66</v>
      </c>
      <c r="D6" s="170" t="s">
        <v>233</v>
      </c>
      <c r="E6" s="162"/>
      <c r="F6" s="171" t="s">
        <v>113</v>
      </c>
      <c r="G6" s="157"/>
    </row>
    <row r="7" spans="1:7" x14ac:dyDescent="0.3">
      <c r="A7" s="165" t="s">
        <v>7</v>
      </c>
      <c r="B7" s="166"/>
      <c r="C7" s="4">
        <v>976</v>
      </c>
      <c r="D7" s="167">
        <v>114175957.28</v>
      </c>
      <c r="E7" s="159"/>
      <c r="F7" s="168">
        <v>11099790</v>
      </c>
      <c r="G7" s="160"/>
    </row>
    <row r="8" spans="1:7" x14ac:dyDescent="0.3">
      <c r="A8" s="165" t="s">
        <v>13</v>
      </c>
      <c r="B8" s="166"/>
      <c r="C8" s="4">
        <v>1313</v>
      </c>
      <c r="D8" s="167">
        <v>111317943</v>
      </c>
      <c r="E8" s="159"/>
      <c r="F8" s="168">
        <v>9442382</v>
      </c>
      <c r="G8" s="160"/>
    </row>
    <row r="9" spans="1:7" x14ac:dyDescent="0.3">
      <c r="A9" s="165" t="s">
        <v>26</v>
      </c>
      <c r="B9" s="166"/>
      <c r="C9" s="4">
        <v>1578</v>
      </c>
      <c r="D9" s="167">
        <v>169490991</v>
      </c>
      <c r="E9" s="159"/>
      <c r="F9" s="168">
        <v>17587607</v>
      </c>
      <c r="G9" s="160"/>
    </row>
    <row r="10" spans="1:7" x14ac:dyDescent="0.3">
      <c r="A10" s="165" t="s">
        <v>40</v>
      </c>
      <c r="B10" s="166"/>
      <c r="C10" s="4">
        <v>1758</v>
      </c>
      <c r="D10" s="167">
        <v>274455476</v>
      </c>
      <c r="E10" s="159"/>
      <c r="F10" s="168">
        <v>27753737</v>
      </c>
      <c r="G10" s="160"/>
    </row>
    <row r="11" spans="1:7" ht="17.100000000000001" customHeight="1" x14ac:dyDescent="0.3"/>
    <row r="12" spans="1:7" x14ac:dyDescent="0.3">
      <c r="A12" s="169" t="s">
        <v>133</v>
      </c>
      <c r="B12" s="162"/>
      <c r="C12" s="132" t="s">
        <v>66</v>
      </c>
      <c r="D12" s="170" t="s">
        <v>233</v>
      </c>
      <c r="E12" s="162"/>
      <c r="F12" s="171" t="s">
        <v>113</v>
      </c>
      <c r="G12" s="157"/>
    </row>
    <row r="13" spans="1:7" x14ac:dyDescent="0.3">
      <c r="A13" s="165" t="s">
        <v>9</v>
      </c>
      <c r="B13" s="166"/>
      <c r="C13" s="4">
        <v>918</v>
      </c>
      <c r="D13" s="167">
        <v>128439106.16</v>
      </c>
      <c r="E13" s="159"/>
      <c r="F13" s="168">
        <v>12233300</v>
      </c>
      <c r="G13" s="160"/>
    </row>
    <row r="14" spans="1:7" x14ac:dyDescent="0.3">
      <c r="A14" s="165" t="s">
        <v>11</v>
      </c>
      <c r="B14" s="166"/>
      <c r="C14" s="4">
        <v>836</v>
      </c>
      <c r="D14" s="167">
        <v>58771916</v>
      </c>
      <c r="E14" s="159"/>
      <c r="F14" s="168">
        <v>5512525</v>
      </c>
      <c r="G14" s="160"/>
    </row>
    <row r="15" spans="1:7" x14ac:dyDescent="0.3">
      <c r="A15" s="165" t="s">
        <v>17</v>
      </c>
      <c r="B15" s="166"/>
      <c r="C15" s="4">
        <v>692</v>
      </c>
      <c r="D15" s="167">
        <v>56648722</v>
      </c>
      <c r="E15" s="159"/>
      <c r="F15" s="168">
        <v>4585268</v>
      </c>
      <c r="G15" s="160"/>
    </row>
    <row r="16" spans="1:7" x14ac:dyDescent="0.3">
      <c r="A16" s="165" t="s">
        <v>32</v>
      </c>
      <c r="B16" s="166"/>
      <c r="C16" s="4">
        <v>1040</v>
      </c>
      <c r="D16" s="167">
        <v>108259008</v>
      </c>
      <c r="E16" s="159"/>
      <c r="F16" s="168">
        <v>10579037</v>
      </c>
      <c r="G16" s="160"/>
    </row>
    <row r="17" spans="1:7" x14ac:dyDescent="0.3">
      <c r="A17" s="165" t="s">
        <v>15</v>
      </c>
      <c r="B17" s="166"/>
      <c r="C17" s="4">
        <v>964</v>
      </c>
      <c r="D17" s="167">
        <v>97482001</v>
      </c>
      <c r="E17" s="159"/>
      <c r="F17" s="168">
        <v>9546295</v>
      </c>
      <c r="G17" s="160"/>
    </row>
    <row r="18" spans="1:7" x14ac:dyDescent="0.3">
      <c r="A18" s="165" t="s">
        <v>30</v>
      </c>
      <c r="B18" s="166"/>
      <c r="C18" s="4">
        <v>636</v>
      </c>
      <c r="D18" s="167">
        <v>29864304</v>
      </c>
      <c r="E18" s="159"/>
      <c r="F18" s="168">
        <v>2921392</v>
      </c>
      <c r="G18" s="160"/>
    </row>
    <row r="19" spans="1:7" x14ac:dyDescent="0.3">
      <c r="A19" s="165" t="s">
        <v>24</v>
      </c>
      <c r="B19" s="166"/>
      <c r="C19" s="4">
        <v>1180</v>
      </c>
      <c r="D19" s="167">
        <v>121935826</v>
      </c>
      <c r="E19" s="159"/>
      <c r="F19" s="168">
        <v>10735308</v>
      </c>
      <c r="G19" s="160"/>
    </row>
    <row r="20" spans="1:7" ht="16.5" customHeight="1" x14ac:dyDescent="0.3"/>
    <row r="21" spans="1:7" x14ac:dyDescent="0.3">
      <c r="A21" s="169" t="s">
        <v>234</v>
      </c>
      <c r="B21" s="162"/>
      <c r="C21" s="132" t="s">
        <v>66</v>
      </c>
      <c r="D21" s="170" t="s">
        <v>233</v>
      </c>
      <c r="E21" s="162"/>
      <c r="F21" s="171" t="s">
        <v>113</v>
      </c>
      <c r="G21" s="157"/>
    </row>
    <row r="22" spans="1:7" x14ac:dyDescent="0.3">
      <c r="A22" s="165" t="s">
        <v>28</v>
      </c>
      <c r="B22" s="166"/>
      <c r="C22" s="4">
        <v>1480</v>
      </c>
      <c r="D22" s="167">
        <v>227231564</v>
      </c>
      <c r="E22" s="159"/>
      <c r="F22" s="168">
        <v>23618577</v>
      </c>
      <c r="G22" s="160"/>
    </row>
    <row r="23" spans="1:7" x14ac:dyDescent="0.3">
      <c r="A23" s="165" t="s">
        <v>22</v>
      </c>
      <c r="B23" s="166"/>
      <c r="C23" s="4">
        <v>1232</v>
      </c>
      <c r="D23" s="167">
        <v>181170547</v>
      </c>
      <c r="E23" s="159"/>
      <c r="F23" s="168">
        <v>18494663</v>
      </c>
      <c r="G23" s="160"/>
    </row>
    <row r="24" spans="1:7" ht="25.95" customHeight="1" x14ac:dyDescent="0.3"/>
    <row r="25" spans="1:7" ht="17.399999999999999" customHeight="1" x14ac:dyDescent="0.3">
      <c r="A25" s="172" t="s">
        <v>235</v>
      </c>
      <c r="B25" s="152"/>
      <c r="C25" s="152"/>
      <c r="D25" s="152"/>
      <c r="E25" s="152"/>
      <c r="F25" s="152"/>
    </row>
    <row r="26" spans="1:7" ht="5.25" customHeight="1" x14ac:dyDescent="0.3"/>
    <row r="27" spans="1:7" ht="4.2" customHeight="1" x14ac:dyDescent="0.3"/>
  </sheetData>
  <mergeCells count="50">
    <mergeCell ref="A25:F25"/>
    <mergeCell ref="A23:B23"/>
    <mergeCell ref="D23:E23"/>
    <mergeCell ref="F23:G23"/>
    <mergeCell ref="A21:B21"/>
    <mergeCell ref="D21:E21"/>
    <mergeCell ref="F21:G21"/>
    <mergeCell ref="A22:B22"/>
    <mergeCell ref="D22:E22"/>
    <mergeCell ref="F22:G22"/>
    <mergeCell ref="A19:B19"/>
    <mergeCell ref="D19:E19"/>
    <mergeCell ref="F19:G19"/>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34"/>
  <sheetViews>
    <sheetView showGridLines="0" workbookViewId="0">
      <selection activeCell="C37" sqref="C37"/>
    </sheetView>
  </sheetViews>
  <sheetFormatPr defaultRowHeight="14.4" x14ac:dyDescent="0.3"/>
  <cols>
    <col min="1" max="1" width="23.109375" customWidth="1"/>
    <col min="2" max="3" width="7.109375" customWidth="1"/>
    <col min="4" max="4" width="17.88671875" customWidth="1"/>
    <col min="5" max="5" width="6.5546875" customWidth="1"/>
    <col min="6" max="6" width="17.88671875" customWidth="1"/>
    <col min="7" max="7" width="6.6640625" customWidth="1"/>
    <col min="8" max="8" width="17.88671875" customWidth="1"/>
    <col min="9" max="9" width="15.88671875" bestFit="1" customWidth="1"/>
    <col min="10" max="10" width="13.44140625" bestFit="1" customWidth="1"/>
  </cols>
  <sheetData>
    <row r="2" spans="1:9" x14ac:dyDescent="0.3">
      <c r="A2" s="149" t="s">
        <v>55</v>
      </c>
      <c r="B2" s="149"/>
      <c r="C2" s="149"/>
      <c r="D2" s="149"/>
      <c r="E2" s="149"/>
      <c r="F2" s="149"/>
      <c r="G2" s="149"/>
      <c r="H2" s="149"/>
    </row>
    <row r="4" spans="1:9" x14ac:dyDescent="0.3">
      <c r="A4" s="150" t="s">
        <v>236</v>
      </c>
      <c r="B4" s="150"/>
      <c r="C4" s="150"/>
      <c r="D4" s="150"/>
      <c r="E4" s="150"/>
      <c r="F4" s="150"/>
      <c r="G4" s="150"/>
      <c r="H4" s="150"/>
    </row>
    <row r="6" spans="1:9" x14ac:dyDescent="0.3">
      <c r="A6" s="66" t="s">
        <v>237</v>
      </c>
      <c r="B6" s="67"/>
      <c r="C6" s="67"/>
      <c r="D6" s="68" t="s">
        <v>238</v>
      </c>
      <c r="E6" s="69"/>
      <c r="F6" s="68" t="s">
        <v>239</v>
      </c>
      <c r="G6" s="70"/>
      <c r="H6" s="71" t="s">
        <v>4</v>
      </c>
      <c r="I6" s="72"/>
    </row>
    <row r="7" spans="1:9" x14ac:dyDescent="0.3">
      <c r="A7" s="73" t="s">
        <v>7</v>
      </c>
      <c r="D7" s="133">
        <v>157383699.72</v>
      </c>
      <c r="E7" s="134"/>
      <c r="F7" s="133">
        <v>14395700.98</v>
      </c>
      <c r="G7" s="134"/>
      <c r="H7" s="135">
        <v>1367591.61</v>
      </c>
    </row>
    <row r="8" spans="1:9" x14ac:dyDescent="0.3">
      <c r="A8" s="73" t="s">
        <v>9</v>
      </c>
      <c r="D8" s="133">
        <v>4712805.55</v>
      </c>
      <c r="E8" s="134"/>
      <c r="F8" s="133">
        <v>187839.5</v>
      </c>
      <c r="G8" s="134"/>
      <c r="H8" s="135">
        <v>17844.75</v>
      </c>
    </row>
    <row r="9" spans="1:9" x14ac:dyDescent="0.3">
      <c r="A9" s="73" t="s">
        <v>11</v>
      </c>
      <c r="D9" s="133">
        <v>31191795.390000001</v>
      </c>
      <c r="E9" s="134"/>
      <c r="F9" s="133">
        <v>3420794.15</v>
      </c>
      <c r="G9" s="134"/>
      <c r="H9" s="135">
        <v>324975.45</v>
      </c>
    </row>
    <row r="10" spans="1:9" x14ac:dyDescent="0.3">
      <c r="A10" s="73" t="s">
        <v>13</v>
      </c>
      <c r="D10" s="133">
        <v>132419499.18000001</v>
      </c>
      <c r="E10" s="134"/>
      <c r="F10" s="133">
        <v>13999864</v>
      </c>
      <c r="G10" s="134"/>
      <c r="H10" s="135">
        <v>1329987.07</v>
      </c>
    </row>
    <row r="11" spans="1:9" x14ac:dyDescent="0.3">
      <c r="A11" s="73" t="s">
        <v>15</v>
      </c>
      <c r="D11" s="133">
        <v>233158.48</v>
      </c>
      <c r="E11" s="134"/>
      <c r="F11" s="133">
        <v>0</v>
      </c>
      <c r="G11" s="134"/>
      <c r="H11" s="135">
        <v>0</v>
      </c>
    </row>
    <row r="12" spans="1:9" x14ac:dyDescent="0.3">
      <c r="A12" s="73" t="s">
        <v>17</v>
      </c>
      <c r="D12" s="133">
        <v>35635928.619999997</v>
      </c>
      <c r="E12" s="134"/>
      <c r="F12" s="133">
        <v>3044691.17</v>
      </c>
      <c r="G12" s="134"/>
      <c r="H12" s="135">
        <v>289245.67</v>
      </c>
    </row>
    <row r="13" spans="1:9" x14ac:dyDescent="0.3">
      <c r="A13" s="73" t="s">
        <v>40</v>
      </c>
      <c r="D13" s="133">
        <v>11859943.98</v>
      </c>
      <c r="E13" s="134"/>
      <c r="F13" s="133">
        <v>833513.05</v>
      </c>
      <c r="G13" s="134"/>
      <c r="H13" s="135">
        <v>79183.740000000005</v>
      </c>
    </row>
    <row r="14" spans="1:9" x14ac:dyDescent="0.3">
      <c r="A14" s="73" t="s">
        <v>22</v>
      </c>
      <c r="D14" s="133">
        <v>20763189.07</v>
      </c>
      <c r="E14" s="134"/>
      <c r="F14" s="133">
        <v>887824.87</v>
      </c>
      <c r="G14" s="134"/>
      <c r="H14" s="135">
        <v>84343.35</v>
      </c>
    </row>
    <row r="15" spans="1:9" x14ac:dyDescent="0.3">
      <c r="A15" s="73" t="s">
        <v>24</v>
      </c>
      <c r="D15" s="133">
        <v>40228219.259999998</v>
      </c>
      <c r="E15" s="134"/>
      <c r="F15" s="133">
        <v>3214690.18</v>
      </c>
      <c r="G15" s="134"/>
      <c r="H15" s="135">
        <v>305395.59999999998</v>
      </c>
    </row>
    <row r="16" spans="1:9" x14ac:dyDescent="0.3">
      <c r="A16" s="73" t="s">
        <v>26</v>
      </c>
      <c r="D16" s="133">
        <v>1381188.67</v>
      </c>
      <c r="E16" s="134"/>
      <c r="F16" s="133">
        <v>0</v>
      </c>
      <c r="G16" s="134"/>
      <c r="H16" s="135">
        <v>0</v>
      </c>
    </row>
    <row r="17" spans="1:9" x14ac:dyDescent="0.3">
      <c r="A17" s="73" t="s">
        <v>28</v>
      </c>
      <c r="D17" s="133">
        <v>907732.1</v>
      </c>
      <c r="E17" s="134"/>
      <c r="F17" s="133">
        <v>160246.38</v>
      </c>
      <c r="G17" s="134"/>
      <c r="H17" s="135">
        <v>15223.42</v>
      </c>
    </row>
    <row r="18" spans="1:9" x14ac:dyDescent="0.3">
      <c r="A18" s="73" t="s">
        <v>30</v>
      </c>
      <c r="D18" s="133">
        <v>244260.42</v>
      </c>
      <c r="E18" s="134"/>
      <c r="F18" s="133">
        <v>15033.52</v>
      </c>
      <c r="G18" s="134"/>
      <c r="H18" s="135">
        <v>1428.19</v>
      </c>
    </row>
    <row r="19" spans="1:9" x14ac:dyDescent="0.3">
      <c r="A19" s="73" t="s">
        <v>32</v>
      </c>
      <c r="D19" s="133">
        <v>138428.14000000001</v>
      </c>
      <c r="E19" s="134"/>
      <c r="F19" s="133">
        <v>4828.1400000000003</v>
      </c>
      <c r="G19" s="134"/>
      <c r="H19" s="135">
        <v>458.68</v>
      </c>
    </row>
    <row r="20" spans="1:9" x14ac:dyDescent="0.3">
      <c r="A20" s="74" t="s">
        <v>34</v>
      </c>
      <c r="B20" s="35"/>
      <c r="C20" s="35"/>
      <c r="D20" s="136">
        <v>437099848.5800001</v>
      </c>
      <c r="E20" s="137"/>
      <c r="F20" s="138">
        <v>40165025.939999998</v>
      </c>
      <c r="G20" s="137"/>
      <c r="H20" s="139">
        <v>3815677.5300000003</v>
      </c>
      <c r="I20" s="72"/>
    </row>
    <row r="21" spans="1:9" ht="50.25" customHeight="1" x14ac:dyDescent="0.3">
      <c r="A21" s="173" t="s">
        <v>240</v>
      </c>
      <c r="B21" s="173"/>
      <c r="C21" s="173"/>
      <c r="D21" s="173"/>
      <c r="E21" s="173"/>
      <c r="F21" s="173"/>
      <c r="G21" s="173"/>
      <c r="H21" s="173"/>
    </row>
    <row r="22" spans="1:9" x14ac:dyDescent="0.3">
      <c r="A22" s="75" t="s">
        <v>241</v>
      </c>
      <c r="B22" s="76"/>
      <c r="C22" s="76"/>
      <c r="D22" s="76"/>
      <c r="E22" s="76"/>
      <c r="F22" s="76"/>
      <c r="G22" s="76"/>
      <c r="H22" s="76"/>
    </row>
    <row r="23" spans="1:9" x14ac:dyDescent="0.3">
      <c r="A23" s="75" t="s">
        <v>242</v>
      </c>
      <c r="B23" s="76"/>
      <c r="C23" s="76"/>
      <c r="D23" s="76"/>
      <c r="E23" s="76"/>
      <c r="F23" s="76"/>
      <c r="G23" s="76"/>
      <c r="H23" s="76"/>
    </row>
    <row r="24" spans="1:9" ht="15" x14ac:dyDescent="0.3">
      <c r="A24" s="58"/>
    </row>
    <row r="25" spans="1:9" x14ac:dyDescent="0.3">
      <c r="A25" s="77" t="s">
        <v>243</v>
      </c>
    </row>
    <row r="26" spans="1:9" x14ac:dyDescent="0.3">
      <c r="A26" s="59"/>
      <c r="B26" s="8"/>
      <c r="C26" s="8"/>
      <c r="D26" s="60" t="s">
        <v>244</v>
      </c>
      <c r="E26" s="8"/>
      <c r="F26" s="61" t="s">
        <v>245</v>
      </c>
    </row>
    <row r="27" spans="1:9" x14ac:dyDescent="0.3">
      <c r="A27" s="62" t="s">
        <v>246</v>
      </c>
      <c r="D27" s="63">
        <v>2471008.98</v>
      </c>
      <c r="F27" s="64">
        <v>859643737.88999999</v>
      </c>
    </row>
    <row r="28" spans="1:9" x14ac:dyDescent="0.3">
      <c r="A28" s="62" t="s">
        <v>247</v>
      </c>
      <c r="D28" s="63">
        <v>115024909.13</v>
      </c>
      <c r="F28" s="64">
        <v>1172526435.9300001</v>
      </c>
    </row>
    <row r="29" spans="1:9" x14ac:dyDescent="0.3">
      <c r="A29" s="62" t="s">
        <v>248</v>
      </c>
      <c r="D29" s="63">
        <v>70824821.269999996</v>
      </c>
      <c r="F29" s="64">
        <v>325122895.61000001</v>
      </c>
    </row>
    <row r="30" spans="1:9" x14ac:dyDescent="0.3">
      <c r="A30" s="62" t="s">
        <v>249</v>
      </c>
      <c r="D30" s="63">
        <v>149413263.84999999</v>
      </c>
      <c r="F30" s="64">
        <v>1562009656.3399999</v>
      </c>
    </row>
    <row r="31" spans="1:9" x14ac:dyDescent="0.3">
      <c r="A31" s="62" t="s">
        <v>250</v>
      </c>
      <c r="D31" s="63">
        <v>98219941.219999999</v>
      </c>
      <c r="F31" s="64">
        <v>808866622.19000006</v>
      </c>
    </row>
    <row r="32" spans="1:9" x14ac:dyDescent="0.3">
      <c r="A32" s="56" t="s">
        <v>34</v>
      </c>
      <c r="B32" s="17"/>
      <c r="C32" s="17"/>
      <c r="D32" s="57">
        <v>435953944.44999999</v>
      </c>
      <c r="E32" s="17"/>
      <c r="F32" s="65">
        <v>4728169347.96</v>
      </c>
    </row>
    <row r="34" spans="1:8" x14ac:dyDescent="0.3">
      <c r="A34" s="174" t="s">
        <v>251</v>
      </c>
      <c r="B34" s="174"/>
      <c r="C34" s="174"/>
      <c r="D34" s="174"/>
      <c r="E34" s="174"/>
      <c r="F34" s="174"/>
      <c r="G34" s="174"/>
      <c r="H34" s="174"/>
    </row>
  </sheetData>
  <mergeCells count="4">
    <mergeCell ref="A21:H21"/>
    <mergeCell ref="A34:H34"/>
    <mergeCell ref="A4:H4"/>
    <mergeCell ref="A2:H2"/>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D1DF-9395-47BF-B80A-43ED4D261DF8}">
  <sheetPr>
    <pageSetUpPr fitToPage="1"/>
  </sheetPr>
  <dimension ref="A1:S45"/>
  <sheetViews>
    <sheetView showGridLines="0" topLeftCell="A24" zoomScaleNormal="100" workbookViewId="0">
      <selection activeCell="G38" sqref="G38"/>
    </sheetView>
  </sheetViews>
  <sheetFormatPr defaultColWidth="9.109375" defaultRowHeight="14.4" x14ac:dyDescent="0.3"/>
  <cols>
    <col min="1" max="1" width="30" style="76" bestFit="1" customWidth="1"/>
    <col min="2" max="2" width="13.44140625" style="76" bestFit="1" customWidth="1"/>
    <col min="3" max="3" width="7.109375" style="76" customWidth="1"/>
    <col min="4" max="4" width="14.6640625" style="76" bestFit="1" customWidth="1"/>
    <col min="5" max="5" width="3.5546875" style="76" customWidth="1"/>
    <col min="6" max="6" width="23.88671875" style="76" customWidth="1"/>
    <col min="7" max="7" width="13.88671875" style="76" bestFit="1" customWidth="1"/>
    <col min="8" max="8" width="7.109375" style="76" customWidth="1"/>
    <col min="9" max="9" width="14.6640625" style="76" bestFit="1" customWidth="1"/>
    <col min="10" max="10" width="3.5546875" style="76" customWidth="1"/>
    <col min="11" max="11" width="23.109375" style="76" bestFit="1" customWidth="1"/>
    <col min="12" max="12" width="13.6640625" style="76" bestFit="1" customWidth="1"/>
    <col min="13" max="13" width="7.109375" style="76" customWidth="1"/>
    <col min="14" max="14" width="14.6640625" style="76" bestFit="1" customWidth="1"/>
    <col min="15" max="16384" width="9.109375" style="76"/>
  </cols>
  <sheetData>
    <row r="1" spans="1:19" x14ac:dyDescent="0.3">
      <c r="A1" s="175" t="s">
        <v>55</v>
      </c>
      <c r="B1" s="175"/>
      <c r="C1" s="175"/>
      <c r="D1" s="175"/>
      <c r="E1" s="175"/>
      <c r="F1" s="175"/>
      <c r="G1" s="175"/>
      <c r="H1" s="175"/>
      <c r="I1" s="175"/>
      <c r="J1" s="175"/>
      <c r="K1" s="175"/>
      <c r="L1" s="175"/>
      <c r="M1" s="175"/>
      <c r="N1" s="175"/>
    </row>
    <row r="2" spans="1:19" x14ac:dyDescent="0.3">
      <c r="A2" s="176" t="s">
        <v>252</v>
      </c>
      <c r="B2" s="176"/>
      <c r="C2" s="176"/>
      <c r="D2" s="176"/>
      <c r="E2" s="176"/>
      <c r="F2" s="176"/>
      <c r="G2" s="176"/>
      <c r="H2" s="176"/>
      <c r="I2" s="176"/>
      <c r="J2" s="176"/>
      <c r="K2" s="176"/>
      <c r="L2" s="176"/>
      <c r="M2" s="176"/>
      <c r="N2" s="176"/>
    </row>
    <row r="4" spans="1:19" ht="15" customHeight="1" x14ac:dyDescent="0.3">
      <c r="A4" s="175" t="s">
        <v>65</v>
      </c>
      <c r="B4" s="175"/>
      <c r="C4" s="175"/>
      <c r="D4" s="175"/>
      <c r="F4" s="175" t="s">
        <v>253</v>
      </c>
      <c r="G4" s="175"/>
      <c r="H4" s="175"/>
      <c r="I4" s="175"/>
      <c r="K4" s="175" t="s">
        <v>254</v>
      </c>
      <c r="L4" s="175"/>
      <c r="M4" s="175"/>
      <c r="N4" s="175"/>
    </row>
    <row r="6" spans="1:19" ht="15" customHeight="1" x14ac:dyDescent="0.3">
      <c r="A6" s="78" t="s">
        <v>7</v>
      </c>
      <c r="B6" s="79" t="s">
        <v>238</v>
      </c>
      <c r="C6" s="79"/>
      <c r="D6" s="80" t="s">
        <v>255</v>
      </c>
      <c r="E6" s="81"/>
      <c r="F6" s="78" t="s">
        <v>9</v>
      </c>
      <c r="G6" s="82" t="s">
        <v>238</v>
      </c>
      <c r="H6" s="82"/>
      <c r="I6" s="83" t="s">
        <v>255</v>
      </c>
      <c r="J6" s="81"/>
      <c r="K6" s="78" t="s">
        <v>22</v>
      </c>
      <c r="L6" s="79" t="s">
        <v>238</v>
      </c>
      <c r="M6" s="79"/>
      <c r="N6" s="80" t="s">
        <v>255</v>
      </c>
      <c r="O6" s="81"/>
    </row>
    <row r="7" spans="1:19" x14ac:dyDescent="0.3">
      <c r="A7" s="84" t="s">
        <v>256</v>
      </c>
      <c r="B7" s="85">
        <v>156505607.87</v>
      </c>
      <c r="C7" s="85"/>
      <c r="D7" s="86">
        <v>14309367.4</v>
      </c>
      <c r="E7" s="87"/>
      <c r="F7" s="88" t="s">
        <v>257</v>
      </c>
      <c r="G7" s="89">
        <v>2016282.52</v>
      </c>
      <c r="H7" s="90"/>
      <c r="I7" s="140">
        <v>27260.83</v>
      </c>
      <c r="J7" s="87"/>
      <c r="K7" s="84" t="s">
        <v>258</v>
      </c>
      <c r="L7" s="91">
        <v>364098.03</v>
      </c>
      <c r="M7" s="91"/>
      <c r="N7" s="86">
        <v>26078.18</v>
      </c>
      <c r="O7" s="81"/>
    </row>
    <row r="8" spans="1:19" x14ac:dyDescent="0.3">
      <c r="A8" s="84" t="s">
        <v>258</v>
      </c>
      <c r="B8" s="85">
        <v>878091.85</v>
      </c>
      <c r="C8" s="85"/>
      <c r="D8" s="86">
        <v>86325.74</v>
      </c>
      <c r="E8" s="87"/>
      <c r="F8" s="84" t="s">
        <v>258</v>
      </c>
      <c r="G8" s="89">
        <v>2696523.03</v>
      </c>
      <c r="H8" s="90"/>
      <c r="I8" s="140">
        <v>114797.92</v>
      </c>
      <c r="J8" s="87"/>
      <c r="K8" s="88" t="s">
        <v>259</v>
      </c>
      <c r="L8" s="91">
        <v>19517344.82</v>
      </c>
      <c r="M8" s="91"/>
      <c r="N8" s="86">
        <v>996513.57</v>
      </c>
      <c r="O8" s="81"/>
    </row>
    <row r="9" spans="1:19" ht="15" customHeight="1" x14ac:dyDescent="0.3">
      <c r="A9" s="84" t="s">
        <v>260</v>
      </c>
      <c r="B9" s="85"/>
      <c r="C9" s="85"/>
      <c r="D9" s="86">
        <v>7.84</v>
      </c>
      <c r="E9" s="87"/>
      <c r="F9" s="84" t="s">
        <v>260</v>
      </c>
      <c r="G9" s="89"/>
      <c r="I9" s="140">
        <v>45780.75</v>
      </c>
      <c r="J9" s="87"/>
      <c r="K9" s="84" t="s">
        <v>261</v>
      </c>
      <c r="L9" s="91">
        <v>615935.23</v>
      </c>
      <c r="M9" s="91"/>
      <c r="N9" s="86">
        <v>137798.03</v>
      </c>
      <c r="O9" s="81"/>
    </row>
    <row r="10" spans="1:19" x14ac:dyDescent="0.3">
      <c r="A10" s="92" t="s">
        <v>39</v>
      </c>
      <c r="B10" s="93"/>
      <c r="C10" s="93"/>
      <c r="D10" s="94">
        <v>14395700.98</v>
      </c>
      <c r="E10" s="87"/>
      <c r="F10" s="92" t="s">
        <v>39</v>
      </c>
      <c r="G10" s="95"/>
      <c r="H10" s="96"/>
      <c r="I10" s="94">
        <f>SUM(I7:I9)</f>
        <v>187839.5</v>
      </c>
      <c r="J10" s="87"/>
      <c r="K10" s="84" t="s">
        <v>262</v>
      </c>
      <c r="L10" s="91">
        <v>265810.99</v>
      </c>
      <c r="M10" s="91"/>
      <c r="N10" s="86">
        <v>37160.639999999999</v>
      </c>
      <c r="O10" s="81"/>
    </row>
    <row r="11" spans="1:19" ht="15" customHeight="1" x14ac:dyDescent="0.3">
      <c r="A11" s="97" t="s">
        <v>35</v>
      </c>
      <c r="B11" s="98"/>
      <c r="C11" s="97" t="s">
        <v>35</v>
      </c>
      <c r="D11" s="98"/>
      <c r="E11" s="98"/>
      <c r="I11" s="99"/>
      <c r="J11" s="98"/>
      <c r="K11" s="84" t="s">
        <v>260</v>
      </c>
      <c r="L11" s="91"/>
      <c r="M11" s="91"/>
      <c r="N11" s="86">
        <v>-309725.55</v>
      </c>
      <c r="O11" s="81"/>
      <c r="Q11" s="100" t="s">
        <v>35</v>
      </c>
      <c r="S11" s="100" t="s">
        <v>35</v>
      </c>
    </row>
    <row r="12" spans="1:19" x14ac:dyDescent="0.3">
      <c r="A12" s="78" t="s">
        <v>13</v>
      </c>
      <c r="B12" s="82" t="s">
        <v>238</v>
      </c>
      <c r="C12" s="82"/>
      <c r="D12" s="83" t="s">
        <v>255</v>
      </c>
      <c r="E12" s="81"/>
      <c r="F12" s="78" t="s">
        <v>11</v>
      </c>
      <c r="G12" s="79" t="s">
        <v>238</v>
      </c>
      <c r="H12" s="79"/>
      <c r="I12" s="80" t="s">
        <v>255</v>
      </c>
      <c r="J12" s="81"/>
      <c r="K12" s="92" t="s">
        <v>39</v>
      </c>
      <c r="L12" s="101"/>
      <c r="M12" s="101"/>
      <c r="N12" s="94">
        <f>SUM(N7:N11)</f>
        <v>887824.86999999988</v>
      </c>
    </row>
    <row r="13" spans="1:19" x14ac:dyDescent="0.3">
      <c r="A13" s="84" t="s">
        <v>263</v>
      </c>
      <c r="B13" s="102">
        <v>132113919.48</v>
      </c>
      <c r="C13" s="102"/>
      <c r="D13" s="140">
        <v>13994217.050000001</v>
      </c>
      <c r="E13" s="87"/>
      <c r="F13" s="84" t="s">
        <v>264</v>
      </c>
      <c r="G13" s="89">
        <v>31044354.140000001</v>
      </c>
      <c r="H13" s="103"/>
      <c r="I13" s="86">
        <v>3394042.09</v>
      </c>
      <c r="J13" s="81"/>
      <c r="K13" s="100" t="s">
        <v>35</v>
      </c>
      <c r="L13" s="100" t="s">
        <v>35</v>
      </c>
      <c r="O13" s="81"/>
    </row>
    <row r="14" spans="1:19" x14ac:dyDescent="0.3">
      <c r="A14" s="84" t="s">
        <v>258</v>
      </c>
      <c r="B14" s="102">
        <v>305579.7</v>
      </c>
      <c r="C14" s="102"/>
      <c r="D14" s="140">
        <v>5629.7</v>
      </c>
      <c r="E14" s="87"/>
      <c r="F14" s="84" t="s">
        <v>258</v>
      </c>
      <c r="G14" s="89">
        <v>147441.25</v>
      </c>
      <c r="H14" s="103"/>
      <c r="I14" s="86">
        <v>24991.75</v>
      </c>
      <c r="J14" s="81"/>
      <c r="K14" s="78" t="s">
        <v>28</v>
      </c>
      <c r="L14" s="82" t="s">
        <v>238</v>
      </c>
      <c r="M14" s="82"/>
      <c r="N14" s="83" t="s">
        <v>255</v>
      </c>
      <c r="O14" s="81"/>
    </row>
    <row r="15" spans="1:19" x14ac:dyDescent="0.3">
      <c r="A15" s="84" t="s">
        <v>260</v>
      </c>
      <c r="B15" s="102"/>
      <c r="C15" s="102"/>
      <c r="D15" s="140">
        <v>17.25</v>
      </c>
      <c r="E15" s="87"/>
      <c r="F15" s="84" t="s">
        <v>260</v>
      </c>
      <c r="G15" s="89"/>
      <c r="H15" s="103"/>
      <c r="I15" s="86">
        <v>1760.31</v>
      </c>
      <c r="J15" s="81"/>
      <c r="K15" s="84" t="s">
        <v>258</v>
      </c>
      <c r="L15" s="91">
        <v>477614.96</v>
      </c>
      <c r="M15" s="104"/>
      <c r="N15" s="140">
        <v>90476.66</v>
      </c>
      <c r="O15" s="81"/>
    </row>
    <row r="16" spans="1:19" x14ac:dyDescent="0.3">
      <c r="A16" s="92" t="s">
        <v>39</v>
      </c>
      <c r="B16" s="105"/>
      <c r="C16" s="106"/>
      <c r="D16" s="141">
        <f>SUM(D13:D15)</f>
        <v>13999864</v>
      </c>
      <c r="E16" s="87"/>
      <c r="F16" s="92" t="s">
        <v>39</v>
      </c>
      <c r="G16" s="107"/>
      <c r="H16" s="96"/>
      <c r="I16" s="94">
        <f>SUM(I13:I15)</f>
        <v>3420794.15</v>
      </c>
      <c r="J16" s="81"/>
      <c r="K16" s="84" t="s">
        <v>265</v>
      </c>
      <c r="L16" s="91">
        <v>430117.14</v>
      </c>
      <c r="M16" s="104"/>
      <c r="N16" s="140">
        <v>61574.79</v>
      </c>
      <c r="O16" s="81"/>
    </row>
    <row r="17" spans="1:15" x14ac:dyDescent="0.3">
      <c r="A17" s="100" t="s">
        <v>35</v>
      </c>
      <c r="C17" s="100" t="s">
        <v>35</v>
      </c>
      <c r="F17" s="97" t="s">
        <v>35</v>
      </c>
      <c r="G17" s="98"/>
      <c r="H17" s="97" t="s">
        <v>35</v>
      </c>
      <c r="I17" s="108"/>
      <c r="K17" s="84" t="s">
        <v>260</v>
      </c>
      <c r="L17" s="104"/>
      <c r="M17" s="104"/>
      <c r="N17" s="140">
        <v>8194.93</v>
      </c>
      <c r="O17" s="81"/>
    </row>
    <row r="18" spans="1:15" x14ac:dyDescent="0.3">
      <c r="A18" s="78" t="s">
        <v>40</v>
      </c>
      <c r="B18" s="82" t="s">
        <v>238</v>
      </c>
      <c r="C18" s="82"/>
      <c r="D18" s="83" t="s">
        <v>255</v>
      </c>
      <c r="E18" s="81"/>
      <c r="F18" s="78" t="s">
        <v>15</v>
      </c>
      <c r="G18" s="82" t="s">
        <v>238</v>
      </c>
      <c r="H18" s="82"/>
      <c r="I18" s="83" t="s">
        <v>255</v>
      </c>
      <c r="J18" s="81"/>
      <c r="K18" s="92" t="s">
        <v>39</v>
      </c>
      <c r="L18" s="109"/>
      <c r="M18" s="109"/>
      <c r="N18" s="141">
        <f>SUM(N15:N17)</f>
        <v>160246.38</v>
      </c>
    </row>
    <row r="19" spans="1:15" x14ac:dyDescent="0.3">
      <c r="A19" s="84" t="s">
        <v>266</v>
      </c>
      <c r="B19" s="91">
        <v>11143289.470000001</v>
      </c>
      <c r="C19" s="85"/>
      <c r="D19" s="86">
        <v>1097590.27</v>
      </c>
      <c r="E19" s="81"/>
      <c r="F19" s="84" t="s">
        <v>258</v>
      </c>
      <c r="G19" s="110">
        <v>233158.48</v>
      </c>
      <c r="H19" s="85"/>
      <c r="I19" s="140">
        <v>30091.23</v>
      </c>
      <c r="J19" s="81"/>
    </row>
    <row r="20" spans="1:15" x14ac:dyDescent="0.3">
      <c r="A20" s="84" t="s">
        <v>258</v>
      </c>
      <c r="B20" s="91">
        <v>716654.51</v>
      </c>
      <c r="C20" s="85"/>
      <c r="D20" s="86">
        <v>-42191.27</v>
      </c>
      <c r="E20" s="81"/>
      <c r="F20" s="84" t="s">
        <v>260</v>
      </c>
      <c r="G20" s="111"/>
      <c r="H20" s="85"/>
      <c r="I20" s="140">
        <v>-30091.23</v>
      </c>
      <c r="J20" s="81"/>
    </row>
    <row r="21" spans="1:15" x14ac:dyDescent="0.3">
      <c r="A21" s="84" t="s">
        <v>260</v>
      </c>
      <c r="B21" s="85"/>
      <c r="C21" s="85"/>
      <c r="D21" s="86">
        <f>657.57-222543.52</f>
        <v>-221885.94999999998</v>
      </c>
      <c r="E21" s="81"/>
      <c r="F21" s="92" t="s">
        <v>39</v>
      </c>
      <c r="G21" s="107"/>
      <c r="H21" s="93"/>
      <c r="I21" s="141">
        <v>0</v>
      </c>
      <c r="J21" s="112"/>
    </row>
    <row r="22" spans="1:15" x14ac:dyDescent="0.3">
      <c r="A22" s="92" t="s">
        <v>39</v>
      </c>
      <c r="B22" s="93"/>
      <c r="C22" s="93"/>
      <c r="D22" s="94">
        <f>SUM(D19:D21)</f>
        <v>833513.05</v>
      </c>
      <c r="F22" s="98"/>
      <c r="G22" s="98"/>
      <c r="H22" s="98"/>
      <c r="I22" s="98"/>
    </row>
    <row r="23" spans="1:15" x14ac:dyDescent="0.3">
      <c r="F23" s="78" t="s">
        <v>17</v>
      </c>
      <c r="G23" s="82" t="s">
        <v>238</v>
      </c>
      <c r="H23" s="82"/>
      <c r="I23" s="83" t="s">
        <v>255</v>
      </c>
    </row>
    <row r="24" spans="1:15" x14ac:dyDescent="0.3">
      <c r="A24" s="78" t="s">
        <v>26</v>
      </c>
      <c r="B24" s="82" t="s">
        <v>238</v>
      </c>
      <c r="C24" s="82"/>
      <c r="D24" s="83" t="s">
        <v>255</v>
      </c>
      <c r="F24" s="84" t="s">
        <v>267</v>
      </c>
      <c r="G24" s="113">
        <v>27456186.93</v>
      </c>
      <c r="H24" s="85"/>
      <c r="I24" s="140">
        <v>2516035.14</v>
      </c>
      <c r="J24" s="81"/>
    </row>
    <row r="25" spans="1:15" x14ac:dyDescent="0.3">
      <c r="A25" s="84" t="s">
        <v>258</v>
      </c>
      <c r="B25" s="91">
        <v>1381188.67</v>
      </c>
      <c r="C25" s="114"/>
      <c r="D25" s="86">
        <v>95693.07</v>
      </c>
      <c r="F25" s="84" t="s">
        <v>268</v>
      </c>
      <c r="G25" s="113">
        <v>7965565.0800000001</v>
      </c>
      <c r="H25" s="85"/>
      <c r="I25" s="140">
        <v>603677.99</v>
      </c>
      <c r="J25" s="81"/>
    </row>
    <row r="26" spans="1:15" x14ac:dyDescent="0.3">
      <c r="A26" s="84" t="s">
        <v>260</v>
      </c>
      <c r="B26" s="114"/>
      <c r="C26" s="114"/>
      <c r="D26" s="86">
        <f>53101.35-148794.42</f>
        <v>-95693.07</v>
      </c>
      <c r="F26" s="84" t="s">
        <v>258</v>
      </c>
      <c r="G26" s="113">
        <v>214176.61</v>
      </c>
      <c r="H26" s="85"/>
      <c r="I26" s="140">
        <v>1501.01</v>
      </c>
      <c r="J26" s="81"/>
    </row>
    <row r="27" spans="1:15" x14ac:dyDescent="0.3">
      <c r="A27" s="92" t="s">
        <v>39</v>
      </c>
      <c r="B27" s="115"/>
      <c r="C27" s="115"/>
      <c r="D27" s="116">
        <f>SUM(D25:D26)</f>
        <v>0</v>
      </c>
      <c r="F27" s="84" t="s">
        <v>260</v>
      </c>
      <c r="G27" s="85"/>
      <c r="H27" s="85"/>
      <c r="I27" s="140">
        <v>-76522.969999999739</v>
      </c>
      <c r="J27" s="81"/>
    </row>
    <row r="28" spans="1:15" x14ac:dyDescent="0.3">
      <c r="F28" s="92" t="s">
        <v>39</v>
      </c>
      <c r="G28" s="93"/>
      <c r="H28" s="93"/>
      <c r="I28" s="141">
        <v>3044691.17</v>
      </c>
      <c r="J28" s="81"/>
    </row>
    <row r="30" spans="1:15" x14ac:dyDescent="0.3">
      <c r="D30" s="117"/>
      <c r="F30" s="78" t="s">
        <v>24</v>
      </c>
      <c r="G30" s="82" t="s">
        <v>238</v>
      </c>
      <c r="H30" s="82"/>
      <c r="I30" s="83" t="s">
        <v>255</v>
      </c>
      <c r="J30" s="81"/>
    </row>
    <row r="31" spans="1:15" x14ac:dyDescent="0.3">
      <c r="F31" s="84" t="s">
        <v>269</v>
      </c>
      <c r="G31" s="102">
        <v>12863628.470000001</v>
      </c>
      <c r="H31" s="118"/>
      <c r="I31" s="140">
        <v>1539407.47</v>
      </c>
      <c r="J31" s="81"/>
    </row>
    <row r="32" spans="1:15" x14ac:dyDescent="0.3">
      <c r="D32" s="119"/>
      <c r="F32" s="84" t="s">
        <v>270</v>
      </c>
      <c r="G32" s="102">
        <v>26184320.800000001</v>
      </c>
      <c r="H32" s="120"/>
      <c r="I32" s="140">
        <v>2229815.86</v>
      </c>
      <c r="J32" s="81"/>
    </row>
    <row r="33" spans="4:10" x14ac:dyDescent="0.3">
      <c r="D33" s="120"/>
      <c r="F33" s="84" t="s">
        <v>258</v>
      </c>
      <c r="G33" s="102">
        <v>1180269.99</v>
      </c>
      <c r="H33" s="120"/>
      <c r="I33" s="140">
        <v>19548.87</v>
      </c>
      <c r="J33" s="81"/>
    </row>
    <row r="34" spans="4:10" x14ac:dyDescent="0.3">
      <c r="D34" s="120"/>
      <c r="F34" s="84" t="s">
        <v>260</v>
      </c>
      <c r="H34" s="120"/>
      <c r="I34" s="140">
        <f>-11559.16-562522.86</f>
        <v>-574082.02</v>
      </c>
      <c r="J34" s="81"/>
    </row>
    <row r="35" spans="4:10" x14ac:dyDescent="0.3">
      <c r="D35" s="121"/>
      <c r="F35" s="92" t="s">
        <v>39</v>
      </c>
      <c r="G35" s="122"/>
      <c r="H35" s="123"/>
      <c r="I35" s="141">
        <f>SUM(I31:I34)</f>
        <v>3214690.18</v>
      </c>
    </row>
    <row r="36" spans="4:10" x14ac:dyDescent="0.3">
      <c r="D36" s="121"/>
    </row>
    <row r="37" spans="4:10" x14ac:dyDescent="0.3">
      <c r="D37" s="121"/>
      <c r="F37" s="78" t="s">
        <v>30</v>
      </c>
      <c r="G37" s="82" t="s">
        <v>238</v>
      </c>
      <c r="H37" s="82"/>
      <c r="I37" s="83" t="s">
        <v>255</v>
      </c>
    </row>
    <row r="38" spans="4:10" x14ac:dyDescent="0.3">
      <c r="F38" s="124" t="s">
        <v>271</v>
      </c>
      <c r="G38" s="85">
        <v>244260.42</v>
      </c>
      <c r="H38" s="114"/>
      <c r="I38" s="86">
        <v>24832.45</v>
      </c>
    </row>
    <row r="39" spans="4:10" x14ac:dyDescent="0.3">
      <c r="F39" s="84" t="s">
        <v>260</v>
      </c>
      <c r="G39" s="85"/>
      <c r="H39" s="114"/>
      <c r="I39" s="86">
        <v>-9798.93</v>
      </c>
    </row>
    <row r="40" spans="4:10" x14ac:dyDescent="0.3">
      <c r="F40" s="92" t="s">
        <v>39</v>
      </c>
      <c r="G40" s="115"/>
      <c r="H40" s="115"/>
      <c r="I40" s="94">
        <v>15033.52</v>
      </c>
    </row>
    <row r="42" spans="4:10" x14ac:dyDescent="0.3">
      <c r="F42" s="78" t="s">
        <v>32</v>
      </c>
      <c r="G42" s="82" t="s">
        <v>238</v>
      </c>
      <c r="H42" s="82"/>
      <c r="I42" s="83" t="s">
        <v>255</v>
      </c>
    </row>
    <row r="43" spans="4:10" x14ac:dyDescent="0.3">
      <c r="F43" s="84" t="s">
        <v>258</v>
      </c>
      <c r="G43" s="125">
        <v>138428.14000000001</v>
      </c>
      <c r="H43" s="85"/>
      <c r="I43" s="86">
        <v>790</v>
      </c>
    </row>
    <row r="44" spans="4:10" x14ac:dyDescent="0.3">
      <c r="F44" s="84" t="s">
        <v>260</v>
      </c>
      <c r="G44" s="111"/>
      <c r="H44" s="85"/>
      <c r="I44" s="86">
        <v>4038.14</v>
      </c>
    </row>
    <row r="45" spans="4:10" x14ac:dyDescent="0.3">
      <c r="F45" s="92" t="s">
        <v>39</v>
      </c>
      <c r="G45" s="107"/>
      <c r="H45" s="93"/>
      <c r="I45" s="94">
        <f>SUM(I43:I44)</f>
        <v>4828.1399999999994</v>
      </c>
    </row>
  </sheetData>
  <mergeCells count="5">
    <mergeCell ref="A1:N1"/>
    <mergeCell ref="A2:N2"/>
    <mergeCell ref="A4:D4"/>
    <mergeCell ref="F4:I4"/>
    <mergeCell ref="K4:N4"/>
  </mergeCells>
  <pageMargins left="0.2" right="0.2" top="0.2" bottom="0.2" header="0.2" footer="0.2"/>
  <pageSetup scale="7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db5066c-6899-482b-9ea0-5145f9da9989" xsi:nil="true"/>
    <lcf76f155ced4ddcb4097134ff3c332f xmlns="daf9099e-12b4-4b97-900f-74fc4278dde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11" ma:contentTypeDescription="Create a new document." ma:contentTypeScope="" ma:versionID="a5637a7bb3e97c53d9d7d2c5db3d6efb">
  <xsd:schema xmlns:xsd="http://www.w3.org/2001/XMLSchema" xmlns:xs="http://www.w3.org/2001/XMLSchema" xmlns:p="http://schemas.microsoft.com/office/2006/metadata/properties" xmlns:ns2="daf9099e-12b4-4b97-900f-74fc4278ddee" xmlns:ns3="ddb5066c-6899-482b-9ea0-5145f9da9989" targetNamespace="http://schemas.microsoft.com/office/2006/metadata/properties" ma:root="true" ma:fieldsID="0b8a415665919f98d4d5a1e5486d6d63" ns2:_="" ns3:_="">
    <xsd:import namespace="daf9099e-12b4-4b97-900f-74fc4278ddee"/>
    <xsd:import namespace="ddb5066c-6899-482b-9ea0-5145f9da998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2675d46-00a0-495e-b90c-e7abf5d36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b5066c-6899-482b-9ea0-5145f9da998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88891b7-9a24-41be-8b44-8b9c6b5d761a}" ma:internalName="TaxCatchAll" ma:showField="CatchAllData" ma:web="295a240e-7b20-454f-ae26-b9e16860e0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EDF9B4-FDC9-4011-8120-3DD8D4DB1648}">
  <ds:schemaRefs>
    <ds:schemaRef ds:uri="http://schemas.microsoft.com/sharepoint/v3/contenttype/forms"/>
  </ds:schemaRefs>
</ds:datastoreItem>
</file>

<file path=customXml/itemProps2.xml><?xml version="1.0" encoding="utf-8"?>
<ds:datastoreItem xmlns:ds="http://schemas.openxmlformats.org/officeDocument/2006/customXml" ds:itemID="{41E2AFD9-9B18-4E57-A613-FB9E9957ED1C}">
  <ds:schemaRefs>
    <ds:schemaRef ds:uri="http://schemas.microsoft.com/office/2006/documentManagement/types"/>
    <ds:schemaRef ds:uri="http://purl.org/dc/dcmitype/"/>
    <ds:schemaRef ds:uri="daf9099e-12b4-4b97-900f-74fc4278ddee"/>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ddb5066c-6899-482b-9ea0-5145f9da9989"/>
    <ds:schemaRef ds:uri="http://schemas.microsoft.com/office/2006/metadata/properties"/>
  </ds:schemaRefs>
</ds:datastoreItem>
</file>

<file path=customXml/itemProps3.xml><?xml version="1.0" encoding="utf-8"?>
<ds:datastoreItem xmlns:ds="http://schemas.openxmlformats.org/officeDocument/2006/customXml" ds:itemID="{03DBA058-D38C-4D40-8C88-D9814E69E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ddb5066c-6899-482b-9ea0-5145f9da99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2025-05-06T17:03:18Z</dcterms:created>
  <dcterms:modified xsi:type="dcterms:W3CDTF">2025-05-11T20:47:49Z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y fmtid="{D5CDD505-2E9C-101B-9397-08002B2CF9AE}" pid="3" name="MediaServiceImageTags">
    <vt:lpwstr/>
  </property>
</Properties>
</file>