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9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dljohn_cpp_edu/Documents/"/>
    </mc:Choice>
  </mc:AlternateContent>
  <xr:revisionPtr revIDLastSave="0" documentId="8_{51116042-57B0-4D88-A405-6FB9BB4171AE}" xr6:coauthVersionLast="47" xr6:coauthVersionMax="47" xr10:uidLastSave="{00000000-0000-0000-0000-000000000000}"/>
  <bookViews>
    <workbookView xWindow="0" yWindow="500" windowWidth="22780" windowHeight="14660" firstSheet="4" activeTab="4" xr2:uid="{00000000-000D-0000-FFFF-FFFF00000000}"/>
  </bookViews>
  <sheets>
    <sheet name="Sheet1" sheetId="1" r:id="rId1"/>
    <sheet name="Females" sheetId="2" r:id="rId2"/>
    <sheet name="Males" sheetId="3" r:id="rId3"/>
    <sheet name="Recommendation1" sheetId="4" r:id="rId4"/>
    <sheet name="Data Analysis" sheetId="5" r:id="rId5"/>
  </sheets>
  <calcPr calcId="191028"/>
  <pivotCaches>
    <pivotCache cacheId="102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E5" i="5"/>
  <c r="E4" i="5"/>
  <c r="G21" i="5"/>
  <c r="G20" i="5"/>
  <c r="G19" i="5"/>
  <c r="G18" i="5"/>
  <c r="F21" i="5"/>
  <c r="F21" i="4"/>
  <c r="F20" i="5"/>
  <c r="F19" i="5"/>
  <c r="F18" i="5"/>
  <c r="E21" i="5"/>
  <c r="D21" i="5"/>
  <c r="E20" i="5"/>
  <c r="D20" i="5"/>
  <c r="E19" i="5"/>
  <c r="D19" i="5"/>
  <c r="E18" i="5"/>
  <c r="D18" i="5"/>
  <c r="D18" i="3"/>
  <c r="E14" i="5"/>
  <c r="G14" i="5" s="1"/>
  <c r="E13" i="5"/>
  <c r="G13" i="5" s="1"/>
  <c r="E12" i="5"/>
  <c r="G12" i="5" s="1"/>
  <c r="E11" i="5"/>
  <c r="G11" i="5" s="1"/>
  <c r="E10" i="5"/>
  <c r="G10" i="5" s="1"/>
  <c r="E10" i="2"/>
  <c r="D14" i="5"/>
  <c r="F14" i="5" s="1"/>
  <c r="D13" i="5"/>
  <c r="F13" i="5" s="1"/>
  <c r="D12" i="5"/>
  <c r="F12" i="5" s="1"/>
  <c r="D11" i="5"/>
  <c r="F11" i="5" s="1"/>
  <c r="D11" i="3"/>
  <c r="D10" i="3"/>
  <c r="E6" i="5"/>
  <c r="F10" i="5" l="1"/>
</calcChain>
</file>

<file path=xl/sharedStrings.xml><?xml version="1.0" encoding="utf-8"?>
<sst xmlns="http://schemas.openxmlformats.org/spreadsheetml/2006/main" count="4856" uniqueCount="1089">
  <si>
    <t>EMPLOYEE_ID</t>
  </si>
  <si>
    <t>GENDER</t>
  </si>
  <si>
    <t>DATE_OF_BIRTH</t>
  </si>
  <si>
    <t>DATE_OF_HIRE</t>
  </si>
  <si>
    <t>TERMINATION_DATE</t>
  </si>
  <si>
    <t>OCCUPATION</t>
  </si>
  <si>
    <t>SALARY</t>
  </si>
  <si>
    <t>Knowledge of Work</t>
  </si>
  <si>
    <t>Communication</t>
  </si>
  <si>
    <t>Teamwork</t>
  </si>
  <si>
    <t>Leadership</t>
  </si>
  <si>
    <t>Quality of Work</t>
  </si>
  <si>
    <t>001</t>
  </si>
  <si>
    <t>Female</t>
  </si>
  <si>
    <t>Stocking Associate</t>
  </si>
  <si>
    <t>003</t>
  </si>
  <si>
    <t>004</t>
  </si>
  <si>
    <t>Warehouse Receiving Associate</t>
  </si>
  <si>
    <t>005</t>
  </si>
  <si>
    <t>Board Member</t>
  </si>
  <si>
    <t>007</t>
  </si>
  <si>
    <t>Inventory Associate</t>
  </si>
  <si>
    <t>008</t>
  </si>
  <si>
    <t>Inventory Supervisor</t>
  </si>
  <si>
    <t>010</t>
  </si>
  <si>
    <t>Marketing Coordinator</t>
  </si>
  <si>
    <t>011</t>
  </si>
  <si>
    <t>012</t>
  </si>
  <si>
    <t>013</t>
  </si>
  <si>
    <t>014</t>
  </si>
  <si>
    <t>017</t>
  </si>
  <si>
    <t>020</t>
  </si>
  <si>
    <t>Senior Category Manager</t>
  </si>
  <si>
    <t>021</t>
  </si>
  <si>
    <t>022</t>
  </si>
  <si>
    <t>023</t>
  </si>
  <si>
    <t>024</t>
  </si>
  <si>
    <t>025</t>
  </si>
  <si>
    <t>026</t>
  </si>
  <si>
    <t>Inventory Retrieving Associate</t>
  </si>
  <si>
    <t>027</t>
  </si>
  <si>
    <t>Manager of Operations</t>
  </si>
  <si>
    <t>028</t>
  </si>
  <si>
    <t>Field App Engineer</t>
  </si>
  <si>
    <t>031</t>
  </si>
  <si>
    <t>Senior Copywriter</t>
  </si>
  <si>
    <t>034</t>
  </si>
  <si>
    <t>035</t>
  </si>
  <si>
    <t>038</t>
  </si>
  <si>
    <t>039</t>
  </si>
  <si>
    <t>043</t>
  </si>
  <si>
    <t>Inventory Cycle Associate</t>
  </si>
  <si>
    <t>044</t>
  </si>
  <si>
    <t>045</t>
  </si>
  <si>
    <t>046</t>
  </si>
  <si>
    <t>054</t>
  </si>
  <si>
    <t>055</t>
  </si>
  <si>
    <t>056</t>
  </si>
  <si>
    <t>059</t>
  </si>
  <si>
    <t>Dir Content Operation</t>
  </si>
  <si>
    <t>060</t>
  </si>
  <si>
    <t>Warehouse Supervisor</t>
  </si>
  <si>
    <t>061</t>
  </si>
  <si>
    <t>066</t>
  </si>
  <si>
    <t>069</t>
  </si>
  <si>
    <t>070</t>
  </si>
  <si>
    <t>074</t>
  </si>
  <si>
    <t>075</t>
  </si>
  <si>
    <t>Sr. VP Sales &amp; Marketing</t>
  </si>
  <si>
    <t>079</t>
  </si>
  <si>
    <t>081</t>
  </si>
  <si>
    <t>Supervisor</t>
  </si>
  <si>
    <t>082</t>
  </si>
  <si>
    <t>084</t>
  </si>
  <si>
    <t>Chairman Holding</t>
  </si>
  <si>
    <t>086</t>
  </si>
  <si>
    <t>089</t>
  </si>
  <si>
    <t>Repair Technician</t>
  </si>
  <si>
    <t>092</t>
  </si>
  <si>
    <t>093</t>
  </si>
  <si>
    <t>Sr Mgr Project</t>
  </si>
  <si>
    <t>094</t>
  </si>
  <si>
    <t>Warehouse Associate</t>
  </si>
  <si>
    <t>095</t>
  </si>
  <si>
    <t>096</t>
  </si>
  <si>
    <t>Customer Service Representative</t>
  </si>
  <si>
    <t>098</t>
  </si>
  <si>
    <t>Technician IT Warehouse</t>
  </si>
  <si>
    <t>099</t>
  </si>
  <si>
    <t>102</t>
  </si>
  <si>
    <t>105</t>
  </si>
  <si>
    <t>Assoc Facilities III General Agent</t>
  </si>
  <si>
    <t>106</t>
  </si>
  <si>
    <t>107</t>
  </si>
  <si>
    <t>Shipping Supervisor</t>
  </si>
  <si>
    <t>108</t>
  </si>
  <si>
    <t>110</t>
  </si>
  <si>
    <t>111</t>
  </si>
  <si>
    <t>112</t>
  </si>
  <si>
    <t>Assoc Facilities I GA</t>
  </si>
  <si>
    <t>117</t>
  </si>
  <si>
    <t>Head Wholesale</t>
  </si>
  <si>
    <t>120</t>
  </si>
  <si>
    <t>121</t>
  </si>
  <si>
    <t>122</t>
  </si>
  <si>
    <t>Manager of Information Technology</t>
  </si>
  <si>
    <t>126</t>
  </si>
  <si>
    <t>Sr Web Editor</t>
  </si>
  <si>
    <t>128</t>
  </si>
  <si>
    <t>Eng Conveyor Systems</t>
  </si>
  <si>
    <t>135</t>
  </si>
  <si>
    <t>Technician Maintenance</t>
  </si>
  <si>
    <t>136</t>
  </si>
  <si>
    <t>137</t>
  </si>
  <si>
    <t>138</t>
  </si>
  <si>
    <t>140</t>
  </si>
  <si>
    <t>Manager of Warehouse Operations</t>
  </si>
  <si>
    <t>141</t>
  </si>
  <si>
    <t>143</t>
  </si>
  <si>
    <t>144</t>
  </si>
  <si>
    <t>145</t>
  </si>
  <si>
    <t>151</t>
  </si>
  <si>
    <t>Assoc Facilities III GA</t>
  </si>
  <si>
    <t>153</t>
  </si>
  <si>
    <t>Category Manager</t>
  </si>
  <si>
    <t>156</t>
  </si>
  <si>
    <t>158</t>
  </si>
  <si>
    <t>Sr. Category Manager Mktg</t>
  </si>
  <si>
    <t>159</t>
  </si>
  <si>
    <t>160</t>
  </si>
  <si>
    <t>Dir Sales Channel Mgmt</t>
  </si>
  <si>
    <t>163</t>
  </si>
  <si>
    <t>Administrator Purchasing</t>
  </si>
  <si>
    <t>164</t>
  </si>
  <si>
    <t>Dir Comp &amp; Benefits HR</t>
  </si>
  <si>
    <t>165</t>
  </si>
  <si>
    <t>166</t>
  </si>
  <si>
    <t>168</t>
  </si>
  <si>
    <t>170</t>
  </si>
  <si>
    <t>Dir Training &amp; Contracts</t>
  </si>
  <si>
    <t>171</t>
  </si>
  <si>
    <t>Sr Analyst Corp Business Systems</t>
  </si>
  <si>
    <t>172</t>
  </si>
  <si>
    <t>Receiving Supervisor</t>
  </si>
  <si>
    <t>173</t>
  </si>
  <si>
    <t>174</t>
  </si>
  <si>
    <t>177</t>
  </si>
  <si>
    <t>Sup Contact Cust Serv</t>
  </si>
  <si>
    <t>179</t>
  </si>
  <si>
    <t>180</t>
  </si>
  <si>
    <t>Technician Conveyor</t>
  </si>
  <si>
    <t>181</t>
  </si>
  <si>
    <t>Mgr Country</t>
  </si>
  <si>
    <t>182</t>
  </si>
  <si>
    <t>183</t>
  </si>
  <si>
    <t>Facilities Assoc III</t>
  </si>
  <si>
    <t>184</t>
  </si>
  <si>
    <t>Network Engineer</t>
  </si>
  <si>
    <t>185</t>
  </si>
  <si>
    <t>186</t>
  </si>
  <si>
    <t>VP International</t>
  </si>
  <si>
    <t>192</t>
  </si>
  <si>
    <t>General Agent</t>
  </si>
  <si>
    <t>194</t>
  </si>
  <si>
    <t>Sr Mgr Facility Maintenance</t>
  </si>
  <si>
    <t>195</t>
  </si>
  <si>
    <t>196</t>
  </si>
  <si>
    <t>Architect</t>
  </si>
  <si>
    <t>197</t>
  </si>
  <si>
    <t>200</t>
  </si>
  <si>
    <t>202</t>
  </si>
  <si>
    <t>Inventory Lead</t>
  </si>
  <si>
    <t>203</t>
  </si>
  <si>
    <t>Product Manager</t>
  </si>
  <si>
    <t>204</t>
  </si>
  <si>
    <t>205</t>
  </si>
  <si>
    <t>207</t>
  </si>
  <si>
    <t>208</t>
  </si>
  <si>
    <t>Sr Mgr Safety</t>
  </si>
  <si>
    <t>210</t>
  </si>
  <si>
    <t>Assoc Will Call Center</t>
  </si>
  <si>
    <t>211</t>
  </si>
  <si>
    <t>221</t>
  </si>
  <si>
    <t>Photographer Imaging</t>
  </si>
  <si>
    <t>222</t>
  </si>
  <si>
    <t>226</t>
  </si>
  <si>
    <t>CFO NA Region</t>
  </si>
  <si>
    <t>228</t>
  </si>
  <si>
    <t>232</t>
  </si>
  <si>
    <t>Sr Mgr Fraud Prevention</t>
  </si>
  <si>
    <t>236</t>
  </si>
  <si>
    <t>237</t>
  </si>
  <si>
    <t>Dir Growth &amp; Retention</t>
  </si>
  <si>
    <t>238</t>
  </si>
  <si>
    <t>239</t>
  </si>
  <si>
    <t>Merchandiser MB</t>
  </si>
  <si>
    <t>240</t>
  </si>
  <si>
    <t>243</t>
  </si>
  <si>
    <t>Dir Product Management</t>
  </si>
  <si>
    <t>244</t>
  </si>
  <si>
    <t>Sr Category Manager Development</t>
  </si>
  <si>
    <t>245</t>
  </si>
  <si>
    <t>246</t>
  </si>
  <si>
    <t>General Counsel</t>
  </si>
  <si>
    <t>247</t>
  </si>
  <si>
    <t>Manager of Transporation and Delivery</t>
  </si>
  <si>
    <t>249</t>
  </si>
  <si>
    <t>251</t>
  </si>
  <si>
    <t>Merchandiser Warranty Service Rep</t>
  </si>
  <si>
    <t>254</t>
  </si>
  <si>
    <t>Receiving Associate</t>
  </si>
  <si>
    <t>255</t>
  </si>
  <si>
    <t>257</t>
  </si>
  <si>
    <t>258</t>
  </si>
  <si>
    <t>Director of International Business</t>
  </si>
  <si>
    <t>259</t>
  </si>
  <si>
    <t>Warehouse Receiving Lead</t>
  </si>
  <si>
    <t>260</t>
  </si>
  <si>
    <t>261</t>
  </si>
  <si>
    <t>262</t>
  </si>
  <si>
    <t>Telecom Engineer</t>
  </si>
  <si>
    <t>263</t>
  </si>
  <si>
    <t>266</t>
  </si>
  <si>
    <t>Packaging Associate</t>
  </si>
  <si>
    <t>267</t>
  </si>
  <si>
    <t>269</t>
  </si>
  <si>
    <t>Dir Advertising Sales MGR</t>
  </si>
  <si>
    <t>273</t>
  </si>
  <si>
    <t>Sr. Mgr Financial Analysis</t>
  </si>
  <si>
    <t>274</t>
  </si>
  <si>
    <t>Dir App Dev</t>
  </si>
  <si>
    <t>275</t>
  </si>
  <si>
    <t>279</t>
  </si>
  <si>
    <t>280</t>
  </si>
  <si>
    <t>Account Executive Small Accounts</t>
  </si>
  <si>
    <t>281</t>
  </si>
  <si>
    <t>Coord Imaging</t>
  </si>
  <si>
    <t>282</t>
  </si>
  <si>
    <t>Chief Legal Officer Corporate Legal</t>
  </si>
  <si>
    <t>283</t>
  </si>
  <si>
    <t>Sr Corp Counsel</t>
  </si>
  <si>
    <t>285</t>
  </si>
  <si>
    <t>Dir Information Security</t>
  </si>
  <si>
    <t>286</t>
  </si>
  <si>
    <t>287</t>
  </si>
  <si>
    <t>289</t>
  </si>
  <si>
    <t>Warehouse Assistant Supervisor</t>
  </si>
  <si>
    <t>290</t>
  </si>
  <si>
    <t>293</t>
  </si>
  <si>
    <t>294</t>
  </si>
  <si>
    <t>Sup Inventory</t>
  </si>
  <si>
    <t>295</t>
  </si>
  <si>
    <t>298</t>
  </si>
  <si>
    <t>Coord Creative Services</t>
  </si>
  <si>
    <t>299</t>
  </si>
  <si>
    <t>301</t>
  </si>
  <si>
    <t>Dir Backend Sys Backend</t>
  </si>
  <si>
    <t>306</t>
  </si>
  <si>
    <t>Domain Head</t>
  </si>
  <si>
    <t>307</t>
  </si>
  <si>
    <t>Sr Accountant Financial</t>
  </si>
  <si>
    <t>310</t>
  </si>
  <si>
    <t>313</t>
  </si>
  <si>
    <t>314</t>
  </si>
  <si>
    <t>Dir Talent Acquisition</t>
  </si>
  <si>
    <t>320</t>
  </si>
  <si>
    <t>Agent Public Image Customer Service</t>
  </si>
  <si>
    <t>323</t>
  </si>
  <si>
    <t>Merchandiser</t>
  </si>
  <si>
    <t>327</t>
  </si>
  <si>
    <t>Sales Manager</t>
  </si>
  <si>
    <t>328</t>
  </si>
  <si>
    <t>Engineer Application Developer</t>
  </si>
  <si>
    <t>330</t>
  </si>
  <si>
    <t>333</t>
  </si>
  <si>
    <t>334</t>
  </si>
  <si>
    <t>Sr Category Mgr</t>
  </si>
  <si>
    <t>335</t>
  </si>
  <si>
    <t>Sr Eng Systems</t>
  </si>
  <si>
    <t>336</t>
  </si>
  <si>
    <t>337</t>
  </si>
  <si>
    <t>338</t>
  </si>
  <si>
    <t>Sr Account Executive</t>
  </si>
  <si>
    <t>339</t>
  </si>
  <si>
    <t>341</t>
  </si>
  <si>
    <t>Application Developer Engineer</t>
  </si>
  <si>
    <t>342</t>
  </si>
  <si>
    <t>Data Integration Specialist</t>
  </si>
  <si>
    <t>343</t>
  </si>
  <si>
    <t>Director User Experience &amp; Developer</t>
  </si>
  <si>
    <t>344</t>
  </si>
  <si>
    <t>Merchandiser Input Output</t>
  </si>
  <si>
    <t>345</t>
  </si>
  <si>
    <t>Sr Eng Telecom</t>
  </si>
  <si>
    <t>347</t>
  </si>
  <si>
    <t>Sr Graphic Designer</t>
  </si>
  <si>
    <t>348</t>
  </si>
  <si>
    <t>351</t>
  </si>
  <si>
    <t>Mgr Content Support Web</t>
  </si>
  <si>
    <t>353</t>
  </si>
  <si>
    <t>Sr Dir Category Mktg</t>
  </si>
  <si>
    <t>354</t>
  </si>
  <si>
    <t>Sr Corporate Counselor</t>
  </si>
  <si>
    <t>355</t>
  </si>
  <si>
    <t>Sr Mgr Corp Bus Systems</t>
  </si>
  <si>
    <t>356</t>
  </si>
  <si>
    <t>Sr Dir Corporate Engineer</t>
  </si>
  <si>
    <t>357</t>
  </si>
  <si>
    <t>Sr Designer Web</t>
  </si>
  <si>
    <t>358</t>
  </si>
  <si>
    <t>Sup Contact Customer Service</t>
  </si>
  <si>
    <t>359</t>
  </si>
  <si>
    <t>Sr. VP Operations</t>
  </si>
  <si>
    <t>360</t>
  </si>
  <si>
    <t>Web Content Specialist</t>
  </si>
  <si>
    <t>361</t>
  </si>
  <si>
    <t>Sr Eng App Developer</t>
  </si>
  <si>
    <t>362</t>
  </si>
  <si>
    <t>Dir Financial Planning</t>
  </si>
  <si>
    <t>363</t>
  </si>
  <si>
    <t>364</t>
  </si>
  <si>
    <t>Directory of US Marketplace</t>
  </si>
  <si>
    <t>365</t>
  </si>
  <si>
    <t>Sr Recruiter HR</t>
  </si>
  <si>
    <t>366</t>
  </si>
  <si>
    <t>Sr Eng Network</t>
  </si>
  <si>
    <t>367</t>
  </si>
  <si>
    <t>368</t>
  </si>
  <si>
    <t>369</t>
  </si>
  <si>
    <t>370</t>
  </si>
  <si>
    <t>373</t>
  </si>
  <si>
    <t>Sr Eng App Dev</t>
  </si>
  <si>
    <t>375</t>
  </si>
  <si>
    <t>377</t>
  </si>
  <si>
    <t>Architect Systems</t>
  </si>
  <si>
    <t>378</t>
  </si>
  <si>
    <t>Specialist Product Marke</t>
  </si>
  <si>
    <t>379</t>
  </si>
  <si>
    <t>382</t>
  </si>
  <si>
    <t>383</t>
  </si>
  <si>
    <t>384</t>
  </si>
  <si>
    <t>Investigations Supervisor</t>
  </si>
  <si>
    <t>386</t>
  </si>
  <si>
    <t>387</t>
  </si>
  <si>
    <t>Server System Developer</t>
  </si>
  <si>
    <t>388</t>
  </si>
  <si>
    <t>390</t>
  </si>
  <si>
    <t>Sup Inventory Picking</t>
  </si>
  <si>
    <t>392</t>
  </si>
  <si>
    <t>Printer Marketing Director</t>
  </si>
  <si>
    <t>395</t>
  </si>
  <si>
    <t>397</t>
  </si>
  <si>
    <t>398</t>
  </si>
  <si>
    <t>Manager</t>
  </si>
  <si>
    <t>399</t>
  </si>
  <si>
    <t>Merchandise Specialist</t>
  </si>
  <si>
    <t>400</t>
  </si>
  <si>
    <t>Site Search Web Specialist</t>
  </si>
  <si>
    <t>401</t>
  </si>
  <si>
    <t>Analyst Bus System</t>
  </si>
  <si>
    <t>402</t>
  </si>
  <si>
    <t>403</t>
  </si>
  <si>
    <t>Sr Designer Digital Marketing</t>
  </si>
  <si>
    <t>409</t>
  </si>
  <si>
    <t>410</t>
  </si>
  <si>
    <t>411</t>
  </si>
  <si>
    <t>Account Executive</t>
  </si>
  <si>
    <t>414</t>
  </si>
  <si>
    <t>Mgr Internal Audit</t>
  </si>
  <si>
    <t>415</t>
  </si>
  <si>
    <t>Systems Engineer</t>
  </si>
  <si>
    <t>419</t>
  </si>
  <si>
    <t>Agent Support Desk Customer Service</t>
  </si>
  <si>
    <t>420</t>
  </si>
  <si>
    <t>Technician Desktop Support</t>
  </si>
  <si>
    <t>422</t>
  </si>
  <si>
    <t>Engingeer Application Developer</t>
  </si>
  <si>
    <t>423</t>
  </si>
  <si>
    <t>425</t>
  </si>
  <si>
    <t>428</t>
  </si>
  <si>
    <t>Contact Center Helpdesk</t>
  </si>
  <si>
    <t>429</t>
  </si>
  <si>
    <t>431</t>
  </si>
  <si>
    <t>432</t>
  </si>
  <si>
    <t>433</t>
  </si>
  <si>
    <t>434</t>
  </si>
  <si>
    <t>Producer Creative Design</t>
  </si>
  <si>
    <t>435</t>
  </si>
  <si>
    <t>436</t>
  </si>
  <si>
    <t>437</t>
  </si>
  <si>
    <t>Mgr Digital Content</t>
  </si>
  <si>
    <t>439</t>
  </si>
  <si>
    <t>Specialist Product Market</t>
  </si>
  <si>
    <t>440</t>
  </si>
  <si>
    <t>Merchandiser Server System</t>
  </si>
  <si>
    <t>441</t>
  </si>
  <si>
    <t>442</t>
  </si>
  <si>
    <t>443</t>
  </si>
  <si>
    <t>444</t>
  </si>
  <si>
    <t>Web Editor</t>
  </si>
  <si>
    <t>445</t>
  </si>
  <si>
    <t>Category Manager Warranty</t>
  </si>
  <si>
    <t>446</t>
  </si>
  <si>
    <t>447</t>
  </si>
  <si>
    <t>Warehouse Shipping Lead</t>
  </si>
  <si>
    <t>448</t>
  </si>
  <si>
    <t>Web Designer</t>
  </si>
  <si>
    <t>450</t>
  </si>
  <si>
    <t>Warehouse Inventory Team Lead</t>
  </si>
  <si>
    <t>451</t>
  </si>
  <si>
    <t>452</t>
  </si>
  <si>
    <t>Asst Product Manager</t>
  </si>
  <si>
    <t>456</t>
  </si>
  <si>
    <t>Merch Manager</t>
  </si>
  <si>
    <t>457</t>
  </si>
  <si>
    <t>458</t>
  </si>
  <si>
    <t>459</t>
  </si>
  <si>
    <t>Senior Engineer Application Developer</t>
  </si>
  <si>
    <t>462</t>
  </si>
  <si>
    <t>463</t>
  </si>
  <si>
    <t>Testing Engineer</t>
  </si>
  <si>
    <t>464</t>
  </si>
  <si>
    <t>465</t>
  </si>
  <si>
    <t>466</t>
  </si>
  <si>
    <t>4/31/1981</t>
  </si>
  <si>
    <t>Promotional Marketing Director</t>
  </si>
  <si>
    <t>469</t>
  </si>
  <si>
    <t>470</t>
  </si>
  <si>
    <t>471</t>
  </si>
  <si>
    <t>472</t>
  </si>
  <si>
    <t>475</t>
  </si>
  <si>
    <t>Sr Eng App Dev Backend</t>
  </si>
  <si>
    <t>476</t>
  </si>
  <si>
    <t>Engineer App Support</t>
  </si>
  <si>
    <t>478</t>
  </si>
  <si>
    <t>Merchandise Manager</t>
  </si>
  <si>
    <t>479</t>
  </si>
  <si>
    <t>480</t>
  </si>
  <si>
    <t>481</t>
  </si>
  <si>
    <t>Dir Web Management</t>
  </si>
  <si>
    <t>482</t>
  </si>
  <si>
    <t>485</t>
  </si>
  <si>
    <t>Spec Virtual Fulfillment</t>
  </si>
  <si>
    <t>486</t>
  </si>
  <si>
    <t>Sr Engineer Application Developer</t>
  </si>
  <si>
    <t>487</t>
  </si>
  <si>
    <t>490</t>
  </si>
  <si>
    <t>491</t>
  </si>
  <si>
    <t>Dir International Sales</t>
  </si>
  <si>
    <t>493</t>
  </si>
  <si>
    <t>Workforce Manager Customer Service</t>
  </si>
  <si>
    <t>495</t>
  </si>
  <si>
    <t>496</t>
  </si>
  <si>
    <t>Sr UI/UX Designer MIS</t>
  </si>
  <si>
    <t>498</t>
  </si>
  <si>
    <t>Mgr Mktg Marketing</t>
  </si>
  <si>
    <t>500</t>
  </si>
  <si>
    <t>502</t>
  </si>
  <si>
    <t>503</t>
  </si>
  <si>
    <t>Customer Service Representative Supervisor</t>
  </si>
  <si>
    <t>506</t>
  </si>
  <si>
    <t>Sr Marketing Speciliat</t>
  </si>
  <si>
    <t>507</t>
  </si>
  <si>
    <t>Contact Customer Service Supervisor</t>
  </si>
  <si>
    <t>509</t>
  </si>
  <si>
    <t>Application Support Engineer</t>
  </si>
  <si>
    <t>510</t>
  </si>
  <si>
    <t>511</t>
  </si>
  <si>
    <t>513</t>
  </si>
  <si>
    <t>Account Executive Regional Accounts</t>
  </si>
  <si>
    <t>514</t>
  </si>
  <si>
    <t>Sr Engineer</t>
  </si>
  <si>
    <t>520</t>
  </si>
  <si>
    <t>521</t>
  </si>
  <si>
    <t>522</t>
  </si>
  <si>
    <t>Sr Analyst Corp Bus Systems</t>
  </si>
  <si>
    <t>525</t>
  </si>
  <si>
    <t>Category Manager Recert Com</t>
  </si>
  <si>
    <t>529</t>
  </si>
  <si>
    <t>530</t>
  </si>
  <si>
    <t>531</t>
  </si>
  <si>
    <t>532</t>
  </si>
  <si>
    <t>534</t>
  </si>
  <si>
    <t>535</t>
  </si>
  <si>
    <t>536</t>
  </si>
  <si>
    <t>Merchandiser Wireless</t>
  </si>
  <si>
    <t>540</t>
  </si>
  <si>
    <t>543</t>
  </si>
  <si>
    <t>Merchandiser Desktop PC</t>
  </si>
  <si>
    <t>544</t>
  </si>
  <si>
    <t>545</t>
  </si>
  <si>
    <t>546</t>
  </si>
  <si>
    <t>547</t>
  </si>
  <si>
    <t>549</t>
  </si>
  <si>
    <t>Sup Shipping</t>
  </si>
  <si>
    <t>553</t>
  </si>
  <si>
    <t>Customer Service Representative Help Desk</t>
  </si>
  <si>
    <t>554</t>
  </si>
  <si>
    <t>555</t>
  </si>
  <si>
    <t>556</t>
  </si>
  <si>
    <t>558</t>
  </si>
  <si>
    <t>Account Mgr Small Business Accounts</t>
  </si>
  <si>
    <t>561</t>
  </si>
  <si>
    <t>Business Specialist</t>
  </si>
  <si>
    <t>562</t>
  </si>
  <si>
    <t>CPU Merchandiser</t>
  </si>
  <si>
    <t>563</t>
  </si>
  <si>
    <t>Asst Mgr Promotions Marketing</t>
  </si>
  <si>
    <t>566</t>
  </si>
  <si>
    <t>567</t>
  </si>
  <si>
    <t>570</t>
  </si>
  <si>
    <t>573</t>
  </si>
  <si>
    <t>Sr Manager of Commerce</t>
  </si>
  <si>
    <t>574</t>
  </si>
  <si>
    <t>Sr HR Business Partner</t>
  </si>
  <si>
    <t>575</t>
  </si>
  <si>
    <t>Spec Bus Intel</t>
  </si>
  <si>
    <t>576</t>
  </si>
  <si>
    <t>580</t>
  </si>
  <si>
    <t>582</t>
  </si>
  <si>
    <t>Sup Transportation</t>
  </si>
  <si>
    <t>583</t>
  </si>
  <si>
    <t>Sup Vendor Credit Collection</t>
  </si>
  <si>
    <t>584</t>
  </si>
  <si>
    <t>585</t>
  </si>
  <si>
    <t>Content Manager</t>
  </si>
  <si>
    <t>586</t>
  </si>
  <si>
    <t>Will Call Manager</t>
  </si>
  <si>
    <t>587</t>
  </si>
  <si>
    <t>Will Call Associate</t>
  </si>
  <si>
    <t>588</t>
  </si>
  <si>
    <t>Spec Transportation Int</t>
  </si>
  <si>
    <t>589</t>
  </si>
  <si>
    <t>590</t>
  </si>
  <si>
    <t>Sup Warehouse Inventory</t>
  </si>
  <si>
    <t>592</t>
  </si>
  <si>
    <t>593</t>
  </si>
  <si>
    <t>Mgr Sales Channel Mgmt</t>
  </si>
  <si>
    <t>594</t>
  </si>
  <si>
    <t>598</t>
  </si>
  <si>
    <t>Sr Editor Marketing</t>
  </si>
  <si>
    <t>599</t>
  </si>
  <si>
    <t>603</t>
  </si>
  <si>
    <t>604</t>
  </si>
  <si>
    <t>605</t>
  </si>
  <si>
    <t>606</t>
  </si>
  <si>
    <t>Analyst Business Applications</t>
  </si>
  <si>
    <t>608</t>
  </si>
  <si>
    <t>Mgr Seller Services</t>
  </si>
  <si>
    <t>609</t>
  </si>
  <si>
    <t>610</t>
  </si>
  <si>
    <t>613</t>
  </si>
  <si>
    <t>616</t>
  </si>
  <si>
    <t>618</t>
  </si>
  <si>
    <t>Content Specialist</t>
  </si>
  <si>
    <t>619</t>
  </si>
  <si>
    <t>620</t>
  </si>
  <si>
    <t>622</t>
  </si>
  <si>
    <t>624</t>
  </si>
  <si>
    <t>626</t>
  </si>
  <si>
    <t>628</t>
  </si>
  <si>
    <t>629</t>
  </si>
  <si>
    <t>631</t>
  </si>
  <si>
    <t>Marketing Specialist</t>
  </si>
  <si>
    <t>632</t>
  </si>
  <si>
    <t>Marketing Manager</t>
  </si>
  <si>
    <t>633</t>
  </si>
  <si>
    <t>634</t>
  </si>
  <si>
    <t>Rep Hybrid Center Customer Service</t>
  </si>
  <si>
    <t>636</t>
  </si>
  <si>
    <t>637</t>
  </si>
  <si>
    <t>638</t>
  </si>
  <si>
    <t>640</t>
  </si>
  <si>
    <t>Rep Customer Retention</t>
  </si>
  <si>
    <t>644</t>
  </si>
  <si>
    <t>Spec Knowledge Management</t>
  </si>
  <si>
    <t>646</t>
  </si>
  <si>
    <t>647</t>
  </si>
  <si>
    <t>649</t>
  </si>
  <si>
    <t>650</t>
  </si>
  <si>
    <t>Business Analyst</t>
  </si>
  <si>
    <t>651</t>
  </si>
  <si>
    <t>655</t>
  </si>
  <si>
    <t>Spec Search Engine Marketing</t>
  </si>
  <si>
    <t>656</t>
  </si>
  <si>
    <t>659</t>
  </si>
  <si>
    <t>663</t>
  </si>
  <si>
    <t>668</t>
  </si>
  <si>
    <t>Lead Inventory Picking</t>
  </si>
  <si>
    <t>669</t>
  </si>
  <si>
    <t>670</t>
  </si>
  <si>
    <t>Sr Helpdesk Coordinator</t>
  </si>
  <si>
    <t>673</t>
  </si>
  <si>
    <t>Shipping Associate</t>
  </si>
  <si>
    <t>676</t>
  </si>
  <si>
    <t>Video Editor</t>
  </si>
  <si>
    <t>677</t>
  </si>
  <si>
    <t>Support Desk Agent</t>
  </si>
  <si>
    <t>678</t>
  </si>
  <si>
    <t>679</t>
  </si>
  <si>
    <t>683</t>
  </si>
  <si>
    <t>Agent QC Monitoring</t>
  </si>
  <si>
    <t>685</t>
  </si>
  <si>
    <t>686</t>
  </si>
  <si>
    <t>687</t>
  </si>
  <si>
    <t>Lead Customer Relations</t>
  </si>
  <si>
    <t>689</t>
  </si>
  <si>
    <t>690</t>
  </si>
  <si>
    <t>Account Mgr Marketplace</t>
  </si>
  <si>
    <t>691</t>
  </si>
  <si>
    <t>Inventory Receiving Lead</t>
  </si>
  <si>
    <t>692</t>
  </si>
  <si>
    <t>693</t>
  </si>
  <si>
    <t>Assistant Human Resource Info Systems</t>
  </si>
  <si>
    <t>695</t>
  </si>
  <si>
    <t>697</t>
  </si>
  <si>
    <t>Management Trainee</t>
  </si>
  <si>
    <t>698</t>
  </si>
  <si>
    <t>Coach Training</t>
  </si>
  <si>
    <t>700</t>
  </si>
  <si>
    <t>Sr Marketing Designer</t>
  </si>
  <si>
    <t>702</t>
  </si>
  <si>
    <t>Mgr Merchandising Marketplace</t>
  </si>
  <si>
    <t>703</t>
  </si>
  <si>
    <t>706</t>
  </si>
  <si>
    <t>Account Manager</t>
  </si>
  <si>
    <t>707</t>
  </si>
  <si>
    <t>710</t>
  </si>
  <si>
    <t>Administrative Assistant</t>
  </si>
  <si>
    <t>711</t>
  </si>
  <si>
    <t>712</t>
  </si>
  <si>
    <t>717</t>
  </si>
  <si>
    <t>Inventory Receiving Associate</t>
  </si>
  <si>
    <t>719</t>
  </si>
  <si>
    <t>eBay Customer Support</t>
  </si>
  <si>
    <t>721</t>
  </si>
  <si>
    <t>722</t>
  </si>
  <si>
    <t>724</t>
  </si>
  <si>
    <t>Lead IQC Testing</t>
  </si>
  <si>
    <t>728</t>
  </si>
  <si>
    <t>Analyst Fraud</t>
  </si>
  <si>
    <t>729</t>
  </si>
  <si>
    <t>730</t>
  </si>
  <si>
    <t>731</t>
  </si>
  <si>
    <t>IQC Tester</t>
  </si>
  <si>
    <t>733</t>
  </si>
  <si>
    <t>735</t>
  </si>
  <si>
    <t>Lead Stocker Logistics</t>
  </si>
  <si>
    <t>739</t>
  </si>
  <si>
    <t>742</t>
  </si>
  <si>
    <t>Analyst Fraud Fraud Prevention</t>
  </si>
  <si>
    <t>745</t>
  </si>
  <si>
    <t>746</t>
  </si>
  <si>
    <t>747</t>
  </si>
  <si>
    <t>002</t>
  </si>
  <si>
    <t>Male</t>
  </si>
  <si>
    <t>006</t>
  </si>
  <si>
    <t>Customer Service Help Desk</t>
  </si>
  <si>
    <t>009</t>
  </si>
  <si>
    <t>015</t>
  </si>
  <si>
    <t>Accountant</t>
  </si>
  <si>
    <t>016</t>
  </si>
  <si>
    <t>Accounting Associate</t>
  </si>
  <si>
    <t>018</t>
  </si>
  <si>
    <t>019</t>
  </si>
  <si>
    <t>029</t>
  </si>
  <si>
    <t>030</t>
  </si>
  <si>
    <t>032</t>
  </si>
  <si>
    <t>033</t>
  </si>
  <si>
    <t>036</t>
  </si>
  <si>
    <t>Agent Quality Control Monitoring</t>
  </si>
  <si>
    <t>037</t>
  </si>
  <si>
    <t>040</t>
  </si>
  <si>
    <t>Accountant AP</t>
  </si>
  <si>
    <t>041</t>
  </si>
  <si>
    <t>042</t>
  </si>
  <si>
    <t>047</t>
  </si>
  <si>
    <t>Customer Service Associate</t>
  </si>
  <si>
    <t>048</t>
  </si>
  <si>
    <t>049</t>
  </si>
  <si>
    <t>050</t>
  </si>
  <si>
    <t>051</t>
  </si>
  <si>
    <t>052</t>
  </si>
  <si>
    <t>053</t>
  </si>
  <si>
    <t>057</t>
  </si>
  <si>
    <t>Inventory Transfer Associate</t>
  </si>
  <si>
    <t>058</t>
  </si>
  <si>
    <t>062</t>
  </si>
  <si>
    <t>063</t>
  </si>
  <si>
    <t>064</t>
  </si>
  <si>
    <t>065</t>
  </si>
  <si>
    <t>Sorter Associate</t>
  </si>
  <si>
    <t>067</t>
  </si>
  <si>
    <t>068</t>
  </si>
  <si>
    <t>071</t>
  </si>
  <si>
    <t>072</t>
  </si>
  <si>
    <t>073</t>
  </si>
  <si>
    <t>076</t>
  </si>
  <si>
    <t>077</t>
  </si>
  <si>
    <t>078</t>
  </si>
  <si>
    <t>080</t>
  </si>
  <si>
    <t>083</t>
  </si>
  <si>
    <t>085</t>
  </si>
  <si>
    <t>087</t>
  </si>
  <si>
    <t>088</t>
  </si>
  <si>
    <t>090</t>
  </si>
  <si>
    <t>091</t>
  </si>
  <si>
    <t>Clerk Accounting AP</t>
  </si>
  <si>
    <t>097</t>
  </si>
  <si>
    <t>100</t>
  </si>
  <si>
    <t>101</t>
  </si>
  <si>
    <t>Administrator HR</t>
  </si>
  <si>
    <t>103</t>
  </si>
  <si>
    <t>104</t>
  </si>
  <si>
    <t>109</t>
  </si>
  <si>
    <t>113</t>
  </si>
  <si>
    <t>114</t>
  </si>
  <si>
    <t>115</t>
  </si>
  <si>
    <t>General Agent Supervisor</t>
  </si>
  <si>
    <t>116</t>
  </si>
  <si>
    <t>General Agent Associate</t>
  </si>
  <si>
    <t>118</t>
  </si>
  <si>
    <t>VP Customer Service</t>
  </si>
  <si>
    <t>119</t>
  </si>
  <si>
    <t>123</t>
  </si>
  <si>
    <t>124</t>
  </si>
  <si>
    <t>125</t>
  </si>
  <si>
    <t>127</t>
  </si>
  <si>
    <t>Dir Creative Marketing</t>
  </si>
  <si>
    <t>129</t>
  </si>
  <si>
    <t>130</t>
  </si>
  <si>
    <t>131</t>
  </si>
  <si>
    <t>132</t>
  </si>
  <si>
    <t>133</t>
  </si>
  <si>
    <t>134</t>
  </si>
  <si>
    <t>139</t>
  </si>
  <si>
    <t>142</t>
  </si>
  <si>
    <t>146</t>
  </si>
  <si>
    <t>147</t>
  </si>
  <si>
    <t>148</t>
  </si>
  <si>
    <t>Customer Service Rep Associate</t>
  </si>
  <si>
    <t>149</t>
  </si>
  <si>
    <t>150</t>
  </si>
  <si>
    <t>152</t>
  </si>
  <si>
    <t>154</t>
  </si>
  <si>
    <t>VP Admin Sales and Mktg</t>
  </si>
  <si>
    <t>155</t>
  </si>
  <si>
    <t>Shipping Lead</t>
  </si>
  <si>
    <t>157</t>
  </si>
  <si>
    <t>161</t>
  </si>
  <si>
    <t>162</t>
  </si>
  <si>
    <t>167</t>
  </si>
  <si>
    <t>169</t>
  </si>
  <si>
    <t>175</t>
  </si>
  <si>
    <t>176</t>
  </si>
  <si>
    <t>178</t>
  </si>
  <si>
    <t>187</t>
  </si>
  <si>
    <t>188</t>
  </si>
  <si>
    <t>189</t>
  </si>
  <si>
    <t>190</t>
  </si>
  <si>
    <t>Accountant AR</t>
  </si>
  <si>
    <t>191</t>
  </si>
  <si>
    <t>193</t>
  </si>
  <si>
    <t>198</t>
  </si>
  <si>
    <t>199</t>
  </si>
  <si>
    <t>201</t>
  </si>
  <si>
    <t>206</t>
  </si>
  <si>
    <t>209</t>
  </si>
  <si>
    <t>212</t>
  </si>
  <si>
    <t>213</t>
  </si>
  <si>
    <t>Sales Specialist</t>
  </si>
  <si>
    <t>214</t>
  </si>
  <si>
    <t>215</t>
  </si>
  <si>
    <t>216</t>
  </si>
  <si>
    <t>217</t>
  </si>
  <si>
    <t>218</t>
  </si>
  <si>
    <t>Sr Dir Product Management</t>
  </si>
  <si>
    <t>219</t>
  </si>
  <si>
    <t>220</t>
  </si>
  <si>
    <t>HR Business Partner</t>
  </si>
  <si>
    <t>223</t>
  </si>
  <si>
    <t>Assoc Inventory Picking</t>
  </si>
  <si>
    <t>224</t>
  </si>
  <si>
    <t>225</t>
  </si>
  <si>
    <t>227</t>
  </si>
  <si>
    <t>229</t>
  </si>
  <si>
    <t>230</t>
  </si>
  <si>
    <t>231</t>
  </si>
  <si>
    <t>233</t>
  </si>
  <si>
    <t>North America Head of HR</t>
  </si>
  <si>
    <t>234</t>
  </si>
  <si>
    <t>235</t>
  </si>
  <si>
    <t>241</t>
  </si>
  <si>
    <t>242</t>
  </si>
  <si>
    <t>248</t>
  </si>
  <si>
    <t>Agent Claims Transportation</t>
  </si>
  <si>
    <t>250</t>
  </si>
  <si>
    <t>Sr Mgr HR</t>
  </si>
  <si>
    <t>252</t>
  </si>
  <si>
    <t>VP Marketplace</t>
  </si>
  <si>
    <t>253</t>
  </si>
  <si>
    <t>256</t>
  </si>
  <si>
    <t>264</t>
  </si>
  <si>
    <t>265</t>
  </si>
  <si>
    <t>268</t>
  </si>
  <si>
    <t>270</t>
  </si>
  <si>
    <t>Customer Retention Supervisor</t>
  </si>
  <si>
    <t>271</t>
  </si>
  <si>
    <t>272</t>
  </si>
  <si>
    <t>276</t>
  </si>
  <si>
    <t>277</t>
  </si>
  <si>
    <t>Coord Project Legal</t>
  </si>
  <si>
    <t>278</t>
  </si>
  <si>
    <t>284</t>
  </si>
  <si>
    <t>Dir Learning &amp; Organization</t>
  </si>
  <si>
    <t>288</t>
  </si>
  <si>
    <t>Agent Verification</t>
  </si>
  <si>
    <t>291</t>
  </si>
  <si>
    <t>292</t>
  </si>
  <si>
    <t>Dir Legal Affairs</t>
  </si>
  <si>
    <t>296</t>
  </si>
  <si>
    <t>297</t>
  </si>
  <si>
    <t>300</t>
  </si>
  <si>
    <t>302</t>
  </si>
  <si>
    <t>303</t>
  </si>
  <si>
    <t>304</t>
  </si>
  <si>
    <t>305</t>
  </si>
  <si>
    <t>308</t>
  </si>
  <si>
    <t>309</t>
  </si>
  <si>
    <t>311</t>
  </si>
  <si>
    <t>312</t>
  </si>
  <si>
    <t>315</t>
  </si>
  <si>
    <t>Accountant Revenue Accounts Receivable</t>
  </si>
  <si>
    <t>316</t>
  </si>
  <si>
    <t>317</t>
  </si>
  <si>
    <t>318</t>
  </si>
  <si>
    <t>319</t>
  </si>
  <si>
    <t>321</t>
  </si>
  <si>
    <t>322</t>
  </si>
  <si>
    <t>324</t>
  </si>
  <si>
    <t>325</t>
  </si>
  <si>
    <t>326</t>
  </si>
  <si>
    <t>329</t>
  </si>
  <si>
    <t>331</t>
  </si>
  <si>
    <t>332</t>
  </si>
  <si>
    <t>Sr Accountant AP</t>
  </si>
  <si>
    <t>340</t>
  </si>
  <si>
    <t>346</t>
  </si>
  <si>
    <t>349</t>
  </si>
  <si>
    <t>Director of Accounting</t>
  </si>
  <si>
    <t>350</t>
  </si>
  <si>
    <t>352</t>
  </si>
  <si>
    <t>371</t>
  </si>
  <si>
    <t>372</t>
  </si>
  <si>
    <t>374</t>
  </si>
  <si>
    <t>Administrator 3rd Party</t>
  </si>
  <si>
    <t>376</t>
  </si>
  <si>
    <t>380</t>
  </si>
  <si>
    <t>Sup Revenue AR</t>
  </si>
  <si>
    <t>381</t>
  </si>
  <si>
    <t>385</t>
  </si>
  <si>
    <t>Coord Logistic Transport</t>
  </si>
  <si>
    <t>389</t>
  </si>
  <si>
    <t>Sr Analyst Corp Bus System</t>
  </si>
  <si>
    <t>391</t>
  </si>
  <si>
    <t>Spec Seller Services</t>
  </si>
  <si>
    <t>393</t>
  </si>
  <si>
    <t>Dir Project Mgmt</t>
  </si>
  <si>
    <t>394</t>
  </si>
  <si>
    <t>Mgr Business Management</t>
  </si>
  <si>
    <t>396</t>
  </si>
  <si>
    <t>Mgr Promotion Center</t>
  </si>
  <si>
    <t>404</t>
  </si>
  <si>
    <t>Mgr Email Mktg</t>
  </si>
  <si>
    <t>405</t>
  </si>
  <si>
    <t>406</t>
  </si>
  <si>
    <t>407</t>
  </si>
  <si>
    <t>Dir Financial Reporting</t>
  </si>
  <si>
    <t>408</t>
  </si>
  <si>
    <t>412</t>
  </si>
  <si>
    <t>413</t>
  </si>
  <si>
    <t>416</t>
  </si>
  <si>
    <t>Accountant Accounts Receivable</t>
  </si>
  <si>
    <t>417</t>
  </si>
  <si>
    <t>418</t>
  </si>
  <si>
    <t>421</t>
  </si>
  <si>
    <t>424</t>
  </si>
  <si>
    <t>426</t>
  </si>
  <si>
    <t>Sup Desktop Support</t>
  </si>
  <si>
    <t>427</t>
  </si>
  <si>
    <t>Dir Dynamic Marketing</t>
  </si>
  <si>
    <t>430</t>
  </si>
  <si>
    <t>Auditor</t>
  </si>
  <si>
    <t>438</t>
  </si>
  <si>
    <t>449</t>
  </si>
  <si>
    <t>453</t>
  </si>
  <si>
    <t>454</t>
  </si>
  <si>
    <t>455</t>
  </si>
  <si>
    <t>460</t>
  </si>
  <si>
    <t>Category Manager Marketing</t>
  </si>
  <si>
    <t>461</t>
  </si>
  <si>
    <t>467</t>
  </si>
  <si>
    <t>468</t>
  </si>
  <si>
    <t>Sr Designer Mktg</t>
  </si>
  <si>
    <t>473</t>
  </si>
  <si>
    <t>Dir Merchandising &amp; Marketing</t>
  </si>
  <si>
    <t>474</t>
  </si>
  <si>
    <t>Sr Analyst Mkt Research</t>
  </si>
  <si>
    <t>477</t>
  </si>
  <si>
    <t>Category Manager Marketplace</t>
  </si>
  <si>
    <t>483</t>
  </si>
  <si>
    <t>484</t>
  </si>
  <si>
    <t>488</t>
  </si>
  <si>
    <t>Analyst Data Mining</t>
  </si>
  <si>
    <t>489</t>
  </si>
  <si>
    <t>492</t>
  </si>
  <si>
    <t>494</t>
  </si>
  <si>
    <t>497</t>
  </si>
  <si>
    <t>499</t>
  </si>
  <si>
    <t>Merchandising Manager</t>
  </si>
  <si>
    <t>501</t>
  </si>
  <si>
    <t>Eng App Support</t>
  </si>
  <si>
    <t>504</t>
  </si>
  <si>
    <t>505</t>
  </si>
  <si>
    <t>508</t>
  </si>
  <si>
    <t>512</t>
  </si>
  <si>
    <t>515</t>
  </si>
  <si>
    <t>Ebay Specialist</t>
  </si>
  <si>
    <t>516</t>
  </si>
  <si>
    <t>517</t>
  </si>
  <si>
    <t>518</t>
  </si>
  <si>
    <t>Designer Email Graphic</t>
  </si>
  <si>
    <t>519</t>
  </si>
  <si>
    <t>523</t>
  </si>
  <si>
    <t>Category Manager Video Game</t>
  </si>
  <si>
    <t>524</t>
  </si>
  <si>
    <t>Sr Accountant</t>
  </si>
  <si>
    <t>526</t>
  </si>
  <si>
    <t>527</t>
  </si>
  <si>
    <t>528</t>
  </si>
  <si>
    <t>Sr Mgr Financial Planning</t>
  </si>
  <si>
    <t>533</t>
  </si>
  <si>
    <t>Merchant Manager</t>
  </si>
  <si>
    <t>537</t>
  </si>
  <si>
    <t>Investigator</t>
  </si>
  <si>
    <t>538</t>
  </si>
  <si>
    <t>539</t>
  </si>
  <si>
    <t>Analyst Financial</t>
  </si>
  <si>
    <t>541</t>
  </si>
  <si>
    <t>542</t>
  </si>
  <si>
    <t>548</t>
  </si>
  <si>
    <t>Project Mgr IT</t>
  </si>
  <si>
    <t>550</t>
  </si>
  <si>
    <t>551</t>
  </si>
  <si>
    <t>552</t>
  </si>
  <si>
    <t>557</t>
  </si>
  <si>
    <t>559</t>
  </si>
  <si>
    <t>560</t>
  </si>
  <si>
    <t>Analyst Corp Bus Systems</t>
  </si>
  <si>
    <t>564</t>
  </si>
  <si>
    <t>565</t>
  </si>
  <si>
    <t>568</t>
  </si>
  <si>
    <t>Marketing Mgr Canada</t>
  </si>
  <si>
    <t>569</t>
  </si>
  <si>
    <t>Accounts Payable Supervisor</t>
  </si>
  <si>
    <t>571</t>
  </si>
  <si>
    <t>572</t>
  </si>
  <si>
    <t>Small Business Markets Specialist</t>
  </si>
  <si>
    <t>577</t>
  </si>
  <si>
    <t>578</t>
  </si>
  <si>
    <t>579</t>
  </si>
  <si>
    <t>581</t>
  </si>
  <si>
    <t>591</t>
  </si>
  <si>
    <t>Sr Spec Marketing</t>
  </si>
  <si>
    <t>595</t>
  </si>
  <si>
    <t>Sr Analyst Market Research</t>
  </si>
  <si>
    <t>596</t>
  </si>
  <si>
    <t>Asst Admin GA</t>
  </si>
  <si>
    <t>597</t>
  </si>
  <si>
    <t>600</t>
  </si>
  <si>
    <t>Merchandiser Monitor</t>
  </si>
  <si>
    <t>601</t>
  </si>
  <si>
    <t>Promotions Manager</t>
  </si>
  <si>
    <t>602</t>
  </si>
  <si>
    <t>Office Coordinator</t>
  </si>
  <si>
    <t>607</t>
  </si>
  <si>
    <t>Merchandiser Cable</t>
  </si>
  <si>
    <t>611</t>
  </si>
  <si>
    <t>Spec Promotions</t>
  </si>
  <si>
    <t>612</t>
  </si>
  <si>
    <t>Sr Spec Remarketing</t>
  </si>
  <si>
    <t>614</t>
  </si>
  <si>
    <t>615</t>
  </si>
  <si>
    <t>617</t>
  </si>
  <si>
    <t>621</t>
  </si>
  <si>
    <t>623</t>
  </si>
  <si>
    <t>625</t>
  </si>
  <si>
    <t>Sr Spec Email Promotion</t>
  </si>
  <si>
    <t>627</t>
  </si>
  <si>
    <t>Customer Support</t>
  </si>
  <si>
    <t>630</t>
  </si>
  <si>
    <t>635</t>
  </si>
  <si>
    <t>639</t>
  </si>
  <si>
    <t>641</t>
  </si>
  <si>
    <t>642</t>
  </si>
  <si>
    <t>643</t>
  </si>
  <si>
    <t>645</t>
  </si>
  <si>
    <t>648</t>
  </si>
  <si>
    <t>652</t>
  </si>
  <si>
    <t>653</t>
  </si>
  <si>
    <t>654</t>
  </si>
  <si>
    <t>657</t>
  </si>
  <si>
    <t>658</t>
  </si>
  <si>
    <t>Assistant Category Manager</t>
  </si>
  <si>
    <t>660</t>
  </si>
  <si>
    <t>661</t>
  </si>
  <si>
    <t>Spec Business Management</t>
  </si>
  <si>
    <t>662</t>
  </si>
  <si>
    <t>664</t>
  </si>
  <si>
    <t>665</t>
  </si>
  <si>
    <t>666</t>
  </si>
  <si>
    <t>667</t>
  </si>
  <si>
    <t>671</t>
  </si>
  <si>
    <t>672</t>
  </si>
  <si>
    <t>674</t>
  </si>
  <si>
    <t>Asst Workforce Mgmt</t>
  </si>
  <si>
    <t>675</t>
  </si>
  <si>
    <t>680</t>
  </si>
  <si>
    <t>681</t>
  </si>
  <si>
    <t>682</t>
  </si>
  <si>
    <t>684</t>
  </si>
  <si>
    <t>688</t>
  </si>
  <si>
    <t>694</t>
  </si>
  <si>
    <t>696</t>
  </si>
  <si>
    <t>699</t>
  </si>
  <si>
    <t>Fraud Preventiion Supervisor</t>
  </si>
  <si>
    <t>701</t>
  </si>
  <si>
    <t>704</t>
  </si>
  <si>
    <t>Promotions Specialist</t>
  </si>
  <si>
    <t>705</t>
  </si>
  <si>
    <t>Shipping Manager</t>
  </si>
  <si>
    <t>708</t>
  </si>
  <si>
    <t>Spec QA Promotion Center</t>
  </si>
  <si>
    <t>709</t>
  </si>
  <si>
    <t>713</t>
  </si>
  <si>
    <t>714</t>
  </si>
  <si>
    <t>715</t>
  </si>
  <si>
    <t>716</t>
  </si>
  <si>
    <t>Spec Promotion Email</t>
  </si>
  <si>
    <t>718</t>
  </si>
  <si>
    <t>720</t>
  </si>
  <si>
    <t>Sr Accounts Receivable</t>
  </si>
  <si>
    <t>723</t>
  </si>
  <si>
    <t>Spec Targeted Promotion</t>
  </si>
  <si>
    <t>725</t>
  </si>
  <si>
    <t>726</t>
  </si>
  <si>
    <t>Fraud Analyst</t>
  </si>
  <si>
    <t>727</t>
  </si>
  <si>
    <t>732</t>
  </si>
  <si>
    <t>734</t>
  </si>
  <si>
    <t>736</t>
  </si>
  <si>
    <t>737</t>
  </si>
  <si>
    <t>738</t>
  </si>
  <si>
    <t>Customer Support Representative</t>
  </si>
  <si>
    <t>740</t>
  </si>
  <si>
    <t>Email Promotions Specialist</t>
  </si>
  <si>
    <t>741</t>
  </si>
  <si>
    <t>743</t>
  </si>
  <si>
    <t>744</t>
  </si>
  <si>
    <t>Average of SALARY</t>
  </si>
  <si>
    <t>Grand Total</t>
  </si>
  <si>
    <t>Data Analysis</t>
  </si>
  <si>
    <t>SALARY COMPARISON REPORT</t>
  </si>
  <si>
    <t>TOT NUMBER OF MALES</t>
  </si>
  <si>
    <t>TOT NUMBER OF FEMALES</t>
  </si>
  <si>
    <t>TOT NUMBER OF EMPLOYEES</t>
  </si>
  <si>
    <t>SALARY BRACKET</t>
  </si>
  <si>
    <t>COUNT</t>
  </si>
  <si>
    <t>PERCENTAGE</t>
  </si>
  <si>
    <t>MALE</t>
  </si>
  <si>
    <t>FEMALE</t>
  </si>
  <si>
    <t>$20,000 - $50,000</t>
  </si>
  <si>
    <t>$50,001 - $100,000</t>
  </si>
  <si>
    <t>$100,001 - $200,000</t>
  </si>
  <si>
    <t>$200,001 - $300,000</t>
  </si>
  <si>
    <t>$300,001 - $400,000</t>
  </si>
  <si>
    <t>AVERAGE SALARY BY OCCUPATION</t>
  </si>
  <si>
    <t>AVERAGE SALARY</t>
  </si>
  <si>
    <t>TOP 10 HIGHEST PAID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</si>
</sst>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color rgb="FFFFFFFF"/>
      <name val="Calibri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4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5" borderId="8" xfId="0" applyFont="1" applyFill="1" applyBorder="1"/>
    <xf numFmtId="10" fontId="0" fillId="0" borderId="1" xfId="0" applyNumberFormat="1" applyBorder="1"/>
    <xf numFmtId="10" fontId="0" fillId="0" borderId="2" xfId="0" applyNumberFormat="1" applyBorder="1"/>
    <xf numFmtId="44" fontId="0" fillId="0" borderId="1" xfId="0" applyNumberFormat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Analysis'!$C$9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Analysis'!$B$10:$B$14</c:f>
              <c:strCache>
                <c:ptCount val="5"/>
                <c:pt idx="0">
                  <c:v>$20,000 - $50,000</c:v>
                </c:pt>
                <c:pt idx="1">
                  <c:v>$50,001 - $100,000</c:v>
                </c:pt>
                <c:pt idx="2">
                  <c:v>$100,001 - $200,000</c:v>
                </c:pt>
                <c:pt idx="3">
                  <c:v>$200,001 - $300,000</c:v>
                </c:pt>
                <c:pt idx="4">
                  <c:v>$300,001 - $400,000</c:v>
                </c:pt>
              </c:strCache>
            </c:strRef>
          </c:cat>
          <c:val>
            <c:numRef>
              <c:f>'Data Analysis'!$C$10:$C$14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69E-4592-9BD3-78F404070AC8}"/>
            </c:ext>
          </c:extLst>
        </c:ser>
        <c:ser>
          <c:idx val="1"/>
          <c:order val="1"/>
          <c:tx>
            <c:strRef>
              <c:f>'Data Analysis'!$D$9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'Data Analysis'!$B$10:$B$14</c:f>
              <c:strCache>
                <c:ptCount val="5"/>
                <c:pt idx="0">
                  <c:v>$20,000 - $50,000</c:v>
                </c:pt>
                <c:pt idx="1">
                  <c:v>$50,001 - $100,000</c:v>
                </c:pt>
                <c:pt idx="2">
                  <c:v>$100,001 - $200,000</c:v>
                </c:pt>
                <c:pt idx="3">
                  <c:v>$200,001 - $300,000</c:v>
                </c:pt>
                <c:pt idx="4">
                  <c:v>$300,001 - $400,000</c:v>
                </c:pt>
              </c:strCache>
            </c:strRef>
          </c:cat>
          <c:val>
            <c:numRef>
              <c:f>'Data Analysis'!$D$10:$D$14</c:f>
              <c:numCache>
                <c:formatCode>General</c:formatCode>
                <c:ptCount val="5"/>
                <c:pt idx="0">
                  <c:v>238</c:v>
                </c:pt>
                <c:pt idx="1">
                  <c:v>71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E-4592-9BD3-78F404070AC8}"/>
            </c:ext>
          </c:extLst>
        </c:ser>
        <c:ser>
          <c:idx val="2"/>
          <c:order val="2"/>
          <c:tx>
            <c:strRef>
              <c:f>'Data Analysis'!$E$9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'Data Analysis'!$B$10:$B$14</c:f>
              <c:strCache>
                <c:ptCount val="5"/>
                <c:pt idx="0">
                  <c:v>$20,000 - $50,000</c:v>
                </c:pt>
                <c:pt idx="1">
                  <c:v>$50,001 - $100,000</c:v>
                </c:pt>
                <c:pt idx="2">
                  <c:v>$100,001 - $200,000</c:v>
                </c:pt>
                <c:pt idx="3">
                  <c:v>$200,001 - $300,000</c:v>
                </c:pt>
                <c:pt idx="4">
                  <c:v>$300,001 - $400,000</c:v>
                </c:pt>
              </c:strCache>
            </c:strRef>
          </c:cat>
          <c:val>
            <c:numRef>
              <c:f>'Data Analysis'!$E$10:$E$14</c:f>
              <c:numCache>
                <c:formatCode>General</c:formatCode>
                <c:ptCount val="5"/>
                <c:pt idx="0">
                  <c:v>223</c:v>
                </c:pt>
                <c:pt idx="1">
                  <c:v>168</c:v>
                </c:pt>
                <c:pt idx="2">
                  <c:v>29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E-4592-9BD3-78F40407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5770984"/>
        <c:axId val="2075770024"/>
      </c:barChart>
      <c:catAx>
        <c:axId val="207577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0024"/>
        <c:crosses val="autoZero"/>
        <c:auto val="1"/>
        <c:lblAlgn val="ctr"/>
        <c:lblOffset val="100"/>
        <c:noMultiLvlLbl val="0"/>
      </c:catAx>
      <c:valAx>
        <c:axId val="207577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Highest Paid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Analysis'!$C$24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'Data Analysis'!$B$25:$B$35</c:f>
              <c:strCache>
                <c:ptCount val="11"/>
                <c:pt idx="0">
                  <c:v>Sr. VP Sales &amp; Marketing</c:v>
                </c:pt>
                <c:pt idx="1">
                  <c:v>Chief Legal Officer Corporate Legal</c:v>
                </c:pt>
                <c:pt idx="2">
                  <c:v>Sr. VP Operations</c:v>
                </c:pt>
                <c:pt idx="3">
                  <c:v>Chairman Holding</c:v>
                </c:pt>
                <c:pt idx="4">
                  <c:v>General Counsel</c:v>
                </c:pt>
                <c:pt idx="5">
                  <c:v>CFO NA Region</c:v>
                </c:pt>
                <c:pt idx="6">
                  <c:v>VP International</c:v>
                </c:pt>
                <c:pt idx="7">
                  <c:v>VP Marketplace</c:v>
                </c:pt>
                <c:pt idx="8">
                  <c:v>VP Admin Sales and Mktg</c:v>
                </c:pt>
                <c:pt idx="9">
                  <c:v>Sr Dir Corporate Engineer</c:v>
                </c:pt>
                <c:pt idx="10">
                  <c:v>Director of Accounting</c:v>
                </c:pt>
              </c:strCache>
            </c:strRef>
          </c:cat>
          <c:val>
            <c:numRef>
              <c:f>'Data Analysis'!$C$25:$C$35</c:f>
              <c:numCache>
                <c:formatCode>_("$"* #,##0.00_);_("$"* \(#,##0.00\);_("$"* "-"??_);_(@_)</c:formatCode>
                <c:ptCount val="11"/>
                <c:pt idx="0">
                  <c:v>340159.82</c:v>
                </c:pt>
                <c:pt idx="1">
                  <c:v>304673.98</c:v>
                </c:pt>
                <c:pt idx="2">
                  <c:v>274665.56</c:v>
                </c:pt>
                <c:pt idx="3">
                  <c:v>225000</c:v>
                </c:pt>
                <c:pt idx="4">
                  <c:v>210120.04</c:v>
                </c:pt>
                <c:pt idx="5">
                  <c:v>208080.08</c:v>
                </c:pt>
                <c:pt idx="6">
                  <c:v>197025</c:v>
                </c:pt>
                <c:pt idx="9">
                  <c:v>176850.96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6-4E61-8B11-6730A144FBF5}"/>
            </c:ext>
          </c:extLst>
        </c:ser>
        <c:ser>
          <c:idx val="1"/>
          <c:order val="1"/>
          <c:tx>
            <c:strRef>
              <c:f>'Data Analysis'!$D$24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'Data Analysis'!$B$25:$B$35</c:f>
              <c:strCache>
                <c:ptCount val="11"/>
                <c:pt idx="0">
                  <c:v>Sr. VP Sales &amp; Marketing</c:v>
                </c:pt>
                <c:pt idx="1">
                  <c:v>Chief Legal Officer Corporate Legal</c:v>
                </c:pt>
                <c:pt idx="2">
                  <c:v>Sr. VP Operations</c:v>
                </c:pt>
                <c:pt idx="3">
                  <c:v>Chairman Holding</c:v>
                </c:pt>
                <c:pt idx="4">
                  <c:v>General Counsel</c:v>
                </c:pt>
                <c:pt idx="5">
                  <c:v>CFO NA Region</c:v>
                </c:pt>
                <c:pt idx="6">
                  <c:v>VP International</c:v>
                </c:pt>
                <c:pt idx="7">
                  <c:v>VP Marketplace</c:v>
                </c:pt>
                <c:pt idx="8">
                  <c:v>VP Admin Sales and Mktg</c:v>
                </c:pt>
                <c:pt idx="9">
                  <c:v>Sr Dir Corporate Engineer</c:v>
                </c:pt>
                <c:pt idx="10">
                  <c:v>Director of Accounting</c:v>
                </c:pt>
              </c:strCache>
            </c:strRef>
          </c:cat>
          <c:val>
            <c:numRef>
              <c:f>'Data Analysis'!$D$25:$D$35</c:f>
              <c:numCache>
                <c:formatCode>_("$"* #,##0.00_);_("$"* \(#,##0.00\);_("$"* "-"??_);_(@_)</c:formatCode>
                <c:ptCount val="11"/>
                <c:pt idx="7">
                  <c:v>185500</c:v>
                </c:pt>
                <c:pt idx="8">
                  <c:v>180164.14</c:v>
                </c:pt>
                <c:pt idx="10">
                  <c:v>152712.04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6-4E61-8B11-6730A144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9628519"/>
        <c:axId val="1559638599"/>
      </c:barChart>
      <c:catAx>
        <c:axId val="1559628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8599"/>
        <c:crosses val="autoZero"/>
        <c:auto val="1"/>
        <c:lblAlgn val="ctr"/>
        <c:lblOffset val="100"/>
        <c:noMultiLvlLbl val="0"/>
      </c:catAx>
      <c:valAx>
        <c:axId val="155963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28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Analysis'!$F$16:$F$17</c:f>
              <c:strCache>
                <c:ptCount val="2"/>
                <c:pt idx="0">
                  <c:v>AVERAGE SALARY</c:v>
                </c:pt>
                <c:pt idx="1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'Data Analysis'!$F$18:$F$21</c:f>
              <c:numCache>
                <c:formatCode>_("$"* #,##0.00_);_("$"* \(#,##0.00\);_("$"* "-"??_);_(@_)</c:formatCode>
                <c:ptCount val="4"/>
                <c:pt idx="0">
                  <c:v>22648.433333333331</c:v>
                </c:pt>
                <c:pt idx="1">
                  <c:v>22808.353846153848</c:v>
                </c:pt>
                <c:pt idx="2">
                  <c:v>24639.036363636365</c:v>
                </c:pt>
                <c:pt idx="3">
                  <c:v>63241.81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A55-A408-EF69B336A5D8}"/>
            </c:ext>
          </c:extLst>
        </c:ser>
        <c:ser>
          <c:idx val="1"/>
          <c:order val="1"/>
          <c:tx>
            <c:strRef>
              <c:f>'Data Analysis'!$G$16:$G$17</c:f>
              <c:strCache>
                <c:ptCount val="2"/>
                <c:pt idx="0">
                  <c:v>AVERAGE SALARY</c:v>
                </c:pt>
                <c:pt idx="1">
                  <c:v>FEMALE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'Data Analysis'!$G$18:$G$21</c:f>
              <c:numCache>
                <c:formatCode>_("$"* #,##0.00_);_("$"* \(#,##0.00\);_("$"* "-"??_);_(@_)</c:formatCode>
                <c:ptCount val="4"/>
                <c:pt idx="0">
                  <c:v>23899.599999999999</c:v>
                </c:pt>
                <c:pt idx="1">
                  <c:v>23346.834545454545</c:v>
                </c:pt>
                <c:pt idx="2">
                  <c:v>26791.830769230772</c:v>
                </c:pt>
                <c:pt idx="3">
                  <c:v>65834.995999999999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5-4A55-A408-EF69B336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12359"/>
        <c:axId val="678737383"/>
      </c:barChart>
      <c:catAx>
        <c:axId val="572812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37383"/>
        <c:crosses val="autoZero"/>
        <c:auto val="1"/>
        <c:lblAlgn val="ctr"/>
        <c:lblOffset val="100"/>
        <c:noMultiLvlLbl val="0"/>
      </c:catAx>
      <c:valAx>
        <c:axId val="67873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12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171450</xdr:rowOff>
    </xdr:from>
    <xdr:to>
      <xdr:col>16</xdr:col>
      <xdr:colOff>514350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859BF-6E3F-2B1A-7957-6856E8B11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35</xdr:row>
      <xdr:rowOff>142875</xdr:rowOff>
    </xdr:from>
    <xdr:to>
      <xdr:col>13</xdr:col>
      <xdr:colOff>409575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63F8A-D031-5E01-6C25-B0D344A3DD5E}"/>
            </a:ext>
            <a:ext uri="{147F2762-F138-4A5C-976F-8EAC2B608ADB}">
              <a16:predDERef xmlns:a16="http://schemas.microsoft.com/office/drawing/2014/main" pred="{E3A859BF-6E3F-2B1A-7957-6856E8B11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20</xdr:row>
      <xdr:rowOff>38100</xdr:rowOff>
    </xdr:from>
    <xdr:to>
      <xdr:col>16</xdr:col>
      <xdr:colOff>466725</xdr:colOff>
      <xdr:row>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E94B29-74EB-6706-882F-C6B9B5112150}"/>
            </a:ext>
            <a:ext uri="{147F2762-F138-4A5C-976F-8EAC2B608ADB}">
              <a16:predDERef xmlns:a16="http://schemas.microsoft.com/office/drawing/2014/main" pred="{EF063F8A-D031-5E01-6C25-B0D344A3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64.720254398148" createdVersion="8" refreshedVersion="8" minRefreshableVersion="3" recordCount="747" xr:uid="{3D55039A-06E7-4A6F-BBB0-174997114704}">
  <cacheSource type="worksheet">
    <worksheetSource ref="A1:L748" sheet="Sheet1"/>
  </cacheSource>
  <cacheFields count="12">
    <cacheField name="EMPLOYEE_ID" numFmtId="0">
      <sharedItems/>
    </cacheField>
    <cacheField name="GENDER" numFmtId="0">
      <sharedItems count="2">
        <s v="Female"/>
        <s v="Male"/>
      </sharedItems>
    </cacheField>
    <cacheField name="DATE_OF_BIRTH" numFmtId="14">
      <sharedItems containsDate="1" containsMixedTypes="1" minDate="1943-05-01T00:00:00" maxDate="1996-07-21T00:00:00"/>
    </cacheField>
    <cacheField name="DATE_OF_HIRE" numFmtId="14">
      <sharedItems containsSemiMixedTypes="0" containsNonDate="0" containsDate="1" containsString="0" minDate="1975-10-11T00:00:00" maxDate="2016-12-08T00:00:00"/>
    </cacheField>
    <cacheField name="TERMINATION_DATE" numFmtId="0">
      <sharedItems containsNonDate="0" containsDate="1" containsString="0" containsBlank="1" minDate="1990-11-26T00:00:00" maxDate="2018-07-01T00:00:00"/>
    </cacheField>
    <cacheField name="OCCUPATION" numFmtId="0">
      <sharedItems count="307">
        <s v="Stocking Associate"/>
        <s v="Warehouse Receiving Associate"/>
        <s v="Board Member"/>
        <s v="Inventory Associate"/>
        <s v="Inventory Supervisor"/>
        <s v="Marketing Coordinator"/>
        <s v="Senior Category Manager"/>
        <s v="Inventory Retrieving Associate"/>
        <s v="Manager of Operations"/>
        <s v="Field App Engineer"/>
        <s v="Senior Copywriter"/>
        <s v="Inventory Cycle Associate"/>
        <s v="Dir Content Operation"/>
        <s v="Warehouse Supervisor"/>
        <s v="Sr. VP Sales &amp; Marketing"/>
        <s v="Supervisor"/>
        <s v="Chairman Holding"/>
        <s v="Repair Technician"/>
        <s v="Sr Mgr Project"/>
        <s v="Warehouse Associate"/>
        <s v="Customer Service Representative"/>
        <s v="Technician IT Warehouse"/>
        <s v="Assoc Facilities III General Agent"/>
        <s v="Shipping Supervisor"/>
        <s v="Assoc Facilities I GA"/>
        <s v="Head Wholesale"/>
        <s v="Manager of Information Technology"/>
        <s v="Sr Web Editor"/>
        <s v="Eng Conveyor Systems"/>
        <s v="Technician Maintenance"/>
        <s v="Manager of Warehouse Operations"/>
        <s v="Assoc Facilities III GA"/>
        <s v="Category Manager"/>
        <s v="Sr. Category Manager Mktg"/>
        <s v="Dir Sales Channel Mgmt"/>
        <s v="Administrator Purchasing"/>
        <s v="Dir Comp &amp; Benefits HR"/>
        <s v="Dir Training &amp; Contracts"/>
        <s v="Sr Analyst Corp Business Systems"/>
        <s v="Receiving Supervisor"/>
        <s v="Sup Contact Cust Serv"/>
        <s v="Technician Conveyor"/>
        <s v="Mgr Country"/>
        <s v="Facilities Assoc III"/>
        <s v="Network Engineer"/>
        <s v="VP International"/>
        <s v="General Agent"/>
        <s v="Sr Mgr Facility Maintenance"/>
        <s v="Architect"/>
        <s v="Inventory Lead"/>
        <s v="Product Manager"/>
        <s v="Sr Mgr Safety"/>
        <s v="Assoc Will Call Center"/>
        <s v="Photographer Imaging"/>
        <s v="CFO NA Region"/>
        <s v="Sr Mgr Fraud Prevention"/>
        <s v="Dir Growth &amp; Retention"/>
        <s v="Merchandiser MB"/>
        <s v="Dir Product Management"/>
        <s v="Sr Category Manager Development"/>
        <s v="General Counsel"/>
        <s v="Manager of Transporation and Delivery"/>
        <s v="Merchandiser Warranty Service Rep"/>
        <s v="Receiving Associate"/>
        <s v="Director of International Business"/>
        <s v="Warehouse Receiving Lead"/>
        <s v="Telecom Engineer"/>
        <s v="Packaging Associate"/>
        <s v="Dir Advertising Sales MGR"/>
        <s v="Sr. Mgr Financial Analysis"/>
        <s v="Dir App Dev"/>
        <s v="Account Executive Small Accounts"/>
        <s v="Coord Imaging"/>
        <s v="Chief Legal Officer Corporate Legal"/>
        <s v="Sr Corp Counsel"/>
        <s v="Dir Information Security"/>
        <s v="Warehouse Assistant Supervisor"/>
        <s v="Sup Inventory"/>
        <s v="Coord Creative Services"/>
        <s v="Dir Backend Sys Backend"/>
        <s v="Domain Head"/>
        <s v="Sr Accountant Financial"/>
        <s v="Dir Talent Acquisition"/>
        <s v="Agent Public Image Customer Service"/>
        <s v="Merchandiser"/>
        <s v="Sales Manager"/>
        <s v="Engineer Application Developer"/>
        <s v="Sr Category Mgr"/>
        <s v="Sr Eng Systems"/>
        <s v="Sr Account Executive"/>
        <s v="Application Developer Engineer"/>
        <s v="Data Integration Specialist"/>
        <s v="Director User Experience &amp; Developer"/>
        <s v="Merchandiser Input Output"/>
        <s v="Sr Eng Telecom"/>
        <s v="Sr Graphic Designer"/>
        <s v="Mgr Content Support Web"/>
        <s v="Sr Dir Category Mktg"/>
        <s v="Sr Corporate Counselor"/>
        <s v="Sr Mgr Corp Bus Systems"/>
        <s v="Sr Dir Corporate Engineer"/>
        <s v="Sr Designer Web"/>
        <s v="Sup Contact Customer Service"/>
        <s v="Sr. VP Operations"/>
        <s v="Web Content Specialist"/>
        <s v="Sr Eng App Developer"/>
        <s v="Dir Financial Planning"/>
        <s v="Directory of US Marketplace"/>
        <s v="Sr Recruiter HR"/>
        <s v="Sr Eng Network"/>
        <s v="Sr Eng App Dev"/>
        <s v="Architect Systems"/>
        <s v="Specialist Product Marke"/>
        <s v="Investigations Supervisor"/>
        <s v="Server System Developer"/>
        <s v="Sup Inventory Picking"/>
        <s v="Printer Marketing Director"/>
        <s v="Manager"/>
        <s v="Merchandise Specialist"/>
        <s v="Site Search Web Specialist"/>
        <s v="Analyst Bus System"/>
        <s v="Sr Designer Digital Marketing"/>
        <s v="Account Executive"/>
        <s v="Mgr Internal Audit"/>
        <s v="Systems Engineer"/>
        <s v="Agent Support Desk Customer Service"/>
        <s v="Technician Desktop Support"/>
        <s v="Engingeer Application Developer"/>
        <s v="Contact Center Helpdesk"/>
        <s v="Producer Creative Design"/>
        <s v="Mgr Digital Content"/>
        <s v="Specialist Product Market"/>
        <s v="Merchandiser Server System"/>
        <s v="Web Editor"/>
        <s v="Category Manager Warranty"/>
        <s v="Warehouse Shipping Lead"/>
        <s v="Web Designer"/>
        <s v="Warehouse Inventory Team Lead"/>
        <s v="Asst Product Manager"/>
        <s v="Merch Manager"/>
        <s v="Senior Engineer Application Developer"/>
        <s v="Testing Engineer"/>
        <s v="Promotional Marketing Director"/>
        <s v="Sr Eng App Dev Backend"/>
        <s v="Engineer App Support"/>
        <s v="Merchandise Manager"/>
        <s v="Dir Web Management"/>
        <s v="Spec Virtual Fulfillment"/>
        <s v="Sr Engineer Application Developer"/>
        <s v="Dir International Sales"/>
        <s v="Workforce Manager Customer Service"/>
        <s v="Sr UI/UX Designer MIS"/>
        <s v="Mgr Mktg Marketing"/>
        <s v="Customer Service Representative Supervisor"/>
        <s v="Sr Marketing Speciliat"/>
        <s v="Contact Customer Service Supervisor"/>
        <s v="Application Support Engineer"/>
        <s v="Account Executive Regional Accounts"/>
        <s v="Sr Engineer"/>
        <s v="Sr Analyst Corp Bus Systems"/>
        <s v="Category Manager Recert Com"/>
        <s v="Merchandiser Wireless"/>
        <s v="Merchandiser Desktop PC"/>
        <s v="Sup Shipping"/>
        <s v="Customer Service Representative Help Desk"/>
        <s v="Account Mgr Small Business Accounts"/>
        <s v="Business Specialist"/>
        <s v="CPU Merchandiser"/>
        <s v="Asst Mgr Promotions Marketing"/>
        <s v="Sr Manager of Commerce"/>
        <s v="Sr HR Business Partner"/>
        <s v="Spec Bus Intel"/>
        <s v="Sup Transportation"/>
        <s v="Sup Vendor Credit Collection"/>
        <s v="Content Manager"/>
        <s v="Will Call Manager"/>
        <s v="Will Call Associate"/>
        <s v="Spec Transportation Int"/>
        <s v="Sup Warehouse Inventory"/>
        <s v="Mgr Sales Channel Mgmt"/>
        <s v="Sr Editor Marketing"/>
        <s v="Analyst Business Applications"/>
        <s v="Mgr Seller Services"/>
        <s v="Content Specialist"/>
        <s v="Marketing Specialist"/>
        <s v="Marketing Manager"/>
        <s v="Rep Hybrid Center Customer Service"/>
        <s v="Rep Customer Retention"/>
        <s v="Spec Knowledge Management"/>
        <s v="Business Analyst"/>
        <s v="Spec Search Engine Marketing"/>
        <s v="Lead Inventory Picking"/>
        <s v="Sr Helpdesk Coordinator"/>
        <s v="Shipping Associate"/>
        <s v="Video Editor"/>
        <s v="Support Desk Agent"/>
        <s v="Agent QC Monitoring"/>
        <s v="Lead Customer Relations"/>
        <s v="Account Mgr Marketplace"/>
        <s v="Inventory Receiving Lead"/>
        <s v="Assistant Human Resource Info Systems"/>
        <s v="Management Trainee"/>
        <s v="Coach Training"/>
        <s v="Sr Marketing Designer"/>
        <s v="Mgr Merchandising Marketplace"/>
        <s v="Account Manager"/>
        <s v="Administrative Assistant"/>
        <s v="Inventory Receiving Associate"/>
        <s v="eBay Customer Support"/>
        <s v="Lead IQC Testing"/>
        <s v="Analyst Fraud"/>
        <s v="IQC Tester"/>
        <s v="Lead Stocker Logistics"/>
        <s v="Analyst Fraud Fraud Prevention"/>
        <s v="Customer Service Help Desk"/>
        <s v="Accountant"/>
        <s v="Accounting Associate"/>
        <s v="Agent Quality Control Monitoring"/>
        <s v="Accountant AP"/>
        <s v="Customer Service Associate"/>
        <s v="Inventory Transfer Associate"/>
        <s v="Sorter Associate"/>
        <s v="Clerk Accounting AP"/>
        <s v="Administrator HR"/>
        <s v="General Agent Supervisor"/>
        <s v="General Agent Associate"/>
        <s v="VP Customer Service"/>
        <s v="Dir Creative Marketing"/>
        <s v="Customer Service Rep Associate"/>
        <s v="VP Admin Sales and Mktg"/>
        <s v="Shipping Lead"/>
        <s v="Accountant AR"/>
        <s v="Sales Specialist"/>
        <s v="Sr Dir Product Management"/>
        <s v="HR Business Partner"/>
        <s v="Assoc Inventory Picking"/>
        <s v="North America Head of HR"/>
        <s v="Agent Claims Transportation"/>
        <s v="Sr Mgr HR"/>
        <s v="VP Marketplace"/>
        <s v="Customer Retention Supervisor"/>
        <s v="Coord Project Legal"/>
        <s v="Dir Learning &amp; Organization"/>
        <s v="Agent Verification"/>
        <s v="Dir Legal Affairs"/>
        <s v="Accountant Revenue Accounts Receivable"/>
        <s v="Sr Accountant AP"/>
        <s v="Director of Accounting"/>
        <s v="Administrator 3rd Party"/>
        <s v="Sup Revenue AR"/>
        <s v="Coord Logistic Transport"/>
        <s v="Sr Analyst Corp Bus System"/>
        <s v="Spec Seller Services"/>
        <s v="Dir Project Mgmt"/>
        <s v="Mgr Business Management"/>
        <s v="Mgr Promotion Center"/>
        <s v="Mgr Email Mktg"/>
        <s v="Dir Financial Reporting"/>
        <s v="Accountant Accounts Receivable"/>
        <s v="Sup Desktop Support"/>
        <s v="Dir Dynamic Marketing"/>
        <s v="Auditor"/>
        <s v="Category Manager Marketing"/>
        <s v="Sr Designer Mktg"/>
        <s v="Dir Merchandising &amp; Marketing"/>
        <s v="Sr Analyst Mkt Research"/>
        <s v="Category Manager Marketplace"/>
        <s v="Analyst Data Mining"/>
        <s v="Merchandising Manager"/>
        <s v="Eng App Support"/>
        <s v="Ebay Specialist"/>
        <s v="Designer Email Graphic"/>
        <s v="Category Manager Video Game"/>
        <s v="Sr Accountant"/>
        <s v="Sr Mgr Financial Planning"/>
        <s v="Merchant Manager"/>
        <s v="Investigator"/>
        <s v="Analyst Financial"/>
        <s v="Project Mgr IT"/>
        <s v="Analyst Corp Bus Systems"/>
        <s v="Marketing Mgr Canada"/>
        <s v="Accounts Payable Supervisor"/>
        <s v="Small Business Markets Specialist"/>
        <s v="Sr Spec Marketing"/>
        <s v="Sr Analyst Market Research"/>
        <s v="Asst Admin GA"/>
        <s v="Merchandiser Monitor"/>
        <s v="Promotions Manager"/>
        <s v="Office Coordinator"/>
        <s v="Merchandiser Cable"/>
        <s v="Spec Promotions"/>
        <s v="Sr Spec Remarketing"/>
        <s v="Sr Spec Email Promotion"/>
        <s v="Customer Support"/>
        <s v="Assistant Category Manager"/>
        <s v="Spec Business Management"/>
        <s v="Asst Workforce Mgmt"/>
        <s v="Fraud Preventiion Supervisor"/>
        <s v="Promotions Specialist"/>
        <s v="Shipping Manager"/>
        <s v="Spec QA Promotion Center"/>
        <s v="Spec Promotion Email"/>
        <s v="Sr Accounts Receivable"/>
        <s v="Spec Targeted Promotion"/>
        <s v="Fraud Analyst"/>
        <s v="Customer Support Representative"/>
        <s v="Email Promotions Specialist"/>
      </sharedItems>
    </cacheField>
    <cacheField name="SALARY" numFmtId="44">
      <sharedItems containsSemiMixedTypes="0" containsString="0" containsNumber="1" minValue="20800" maxValue="340159.82"/>
    </cacheField>
    <cacheField name="Knowledge of Work" numFmtId="0">
      <sharedItems containsSemiMixedTypes="0" containsString="0" containsNumber="1" containsInteger="1" minValue="1" maxValue="3"/>
    </cacheField>
    <cacheField name="Communication" numFmtId="0">
      <sharedItems containsSemiMixedTypes="0" containsString="0" containsNumber="1" containsInteger="1" minValue="1" maxValue="3"/>
    </cacheField>
    <cacheField name="Teamwork" numFmtId="0">
      <sharedItems containsSemiMixedTypes="0" containsString="0" containsNumber="1" containsInteger="1" minValue="1" maxValue="3"/>
    </cacheField>
    <cacheField name="Leadership" numFmtId="0">
      <sharedItems containsSemiMixedTypes="0" containsString="0" containsNumber="1" containsInteger="1" minValue="1" maxValue="3"/>
    </cacheField>
    <cacheField name="Quality of Work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7">
  <r>
    <s v="001"/>
    <x v="0"/>
    <d v="1943-05-01T00:00:00"/>
    <d v="1975-10-11T00:00:00"/>
    <d v="1990-11-26T00:00:00"/>
    <x v="0"/>
    <n v="24960"/>
    <n v="3"/>
    <n v="3"/>
    <n v="2"/>
    <n v="1"/>
    <n v="1"/>
  </r>
  <r>
    <s v="003"/>
    <x v="0"/>
    <d v="1947-03-16T00:00:00"/>
    <d v="1981-05-23T00:00:00"/>
    <m/>
    <x v="0"/>
    <n v="24481.599999999999"/>
    <n v="2"/>
    <n v="3"/>
    <n v="1"/>
    <n v="1"/>
    <n v="2"/>
  </r>
  <r>
    <s v="004"/>
    <x v="0"/>
    <d v="1948-02-16T00:00:00"/>
    <d v="1992-04-16T00:00:00"/>
    <m/>
    <x v="1"/>
    <n v="23296"/>
    <n v="2"/>
    <n v="3"/>
    <n v="2"/>
    <n v="3"/>
    <n v="1"/>
  </r>
  <r>
    <s v="005"/>
    <x v="0"/>
    <d v="1948-08-04T00:00:00"/>
    <d v="1989-08-01T00:00:00"/>
    <m/>
    <x v="2"/>
    <n v="60000"/>
    <n v="1"/>
    <n v="2"/>
    <n v="1"/>
    <n v="1"/>
    <n v="2"/>
  </r>
  <r>
    <s v="007"/>
    <x v="0"/>
    <d v="1949-02-09T00:00:00"/>
    <d v="1994-10-27T00:00:00"/>
    <d v="2016-03-21T00:00:00"/>
    <x v="3"/>
    <n v="22068.799999999999"/>
    <n v="3"/>
    <n v="3"/>
    <n v="1"/>
    <n v="1"/>
    <n v="3"/>
  </r>
  <r>
    <s v="008"/>
    <x v="0"/>
    <d v="1949-02-22T00:00:00"/>
    <d v="1998-01-01T00:00:00"/>
    <m/>
    <x v="4"/>
    <n v="54347.02"/>
    <n v="3"/>
    <n v="1"/>
    <n v="2"/>
    <n v="1"/>
    <n v="3"/>
  </r>
  <r>
    <s v="010"/>
    <x v="0"/>
    <d v="1986-02-01T00:00:00"/>
    <d v="2007-12-10T00:00:00"/>
    <m/>
    <x v="5"/>
    <n v="54288"/>
    <n v="3"/>
    <n v="2"/>
    <n v="3"/>
    <n v="2"/>
    <n v="2"/>
  </r>
  <r>
    <s v="011"/>
    <x v="0"/>
    <d v="1984-03-25T00:00:00"/>
    <d v="2008-08-13T00:00:00"/>
    <d v="2016-01-08T00:00:00"/>
    <x v="1"/>
    <n v="24024"/>
    <n v="1"/>
    <n v="1"/>
    <n v="1"/>
    <n v="2"/>
    <n v="3"/>
  </r>
  <r>
    <s v="012"/>
    <x v="0"/>
    <d v="1950-05-05T00:00:00"/>
    <d v="1995-12-06T00:00:00"/>
    <d v="2012-10-20T00:00:00"/>
    <x v="0"/>
    <n v="21964.799999999999"/>
    <n v="2"/>
    <n v="3"/>
    <n v="3"/>
    <n v="2"/>
    <n v="2"/>
  </r>
  <r>
    <s v="013"/>
    <x v="0"/>
    <d v="1986-12-24T00:00:00"/>
    <d v="2012-04-12T00:00:00"/>
    <m/>
    <x v="0"/>
    <n v="26291.200000000001"/>
    <n v="3"/>
    <n v="2"/>
    <n v="3"/>
    <n v="3"/>
    <n v="1"/>
  </r>
  <r>
    <s v="014"/>
    <x v="0"/>
    <d v="1950-08-24T00:00:00"/>
    <d v="1990-08-30T00:00:00"/>
    <m/>
    <x v="0"/>
    <n v="26291.200000000001"/>
    <n v="3"/>
    <n v="2"/>
    <n v="3"/>
    <n v="3"/>
    <n v="3"/>
  </r>
  <r>
    <s v="017"/>
    <x v="0"/>
    <d v="1950-10-04T00:00:00"/>
    <d v="1981-05-23T00:00:00"/>
    <d v="2015-11-26T00:00:00"/>
    <x v="0"/>
    <n v="21216"/>
    <n v="2"/>
    <n v="1"/>
    <n v="3"/>
    <n v="3"/>
    <n v="1"/>
  </r>
  <r>
    <s v="020"/>
    <x v="0"/>
    <d v="1951-02-04T00:00:00"/>
    <d v="1997-01-06T00:00:00"/>
    <m/>
    <x v="6"/>
    <n v="86178.559999999998"/>
    <n v="2"/>
    <n v="3"/>
    <n v="3"/>
    <n v="2"/>
    <n v="3"/>
  </r>
  <r>
    <s v="021"/>
    <x v="0"/>
    <d v="1951-02-14T00:00:00"/>
    <d v="1990-01-25T00:00:00"/>
    <d v="2010-08-20T00:00:00"/>
    <x v="0"/>
    <n v="22057"/>
    <n v="2"/>
    <n v="2"/>
    <n v="1"/>
    <n v="1"/>
    <n v="3"/>
  </r>
  <r>
    <s v="022"/>
    <x v="0"/>
    <d v="1968-05-01T00:00:00"/>
    <d v="2000-01-05T00:00:00"/>
    <m/>
    <x v="0"/>
    <n v="22057"/>
    <n v="1"/>
    <n v="2"/>
    <n v="1"/>
    <n v="1"/>
    <n v="3"/>
  </r>
  <r>
    <s v="023"/>
    <x v="0"/>
    <d v="1980-07-22T00:00:00"/>
    <d v="2013-01-12T00:00:00"/>
    <m/>
    <x v="0"/>
    <n v="24627.200000000001"/>
    <n v="3"/>
    <n v="3"/>
    <n v="3"/>
    <n v="2"/>
    <n v="3"/>
  </r>
  <r>
    <s v="024"/>
    <x v="0"/>
    <d v="1951-07-24T00:00:00"/>
    <d v="1992-08-04T00:00:00"/>
    <m/>
    <x v="0"/>
    <n v="21840"/>
    <n v="3"/>
    <n v="2"/>
    <n v="2"/>
    <n v="2"/>
    <n v="2"/>
  </r>
  <r>
    <s v="025"/>
    <x v="0"/>
    <d v="1951-08-13T00:00:00"/>
    <d v="1990-09-22T00:00:00"/>
    <m/>
    <x v="4"/>
    <n v="52000"/>
    <n v="2"/>
    <n v="1"/>
    <n v="2"/>
    <n v="3"/>
    <n v="3"/>
  </r>
  <r>
    <s v="026"/>
    <x v="0"/>
    <d v="1951-09-24T00:00:00"/>
    <d v="1994-04-20T00:00:00"/>
    <m/>
    <x v="7"/>
    <n v="22877.58"/>
    <n v="1"/>
    <n v="1"/>
    <n v="3"/>
    <n v="1"/>
    <n v="1"/>
  </r>
  <r>
    <s v="027"/>
    <x v="0"/>
    <d v="1951-10-04T00:00:00"/>
    <d v="2000-12-27T00:00:00"/>
    <m/>
    <x v="8"/>
    <n v="81549"/>
    <n v="2"/>
    <n v="2"/>
    <n v="2"/>
    <n v="2"/>
    <n v="2"/>
  </r>
  <r>
    <s v="028"/>
    <x v="0"/>
    <d v="1952-01-15T00:00:00"/>
    <d v="1990-05-16T00:00:00"/>
    <m/>
    <x v="9"/>
    <n v="74450"/>
    <n v="1"/>
    <n v="3"/>
    <n v="3"/>
    <n v="1"/>
    <n v="1"/>
  </r>
  <r>
    <s v="031"/>
    <x v="0"/>
    <d v="1952-02-14T00:00:00"/>
    <d v="1990-07-14T00:00:00"/>
    <m/>
    <x v="10"/>
    <n v="66300"/>
    <n v="1"/>
    <n v="1"/>
    <n v="2"/>
    <n v="3"/>
    <n v="1"/>
  </r>
  <r>
    <s v="034"/>
    <x v="0"/>
    <d v="1952-05-15T00:00:00"/>
    <d v="1993-08-10T00:00:00"/>
    <m/>
    <x v="7"/>
    <n v="23046.400000000001"/>
    <n v="2"/>
    <n v="1"/>
    <n v="2"/>
    <n v="1"/>
    <n v="2"/>
  </r>
  <r>
    <s v="035"/>
    <x v="0"/>
    <d v="1952-06-24T00:00:00"/>
    <d v="1998-09-15T00:00:00"/>
    <m/>
    <x v="4"/>
    <n v="48637.68"/>
    <n v="2"/>
    <n v="3"/>
    <n v="3"/>
    <n v="2"/>
    <n v="3"/>
  </r>
  <r>
    <s v="038"/>
    <x v="0"/>
    <d v="1958-03-10T00:00:00"/>
    <d v="1990-05-16T00:00:00"/>
    <m/>
    <x v="0"/>
    <n v="23025.599999999999"/>
    <n v="2"/>
    <n v="3"/>
    <n v="3"/>
    <n v="2"/>
    <n v="2"/>
  </r>
  <r>
    <s v="039"/>
    <x v="0"/>
    <d v="1952-08-16T00:00:00"/>
    <d v="1994-06-09T00:00:00"/>
    <m/>
    <x v="7"/>
    <n v="24356.799999999999"/>
    <n v="2"/>
    <n v="3"/>
    <n v="2"/>
    <n v="1"/>
    <n v="1"/>
  </r>
  <r>
    <s v="043"/>
    <x v="0"/>
    <d v="1952-09-12T00:00:00"/>
    <d v="1981-05-23T00:00:00"/>
    <d v="2005-01-29T00:00:00"/>
    <x v="11"/>
    <n v="24190.400000000001"/>
    <n v="1"/>
    <n v="2"/>
    <n v="2"/>
    <n v="1"/>
    <n v="3"/>
  </r>
  <r>
    <s v="044"/>
    <x v="0"/>
    <d v="1953-03-06T00:00:00"/>
    <d v="1990-12-06T00:00:00"/>
    <m/>
    <x v="0"/>
    <n v="22484.799999999999"/>
    <n v="1"/>
    <n v="1"/>
    <n v="3"/>
    <n v="3"/>
    <n v="3"/>
  </r>
  <r>
    <s v="045"/>
    <x v="0"/>
    <d v="1953-06-03T00:00:00"/>
    <d v="1990-08-30T00:00:00"/>
    <m/>
    <x v="0"/>
    <n v="23608"/>
    <n v="1"/>
    <n v="2"/>
    <n v="2"/>
    <n v="3"/>
    <n v="2"/>
  </r>
  <r>
    <s v="046"/>
    <x v="0"/>
    <d v="1953-03-15T00:00:00"/>
    <d v="1997-09-18T00:00:00"/>
    <m/>
    <x v="0"/>
    <n v="24419.200000000001"/>
    <n v="3"/>
    <n v="1"/>
    <n v="3"/>
    <n v="2"/>
    <n v="3"/>
  </r>
  <r>
    <s v="054"/>
    <x v="0"/>
    <d v="1954-03-09T00:00:00"/>
    <d v="1992-08-04T00:00:00"/>
    <m/>
    <x v="0"/>
    <n v="24356.799999999999"/>
    <n v="3"/>
    <n v="3"/>
    <n v="3"/>
    <n v="2"/>
    <n v="3"/>
  </r>
  <r>
    <s v="055"/>
    <x v="0"/>
    <d v="1952-07-05T00:00:00"/>
    <d v="1981-05-23T00:00:00"/>
    <d v="2007-02-24T00:00:00"/>
    <x v="0"/>
    <n v="24356.799999999999"/>
    <n v="1"/>
    <n v="3"/>
    <n v="2"/>
    <n v="2"/>
    <n v="1"/>
  </r>
  <r>
    <s v="056"/>
    <x v="0"/>
    <d v="1954-03-21T00:00:00"/>
    <d v="2012-09-22T00:00:00"/>
    <d v="2015-07-08T00:00:00"/>
    <x v="0"/>
    <n v="25292.799999999999"/>
    <n v="3"/>
    <n v="2"/>
    <n v="3"/>
    <n v="2"/>
    <n v="3"/>
  </r>
  <r>
    <s v="059"/>
    <x v="0"/>
    <d v="1954-07-20T00:00:00"/>
    <d v="1988-12-21T00:00:00"/>
    <m/>
    <x v="12"/>
    <n v="121647.76"/>
    <n v="2"/>
    <n v="2"/>
    <n v="3"/>
    <n v="2"/>
    <n v="2"/>
  </r>
  <r>
    <s v="060"/>
    <x v="0"/>
    <d v="1959-02-05T00:00:00"/>
    <d v="1990-07-14T00:00:00"/>
    <d v="2010-05-21T00:00:00"/>
    <x v="13"/>
    <n v="60269.82"/>
    <n v="3"/>
    <n v="1"/>
    <n v="2"/>
    <n v="1"/>
    <n v="3"/>
  </r>
  <r>
    <s v="061"/>
    <x v="0"/>
    <d v="1954-07-25T00:00:00"/>
    <d v="2001-07-29T00:00:00"/>
    <m/>
    <x v="13"/>
    <n v="60269.82"/>
    <n v="1"/>
    <n v="1"/>
    <n v="3"/>
    <n v="1"/>
    <n v="1"/>
  </r>
  <r>
    <s v="066"/>
    <x v="0"/>
    <d v="1960-01-09T00:00:00"/>
    <d v="2007-04-05T00:00:00"/>
    <d v="2010-10-07T00:00:00"/>
    <x v="0"/>
    <n v="21923.200000000001"/>
    <n v="1"/>
    <n v="2"/>
    <n v="2"/>
    <n v="2"/>
    <n v="1"/>
  </r>
  <r>
    <s v="069"/>
    <x v="0"/>
    <d v="1955-07-08T00:00:00"/>
    <d v="2010-01-01T00:00:00"/>
    <d v="2013-04-13T00:00:00"/>
    <x v="0"/>
    <n v="22672"/>
    <n v="3"/>
    <n v="1"/>
    <n v="3"/>
    <n v="1"/>
    <n v="2"/>
  </r>
  <r>
    <s v="070"/>
    <x v="0"/>
    <d v="1955-08-12T00:00:00"/>
    <d v="1999-08-11T00:00:00"/>
    <m/>
    <x v="0"/>
    <n v="23358.400000000001"/>
    <n v="2"/>
    <n v="1"/>
    <n v="3"/>
    <n v="1"/>
    <n v="3"/>
  </r>
  <r>
    <s v="074"/>
    <x v="0"/>
    <d v="1955-10-12T00:00:00"/>
    <d v="1990-08-30T00:00:00"/>
    <m/>
    <x v="0"/>
    <n v="21840"/>
    <n v="1"/>
    <n v="2"/>
    <n v="1"/>
    <n v="2"/>
    <n v="2"/>
  </r>
  <r>
    <s v="075"/>
    <x v="0"/>
    <d v="1955-12-07T00:00:00"/>
    <d v="2000-02-05T00:00:00"/>
    <m/>
    <x v="14"/>
    <n v="340159.82"/>
    <n v="3"/>
    <n v="2"/>
    <n v="3"/>
    <n v="3"/>
    <n v="3"/>
  </r>
  <r>
    <s v="079"/>
    <x v="0"/>
    <d v="1956-07-09T00:00:00"/>
    <d v="2011-01-12T00:00:00"/>
    <d v="2014-09-02T00:00:00"/>
    <x v="0"/>
    <n v="21840"/>
    <n v="3"/>
    <n v="3"/>
    <n v="3"/>
    <n v="3"/>
    <n v="1"/>
  </r>
  <r>
    <s v="081"/>
    <x v="0"/>
    <d v="1956-04-02T00:00:00"/>
    <d v="1990-09-22T00:00:00"/>
    <m/>
    <x v="15"/>
    <n v="47278.14"/>
    <n v="2"/>
    <n v="2"/>
    <n v="1"/>
    <n v="2"/>
    <n v="1"/>
  </r>
  <r>
    <s v="082"/>
    <x v="0"/>
    <d v="1956-08-01T00:00:00"/>
    <d v="1994-04-20T00:00:00"/>
    <m/>
    <x v="0"/>
    <n v="25292.799999999999"/>
    <n v="3"/>
    <n v="2"/>
    <n v="3"/>
    <n v="2"/>
    <n v="2"/>
  </r>
  <r>
    <s v="084"/>
    <x v="0"/>
    <d v="1956-10-31T00:00:00"/>
    <d v="1995-05-16T00:00:00"/>
    <m/>
    <x v="16"/>
    <n v="225000"/>
    <n v="3"/>
    <n v="2"/>
    <n v="2"/>
    <n v="3"/>
    <n v="3"/>
  </r>
  <r>
    <s v="086"/>
    <x v="0"/>
    <d v="1956-11-28T00:00:00"/>
    <d v="1990-07-14T00:00:00"/>
    <m/>
    <x v="0"/>
    <n v="22692.799999999999"/>
    <n v="3"/>
    <n v="2"/>
    <n v="3"/>
    <n v="1"/>
    <n v="2"/>
  </r>
  <r>
    <s v="089"/>
    <x v="0"/>
    <d v="1957-12-02T00:00:00"/>
    <d v="1998-09-15T00:00:00"/>
    <m/>
    <x v="17"/>
    <n v="31848"/>
    <n v="2"/>
    <n v="3"/>
    <n v="1"/>
    <n v="1"/>
    <n v="3"/>
  </r>
  <r>
    <s v="092"/>
    <x v="0"/>
    <d v="1957-12-21T00:00:00"/>
    <d v="2012-04-05T00:00:00"/>
    <d v="2015-06-27T00:00:00"/>
    <x v="0"/>
    <n v="25168"/>
    <n v="3"/>
    <n v="3"/>
    <n v="3"/>
    <n v="1"/>
    <n v="1"/>
  </r>
  <r>
    <s v="093"/>
    <x v="0"/>
    <d v="1957-03-22T00:00:00"/>
    <d v="1994-06-09T00:00:00"/>
    <m/>
    <x v="18"/>
    <n v="70307.600000000006"/>
    <n v="2"/>
    <n v="2"/>
    <n v="2"/>
    <n v="2"/>
    <n v="2"/>
  </r>
  <r>
    <s v="094"/>
    <x v="0"/>
    <d v="1957-04-01T00:00:00"/>
    <d v="1995-10-27T00:00:00"/>
    <m/>
    <x v="19"/>
    <n v="22713.599999999999"/>
    <n v="3"/>
    <n v="1"/>
    <n v="3"/>
    <n v="3"/>
    <n v="1"/>
  </r>
  <r>
    <s v="095"/>
    <x v="0"/>
    <d v="1986-06-10T00:00:00"/>
    <d v="2011-01-01T00:00:00"/>
    <m/>
    <x v="19"/>
    <n v="22713.599999999999"/>
    <n v="2"/>
    <n v="3"/>
    <n v="1"/>
    <n v="3"/>
    <n v="1"/>
  </r>
  <r>
    <s v="096"/>
    <x v="0"/>
    <d v="1957-04-19T00:00:00"/>
    <d v="1999-08-11T00:00:00"/>
    <m/>
    <x v="20"/>
    <n v="24043"/>
    <n v="1"/>
    <n v="1"/>
    <n v="2"/>
    <n v="1"/>
    <n v="2"/>
  </r>
  <r>
    <s v="098"/>
    <x v="0"/>
    <d v="1957-05-01T00:00:00"/>
    <d v="1990-12-06T00:00:00"/>
    <m/>
    <x v="21"/>
    <n v="46654.400000000001"/>
    <n v="1"/>
    <n v="2"/>
    <n v="2"/>
    <n v="1"/>
    <n v="1"/>
  </r>
  <r>
    <s v="099"/>
    <x v="0"/>
    <d v="1957-11-12T00:00:00"/>
    <d v="1990-08-30T00:00:00"/>
    <m/>
    <x v="0"/>
    <n v="28412.799999999999"/>
    <n v="3"/>
    <n v="3"/>
    <n v="3"/>
    <n v="1"/>
    <n v="2"/>
  </r>
  <r>
    <s v="102"/>
    <x v="0"/>
    <d v="1957-06-28T00:00:00"/>
    <d v="1994-10-12T00:00:00"/>
    <m/>
    <x v="8"/>
    <n v="76500.06"/>
    <n v="3"/>
    <n v="1"/>
    <n v="3"/>
    <n v="3"/>
    <n v="2"/>
  </r>
  <r>
    <s v="105"/>
    <x v="0"/>
    <d v="1957-07-15T00:00:00"/>
    <d v="1997-01-06T00:00:00"/>
    <m/>
    <x v="22"/>
    <n v="30462"/>
    <n v="3"/>
    <n v="3"/>
    <n v="1"/>
    <n v="3"/>
    <n v="1"/>
  </r>
  <r>
    <s v="106"/>
    <x v="0"/>
    <d v="1954-06-02T00:00:00"/>
    <d v="1990-05-16T00:00:00"/>
    <d v="2013-08-26T00:00:00"/>
    <x v="22"/>
    <n v="30462"/>
    <n v="1"/>
    <n v="2"/>
    <n v="1"/>
    <n v="2"/>
    <n v="3"/>
  </r>
  <r>
    <s v="107"/>
    <x v="0"/>
    <d v="1957-08-05T00:00:00"/>
    <d v="1995-01-25T00:00:00"/>
    <m/>
    <x v="23"/>
    <n v="49498"/>
    <n v="2"/>
    <n v="3"/>
    <n v="1"/>
    <n v="1"/>
    <n v="3"/>
  </r>
  <r>
    <s v="108"/>
    <x v="0"/>
    <d v="1957-08-20T00:00:00"/>
    <d v="1991-01-12T00:00:00"/>
    <m/>
    <x v="0"/>
    <n v="25251.200000000001"/>
    <n v="3"/>
    <n v="3"/>
    <n v="2"/>
    <n v="1"/>
    <n v="1"/>
  </r>
  <r>
    <s v="110"/>
    <x v="0"/>
    <d v="1958-01-20T00:00:00"/>
    <d v="1990-09-22T00:00:00"/>
    <m/>
    <x v="0"/>
    <n v="24523.200000000001"/>
    <n v="1"/>
    <n v="3"/>
    <n v="1"/>
    <n v="3"/>
    <n v="2"/>
  </r>
  <r>
    <s v="111"/>
    <x v="0"/>
    <d v="1958-02-10T00:00:00"/>
    <d v="1994-04-20T00:00:00"/>
    <m/>
    <x v="7"/>
    <n v="22131.200000000001"/>
    <n v="2"/>
    <n v="1"/>
    <n v="3"/>
    <n v="2"/>
    <n v="3"/>
  </r>
  <r>
    <s v="112"/>
    <x v="0"/>
    <d v="1958-05-21T00:00:00"/>
    <d v="2000-12-27T00:00:00"/>
    <m/>
    <x v="24"/>
    <n v="24960"/>
    <n v="2"/>
    <n v="3"/>
    <n v="3"/>
    <n v="2"/>
    <n v="2"/>
  </r>
  <r>
    <s v="117"/>
    <x v="0"/>
    <d v="1958-07-20T00:00:00"/>
    <d v="1993-08-10T00:00:00"/>
    <m/>
    <x v="25"/>
    <n v="109304"/>
    <n v="3"/>
    <n v="2"/>
    <n v="2"/>
    <n v="3"/>
    <n v="3"/>
  </r>
  <r>
    <s v="120"/>
    <x v="0"/>
    <d v="1958-09-19T00:00:00"/>
    <d v="1999-12-09T00:00:00"/>
    <m/>
    <x v="0"/>
    <n v="23857.599999999999"/>
    <n v="3"/>
    <n v="2"/>
    <n v="3"/>
    <n v="3"/>
    <n v="1"/>
  </r>
  <r>
    <s v="121"/>
    <x v="0"/>
    <d v="1958-09-26T00:00:00"/>
    <d v="2000-04-05T00:00:00"/>
    <d v="2014-02-10T00:00:00"/>
    <x v="24"/>
    <n v="23090"/>
    <n v="2"/>
    <n v="3"/>
    <n v="1"/>
    <n v="1"/>
    <n v="3"/>
  </r>
  <r>
    <s v="122"/>
    <x v="0"/>
    <d v="1958-11-04T00:00:00"/>
    <d v="1994-06-09T00:00:00"/>
    <m/>
    <x v="26"/>
    <n v="110000"/>
    <n v="3"/>
    <n v="3"/>
    <n v="2"/>
    <n v="3"/>
    <n v="2"/>
  </r>
  <r>
    <s v="126"/>
    <x v="0"/>
    <d v="1959-04-02T00:00:00"/>
    <d v="1992-08-13T00:00:00"/>
    <m/>
    <x v="27"/>
    <n v="62955"/>
    <n v="3"/>
    <n v="2"/>
    <n v="2"/>
    <n v="2"/>
    <n v="2"/>
  </r>
  <r>
    <s v="128"/>
    <x v="0"/>
    <d v="1959-07-02T00:00:00"/>
    <d v="1990-08-30T00:00:00"/>
    <m/>
    <x v="28"/>
    <n v="74191"/>
    <n v="1"/>
    <n v="1"/>
    <n v="3"/>
    <n v="3"/>
    <n v="1"/>
  </r>
  <r>
    <s v="135"/>
    <x v="0"/>
    <d v="1960-05-01T00:00:00"/>
    <d v="2011-01-12T00:00:00"/>
    <d v="2013-11-25T00:00:00"/>
    <x v="29"/>
    <n v="46756"/>
    <n v="2"/>
    <n v="1"/>
    <n v="3"/>
    <n v="1"/>
    <n v="1"/>
  </r>
  <r>
    <s v="136"/>
    <x v="0"/>
    <d v="1960-10-13T00:00:00"/>
    <d v="1992-08-04T00:00:00"/>
    <m/>
    <x v="29"/>
    <n v="46756"/>
    <n v="2"/>
    <n v="3"/>
    <n v="1"/>
    <n v="3"/>
    <n v="3"/>
  </r>
  <r>
    <s v="137"/>
    <x v="0"/>
    <d v="1960-05-05T00:00:00"/>
    <d v="1990-09-22T00:00:00"/>
    <m/>
    <x v="0"/>
    <n v="24960"/>
    <n v="3"/>
    <n v="1"/>
    <n v="2"/>
    <n v="1"/>
    <n v="2"/>
  </r>
  <r>
    <s v="138"/>
    <x v="0"/>
    <d v="1960-05-28T00:00:00"/>
    <d v="1994-04-20T00:00:00"/>
    <m/>
    <x v="0"/>
    <n v="21840"/>
    <n v="2"/>
    <n v="2"/>
    <n v="1"/>
    <n v="3"/>
    <n v="2"/>
  </r>
  <r>
    <s v="140"/>
    <x v="0"/>
    <d v="1960-02-16T00:00:00"/>
    <d v="1990-05-16T00:00:00"/>
    <m/>
    <x v="30"/>
    <n v="101000.12"/>
    <n v="3"/>
    <n v="3"/>
    <n v="2"/>
    <n v="3"/>
    <n v="2"/>
  </r>
  <r>
    <s v="141"/>
    <x v="0"/>
    <d v="1960-06-30T00:00:00"/>
    <d v="1988-12-21T00:00:00"/>
    <m/>
    <x v="21"/>
    <n v="44179.199999999997"/>
    <n v="3"/>
    <n v="1"/>
    <n v="3"/>
    <n v="2"/>
    <n v="3"/>
  </r>
  <r>
    <s v="143"/>
    <x v="0"/>
    <d v="1960-08-02T00:00:00"/>
    <d v="2001-07-29T00:00:00"/>
    <m/>
    <x v="0"/>
    <n v="21923.200000000001"/>
    <n v="1"/>
    <n v="2"/>
    <n v="1"/>
    <n v="1"/>
    <n v="3"/>
  </r>
  <r>
    <s v="144"/>
    <x v="0"/>
    <d v="1960-09-15T00:00:00"/>
    <d v="1993-08-10T00:00:00"/>
    <m/>
    <x v="19"/>
    <n v="24960"/>
    <n v="1"/>
    <n v="1"/>
    <n v="1"/>
    <n v="1"/>
    <n v="2"/>
  </r>
  <r>
    <s v="145"/>
    <x v="0"/>
    <d v="1960-09-24T00:00:00"/>
    <d v="1998-09-15T00:00:00"/>
    <m/>
    <x v="30"/>
    <n v="88867.48"/>
    <n v="3"/>
    <n v="3"/>
    <n v="2"/>
    <n v="2"/>
    <n v="2"/>
  </r>
  <r>
    <s v="151"/>
    <x v="0"/>
    <d v="1961-05-14T00:00:00"/>
    <d v="1998-01-01T00:00:00"/>
    <m/>
    <x v="31"/>
    <n v="26135"/>
    <n v="1"/>
    <n v="1"/>
    <n v="1"/>
    <n v="2"/>
    <n v="1"/>
  </r>
  <r>
    <s v="153"/>
    <x v="0"/>
    <d v="1970-06-30T00:00:00"/>
    <d v="2015-08-13T00:00:00"/>
    <d v="2016-02-25T00:00:00"/>
    <x v="32"/>
    <n v="76671.399999999994"/>
    <n v="3"/>
    <n v="3"/>
    <n v="3"/>
    <n v="2"/>
    <n v="3"/>
  </r>
  <r>
    <s v="156"/>
    <x v="0"/>
    <d v="1961-09-02T00:00:00"/>
    <d v="1997-09-18T00:00:00"/>
    <m/>
    <x v="0"/>
    <n v="21840"/>
    <n v="2"/>
    <n v="1"/>
    <n v="2"/>
    <n v="3"/>
    <n v="1"/>
  </r>
  <r>
    <s v="158"/>
    <x v="0"/>
    <d v="1961-09-30T00:00:00"/>
    <d v="1994-10-12T00:00:00"/>
    <m/>
    <x v="33"/>
    <n v="93929.94"/>
    <n v="2"/>
    <n v="2"/>
    <n v="2"/>
    <n v="3"/>
    <n v="2"/>
  </r>
  <r>
    <s v="159"/>
    <x v="0"/>
    <d v="1961-11-05T00:00:00"/>
    <d v="2000-07-27T00:00:00"/>
    <m/>
    <x v="0"/>
    <n v="24960"/>
    <n v="3"/>
    <n v="3"/>
    <n v="3"/>
    <n v="2"/>
    <n v="1"/>
  </r>
  <r>
    <s v="160"/>
    <x v="0"/>
    <d v="1961-12-15T00:00:00"/>
    <d v="2005-01-06T00:00:00"/>
    <d v="2012-08-25T00:00:00"/>
    <x v="34"/>
    <n v="74603"/>
    <n v="2"/>
    <n v="1"/>
    <n v="2"/>
    <n v="3"/>
    <n v="2"/>
  </r>
  <r>
    <s v="163"/>
    <x v="0"/>
    <d v="1962-04-10T00:00:00"/>
    <d v="1992-08-04T00:00:00"/>
    <m/>
    <x v="35"/>
    <n v="50000"/>
    <n v="1"/>
    <n v="2"/>
    <n v="3"/>
    <n v="3"/>
    <n v="1"/>
  </r>
  <r>
    <s v="164"/>
    <x v="0"/>
    <d v="1962-05-12T00:00:00"/>
    <d v="1990-09-22T00:00:00"/>
    <m/>
    <x v="36"/>
    <n v="134375.01999999999"/>
    <n v="2"/>
    <n v="2"/>
    <n v="3"/>
    <n v="3"/>
    <n v="2"/>
  </r>
  <r>
    <s v="165"/>
    <x v="0"/>
    <d v="1962-07-19T00:00:00"/>
    <d v="1994-04-20T00:00:00"/>
    <m/>
    <x v="4"/>
    <n v="51030.2"/>
    <n v="2"/>
    <n v="1"/>
    <n v="2"/>
    <n v="2"/>
    <n v="2"/>
  </r>
  <r>
    <s v="166"/>
    <x v="0"/>
    <d v="1962-08-01T00:00:00"/>
    <d v="2000-12-27T00:00:00"/>
    <m/>
    <x v="4"/>
    <n v="51030.2"/>
    <n v="3"/>
    <n v="1"/>
    <n v="3"/>
    <n v="2"/>
    <n v="3"/>
  </r>
  <r>
    <s v="168"/>
    <x v="0"/>
    <d v="1963-03-08T00:00:00"/>
    <d v="1988-12-21T00:00:00"/>
    <m/>
    <x v="15"/>
    <n v="55000"/>
    <n v="2"/>
    <n v="1"/>
    <n v="1"/>
    <n v="1"/>
    <n v="3"/>
  </r>
  <r>
    <s v="170"/>
    <x v="0"/>
    <d v="1963-03-28T00:00:00"/>
    <d v="2001-07-29T00:00:00"/>
    <m/>
    <x v="37"/>
    <n v="88881"/>
    <n v="3"/>
    <n v="2"/>
    <n v="3"/>
    <n v="3"/>
    <n v="2"/>
  </r>
  <r>
    <s v="171"/>
    <x v="0"/>
    <d v="1963-05-08T00:00:00"/>
    <d v="1993-08-10T00:00:00"/>
    <m/>
    <x v="38"/>
    <n v="90964.56"/>
    <n v="3"/>
    <n v="2"/>
    <n v="2"/>
    <n v="2"/>
    <n v="3"/>
  </r>
  <r>
    <s v="172"/>
    <x v="0"/>
    <d v="1963-06-03T00:00:00"/>
    <d v="1998-09-15T00:00:00"/>
    <m/>
    <x v="39"/>
    <n v="56920.5"/>
    <n v="2"/>
    <n v="2"/>
    <n v="2"/>
    <n v="2"/>
    <n v="2"/>
  </r>
  <r>
    <s v="173"/>
    <x v="0"/>
    <d v="1963-10-15T00:00:00"/>
    <d v="2001-10-22T00:00:00"/>
    <m/>
    <x v="20"/>
    <n v="33311"/>
    <n v="3"/>
    <n v="2"/>
    <n v="1"/>
    <n v="2"/>
    <n v="3"/>
  </r>
  <r>
    <s v="174"/>
    <x v="0"/>
    <d v="1963-04-23T00:00:00"/>
    <d v="1999-12-09T00:00:00"/>
    <m/>
    <x v="20"/>
    <n v="33311"/>
    <n v="3"/>
    <n v="2"/>
    <n v="2"/>
    <n v="1"/>
    <n v="3"/>
  </r>
  <r>
    <s v="177"/>
    <x v="0"/>
    <d v="1963-07-27T00:00:00"/>
    <d v="1989-07-19T00:00:00"/>
    <m/>
    <x v="40"/>
    <n v="43713.8"/>
    <n v="1"/>
    <n v="1"/>
    <n v="1"/>
    <n v="3"/>
    <n v="2"/>
  </r>
  <r>
    <s v="179"/>
    <x v="0"/>
    <d v="1963-09-12T00:00:00"/>
    <d v="1994-08-23T00:00:00"/>
    <m/>
    <x v="19"/>
    <n v="26416"/>
    <n v="2"/>
    <n v="3"/>
    <n v="1"/>
    <n v="2"/>
    <n v="3"/>
  </r>
  <r>
    <s v="180"/>
    <x v="0"/>
    <d v="1963-10-27T00:00:00"/>
    <d v="2000-06-12T00:00:00"/>
    <m/>
    <x v="41"/>
    <n v="49337.599999999999"/>
    <n v="2"/>
    <n v="3"/>
    <n v="2"/>
    <n v="2"/>
    <n v="2"/>
  </r>
  <r>
    <s v="181"/>
    <x v="0"/>
    <d v="1964-02-02T00:00:00"/>
    <d v="1988-05-06T00:00:00"/>
    <m/>
    <x v="42"/>
    <n v="110249.88"/>
    <n v="2"/>
    <n v="3"/>
    <n v="2"/>
    <n v="3"/>
    <n v="2"/>
  </r>
  <r>
    <s v="182"/>
    <x v="0"/>
    <d v="1964-02-24T00:00:00"/>
    <d v="2000-11-23T00:00:00"/>
    <d v="2017-06-12T00:00:00"/>
    <x v="31"/>
    <n v="31512"/>
    <n v="1"/>
    <n v="2"/>
    <n v="1"/>
    <n v="1"/>
    <n v="3"/>
  </r>
  <r>
    <s v="183"/>
    <x v="0"/>
    <d v="1964-12-02T00:00:00"/>
    <d v="1995-06-14T00:00:00"/>
    <m/>
    <x v="43"/>
    <n v="31512"/>
    <n v="1"/>
    <n v="2"/>
    <n v="3"/>
    <n v="2"/>
    <n v="1"/>
  </r>
  <r>
    <s v="184"/>
    <x v="0"/>
    <d v="1964-03-05T00:00:00"/>
    <d v="1993-06-12T00:00:00"/>
    <m/>
    <x v="44"/>
    <n v="67320"/>
    <n v="2"/>
    <n v="1"/>
    <n v="2"/>
    <n v="2"/>
    <n v="3"/>
  </r>
  <r>
    <s v="185"/>
    <x v="0"/>
    <d v="1964-07-27T00:00:00"/>
    <d v="2006-06-25T00:00:00"/>
    <d v="2007-10-03T00:00:00"/>
    <x v="7"/>
    <n v="23483.200000000001"/>
    <n v="3"/>
    <n v="2"/>
    <n v="2"/>
    <n v="2"/>
    <n v="2"/>
  </r>
  <r>
    <s v="186"/>
    <x v="0"/>
    <d v="1964-08-15T00:00:00"/>
    <d v="1995-12-17T00:00:00"/>
    <m/>
    <x v="45"/>
    <n v="197025"/>
    <n v="3"/>
    <n v="2"/>
    <n v="3"/>
    <n v="3"/>
    <n v="2"/>
  </r>
  <r>
    <s v="192"/>
    <x v="0"/>
    <d v="1964-12-28T00:00:00"/>
    <d v="1989-07-19T00:00:00"/>
    <m/>
    <x v="46"/>
    <n v="35360"/>
    <n v="2"/>
    <n v="2"/>
    <n v="1"/>
    <n v="3"/>
    <n v="3"/>
  </r>
  <r>
    <s v="194"/>
    <x v="0"/>
    <d v="1965-04-06T00:00:00"/>
    <d v="1994-08-23T00:00:00"/>
    <m/>
    <x v="47"/>
    <n v="106050.1"/>
    <n v="3"/>
    <n v="2"/>
    <n v="3"/>
    <n v="2"/>
    <n v="2"/>
  </r>
  <r>
    <s v="195"/>
    <x v="0"/>
    <d v="1965-07-13T00:00:00"/>
    <d v="2000-06-12T00:00:00"/>
    <m/>
    <x v="19"/>
    <n v="25272"/>
    <n v="2"/>
    <n v="2"/>
    <n v="1"/>
    <n v="3"/>
    <n v="2"/>
  </r>
  <r>
    <s v="196"/>
    <x v="0"/>
    <d v="1965-09-02T00:00:00"/>
    <d v="2012-05-06T00:00:00"/>
    <d v="2014-04-30T00:00:00"/>
    <x v="48"/>
    <n v="82204.98"/>
    <n v="2"/>
    <n v="2"/>
    <n v="2"/>
    <n v="2"/>
    <n v="2"/>
  </r>
  <r>
    <s v="197"/>
    <x v="0"/>
    <d v="1965-09-05T00:00:00"/>
    <d v="1988-11-23T00:00:00"/>
    <m/>
    <x v="0"/>
    <n v="24377.599999999999"/>
    <n v="1"/>
    <n v="1"/>
    <n v="1"/>
    <n v="3"/>
    <n v="1"/>
  </r>
  <r>
    <s v="200"/>
    <x v="0"/>
    <d v="1965-12-26T00:00:00"/>
    <d v="1992-06-25T00:00:00"/>
    <m/>
    <x v="0"/>
    <n v="21299.200000000001"/>
    <n v="2"/>
    <n v="2"/>
    <n v="2"/>
    <n v="1"/>
    <n v="2"/>
  </r>
  <r>
    <s v="202"/>
    <x v="0"/>
    <d v="1966-03-30T00:00:00"/>
    <d v="2015-01-05T00:00:00"/>
    <d v="2017-10-29T00:00:00"/>
    <x v="49"/>
    <n v="27310.400000000001"/>
    <n v="1"/>
    <n v="2"/>
    <n v="1"/>
    <n v="3"/>
    <n v="3"/>
  </r>
  <r>
    <s v="203"/>
    <x v="0"/>
    <d v="1966-06-05T00:00:00"/>
    <d v="2000-03-24T00:00:00"/>
    <m/>
    <x v="50"/>
    <n v="63464"/>
    <n v="2"/>
    <n v="1"/>
    <n v="1"/>
    <n v="2"/>
    <n v="3"/>
  </r>
  <r>
    <s v="204"/>
    <x v="0"/>
    <d v="1970-02-12T00:00:00"/>
    <d v="2011-06-27T00:00:00"/>
    <d v="2013-01-06T00:00:00"/>
    <x v="50"/>
    <n v="63464"/>
    <n v="2"/>
    <n v="3"/>
    <n v="3"/>
    <n v="1"/>
    <n v="2"/>
  </r>
  <r>
    <s v="205"/>
    <x v="0"/>
    <d v="1966-06-11T00:00:00"/>
    <d v="2001-08-13T00:00:00"/>
    <m/>
    <x v="13"/>
    <n v="49105.16"/>
    <n v="1"/>
    <n v="3"/>
    <n v="1"/>
    <n v="2"/>
    <n v="3"/>
  </r>
  <r>
    <s v="207"/>
    <x v="0"/>
    <d v="1966-08-18T00:00:00"/>
    <d v="1996-11-10T00:00:00"/>
    <m/>
    <x v="7"/>
    <n v="23337.599999999999"/>
    <n v="3"/>
    <n v="1"/>
    <n v="1"/>
    <n v="2"/>
    <n v="1"/>
  </r>
  <r>
    <s v="208"/>
    <x v="0"/>
    <d v="1966-08-19T00:00:00"/>
    <d v="1993-10-20T00:00:00"/>
    <m/>
    <x v="51"/>
    <n v="84507.28"/>
    <n v="2"/>
    <n v="3"/>
    <n v="3"/>
    <n v="2"/>
    <n v="2"/>
  </r>
  <r>
    <s v="210"/>
    <x v="0"/>
    <d v="1966-10-22T00:00:00"/>
    <d v="1992-02-14T00:00:00"/>
    <m/>
    <x v="52"/>
    <n v="25792"/>
    <n v="3"/>
    <n v="2"/>
    <n v="1"/>
    <n v="1"/>
    <n v="1"/>
  </r>
  <r>
    <s v="211"/>
    <x v="0"/>
    <d v="1986-03-02T00:00:00"/>
    <d v="2013-05-06T00:00:00"/>
    <m/>
    <x v="52"/>
    <n v="25792"/>
    <n v="1"/>
    <n v="1"/>
    <n v="2"/>
    <n v="3"/>
    <n v="3"/>
  </r>
  <r>
    <s v="221"/>
    <x v="0"/>
    <d v="1967-08-21T00:00:00"/>
    <d v="2000-03-24T00:00:00"/>
    <m/>
    <x v="53"/>
    <n v="41159.519999999997"/>
    <n v="1"/>
    <n v="1"/>
    <n v="1"/>
    <n v="1"/>
    <n v="2"/>
  </r>
  <r>
    <s v="222"/>
    <x v="0"/>
    <d v="1967-08-24T00:00:00"/>
    <d v="2001-08-13T00:00:00"/>
    <m/>
    <x v="0"/>
    <n v="27060.799999999999"/>
    <n v="3"/>
    <n v="2"/>
    <n v="3"/>
    <n v="2"/>
    <n v="1"/>
  </r>
  <r>
    <s v="226"/>
    <x v="0"/>
    <d v="1967-10-22T00:00:00"/>
    <d v="1999-05-03T00:00:00"/>
    <m/>
    <x v="54"/>
    <n v="208080.08"/>
    <n v="2"/>
    <n v="2"/>
    <n v="2"/>
    <n v="3"/>
    <n v="2"/>
  </r>
  <r>
    <s v="228"/>
    <x v="0"/>
    <d v="1968-02-01T00:00:00"/>
    <d v="2003-02-14T00:00:00"/>
    <d v="2005-06-24T00:00:00"/>
    <x v="0"/>
    <n v="23608"/>
    <n v="2"/>
    <n v="1"/>
    <n v="2"/>
    <n v="3"/>
    <n v="2"/>
  </r>
  <r>
    <s v="232"/>
    <x v="0"/>
    <d v="1968-02-20T00:00:00"/>
    <d v="1988-11-23T00:00:00"/>
    <m/>
    <x v="55"/>
    <n v="130690.56"/>
    <n v="2"/>
    <n v="2"/>
    <n v="2"/>
    <n v="2"/>
    <n v="2"/>
  </r>
  <r>
    <s v="236"/>
    <x v="0"/>
    <d v="1968-04-30T00:00:00"/>
    <d v="1990-12-17T00:00:00"/>
    <m/>
    <x v="0"/>
    <n v="25521.599999999999"/>
    <n v="3"/>
    <n v="2"/>
    <n v="3"/>
    <n v="3"/>
    <n v="3"/>
  </r>
  <r>
    <s v="237"/>
    <x v="0"/>
    <d v="1968-07-07T00:00:00"/>
    <d v="2000-03-24T00:00:00"/>
    <m/>
    <x v="56"/>
    <n v="115017.5"/>
    <n v="3"/>
    <n v="3"/>
    <n v="2"/>
    <n v="2"/>
    <n v="2"/>
  </r>
  <r>
    <s v="238"/>
    <x v="0"/>
    <d v="1968-07-31T00:00:00"/>
    <d v="2001-08-13T00:00:00"/>
    <m/>
    <x v="19"/>
    <n v="25292.799999999999"/>
    <n v="1"/>
    <n v="3"/>
    <n v="3"/>
    <n v="3"/>
    <n v="3"/>
  </r>
  <r>
    <s v="239"/>
    <x v="0"/>
    <d v="1968-10-27T00:00:00"/>
    <d v="1989-12-30T00:00:00"/>
    <m/>
    <x v="57"/>
    <n v="50000"/>
    <n v="2"/>
    <n v="2"/>
    <n v="2"/>
    <n v="3"/>
    <n v="3"/>
  </r>
  <r>
    <s v="240"/>
    <x v="0"/>
    <d v="1968-11-13T00:00:00"/>
    <d v="1996-11-10T00:00:00"/>
    <m/>
    <x v="0"/>
    <n v="21840"/>
    <n v="2"/>
    <n v="2"/>
    <n v="1"/>
    <n v="3"/>
    <n v="1"/>
  </r>
  <r>
    <s v="243"/>
    <x v="0"/>
    <d v="1968-11-20T00:00:00"/>
    <d v="1992-02-14T00:00:00"/>
    <m/>
    <x v="58"/>
    <n v="100038.64"/>
    <n v="3"/>
    <n v="2"/>
    <n v="3"/>
    <n v="2"/>
    <n v="2"/>
  </r>
  <r>
    <s v="244"/>
    <x v="0"/>
    <d v="1968-12-25T00:00:00"/>
    <d v="1994-08-23T00:00:00"/>
    <m/>
    <x v="59"/>
    <n v="71435.78"/>
    <n v="3"/>
    <n v="3"/>
    <n v="2"/>
    <n v="2"/>
    <n v="1"/>
  </r>
  <r>
    <s v="245"/>
    <x v="0"/>
    <d v="1968-12-25T00:00:00"/>
    <d v="2000-06-12T00:00:00"/>
    <m/>
    <x v="59"/>
    <n v="71435.78"/>
    <n v="3"/>
    <n v="2"/>
    <n v="3"/>
    <n v="3"/>
    <n v="3"/>
  </r>
  <r>
    <s v="246"/>
    <x v="0"/>
    <d v="1969-02-16T00:00:00"/>
    <d v="2000-05-06T00:00:00"/>
    <m/>
    <x v="60"/>
    <n v="210120.04"/>
    <n v="2"/>
    <n v="2"/>
    <n v="3"/>
    <n v="2"/>
    <n v="3"/>
  </r>
  <r>
    <s v="247"/>
    <x v="0"/>
    <d v="1969-04-03T00:00:00"/>
    <d v="2000-11-23T00:00:00"/>
    <m/>
    <x v="61"/>
    <n v="75313"/>
    <n v="3"/>
    <n v="2"/>
    <n v="1"/>
    <n v="3"/>
    <n v="3"/>
  </r>
  <r>
    <s v="249"/>
    <x v="0"/>
    <d v="1969-05-13T00:00:00"/>
    <d v="1993-06-12T00:00:00"/>
    <m/>
    <x v="29"/>
    <n v="54080"/>
    <n v="1"/>
    <n v="2"/>
    <n v="3"/>
    <n v="2"/>
    <n v="1"/>
  </r>
  <r>
    <s v="251"/>
    <x v="0"/>
    <d v="1969-08-17T00:00:00"/>
    <d v="1990-12-17T00:00:00"/>
    <m/>
    <x v="62"/>
    <n v="50000"/>
    <n v="3"/>
    <n v="2"/>
    <n v="3"/>
    <n v="3"/>
    <n v="2"/>
  </r>
  <r>
    <s v="254"/>
    <x v="0"/>
    <d v="1969-10-01T00:00:00"/>
    <d v="2001-08-13T00:00:00"/>
    <m/>
    <x v="63"/>
    <n v="24752"/>
    <n v="2"/>
    <n v="1"/>
    <n v="2"/>
    <n v="1"/>
    <n v="1"/>
  </r>
  <r>
    <s v="255"/>
    <x v="0"/>
    <d v="1969-10-01T00:00:00"/>
    <d v="2001-12-30T00:00:00"/>
    <m/>
    <x v="63"/>
    <n v="24752"/>
    <n v="1"/>
    <n v="2"/>
    <n v="3"/>
    <n v="2"/>
    <n v="1"/>
  </r>
  <r>
    <s v="257"/>
    <x v="0"/>
    <d v="1970-01-01T00:00:00"/>
    <d v="1993-10-20T00:00:00"/>
    <m/>
    <x v="35"/>
    <n v="50750"/>
    <n v="2"/>
    <n v="3"/>
    <n v="3"/>
    <n v="2"/>
    <n v="3"/>
  </r>
  <r>
    <s v="258"/>
    <x v="0"/>
    <d v="1970-01-25T00:00:00"/>
    <d v="2012-12-03T00:00:00"/>
    <m/>
    <x v="64"/>
    <n v="95182.88"/>
    <n v="2"/>
    <n v="2"/>
    <n v="3"/>
    <n v="3"/>
    <n v="3"/>
  </r>
  <r>
    <s v="259"/>
    <x v="0"/>
    <d v="1970-02-03T00:00:00"/>
    <d v="2011-05-31T00:00:00"/>
    <m/>
    <x v="65"/>
    <n v="30056"/>
    <n v="3"/>
    <n v="2"/>
    <n v="1"/>
    <n v="3"/>
    <n v="1"/>
  </r>
  <r>
    <s v="260"/>
    <x v="0"/>
    <d v="1970-02-03T00:00:00"/>
    <d v="2008-09-04T00:00:00"/>
    <d v="2011-05-31T00:00:00"/>
    <x v="65"/>
    <n v="30056"/>
    <n v="2"/>
    <n v="2"/>
    <n v="3"/>
    <n v="1"/>
    <n v="2"/>
  </r>
  <r>
    <s v="261"/>
    <x v="0"/>
    <d v="1970-02-09T00:00:00"/>
    <d v="2007-05-01T00:00:00"/>
    <m/>
    <x v="21"/>
    <n v="54371.199999999997"/>
    <n v="1"/>
    <n v="3"/>
    <n v="1"/>
    <n v="2"/>
    <n v="1"/>
  </r>
  <r>
    <s v="262"/>
    <x v="0"/>
    <d v="1970-02-25T00:00:00"/>
    <d v="2007-11-26T00:00:00"/>
    <m/>
    <x v="66"/>
    <n v="75174"/>
    <n v="3"/>
    <n v="3"/>
    <n v="3"/>
    <n v="2"/>
    <n v="2"/>
  </r>
  <r>
    <s v="263"/>
    <x v="0"/>
    <d v="1970-04-10T00:00:00"/>
    <d v="2007-03-29T00:00:00"/>
    <m/>
    <x v="7"/>
    <n v="27726.400000000001"/>
    <n v="3"/>
    <n v="3"/>
    <n v="2"/>
    <n v="3"/>
    <n v="3"/>
  </r>
  <r>
    <s v="266"/>
    <x v="0"/>
    <d v="1970-05-02T00:00:00"/>
    <d v="2002-12-12T00:00:00"/>
    <m/>
    <x v="67"/>
    <n v="25625.599999999999"/>
    <n v="2"/>
    <n v="1"/>
    <n v="3"/>
    <n v="1"/>
    <n v="1"/>
  </r>
  <r>
    <s v="267"/>
    <x v="0"/>
    <d v="1970-05-26T00:00:00"/>
    <d v="2004-09-22T00:00:00"/>
    <m/>
    <x v="63"/>
    <n v="25292.799999999999"/>
    <n v="3"/>
    <n v="2"/>
    <n v="2"/>
    <n v="3"/>
    <n v="2"/>
  </r>
  <r>
    <s v="269"/>
    <x v="0"/>
    <d v="1970-08-12T00:00:00"/>
    <d v="2013-09-16T00:00:00"/>
    <m/>
    <x v="68"/>
    <n v="136212.96"/>
    <n v="3"/>
    <n v="3"/>
    <n v="2"/>
    <n v="2"/>
    <n v="2"/>
  </r>
  <r>
    <s v="273"/>
    <x v="0"/>
    <d v="1970-10-28T00:00:00"/>
    <d v="2004-03-15T00:00:00"/>
    <m/>
    <x v="69"/>
    <n v="104673.92"/>
    <n v="3"/>
    <n v="2"/>
    <n v="3"/>
    <n v="2"/>
    <n v="2"/>
  </r>
  <r>
    <s v="274"/>
    <x v="0"/>
    <d v="1970-10-29T00:00:00"/>
    <d v="2003-07-28T00:00:00"/>
    <m/>
    <x v="70"/>
    <n v="115282.44"/>
    <n v="2"/>
    <n v="3"/>
    <n v="2"/>
    <n v="2"/>
    <n v="2"/>
  </r>
  <r>
    <s v="275"/>
    <x v="0"/>
    <d v="1971-01-04T00:00:00"/>
    <d v="2012-10-01T00:00:00"/>
    <d v="2014-10-19T00:00:00"/>
    <x v="19"/>
    <n v="24065.599999999999"/>
    <n v="2"/>
    <n v="3"/>
    <n v="3"/>
    <n v="1"/>
    <n v="2"/>
  </r>
  <r>
    <s v="279"/>
    <x v="0"/>
    <d v="1971-07-09T00:00:00"/>
    <d v="2003-09-04T00:00:00"/>
    <m/>
    <x v="15"/>
    <n v="39551.519999999997"/>
    <n v="1"/>
    <n v="1"/>
    <n v="2"/>
    <n v="3"/>
    <n v="2"/>
  </r>
  <r>
    <s v="280"/>
    <x v="0"/>
    <d v="1971-08-28T00:00:00"/>
    <d v="2014-06-24T00:00:00"/>
    <m/>
    <x v="71"/>
    <n v="39998"/>
    <n v="3"/>
    <n v="2"/>
    <n v="1"/>
    <n v="2"/>
    <n v="2"/>
  </r>
  <r>
    <s v="281"/>
    <x v="0"/>
    <d v="1971-09-04T00:00:00"/>
    <d v="2008-07-07T00:00:00"/>
    <m/>
    <x v="72"/>
    <n v="39703.1"/>
    <n v="2"/>
    <n v="2"/>
    <n v="1"/>
    <n v="1"/>
    <n v="2"/>
  </r>
  <r>
    <s v="282"/>
    <x v="0"/>
    <d v="1971-09-04T00:00:00"/>
    <d v="2003-07-23T00:00:00"/>
    <m/>
    <x v="73"/>
    <n v="304673.98"/>
    <n v="3"/>
    <n v="2"/>
    <n v="3"/>
    <n v="3"/>
    <n v="3"/>
  </r>
  <r>
    <s v="283"/>
    <x v="0"/>
    <d v="1971-09-05T00:00:00"/>
    <d v="2010-09-01T00:00:00"/>
    <m/>
    <x v="74"/>
    <n v="137250"/>
    <n v="3"/>
    <n v="2"/>
    <n v="3"/>
    <n v="2"/>
    <n v="2"/>
  </r>
  <r>
    <s v="285"/>
    <x v="0"/>
    <d v="1971-10-04T00:00:00"/>
    <d v="2003-03-13T00:00:00"/>
    <m/>
    <x v="75"/>
    <n v="150000"/>
    <n v="3"/>
    <n v="3"/>
    <n v="2"/>
    <n v="2"/>
    <n v="3"/>
  </r>
  <r>
    <s v="286"/>
    <x v="0"/>
    <d v="1971-10-31T00:00:00"/>
    <d v="2008-05-18T00:00:00"/>
    <d v="2010-11-01T00:00:00"/>
    <x v="19"/>
    <n v="23920"/>
    <n v="3"/>
    <n v="2"/>
    <n v="1"/>
    <n v="1"/>
    <n v="2"/>
  </r>
  <r>
    <s v="287"/>
    <x v="0"/>
    <d v="1971-11-09T00:00:00"/>
    <d v="2008-11-27T00:00:00"/>
    <d v="2015-11-16T00:00:00"/>
    <x v="13"/>
    <n v="42000"/>
    <n v="2"/>
    <n v="1"/>
    <n v="1"/>
    <n v="1"/>
    <n v="2"/>
  </r>
  <r>
    <s v="289"/>
    <x v="0"/>
    <d v="1971-12-03T00:00:00"/>
    <d v="2014-05-19T00:00:00"/>
    <m/>
    <x v="76"/>
    <n v="31200"/>
    <n v="2"/>
    <n v="2"/>
    <n v="2"/>
    <n v="1"/>
    <n v="1"/>
  </r>
  <r>
    <s v="290"/>
    <x v="0"/>
    <d v="1971-12-03T00:00:00"/>
    <d v="2009-12-19T00:00:00"/>
    <m/>
    <x v="76"/>
    <n v="31200"/>
    <n v="2"/>
    <n v="2"/>
    <n v="1"/>
    <n v="3"/>
    <n v="2"/>
  </r>
  <r>
    <s v="293"/>
    <x v="0"/>
    <d v="1972-01-25T00:00:00"/>
    <d v="2003-09-10T00:00:00"/>
    <m/>
    <x v="19"/>
    <n v="27872"/>
    <n v="3"/>
    <n v="3"/>
    <n v="3"/>
    <n v="2"/>
    <n v="2"/>
  </r>
  <r>
    <s v="294"/>
    <x v="0"/>
    <d v="1972-03-03T00:00:00"/>
    <d v="2005-01-03T00:00:00"/>
    <m/>
    <x v="77"/>
    <n v="50292.06"/>
    <n v="1"/>
    <n v="1"/>
    <n v="2"/>
    <n v="3"/>
    <n v="3"/>
  </r>
  <r>
    <s v="295"/>
    <x v="0"/>
    <d v="1972-04-04T00:00:00"/>
    <d v="2007-11-12T00:00:00"/>
    <d v="2011-08-26T00:00:00"/>
    <x v="19"/>
    <n v="24481.599999999999"/>
    <n v="2"/>
    <n v="1"/>
    <n v="3"/>
    <n v="3"/>
    <n v="2"/>
  </r>
  <r>
    <s v="298"/>
    <x v="0"/>
    <d v="1972-06-24T00:00:00"/>
    <d v="2010-05-28T00:00:00"/>
    <m/>
    <x v="78"/>
    <n v="56100"/>
    <n v="3"/>
    <n v="3"/>
    <n v="2"/>
    <n v="2"/>
    <n v="3"/>
  </r>
  <r>
    <s v="299"/>
    <x v="0"/>
    <d v="1972-07-01T00:00:00"/>
    <d v="2010-06-29T00:00:00"/>
    <d v="2011-06-15T00:00:00"/>
    <x v="19"/>
    <n v="21216"/>
    <n v="2"/>
    <n v="1"/>
    <n v="3"/>
    <n v="3"/>
    <n v="3"/>
  </r>
  <r>
    <s v="301"/>
    <x v="0"/>
    <d v="1972-10-02T00:00:00"/>
    <d v="2003-12-08T00:00:00"/>
    <m/>
    <x v="79"/>
    <n v="117098.02"/>
    <n v="2"/>
    <n v="2"/>
    <n v="2"/>
    <n v="2"/>
    <n v="2"/>
  </r>
  <r>
    <s v="306"/>
    <x v="0"/>
    <d v="1972-12-16T00:00:00"/>
    <d v="2009-11-15T00:00:00"/>
    <m/>
    <x v="80"/>
    <n v="86394.1"/>
    <n v="3"/>
    <n v="3"/>
    <n v="2"/>
    <n v="2"/>
    <n v="3"/>
  </r>
  <r>
    <s v="307"/>
    <x v="0"/>
    <d v="1973-02-24T00:00:00"/>
    <d v="2008-01-10T00:00:00"/>
    <d v="2009-12-29T00:00:00"/>
    <x v="81"/>
    <n v="69655.56"/>
    <n v="3"/>
    <n v="2"/>
    <n v="1"/>
    <n v="2"/>
    <n v="3"/>
  </r>
  <r>
    <s v="310"/>
    <x v="0"/>
    <d v="1973-07-19T00:00:00"/>
    <d v="2003-03-05T00:00:00"/>
    <m/>
    <x v="19"/>
    <n v="21216"/>
    <n v="3"/>
    <n v="2"/>
    <n v="3"/>
    <n v="3"/>
    <n v="2"/>
  </r>
  <r>
    <s v="313"/>
    <x v="0"/>
    <d v="1973-10-01T00:00:00"/>
    <d v="2010-01-18T00:00:00"/>
    <m/>
    <x v="13"/>
    <n v="58519.76"/>
    <n v="1"/>
    <n v="1"/>
    <n v="3"/>
    <n v="1"/>
    <n v="2"/>
  </r>
  <r>
    <s v="314"/>
    <x v="0"/>
    <d v="1973-10-11T00:00:00"/>
    <d v="2005-04-14T00:00:00"/>
    <m/>
    <x v="82"/>
    <n v="125000"/>
    <n v="3"/>
    <n v="3"/>
    <n v="3"/>
    <n v="2"/>
    <n v="2"/>
  </r>
  <r>
    <s v="320"/>
    <x v="0"/>
    <d v="1973-12-27T00:00:00"/>
    <d v="2013-01-02T00:00:00"/>
    <d v="2013-07-01T00:00:00"/>
    <x v="83"/>
    <n v="25916.799999999999"/>
    <n v="2"/>
    <n v="2"/>
    <n v="3"/>
    <n v="3"/>
    <n v="1"/>
  </r>
  <r>
    <s v="323"/>
    <x v="0"/>
    <d v="1974-02-03T00:00:00"/>
    <d v="2013-11-22T00:00:00"/>
    <m/>
    <x v="84"/>
    <n v="55000"/>
    <n v="2"/>
    <n v="2"/>
    <n v="1"/>
    <n v="2"/>
    <n v="1"/>
  </r>
  <r>
    <s v="327"/>
    <x v="0"/>
    <d v="1974-04-23T00:00:00"/>
    <d v="2008-01-08T00:00:00"/>
    <m/>
    <x v="85"/>
    <n v="90000"/>
    <n v="2"/>
    <n v="2"/>
    <n v="3"/>
    <n v="2"/>
    <n v="2"/>
  </r>
  <r>
    <s v="328"/>
    <x v="0"/>
    <d v="1974-05-04T00:00:00"/>
    <d v="2011-07-25T00:00:00"/>
    <m/>
    <x v="86"/>
    <n v="72600"/>
    <n v="2"/>
    <n v="3"/>
    <n v="3"/>
    <n v="1"/>
    <n v="1"/>
  </r>
  <r>
    <s v="330"/>
    <x v="0"/>
    <d v="1974-06-08T00:00:00"/>
    <d v="2011-09-13T00:00:00"/>
    <m/>
    <x v="0"/>
    <n v="29120"/>
    <n v="3"/>
    <n v="2"/>
    <n v="3"/>
    <n v="3"/>
    <n v="3"/>
  </r>
  <r>
    <s v="333"/>
    <x v="0"/>
    <d v="1974-09-01T00:00:00"/>
    <d v="2006-04-20T00:00:00"/>
    <m/>
    <x v="35"/>
    <n v="55000"/>
    <n v="1"/>
    <n v="3"/>
    <n v="1"/>
    <n v="3"/>
    <n v="1"/>
  </r>
  <r>
    <s v="334"/>
    <x v="0"/>
    <d v="1974-11-13T00:00:00"/>
    <d v="2013-01-21T00:00:00"/>
    <d v="2013-09-03T00:00:00"/>
    <x v="87"/>
    <n v="72141"/>
    <n v="2"/>
    <n v="1"/>
    <n v="2"/>
    <n v="3"/>
    <n v="2"/>
  </r>
  <r>
    <s v="335"/>
    <x v="0"/>
    <d v="1974-12-11T00:00:00"/>
    <d v="2004-03-15T00:00:00"/>
    <m/>
    <x v="88"/>
    <n v="90000"/>
    <n v="2"/>
    <n v="2"/>
    <n v="2"/>
    <n v="3"/>
    <n v="2"/>
  </r>
  <r>
    <s v="336"/>
    <x v="0"/>
    <d v="1975-01-01T00:00:00"/>
    <d v="2008-07-21T00:00:00"/>
    <m/>
    <x v="7"/>
    <n v="20800"/>
    <n v="2"/>
    <n v="2"/>
    <n v="3"/>
    <n v="1"/>
    <n v="1"/>
  </r>
  <r>
    <s v="337"/>
    <x v="0"/>
    <d v="1975-01-05T00:00:00"/>
    <d v="2011-11-20T00:00:00"/>
    <m/>
    <x v="19"/>
    <n v="24960"/>
    <n v="2"/>
    <n v="3"/>
    <n v="3"/>
    <n v="1"/>
    <n v="2"/>
  </r>
  <r>
    <s v="338"/>
    <x v="0"/>
    <d v="1975-02-17T00:00:00"/>
    <d v="2003-11-19T00:00:00"/>
    <m/>
    <x v="89"/>
    <n v="61193.599999999999"/>
    <n v="3"/>
    <n v="2"/>
    <n v="1"/>
    <n v="3"/>
    <n v="3"/>
  </r>
  <r>
    <s v="339"/>
    <x v="0"/>
    <d v="1975-02-22T00:00:00"/>
    <d v="1997-09-03T00:00:00"/>
    <m/>
    <x v="63"/>
    <n v="28579.200000000001"/>
    <n v="3"/>
    <n v="1"/>
    <n v="3"/>
    <n v="3"/>
    <n v="1"/>
  </r>
  <r>
    <s v="341"/>
    <x v="0"/>
    <d v="1975-03-24T00:00:00"/>
    <d v="2006-07-30T00:00:00"/>
    <d v="2015-04-13T00:00:00"/>
    <x v="90"/>
    <n v="60000"/>
    <n v="1"/>
    <n v="2"/>
    <n v="2"/>
    <n v="2"/>
    <n v="2"/>
  </r>
  <r>
    <s v="342"/>
    <x v="0"/>
    <d v="1975-03-27T00:00:00"/>
    <d v="2016-05-23T00:00:00"/>
    <m/>
    <x v="91"/>
    <n v="52000"/>
    <n v="3"/>
    <n v="2"/>
    <n v="3"/>
    <n v="3"/>
    <n v="1"/>
  </r>
  <r>
    <s v="343"/>
    <x v="0"/>
    <d v="1975-03-29T00:00:00"/>
    <d v="2008-12-25T00:00:00"/>
    <m/>
    <x v="92"/>
    <n v="130521.82"/>
    <n v="3"/>
    <n v="3"/>
    <n v="2"/>
    <n v="3"/>
    <n v="2"/>
  </r>
  <r>
    <s v="344"/>
    <x v="0"/>
    <d v="1975-04-03T00:00:00"/>
    <d v="2013-08-30T00:00:00"/>
    <d v="2014-03-24T00:00:00"/>
    <x v="93"/>
    <n v="55000"/>
    <n v="2"/>
    <n v="3"/>
    <n v="2"/>
    <n v="1"/>
    <n v="3"/>
  </r>
  <r>
    <s v="345"/>
    <x v="0"/>
    <d v="1975-04-19T00:00:00"/>
    <d v="2004-02-02T00:00:00"/>
    <m/>
    <x v="94"/>
    <n v="90000"/>
    <n v="2"/>
    <n v="2"/>
    <n v="2"/>
    <n v="2"/>
    <n v="2"/>
  </r>
  <r>
    <s v="347"/>
    <x v="0"/>
    <d v="1975-06-18T00:00:00"/>
    <d v="2003-11-10T00:00:00"/>
    <m/>
    <x v="95"/>
    <n v="75000"/>
    <n v="2"/>
    <n v="1"/>
    <n v="3"/>
    <n v="1"/>
    <n v="2"/>
  </r>
  <r>
    <s v="348"/>
    <x v="0"/>
    <d v="1975-06-22T00:00:00"/>
    <d v="2012-09-19T00:00:00"/>
    <m/>
    <x v="32"/>
    <n v="70000"/>
    <n v="3"/>
    <n v="2"/>
    <n v="2"/>
    <n v="2"/>
    <n v="3"/>
  </r>
  <r>
    <s v="351"/>
    <x v="0"/>
    <d v="1975-09-22T00:00:00"/>
    <d v="2003-03-21T00:00:00"/>
    <d v="2016-03-23T00:00:00"/>
    <x v="96"/>
    <n v="52950.3"/>
    <n v="3"/>
    <n v="2"/>
    <n v="1"/>
    <n v="3"/>
    <n v="1"/>
  </r>
  <r>
    <s v="353"/>
    <x v="0"/>
    <d v="1975-11-21T00:00:00"/>
    <d v="2012-02-08T00:00:00"/>
    <m/>
    <x v="97"/>
    <n v="130800.02"/>
    <n v="3"/>
    <n v="2"/>
    <n v="2"/>
    <n v="3"/>
    <n v="2"/>
  </r>
  <r>
    <s v="354"/>
    <x v="0"/>
    <d v="1975-11-25T00:00:00"/>
    <d v="2008-10-31T00:00:00"/>
    <m/>
    <x v="98"/>
    <n v="130000"/>
    <n v="2"/>
    <n v="2"/>
    <n v="2"/>
    <n v="3"/>
    <n v="2"/>
  </r>
  <r>
    <s v="355"/>
    <x v="0"/>
    <d v="1975-12-29T00:00:00"/>
    <d v="2013-08-05T00:00:00"/>
    <m/>
    <x v="99"/>
    <n v="84567.08"/>
    <n v="2"/>
    <n v="3"/>
    <n v="2"/>
    <n v="3"/>
    <n v="2"/>
  </r>
  <r>
    <s v="356"/>
    <x v="0"/>
    <d v="1976-03-13T00:00:00"/>
    <d v="2004-08-21T00:00:00"/>
    <m/>
    <x v="100"/>
    <n v="176850.96"/>
    <n v="2"/>
    <n v="3"/>
    <n v="2"/>
    <n v="2"/>
    <n v="3"/>
  </r>
  <r>
    <s v="357"/>
    <x v="0"/>
    <d v="1976-03-17T00:00:00"/>
    <d v="2012-05-05T00:00:00"/>
    <d v="2012-12-31T00:00:00"/>
    <x v="101"/>
    <n v="60000"/>
    <n v="2"/>
    <n v="2"/>
    <n v="3"/>
    <n v="2"/>
    <n v="3"/>
  </r>
  <r>
    <s v="358"/>
    <x v="0"/>
    <d v="1976-04-16T00:00:00"/>
    <d v="2003-01-23T00:00:00"/>
    <m/>
    <x v="102"/>
    <n v="42444.22"/>
    <n v="2"/>
    <n v="2"/>
    <n v="3"/>
    <n v="2"/>
    <n v="1"/>
  </r>
  <r>
    <s v="359"/>
    <x v="0"/>
    <d v="1976-05-05T00:00:00"/>
    <d v="2006-03-12T00:00:00"/>
    <m/>
    <x v="103"/>
    <n v="274665.56"/>
    <n v="3"/>
    <n v="2"/>
    <n v="3"/>
    <n v="2"/>
    <n v="3"/>
  </r>
  <r>
    <s v="360"/>
    <x v="0"/>
    <d v="1976-05-08T00:00:00"/>
    <d v="2011-07-10T00:00:00"/>
    <m/>
    <x v="104"/>
    <n v="40000"/>
    <n v="3"/>
    <n v="3"/>
    <n v="2"/>
    <n v="3"/>
    <n v="1"/>
  </r>
  <r>
    <s v="361"/>
    <x v="0"/>
    <d v="1976-07-21T00:00:00"/>
    <d v="2006-07-21T00:00:00"/>
    <m/>
    <x v="105"/>
    <n v="81203.199999999997"/>
    <n v="2"/>
    <n v="3"/>
    <n v="2"/>
    <n v="2"/>
    <n v="3"/>
  </r>
  <r>
    <s v="362"/>
    <x v="0"/>
    <d v="1976-07-29T00:00:00"/>
    <d v="2007-10-09T00:00:00"/>
    <m/>
    <x v="106"/>
    <n v="145600"/>
    <n v="3"/>
    <n v="2"/>
    <n v="2"/>
    <n v="3"/>
    <n v="3"/>
  </r>
  <r>
    <s v="363"/>
    <x v="0"/>
    <d v="1976-08-18T00:00:00"/>
    <d v="2009-11-02T00:00:00"/>
    <d v="2014-11-06T00:00:00"/>
    <x v="53"/>
    <n v="37870.35"/>
    <n v="1"/>
    <n v="2"/>
    <n v="1"/>
    <n v="3"/>
    <n v="1"/>
  </r>
  <r>
    <s v="364"/>
    <x v="0"/>
    <d v="1976-08-18T00:00:00"/>
    <d v="2005-04-11T00:00:00"/>
    <m/>
    <x v="107"/>
    <n v="88935.08"/>
    <n v="2"/>
    <n v="3"/>
    <n v="2"/>
    <n v="2"/>
    <n v="2"/>
  </r>
  <r>
    <s v="365"/>
    <x v="0"/>
    <d v="1976-09-02T00:00:00"/>
    <d v="2010-11-28T00:00:00"/>
    <m/>
    <x v="108"/>
    <n v="80000"/>
    <n v="3"/>
    <n v="3"/>
    <n v="2"/>
    <n v="2"/>
    <n v="2"/>
  </r>
  <r>
    <s v="366"/>
    <x v="0"/>
    <d v="1976-09-10T00:00:00"/>
    <d v="2008-09-30T00:00:00"/>
    <m/>
    <x v="109"/>
    <n v="90000"/>
    <n v="2"/>
    <n v="3"/>
    <n v="2"/>
    <n v="2"/>
    <n v="3"/>
  </r>
  <r>
    <s v="367"/>
    <x v="0"/>
    <d v="1976-09-16T00:00:00"/>
    <d v="2005-10-24T00:00:00"/>
    <d v="2016-03-07T00:00:00"/>
    <x v="4"/>
    <n v="50000"/>
    <n v="1"/>
    <n v="2"/>
    <n v="3"/>
    <n v="1"/>
    <n v="3"/>
  </r>
  <r>
    <s v="368"/>
    <x v="0"/>
    <d v="1976-09-17T00:00:00"/>
    <d v="2004-07-08T00:00:00"/>
    <m/>
    <x v="21"/>
    <n v="47299.199999999997"/>
    <n v="3"/>
    <n v="3"/>
    <n v="1"/>
    <n v="3"/>
    <n v="1"/>
  </r>
  <r>
    <s v="369"/>
    <x v="0"/>
    <d v="1976-09-17T00:00:00"/>
    <d v="2011-06-12T00:00:00"/>
    <m/>
    <x v="21"/>
    <n v="47299.199999999997"/>
    <n v="1"/>
    <n v="2"/>
    <n v="1"/>
    <n v="2"/>
    <n v="1"/>
  </r>
  <r>
    <s v="370"/>
    <x v="0"/>
    <d v="1976-10-17T00:00:00"/>
    <d v="2006-08-10T00:00:00"/>
    <m/>
    <x v="32"/>
    <n v="74000"/>
    <n v="3"/>
    <n v="3"/>
    <n v="2"/>
    <n v="2"/>
    <n v="3"/>
  </r>
  <r>
    <s v="373"/>
    <x v="0"/>
    <d v="1976-10-30T00:00:00"/>
    <d v="2005-04-27T00:00:00"/>
    <d v="2007-05-26T00:00:00"/>
    <x v="110"/>
    <n v="81598.399999999994"/>
    <n v="3"/>
    <n v="3"/>
    <n v="3"/>
    <n v="3"/>
    <n v="2"/>
  </r>
  <r>
    <s v="375"/>
    <x v="0"/>
    <d v="1977-01-27T00:00:00"/>
    <d v="2005-04-25T00:00:00"/>
    <m/>
    <x v="48"/>
    <n v="92208.74"/>
    <n v="3"/>
    <n v="2"/>
    <n v="3"/>
    <n v="2"/>
    <n v="2"/>
  </r>
  <r>
    <s v="377"/>
    <x v="0"/>
    <d v="1977-02-22T00:00:00"/>
    <d v="2006-10-21T00:00:00"/>
    <m/>
    <x v="111"/>
    <n v="94000"/>
    <n v="2"/>
    <n v="2"/>
    <n v="3"/>
    <n v="3"/>
    <n v="2"/>
  </r>
  <r>
    <s v="378"/>
    <x v="0"/>
    <d v="1977-04-07T00:00:00"/>
    <d v="2003-10-05T00:00:00"/>
    <m/>
    <x v="112"/>
    <n v="43014.400000000001"/>
    <n v="2"/>
    <n v="1"/>
    <n v="2"/>
    <n v="1"/>
    <n v="1"/>
  </r>
  <r>
    <s v="379"/>
    <x v="0"/>
    <d v="1977-07-31T00:00:00"/>
    <d v="2012-06-24T00:00:00"/>
    <m/>
    <x v="110"/>
    <n v="80000"/>
    <n v="3"/>
    <n v="2"/>
    <n v="2"/>
    <n v="2"/>
    <n v="2"/>
  </r>
  <r>
    <s v="382"/>
    <x v="0"/>
    <d v="1977-11-08T00:00:00"/>
    <d v="2008-09-22T00:00:00"/>
    <m/>
    <x v="35"/>
    <n v="44990"/>
    <n v="3"/>
    <n v="3"/>
    <n v="1"/>
    <n v="1"/>
    <n v="1"/>
  </r>
  <r>
    <s v="383"/>
    <x v="0"/>
    <d v="1977-11-14T00:00:00"/>
    <d v="2005-04-18T00:00:00"/>
    <m/>
    <x v="32"/>
    <n v="55000"/>
    <n v="2"/>
    <n v="2"/>
    <n v="3"/>
    <n v="2"/>
    <n v="2"/>
  </r>
  <r>
    <s v="384"/>
    <x v="0"/>
    <d v="1977-12-03T00:00:00"/>
    <d v="2004-12-21T00:00:00"/>
    <m/>
    <x v="113"/>
    <n v="55000"/>
    <n v="1"/>
    <n v="1"/>
    <n v="1"/>
    <n v="3"/>
    <n v="2"/>
  </r>
  <r>
    <s v="386"/>
    <x v="0"/>
    <d v="1977-12-30T00:00:00"/>
    <d v="2004-05-21T00:00:00"/>
    <m/>
    <x v="32"/>
    <n v="70000"/>
    <n v="3"/>
    <n v="2"/>
    <n v="3"/>
    <n v="2"/>
    <n v="1"/>
  </r>
  <r>
    <s v="387"/>
    <x v="0"/>
    <d v="1978-01-10T00:00:00"/>
    <d v="2005-08-18T00:00:00"/>
    <d v="2014-02-08T00:00:00"/>
    <x v="114"/>
    <n v="71000"/>
    <n v="3"/>
    <n v="1"/>
    <n v="3"/>
    <n v="2"/>
    <n v="2"/>
  </r>
  <r>
    <s v="388"/>
    <x v="0"/>
    <d v="1978-01-10T00:00:00"/>
    <d v="2003-08-24T00:00:00"/>
    <m/>
    <x v="114"/>
    <n v="71000"/>
    <n v="2"/>
    <n v="3"/>
    <n v="3"/>
    <n v="3"/>
    <n v="1"/>
  </r>
  <r>
    <s v="390"/>
    <x v="0"/>
    <d v="1978-02-12T00:00:00"/>
    <d v="2010-08-08T00:00:00"/>
    <d v="2014-04-16T00:00:00"/>
    <x v="115"/>
    <n v="44454.02"/>
    <n v="3"/>
    <n v="2"/>
    <n v="2"/>
    <n v="3"/>
    <n v="2"/>
  </r>
  <r>
    <s v="392"/>
    <x v="0"/>
    <d v="1978-03-04T00:00:00"/>
    <d v="2003-12-08T00:00:00"/>
    <m/>
    <x v="116"/>
    <n v="81599.960000000006"/>
    <n v="2"/>
    <n v="2"/>
    <n v="2"/>
    <n v="3"/>
    <n v="2"/>
  </r>
  <r>
    <s v="395"/>
    <x v="0"/>
    <d v="1978-05-26T00:00:00"/>
    <d v="2014-09-10T00:00:00"/>
    <m/>
    <x v="89"/>
    <n v="70000"/>
    <n v="1"/>
    <n v="3"/>
    <n v="3"/>
    <n v="2"/>
    <n v="1"/>
  </r>
  <r>
    <s v="397"/>
    <x v="0"/>
    <d v="1978-06-29T00:00:00"/>
    <d v="2005-07-07T00:00:00"/>
    <m/>
    <x v="58"/>
    <n v="100092.2"/>
    <n v="3"/>
    <n v="2"/>
    <n v="3"/>
    <n v="3"/>
    <n v="3"/>
  </r>
  <r>
    <s v="398"/>
    <x v="0"/>
    <d v="1978-07-02T00:00:00"/>
    <d v="2005-03-14T00:00:00"/>
    <m/>
    <x v="117"/>
    <n v="78479.7"/>
    <n v="1"/>
    <n v="3"/>
    <n v="3"/>
    <n v="3"/>
    <n v="3"/>
  </r>
  <r>
    <s v="399"/>
    <x v="0"/>
    <d v="1978-07-10T00:00:00"/>
    <d v="2005-12-19T00:00:00"/>
    <m/>
    <x v="118"/>
    <n v="62573"/>
    <n v="1"/>
    <n v="3"/>
    <n v="1"/>
    <n v="3"/>
    <n v="3"/>
  </r>
  <r>
    <s v="400"/>
    <x v="0"/>
    <d v="1978-07-15T00:00:00"/>
    <d v="2010-10-20T00:00:00"/>
    <m/>
    <x v="119"/>
    <n v="40523.86"/>
    <n v="2"/>
    <n v="2"/>
    <n v="1"/>
    <n v="3"/>
    <n v="3"/>
  </r>
  <r>
    <s v="401"/>
    <x v="0"/>
    <d v="1978-07-29T00:00:00"/>
    <d v="2004-01-06T00:00:00"/>
    <m/>
    <x v="120"/>
    <n v="60000"/>
    <n v="1"/>
    <n v="2"/>
    <n v="1"/>
    <n v="1"/>
    <n v="2"/>
  </r>
  <r>
    <s v="402"/>
    <x v="0"/>
    <d v="1978-08-07T00:00:00"/>
    <d v="2003-05-27T00:00:00"/>
    <d v="2009-05-04T00:00:00"/>
    <x v="71"/>
    <n v="38251.199999999997"/>
    <n v="1"/>
    <n v="3"/>
    <n v="3"/>
    <n v="1"/>
    <n v="1"/>
  </r>
  <r>
    <s v="403"/>
    <x v="0"/>
    <d v="1978-08-17T00:00:00"/>
    <d v="2010-02-09T00:00:00"/>
    <d v="2014-11-10T00:00:00"/>
    <x v="121"/>
    <n v="70000"/>
    <n v="1"/>
    <n v="3"/>
    <n v="3"/>
    <n v="1"/>
    <n v="2"/>
  </r>
  <r>
    <s v="409"/>
    <x v="0"/>
    <d v="1979-01-02T00:00:00"/>
    <d v="2005-05-22T00:00:00"/>
    <m/>
    <x v="32"/>
    <n v="65975"/>
    <n v="3"/>
    <n v="3"/>
    <n v="2"/>
    <n v="2"/>
    <n v="1"/>
  </r>
  <r>
    <s v="410"/>
    <x v="0"/>
    <d v="1986-01-12T00:00:00"/>
    <d v="2009-10-26T00:00:00"/>
    <m/>
    <x v="32"/>
    <n v="65975"/>
    <n v="3"/>
    <n v="3"/>
    <n v="2"/>
    <n v="2"/>
    <n v="2"/>
  </r>
  <r>
    <s v="411"/>
    <x v="0"/>
    <d v="1979-01-25T00:00:00"/>
    <d v="2015-07-13T00:00:00"/>
    <m/>
    <x v="122"/>
    <n v="44283.199999999997"/>
    <n v="1"/>
    <n v="2"/>
    <n v="3"/>
    <n v="2"/>
    <n v="1"/>
  </r>
  <r>
    <s v="414"/>
    <x v="0"/>
    <d v="1979-02-17T00:00:00"/>
    <d v="2008-09-05T00:00:00"/>
    <m/>
    <x v="123"/>
    <n v="122814.9"/>
    <n v="3"/>
    <n v="3"/>
    <n v="3"/>
    <n v="3"/>
    <n v="2"/>
  </r>
  <r>
    <s v="415"/>
    <x v="0"/>
    <d v="1979-04-29T00:00:00"/>
    <d v="2004-09-27T00:00:00"/>
    <m/>
    <x v="124"/>
    <n v="56283"/>
    <n v="3"/>
    <n v="1"/>
    <n v="1"/>
    <n v="3"/>
    <n v="2"/>
  </r>
  <r>
    <s v="419"/>
    <x v="0"/>
    <d v="1979-07-05T00:00:00"/>
    <d v="2004-04-28T00:00:00"/>
    <d v="2012-05-21T00:00:00"/>
    <x v="125"/>
    <n v="25210"/>
    <n v="1"/>
    <n v="1"/>
    <n v="1"/>
    <n v="2"/>
    <n v="2"/>
  </r>
  <r>
    <s v="420"/>
    <x v="0"/>
    <d v="1979-07-15T00:00:00"/>
    <d v="2004-02-23T00:00:00"/>
    <m/>
    <x v="126"/>
    <n v="49920"/>
    <n v="2"/>
    <n v="3"/>
    <n v="2"/>
    <n v="2"/>
    <n v="1"/>
  </r>
  <r>
    <s v="422"/>
    <x v="0"/>
    <d v="1979-08-24T00:00:00"/>
    <d v="2004-09-12T00:00:00"/>
    <m/>
    <x v="127"/>
    <n v="64792"/>
    <n v="3"/>
    <n v="1"/>
    <n v="3"/>
    <n v="2"/>
    <n v="2"/>
  </r>
  <r>
    <s v="423"/>
    <x v="0"/>
    <d v="1979-08-27T00:00:00"/>
    <d v="2004-02-03T00:00:00"/>
    <m/>
    <x v="58"/>
    <n v="101447.58"/>
    <n v="2"/>
    <n v="2"/>
    <n v="3"/>
    <n v="2"/>
    <n v="3"/>
  </r>
  <r>
    <s v="425"/>
    <x v="0"/>
    <d v="1979-09-23T00:00:00"/>
    <d v="2007-10-01T00:00:00"/>
    <m/>
    <x v="105"/>
    <n v="60000"/>
    <n v="3"/>
    <n v="2"/>
    <n v="1"/>
    <n v="1"/>
    <n v="1"/>
  </r>
  <r>
    <s v="428"/>
    <x v="0"/>
    <d v="1979-11-28T00:00:00"/>
    <d v="2010-08-20T00:00:00"/>
    <m/>
    <x v="128"/>
    <n v="40040"/>
    <n v="1"/>
    <n v="3"/>
    <n v="1"/>
    <n v="1"/>
    <n v="2"/>
  </r>
  <r>
    <s v="429"/>
    <x v="0"/>
    <d v="1979-12-12T00:00:00"/>
    <d v="2006-08-09T00:00:00"/>
    <m/>
    <x v="127"/>
    <n v="70491.199999999997"/>
    <n v="3"/>
    <n v="2"/>
    <n v="1"/>
    <n v="2"/>
    <n v="2"/>
  </r>
  <r>
    <s v="431"/>
    <x v="0"/>
    <d v="1980-02-25T00:00:00"/>
    <d v="2004-09-24T00:00:00"/>
    <m/>
    <x v="122"/>
    <n v="40809.599999999999"/>
    <n v="2"/>
    <n v="3"/>
    <n v="1"/>
    <n v="3"/>
    <n v="3"/>
  </r>
  <r>
    <s v="432"/>
    <x v="0"/>
    <d v="1980-02-25T00:00:00"/>
    <d v="2006-04-27T00:00:00"/>
    <d v="2015-08-10T00:00:00"/>
    <x v="122"/>
    <n v="40809.599999999999"/>
    <n v="1"/>
    <n v="2"/>
    <n v="1"/>
    <n v="3"/>
    <n v="3"/>
  </r>
  <r>
    <s v="433"/>
    <x v="0"/>
    <d v="1980-03-15T00:00:00"/>
    <d v="2011-09-19T00:00:00"/>
    <m/>
    <x v="122"/>
    <n v="46342.400000000001"/>
    <n v="3"/>
    <n v="3"/>
    <n v="2"/>
    <n v="1"/>
    <n v="1"/>
  </r>
  <r>
    <s v="434"/>
    <x v="0"/>
    <d v="1980-04-05T00:00:00"/>
    <d v="2004-07-08T00:00:00"/>
    <m/>
    <x v="129"/>
    <n v="73569.34"/>
    <n v="2"/>
    <n v="2"/>
    <n v="1"/>
    <n v="1"/>
    <n v="2"/>
  </r>
  <r>
    <s v="435"/>
    <x v="0"/>
    <d v="1980-04-05T00:00:00"/>
    <d v="2004-07-08T00:00:00"/>
    <m/>
    <x v="129"/>
    <n v="73569.34"/>
    <n v="1"/>
    <n v="3"/>
    <n v="3"/>
    <n v="1"/>
    <n v="3"/>
  </r>
  <r>
    <s v="436"/>
    <x v="0"/>
    <d v="1980-04-10T00:00:00"/>
    <d v="2011-02-11T00:00:00"/>
    <m/>
    <x v="0"/>
    <n v="24960"/>
    <n v="3"/>
    <n v="3"/>
    <n v="1"/>
    <n v="2"/>
    <n v="2"/>
  </r>
  <r>
    <s v="437"/>
    <x v="0"/>
    <d v="1980-04-27T00:00:00"/>
    <d v="2005-05-10T00:00:00"/>
    <d v="2007-06-18T00:00:00"/>
    <x v="130"/>
    <n v="51142.26"/>
    <n v="2"/>
    <n v="1"/>
    <n v="1"/>
    <n v="2"/>
    <n v="3"/>
  </r>
  <r>
    <s v="439"/>
    <x v="0"/>
    <d v="1980-07-08T00:00:00"/>
    <d v="2012-11-06T00:00:00"/>
    <m/>
    <x v="131"/>
    <n v="48963.199999999997"/>
    <n v="1"/>
    <n v="3"/>
    <n v="3"/>
    <n v="1"/>
    <n v="1"/>
  </r>
  <r>
    <s v="440"/>
    <x v="0"/>
    <d v="1980-08-02T00:00:00"/>
    <d v="2013-03-18T00:00:00"/>
    <m/>
    <x v="132"/>
    <n v="48000"/>
    <n v="2"/>
    <n v="2"/>
    <n v="1"/>
    <n v="2"/>
    <n v="2"/>
  </r>
  <r>
    <s v="441"/>
    <x v="0"/>
    <d v="1980-08-05T00:00:00"/>
    <d v="2014-03-17T00:00:00"/>
    <m/>
    <x v="49"/>
    <n v="31678.400000000001"/>
    <n v="2"/>
    <n v="1"/>
    <n v="1"/>
    <n v="2"/>
    <n v="2"/>
  </r>
  <r>
    <s v="442"/>
    <x v="0"/>
    <d v="1980-08-09T00:00:00"/>
    <d v="2014-11-18T00:00:00"/>
    <d v="2016-11-26T00:00:00"/>
    <x v="124"/>
    <n v="66955.199999999997"/>
    <n v="2"/>
    <n v="2"/>
    <n v="2"/>
    <n v="2"/>
    <n v="3"/>
  </r>
  <r>
    <s v="443"/>
    <x v="0"/>
    <d v="1980-08-15T00:00:00"/>
    <d v="2011-02-02T00:00:00"/>
    <m/>
    <x v="84"/>
    <n v="56833"/>
    <n v="3"/>
    <n v="1"/>
    <n v="1"/>
    <n v="2"/>
    <n v="2"/>
  </r>
  <r>
    <s v="444"/>
    <x v="0"/>
    <d v="1980-12-07T00:00:00"/>
    <d v="2013-12-12T00:00:00"/>
    <d v="2014-08-04T00:00:00"/>
    <x v="133"/>
    <n v="55350.1"/>
    <n v="1"/>
    <n v="3"/>
    <n v="1"/>
    <n v="1"/>
    <n v="3"/>
  </r>
  <r>
    <s v="445"/>
    <x v="0"/>
    <d v="1980-09-19T00:00:00"/>
    <d v="2008-12-24T00:00:00"/>
    <d v="2013-06-03T00:00:00"/>
    <x v="134"/>
    <n v="71399.899999999994"/>
    <n v="3"/>
    <n v="2"/>
    <n v="2"/>
    <n v="1"/>
    <n v="3"/>
  </r>
  <r>
    <s v="446"/>
    <x v="0"/>
    <d v="1980-10-06T00:00:00"/>
    <d v="2007-08-30T00:00:00"/>
    <d v="2015-08-24T00:00:00"/>
    <x v="122"/>
    <n v="52500"/>
    <n v="3"/>
    <n v="3"/>
    <n v="3"/>
    <n v="2"/>
    <n v="3"/>
  </r>
  <r>
    <s v="447"/>
    <x v="0"/>
    <d v="1980-10-12T00:00:00"/>
    <d v="2003-04-23T00:00:00"/>
    <m/>
    <x v="135"/>
    <n v="32854"/>
    <n v="1"/>
    <n v="1"/>
    <n v="2"/>
    <n v="1"/>
    <n v="2"/>
  </r>
  <r>
    <s v="448"/>
    <x v="0"/>
    <d v="1980-10-27T00:00:00"/>
    <d v="2013-07-15T00:00:00"/>
    <d v="2014-12-02T00:00:00"/>
    <x v="136"/>
    <n v="50252.800000000003"/>
    <n v="3"/>
    <n v="1"/>
    <n v="2"/>
    <n v="2"/>
    <n v="3"/>
  </r>
  <r>
    <s v="450"/>
    <x v="0"/>
    <d v="1980-12-04T00:00:00"/>
    <d v="2007-09-16T00:00:00"/>
    <d v="2014-09-09T00:00:00"/>
    <x v="137"/>
    <n v="31200"/>
    <n v="1"/>
    <n v="3"/>
    <n v="3"/>
    <n v="2"/>
    <n v="1"/>
  </r>
  <r>
    <s v="451"/>
    <x v="0"/>
    <d v="1981-01-09T00:00:00"/>
    <d v="2011-01-20T00:00:00"/>
    <d v="2014-04-21T00:00:00"/>
    <x v="32"/>
    <n v="66950"/>
    <n v="3"/>
    <n v="2"/>
    <n v="2"/>
    <n v="2"/>
    <n v="2"/>
  </r>
  <r>
    <s v="452"/>
    <x v="0"/>
    <d v="1981-01-25T00:00:00"/>
    <d v="2013-02-18T00:00:00"/>
    <d v="2017-02-22T00:00:00"/>
    <x v="138"/>
    <n v="45450"/>
    <n v="1"/>
    <n v="1"/>
    <n v="3"/>
    <n v="3"/>
    <n v="2"/>
  </r>
  <r>
    <s v="456"/>
    <x v="0"/>
    <d v="1981-03-02T00:00:00"/>
    <d v="2006-08-21T00:00:00"/>
    <m/>
    <x v="139"/>
    <n v="56752.800000000003"/>
    <n v="3"/>
    <n v="3"/>
    <n v="1"/>
    <n v="2"/>
    <n v="2"/>
  </r>
  <r>
    <s v="457"/>
    <x v="0"/>
    <d v="1981-03-05T00:00:00"/>
    <d v="2010-12-02T00:00:00"/>
    <m/>
    <x v="20"/>
    <n v="24960"/>
    <n v="3"/>
    <n v="1"/>
    <n v="2"/>
    <n v="3"/>
    <n v="3"/>
  </r>
  <r>
    <s v="458"/>
    <x v="0"/>
    <d v="1981-03-14T00:00:00"/>
    <d v="2013-01-24T00:00:00"/>
    <m/>
    <x v="67"/>
    <n v="21320"/>
    <n v="3"/>
    <n v="1"/>
    <n v="2"/>
    <n v="2"/>
    <n v="1"/>
  </r>
  <r>
    <s v="459"/>
    <x v="0"/>
    <d v="1981-03-20T00:00:00"/>
    <d v="2004-12-24T00:00:00"/>
    <m/>
    <x v="140"/>
    <n v="69368"/>
    <n v="1"/>
    <n v="1"/>
    <n v="3"/>
    <n v="2"/>
    <n v="2"/>
  </r>
  <r>
    <s v="462"/>
    <x v="0"/>
    <d v="1981-04-10T00:00:00"/>
    <d v="2007-04-12T00:00:00"/>
    <m/>
    <x v="58"/>
    <n v="115884.86"/>
    <n v="2"/>
    <n v="2"/>
    <n v="3"/>
    <n v="2"/>
    <n v="2"/>
  </r>
  <r>
    <s v="463"/>
    <x v="0"/>
    <d v="1981-08-20T00:00:00"/>
    <d v="2010-01-16T00:00:00"/>
    <m/>
    <x v="141"/>
    <n v="69415"/>
    <n v="3"/>
    <n v="1"/>
    <n v="2"/>
    <n v="2"/>
    <n v="2"/>
  </r>
  <r>
    <s v="464"/>
    <x v="0"/>
    <d v="1981-06-02T00:00:00"/>
    <d v="2005-12-21T00:00:00"/>
    <m/>
    <x v="29"/>
    <n v="45760"/>
    <n v="2"/>
    <n v="3"/>
    <n v="3"/>
    <n v="2"/>
    <n v="2"/>
  </r>
  <r>
    <s v="465"/>
    <x v="0"/>
    <d v="1981-05-27T00:00:00"/>
    <d v="2009-11-24T00:00:00"/>
    <m/>
    <x v="105"/>
    <n v="73444.800000000003"/>
    <n v="1"/>
    <n v="3"/>
    <n v="1"/>
    <n v="2"/>
    <n v="1"/>
  </r>
  <r>
    <s v="466"/>
    <x v="0"/>
    <s v="4/31/1981"/>
    <d v="2003-10-15T00:00:00"/>
    <d v="2013-02-18T00:00:00"/>
    <x v="142"/>
    <n v="82232.28"/>
    <n v="2"/>
    <n v="3"/>
    <n v="2"/>
    <n v="2"/>
    <n v="2"/>
  </r>
  <r>
    <s v="469"/>
    <x v="0"/>
    <d v="1981-07-05T00:00:00"/>
    <d v="2014-05-29T00:00:00"/>
    <m/>
    <x v="19"/>
    <n v="24960"/>
    <n v="1"/>
    <n v="3"/>
    <n v="1"/>
    <n v="1"/>
    <n v="3"/>
  </r>
  <r>
    <s v="470"/>
    <x v="0"/>
    <d v="1981-10-18T00:00:00"/>
    <d v="2013-01-04T00:00:00"/>
    <m/>
    <x v="71"/>
    <n v="38002"/>
    <n v="1"/>
    <n v="2"/>
    <n v="2"/>
    <n v="1"/>
    <n v="2"/>
  </r>
  <r>
    <s v="471"/>
    <x v="0"/>
    <d v="1981-07-25T00:00:00"/>
    <d v="2009-07-26T00:00:00"/>
    <d v="2016-08-22T00:00:00"/>
    <x v="71"/>
    <n v="39998"/>
    <n v="2"/>
    <n v="1"/>
    <n v="1"/>
    <n v="2"/>
    <n v="2"/>
  </r>
  <r>
    <s v="472"/>
    <x v="0"/>
    <d v="1981-09-13T00:00:00"/>
    <d v="2006-10-22T00:00:00"/>
    <m/>
    <x v="50"/>
    <n v="60091.199999999997"/>
    <n v="3"/>
    <n v="3"/>
    <n v="3"/>
    <n v="3"/>
    <n v="2"/>
  </r>
  <r>
    <s v="475"/>
    <x v="0"/>
    <d v="1981-06-16T00:00:00"/>
    <d v="2008-01-16T00:00:00"/>
    <d v="2009-09-01T00:00:00"/>
    <x v="143"/>
    <n v="77937.600000000006"/>
    <n v="2"/>
    <n v="3"/>
    <n v="1"/>
    <n v="3"/>
    <n v="1"/>
  </r>
  <r>
    <s v="476"/>
    <x v="0"/>
    <d v="1981-02-17T00:00:00"/>
    <d v="2014-02-12T00:00:00"/>
    <m/>
    <x v="144"/>
    <n v="64800"/>
    <n v="1"/>
    <n v="2"/>
    <n v="2"/>
    <n v="3"/>
    <n v="2"/>
  </r>
  <r>
    <s v="478"/>
    <x v="0"/>
    <d v="1981-07-02T00:00:00"/>
    <d v="2013-11-04T00:00:00"/>
    <m/>
    <x v="145"/>
    <n v="65000"/>
    <n v="1"/>
    <n v="3"/>
    <n v="1"/>
    <n v="3"/>
    <n v="1"/>
  </r>
  <r>
    <s v="479"/>
    <x v="0"/>
    <d v="1981-11-11T00:00:00"/>
    <d v="2014-04-21T00:00:00"/>
    <d v="2014-05-13T00:00:00"/>
    <x v="84"/>
    <n v="56467"/>
    <n v="1"/>
    <n v="2"/>
    <n v="2"/>
    <n v="3"/>
    <n v="2"/>
  </r>
  <r>
    <s v="480"/>
    <x v="0"/>
    <d v="1981-08-01T00:00:00"/>
    <d v="2014-04-21T00:00:00"/>
    <m/>
    <x v="84"/>
    <n v="56467"/>
    <n v="2"/>
    <n v="1"/>
    <n v="3"/>
    <n v="1"/>
    <n v="1"/>
  </r>
  <r>
    <s v="481"/>
    <x v="0"/>
    <d v="1981-11-12T00:00:00"/>
    <d v="2003-11-27T00:00:00"/>
    <m/>
    <x v="146"/>
    <n v="113300"/>
    <n v="2"/>
    <n v="2"/>
    <n v="3"/>
    <n v="3"/>
    <n v="2"/>
  </r>
  <r>
    <s v="482"/>
    <x v="0"/>
    <d v="1981-12-11T00:00:00"/>
    <d v="2009-02-18T00:00:00"/>
    <m/>
    <x v="105"/>
    <n v="79302"/>
    <n v="1"/>
    <n v="2"/>
    <n v="2"/>
    <n v="1"/>
    <n v="1"/>
  </r>
  <r>
    <s v="485"/>
    <x v="0"/>
    <d v="1982-01-01T00:00:00"/>
    <d v="2007-09-28T00:00:00"/>
    <d v="2015-07-13T00:00:00"/>
    <x v="147"/>
    <n v="50356.800000000003"/>
    <n v="3"/>
    <n v="1"/>
    <n v="1"/>
    <n v="1"/>
    <n v="2"/>
  </r>
  <r>
    <s v="486"/>
    <x v="0"/>
    <d v="1982-01-19T00:00:00"/>
    <d v="2013-06-05T00:00:00"/>
    <m/>
    <x v="148"/>
    <n v="66767.98"/>
    <n v="2"/>
    <n v="2"/>
    <n v="1"/>
    <n v="1"/>
    <n v="3"/>
  </r>
  <r>
    <s v="487"/>
    <x v="0"/>
    <d v="1982-01-28T00:00:00"/>
    <d v="2010-04-28T00:00:00"/>
    <m/>
    <x v="32"/>
    <n v="73440.12"/>
    <n v="3"/>
    <n v="1"/>
    <n v="3"/>
    <n v="3"/>
    <n v="1"/>
  </r>
  <r>
    <s v="490"/>
    <x v="0"/>
    <d v="1982-02-05T00:00:00"/>
    <d v="2011-08-05T00:00:00"/>
    <m/>
    <x v="86"/>
    <n v="63627.199999999997"/>
    <n v="2"/>
    <n v="3"/>
    <n v="2"/>
    <n v="2"/>
    <n v="1"/>
  </r>
  <r>
    <s v="491"/>
    <x v="0"/>
    <d v="1982-03-17T00:00:00"/>
    <d v="2009-05-25T00:00:00"/>
    <m/>
    <x v="149"/>
    <n v="95182.88"/>
    <n v="3"/>
    <n v="2"/>
    <n v="2"/>
    <n v="2"/>
    <n v="2"/>
  </r>
  <r>
    <s v="493"/>
    <x v="0"/>
    <d v="1982-03-31T00:00:00"/>
    <d v="2005-07-26T00:00:00"/>
    <d v="2006-06-09T00:00:00"/>
    <x v="150"/>
    <n v="46795.58"/>
    <n v="3"/>
    <n v="1"/>
    <n v="2"/>
    <n v="3"/>
    <n v="1"/>
  </r>
  <r>
    <s v="495"/>
    <x v="0"/>
    <d v="1982-04-18T00:00:00"/>
    <d v="2004-05-08T00:00:00"/>
    <m/>
    <x v="80"/>
    <n v="108796.22"/>
    <n v="2"/>
    <n v="2"/>
    <n v="3"/>
    <n v="2"/>
    <n v="2"/>
  </r>
  <r>
    <s v="496"/>
    <x v="0"/>
    <d v="1982-05-10T00:00:00"/>
    <d v="2010-09-14T00:00:00"/>
    <m/>
    <x v="151"/>
    <n v="70379.92"/>
    <n v="1"/>
    <n v="2"/>
    <n v="2"/>
    <n v="3"/>
    <n v="2"/>
  </r>
  <r>
    <s v="498"/>
    <x v="0"/>
    <d v="1982-05-20T00:00:00"/>
    <d v="2010-01-27T00:00:00"/>
    <m/>
    <x v="152"/>
    <n v="63912.160000000003"/>
    <n v="3"/>
    <n v="3"/>
    <n v="3"/>
    <n v="1"/>
    <n v="2"/>
  </r>
  <r>
    <s v="500"/>
    <x v="0"/>
    <d v="1982-07-05T00:00:00"/>
    <d v="2012-05-09T00:00:00"/>
    <d v="2016-08-03T00:00:00"/>
    <x v="87"/>
    <n v="68368.820000000007"/>
    <n v="1"/>
    <n v="3"/>
    <n v="2"/>
    <n v="3"/>
    <n v="3"/>
  </r>
  <r>
    <s v="502"/>
    <x v="0"/>
    <d v="1982-07-07T00:00:00"/>
    <d v="2014-10-15T00:00:00"/>
    <m/>
    <x v="126"/>
    <n v="42640"/>
    <n v="2"/>
    <n v="1"/>
    <n v="1"/>
    <n v="1"/>
    <n v="2"/>
  </r>
  <r>
    <s v="503"/>
    <x v="0"/>
    <d v="1982-07-18T00:00:00"/>
    <d v="2005-08-11T00:00:00"/>
    <m/>
    <x v="153"/>
    <n v="48817.599999999999"/>
    <n v="2"/>
    <n v="2"/>
    <n v="1"/>
    <n v="3"/>
    <n v="1"/>
  </r>
  <r>
    <s v="506"/>
    <x v="0"/>
    <d v="1982-07-29T00:00:00"/>
    <d v="2013-05-06T00:00:00"/>
    <d v="2017-01-09T00:00:00"/>
    <x v="154"/>
    <n v="52187.199999999997"/>
    <n v="1"/>
    <n v="2"/>
    <n v="2"/>
    <n v="2"/>
    <n v="3"/>
  </r>
  <r>
    <s v="507"/>
    <x v="0"/>
    <d v="1982-08-06T00:00:00"/>
    <d v="2011-08-22T00:00:00"/>
    <m/>
    <x v="155"/>
    <n v="39780"/>
    <n v="3"/>
    <n v="1"/>
    <n v="1"/>
    <n v="2"/>
    <n v="2"/>
  </r>
  <r>
    <s v="509"/>
    <x v="0"/>
    <d v="1982-08-13T00:00:00"/>
    <d v="2008-03-20T00:00:00"/>
    <m/>
    <x v="156"/>
    <n v="65873.600000000006"/>
    <n v="1"/>
    <n v="3"/>
    <n v="3"/>
    <n v="2"/>
    <n v="2"/>
  </r>
  <r>
    <s v="510"/>
    <x v="0"/>
    <d v="1982-08-17T00:00:00"/>
    <d v="2003-02-11T00:00:00"/>
    <m/>
    <x v="39"/>
    <n v="53504.1"/>
    <n v="2"/>
    <n v="2"/>
    <n v="2"/>
    <n v="1"/>
    <n v="1"/>
  </r>
  <r>
    <s v="511"/>
    <x v="0"/>
    <d v="1982-09-08T00:00:00"/>
    <d v="2004-09-09T00:00:00"/>
    <d v="2011-06-13T00:00:00"/>
    <x v="105"/>
    <n v="77000"/>
    <n v="3"/>
    <n v="2"/>
    <n v="2"/>
    <n v="3"/>
    <n v="3"/>
  </r>
  <r>
    <s v="513"/>
    <x v="0"/>
    <d v="1982-09-16T00:00:00"/>
    <d v="2013-02-16T00:00:00"/>
    <m/>
    <x v="157"/>
    <n v="53040"/>
    <n v="2"/>
    <n v="2"/>
    <n v="3"/>
    <n v="3"/>
    <n v="2"/>
  </r>
  <r>
    <s v="514"/>
    <x v="0"/>
    <d v="1982-09-24T00:00:00"/>
    <d v="2011-04-16T00:00:00"/>
    <m/>
    <x v="158"/>
    <n v="77001.600000000006"/>
    <n v="1"/>
    <n v="3"/>
    <n v="1"/>
    <n v="1"/>
    <n v="1"/>
  </r>
  <r>
    <s v="520"/>
    <x v="0"/>
    <d v="1982-10-30T00:00:00"/>
    <d v="2009-12-30T00:00:00"/>
    <m/>
    <x v="86"/>
    <n v="66000"/>
    <n v="2"/>
    <n v="3"/>
    <n v="3"/>
    <n v="3"/>
    <n v="2"/>
  </r>
  <r>
    <s v="521"/>
    <x v="0"/>
    <d v="1982-11-03T00:00:00"/>
    <d v="2008-05-07T00:00:00"/>
    <m/>
    <x v="32"/>
    <n v="77983.360000000001"/>
    <n v="3"/>
    <n v="2"/>
    <n v="3"/>
    <n v="3"/>
    <n v="3"/>
  </r>
  <r>
    <s v="522"/>
    <x v="0"/>
    <d v="1982-11-22T00:00:00"/>
    <d v="2006-02-20T00:00:00"/>
    <m/>
    <x v="159"/>
    <n v="65000"/>
    <n v="2"/>
    <n v="2"/>
    <n v="2"/>
    <n v="3"/>
    <n v="2"/>
  </r>
  <r>
    <s v="525"/>
    <x v="0"/>
    <d v="1982-12-08T00:00:00"/>
    <d v="2007-07-06T00:00:00"/>
    <m/>
    <x v="160"/>
    <n v="60091"/>
    <n v="1"/>
    <n v="2"/>
    <n v="2"/>
    <n v="3"/>
    <n v="3"/>
  </r>
  <r>
    <s v="529"/>
    <x v="0"/>
    <d v="1983-01-26T00:00:00"/>
    <d v="2008-04-23T00:00:00"/>
    <m/>
    <x v="71"/>
    <n v="39998"/>
    <n v="2"/>
    <n v="1"/>
    <n v="2"/>
    <n v="3"/>
    <n v="1"/>
  </r>
  <r>
    <s v="530"/>
    <x v="0"/>
    <d v="1983-06-02T00:00:00"/>
    <d v="2007-11-01T00:00:00"/>
    <m/>
    <x v="86"/>
    <n v="78270.399999999994"/>
    <n v="2"/>
    <n v="2"/>
    <n v="3"/>
    <n v="3"/>
    <n v="1"/>
  </r>
  <r>
    <s v="531"/>
    <x v="0"/>
    <d v="1983-01-26T00:00:00"/>
    <d v="2008-04-18T00:00:00"/>
    <m/>
    <x v="71"/>
    <n v="39998"/>
    <n v="2"/>
    <n v="1"/>
    <n v="1"/>
    <n v="3"/>
    <n v="1"/>
  </r>
  <r>
    <s v="532"/>
    <x v="0"/>
    <d v="1983-01-28T00:00:00"/>
    <d v="2005-04-23T00:00:00"/>
    <m/>
    <x v="72"/>
    <n v="39158.71"/>
    <n v="2"/>
    <n v="1"/>
    <n v="2"/>
    <n v="3"/>
    <n v="3"/>
  </r>
  <r>
    <s v="534"/>
    <x v="0"/>
    <d v="1980-01-02T00:00:00"/>
    <d v="2013-11-10T00:00:00"/>
    <m/>
    <x v="86"/>
    <n v="63939.199999999997"/>
    <n v="2"/>
    <n v="2"/>
    <n v="2"/>
    <n v="2"/>
    <n v="1"/>
  </r>
  <r>
    <s v="535"/>
    <x v="0"/>
    <d v="1983-02-25T00:00:00"/>
    <d v="2013-11-10T00:00:00"/>
    <d v="2014-10-01T00:00:00"/>
    <x v="86"/>
    <n v="63939.199999999997"/>
    <n v="3"/>
    <n v="3"/>
    <n v="1"/>
    <n v="3"/>
    <n v="2"/>
  </r>
  <r>
    <s v="536"/>
    <x v="0"/>
    <d v="1983-03-29T00:00:00"/>
    <d v="2012-05-27T00:00:00"/>
    <m/>
    <x v="161"/>
    <n v="48356"/>
    <n v="2"/>
    <n v="3"/>
    <n v="3"/>
    <n v="1"/>
    <n v="2"/>
  </r>
  <r>
    <s v="540"/>
    <x v="0"/>
    <d v="1983-04-25T00:00:00"/>
    <d v="2008-07-11T00:00:00"/>
    <m/>
    <x v="71"/>
    <n v="39998"/>
    <n v="3"/>
    <n v="1"/>
    <n v="1"/>
    <n v="1"/>
    <n v="2"/>
  </r>
  <r>
    <s v="543"/>
    <x v="0"/>
    <d v="1983-05-10T00:00:00"/>
    <d v="2011-12-28T00:00:00"/>
    <m/>
    <x v="162"/>
    <n v="41392"/>
    <n v="3"/>
    <n v="1"/>
    <n v="3"/>
    <n v="1"/>
    <n v="3"/>
  </r>
  <r>
    <s v="544"/>
    <x v="0"/>
    <d v="1983-06-01T00:00:00"/>
    <d v="2014-07-07T00:00:00"/>
    <m/>
    <x v="124"/>
    <n v="65000"/>
    <n v="1"/>
    <n v="2"/>
    <n v="3"/>
    <n v="1"/>
    <n v="3"/>
  </r>
  <r>
    <s v="545"/>
    <x v="0"/>
    <d v="1983-06-27T00:00:00"/>
    <d v="2005-05-22T00:00:00"/>
    <m/>
    <x v="86"/>
    <n v="72600"/>
    <n v="2"/>
    <n v="3"/>
    <n v="3"/>
    <n v="1"/>
    <n v="1"/>
  </r>
  <r>
    <s v="546"/>
    <x v="0"/>
    <d v="1980-10-02T00:00:00"/>
    <d v="2007-03-16T00:00:00"/>
    <m/>
    <x v="87"/>
    <n v="71379.100000000006"/>
    <n v="3"/>
    <n v="1"/>
    <n v="2"/>
    <n v="3"/>
    <n v="3"/>
  </r>
  <r>
    <s v="547"/>
    <x v="0"/>
    <d v="1983-07-04T00:00:00"/>
    <d v="2007-12-30T00:00:00"/>
    <m/>
    <x v="87"/>
    <n v="71379.100000000006"/>
    <n v="3"/>
    <n v="1"/>
    <n v="2"/>
    <n v="3"/>
    <n v="2"/>
  </r>
  <r>
    <s v="549"/>
    <x v="0"/>
    <d v="1983-07-22T00:00:00"/>
    <d v="2008-08-12T00:00:00"/>
    <m/>
    <x v="163"/>
    <n v="47742.5"/>
    <n v="2"/>
    <n v="3"/>
    <n v="1"/>
    <n v="2"/>
    <n v="1"/>
  </r>
  <r>
    <s v="553"/>
    <x v="0"/>
    <d v="1983-10-14T00:00:00"/>
    <d v="2007-12-28T00:00:00"/>
    <m/>
    <x v="164"/>
    <n v="25875"/>
    <n v="1"/>
    <n v="1"/>
    <n v="2"/>
    <n v="1"/>
    <n v="3"/>
  </r>
  <r>
    <s v="554"/>
    <x v="0"/>
    <d v="1985-01-04T00:00:00"/>
    <d v="2010-12-31T00:00:00"/>
    <m/>
    <x v="164"/>
    <n v="25875"/>
    <n v="1"/>
    <n v="2"/>
    <n v="2"/>
    <n v="2"/>
    <n v="1"/>
  </r>
  <r>
    <s v="555"/>
    <x v="0"/>
    <d v="1983-10-30T00:00:00"/>
    <d v="2011-07-14T00:00:00"/>
    <m/>
    <x v="105"/>
    <n v="73507.199999999997"/>
    <n v="2"/>
    <n v="3"/>
    <n v="1"/>
    <n v="1"/>
    <n v="1"/>
  </r>
  <r>
    <s v="556"/>
    <x v="0"/>
    <d v="1983-11-10T00:00:00"/>
    <d v="2009-10-26T00:00:00"/>
    <m/>
    <x v="59"/>
    <n v="79309.88"/>
    <n v="2"/>
    <n v="3"/>
    <n v="1"/>
    <n v="3"/>
    <n v="2"/>
  </r>
  <r>
    <s v="558"/>
    <x v="0"/>
    <d v="1983-12-10T00:00:00"/>
    <d v="2004-12-20T00:00:00"/>
    <m/>
    <x v="165"/>
    <n v="55000"/>
    <n v="3"/>
    <n v="3"/>
    <n v="2"/>
    <n v="2"/>
    <n v="1"/>
  </r>
  <r>
    <s v="561"/>
    <x v="0"/>
    <d v="1984-01-15T00:00:00"/>
    <d v="2003-08-06T00:00:00"/>
    <m/>
    <x v="166"/>
    <n v="64708.800000000003"/>
    <n v="2"/>
    <n v="3"/>
    <n v="2"/>
    <n v="1"/>
    <n v="3"/>
  </r>
  <r>
    <s v="562"/>
    <x v="0"/>
    <d v="1984-01-20T00:00:00"/>
    <d v="2003-07-01T00:00:00"/>
    <m/>
    <x v="167"/>
    <n v="48193.599999999999"/>
    <n v="3"/>
    <n v="1"/>
    <n v="2"/>
    <n v="2"/>
    <n v="1"/>
  </r>
  <r>
    <s v="563"/>
    <x v="0"/>
    <d v="1984-04-27T00:00:00"/>
    <d v="2007-02-26T00:00:00"/>
    <d v="2014-10-20T00:00:00"/>
    <x v="168"/>
    <n v="40851.199999999997"/>
    <n v="3"/>
    <n v="1"/>
    <n v="2"/>
    <n v="2"/>
    <n v="3"/>
  </r>
  <r>
    <s v="566"/>
    <x v="0"/>
    <d v="1984-05-22T00:00:00"/>
    <d v="2011-12-16T00:00:00"/>
    <m/>
    <x v="86"/>
    <n v="70000"/>
    <n v="2"/>
    <n v="1"/>
    <n v="3"/>
    <n v="2"/>
    <n v="2"/>
  </r>
  <r>
    <s v="567"/>
    <x v="0"/>
    <d v="1984-06-18T00:00:00"/>
    <d v="2010-08-22T00:00:00"/>
    <d v="2016-04-11T00:00:00"/>
    <x v="86"/>
    <n v="72000"/>
    <n v="3"/>
    <n v="1"/>
    <n v="3"/>
    <n v="2"/>
    <n v="2"/>
  </r>
  <r>
    <s v="570"/>
    <x v="0"/>
    <d v="1984-07-22T00:00:00"/>
    <d v="2006-05-22T00:00:00"/>
    <m/>
    <x v="71"/>
    <n v="40191.96"/>
    <n v="3"/>
    <n v="2"/>
    <n v="1"/>
    <n v="1"/>
    <n v="3"/>
  </r>
  <r>
    <s v="573"/>
    <x v="0"/>
    <d v="1984-08-16T00:00:00"/>
    <d v="2009-03-31T00:00:00"/>
    <m/>
    <x v="169"/>
    <n v="85600.06"/>
    <n v="2"/>
    <n v="2"/>
    <n v="3"/>
    <n v="2"/>
    <n v="3"/>
  </r>
  <r>
    <s v="574"/>
    <x v="0"/>
    <d v="1984-10-09T00:00:00"/>
    <d v="2004-09-24T00:00:00"/>
    <m/>
    <x v="170"/>
    <n v="72000"/>
    <n v="1"/>
    <n v="2"/>
    <n v="2"/>
    <n v="2"/>
    <n v="3"/>
  </r>
  <r>
    <s v="575"/>
    <x v="0"/>
    <d v="1984-10-19T00:00:00"/>
    <d v="2005-11-11T00:00:00"/>
    <m/>
    <x v="171"/>
    <n v="73143"/>
    <n v="3"/>
    <n v="2"/>
    <n v="2"/>
    <n v="3"/>
    <n v="1"/>
  </r>
  <r>
    <s v="576"/>
    <x v="0"/>
    <d v="1984-10-23T00:00:00"/>
    <d v="2011-03-11T00:00:00"/>
    <m/>
    <x v="105"/>
    <n v="72010"/>
    <n v="2"/>
    <n v="2"/>
    <n v="2"/>
    <n v="2"/>
    <n v="2"/>
  </r>
  <r>
    <s v="580"/>
    <x v="0"/>
    <d v="1984-11-17T00:00:00"/>
    <d v="2010-10-04T00:00:00"/>
    <m/>
    <x v="35"/>
    <n v="50561"/>
    <n v="1"/>
    <n v="3"/>
    <n v="2"/>
    <n v="1"/>
    <n v="2"/>
  </r>
  <r>
    <s v="582"/>
    <x v="0"/>
    <d v="1985-01-19T00:00:00"/>
    <d v="2006-06-09T00:00:00"/>
    <m/>
    <x v="172"/>
    <n v="40060.800000000003"/>
    <n v="1"/>
    <n v="3"/>
    <n v="2"/>
    <n v="2"/>
    <n v="3"/>
  </r>
  <r>
    <s v="583"/>
    <x v="0"/>
    <d v="1985-01-24T00:00:00"/>
    <d v="2005-12-05T00:00:00"/>
    <m/>
    <x v="173"/>
    <n v="38958.400000000001"/>
    <n v="1"/>
    <n v="2"/>
    <n v="3"/>
    <n v="1"/>
    <n v="1"/>
  </r>
  <r>
    <s v="584"/>
    <x v="0"/>
    <d v="1985-02-01T00:00:00"/>
    <d v="2013-04-01T00:00:00"/>
    <m/>
    <x v="32"/>
    <n v="60000"/>
    <n v="2"/>
    <n v="3"/>
    <n v="3"/>
    <n v="2"/>
    <n v="1"/>
  </r>
  <r>
    <s v="585"/>
    <x v="0"/>
    <d v="1985-04-04T00:00:00"/>
    <d v="2008-11-04T00:00:00"/>
    <m/>
    <x v="174"/>
    <n v="56596.800000000003"/>
    <n v="1"/>
    <n v="3"/>
    <n v="3"/>
    <n v="2"/>
    <n v="3"/>
  </r>
  <r>
    <s v="586"/>
    <x v="0"/>
    <d v="1985-02-11T00:00:00"/>
    <d v="2007-05-07T00:00:00"/>
    <m/>
    <x v="175"/>
    <n v="50218.48"/>
    <n v="3"/>
    <n v="3"/>
    <n v="3"/>
    <n v="1"/>
    <n v="1"/>
  </r>
  <r>
    <s v="587"/>
    <x v="0"/>
    <d v="1990-08-01T00:00:00"/>
    <d v="2009-05-07T00:00:00"/>
    <m/>
    <x v="176"/>
    <n v="32100"/>
    <n v="2"/>
    <n v="3"/>
    <n v="3"/>
    <n v="2"/>
    <n v="1"/>
  </r>
  <r>
    <s v="588"/>
    <x v="0"/>
    <d v="1985-03-03T00:00:00"/>
    <d v="2009-08-19T00:00:00"/>
    <m/>
    <x v="177"/>
    <n v="55000"/>
    <n v="1"/>
    <n v="3"/>
    <n v="1"/>
    <n v="3"/>
    <n v="3"/>
  </r>
  <r>
    <s v="589"/>
    <x v="0"/>
    <d v="1985-03-23T00:00:00"/>
    <d v="2004-01-08T00:00:00"/>
    <m/>
    <x v="84"/>
    <n v="47840"/>
    <n v="3"/>
    <n v="2"/>
    <n v="2"/>
    <n v="1"/>
    <n v="1"/>
  </r>
  <r>
    <s v="590"/>
    <x v="0"/>
    <d v="1985-11-02T00:00:00"/>
    <d v="2007-06-11T00:00:00"/>
    <m/>
    <x v="178"/>
    <n v="42000"/>
    <n v="2"/>
    <n v="2"/>
    <n v="1"/>
    <n v="1"/>
    <n v="3"/>
  </r>
  <r>
    <s v="592"/>
    <x v="0"/>
    <d v="1985-05-28T00:00:00"/>
    <d v="2003-10-09T00:00:00"/>
    <m/>
    <x v="138"/>
    <n v="50000"/>
    <n v="2"/>
    <n v="1"/>
    <n v="3"/>
    <n v="2"/>
    <n v="1"/>
  </r>
  <r>
    <s v="593"/>
    <x v="0"/>
    <d v="1985-06-23T00:00:00"/>
    <d v="2011-12-29T00:00:00"/>
    <m/>
    <x v="179"/>
    <n v="54356.38"/>
    <n v="3"/>
    <n v="1"/>
    <n v="3"/>
    <n v="3"/>
    <n v="1"/>
  </r>
  <r>
    <s v="594"/>
    <x v="0"/>
    <d v="1985-04-02T00:00:00"/>
    <d v="2012-01-18T00:00:00"/>
    <m/>
    <x v="179"/>
    <n v="54356.38"/>
    <n v="1"/>
    <n v="3"/>
    <n v="1"/>
    <n v="2"/>
    <n v="2"/>
  </r>
  <r>
    <s v="598"/>
    <x v="0"/>
    <d v="1985-09-28T00:00:00"/>
    <d v="2010-11-07T00:00:00"/>
    <m/>
    <x v="180"/>
    <n v="77000.039999999994"/>
    <n v="1"/>
    <n v="2"/>
    <n v="3"/>
    <n v="1"/>
    <n v="3"/>
  </r>
  <r>
    <s v="599"/>
    <x v="0"/>
    <d v="1985-10-29T00:00:00"/>
    <d v="2008-09-28T00:00:00"/>
    <m/>
    <x v="84"/>
    <n v="45000"/>
    <n v="2"/>
    <n v="1"/>
    <n v="3"/>
    <n v="1"/>
    <n v="1"/>
  </r>
  <r>
    <s v="603"/>
    <x v="0"/>
    <d v="1985-12-24T00:00:00"/>
    <d v="2004-01-17T00:00:00"/>
    <m/>
    <x v="87"/>
    <n v="66550.12"/>
    <n v="1"/>
    <n v="2"/>
    <n v="2"/>
    <n v="3"/>
    <n v="3"/>
  </r>
  <r>
    <s v="604"/>
    <x v="0"/>
    <d v="1986-01-05T00:00:00"/>
    <d v="2008-03-30T00:00:00"/>
    <d v="2016-05-09T00:00:00"/>
    <x v="126"/>
    <n v="41600"/>
    <n v="1"/>
    <n v="3"/>
    <n v="1"/>
    <n v="2"/>
    <n v="1"/>
  </r>
  <r>
    <s v="605"/>
    <x v="0"/>
    <d v="1986-01-20T00:00:00"/>
    <d v="2006-06-12T00:00:00"/>
    <m/>
    <x v="20"/>
    <n v="28080"/>
    <n v="3"/>
    <n v="2"/>
    <n v="3"/>
    <n v="3"/>
    <n v="3"/>
  </r>
  <r>
    <s v="606"/>
    <x v="0"/>
    <d v="1986-02-01T00:00:00"/>
    <d v="2005-04-10T00:00:00"/>
    <m/>
    <x v="181"/>
    <n v="63160"/>
    <n v="3"/>
    <n v="1"/>
    <n v="3"/>
    <n v="1"/>
    <n v="2"/>
  </r>
  <r>
    <s v="608"/>
    <x v="0"/>
    <d v="1986-02-08T00:00:00"/>
    <d v="2006-10-09T00:00:00"/>
    <d v="2011-12-21T00:00:00"/>
    <x v="182"/>
    <n v="52004.68"/>
    <n v="1"/>
    <n v="3"/>
    <n v="1"/>
    <n v="3"/>
    <n v="3"/>
  </r>
  <r>
    <s v="609"/>
    <x v="0"/>
    <d v="1986-03-17T00:00:00"/>
    <d v="2004-04-26T00:00:00"/>
    <d v="2016-01-18T00:00:00"/>
    <x v="84"/>
    <n v="47507"/>
    <n v="3"/>
    <n v="1"/>
    <n v="1"/>
    <n v="2"/>
    <n v="1"/>
  </r>
  <r>
    <s v="610"/>
    <x v="0"/>
    <d v="1986-03-21T00:00:00"/>
    <d v="2004-12-11T00:00:00"/>
    <d v="2013-11-26T00:00:00"/>
    <x v="166"/>
    <n v="61380.800000000003"/>
    <n v="2"/>
    <n v="2"/>
    <n v="3"/>
    <n v="1"/>
    <n v="1"/>
  </r>
  <r>
    <s v="613"/>
    <x v="0"/>
    <d v="1986-06-09T00:00:00"/>
    <d v="2009-10-12T00:00:00"/>
    <m/>
    <x v="141"/>
    <n v="63003"/>
    <n v="2"/>
    <n v="2"/>
    <n v="3"/>
    <n v="2"/>
    <n v="3"/>
  </r>
  <r>
    <s v="616"/>
    <x v="0"/>
    <d v="1986-08-10T00:00:00"/>
    <d v="2014-08-11T00:00:00"/>
    <m/>
    <x v="20"/>
    <n v="21840"/>
    <n v="3"/>
    <n v="1"/>
    <n v="2"/>
    <n v="1"/>
    <n v="3"/>
  </r>
  <r>
    <s v="618"/>
    <x v="0"/>
    <d v="1986-08-01T00:00:00"/>
    <d v="2007-05-03T00:00:00"/>
    <m/>
    <x v="183"/>
    <n v="50000"/>
    <n v="3"/>
    <n v="2"/>
    <n v="3"/>
    <n v="3"/>
    <n v="3"/>
  </r>
  <r>
    <s v="619"/>
    <x v="0"/>
    <d v="1989-01-12T00:00:00"/>
    <d v="2009-01-22T00:00:00"/>
    <d v="2013-08-19T00:00:00"/>
    <x v="53"/>
    <n v="39458"/>
    <n v="1"/>
    <n v="1"/>
    <n v="1"/>
    <n v="1"/>
    <n v="3"/>
  </r>
  <r>
    <s v="620"/>
    <x v="0"/>
    <d v="1986-08-17T00:00:00"/>
    <d v="2010-10-13T00:00:00"/>
    <m/>
    <x v="53"/>
    <n v="39458"/>
    <n v="2"/>
    <n v="2"/>
    <n v="3"/>
    <n v="3"/>
    <n v="1"/>
  </r>
  <r>
    <s v="622"/>
    <x v="0"/>
    <d v="1986-10-03T00:00:00"/>
    <d v="2011-10-30T00:00:00"/>
    <d v="2012-10-29T00:00:00"/>
    <x v="32"/>
    <n v="59217.599999999999"/>
    <n v="2"/>
    <n v="2"/>
    <n v="3"/>
    <n v="3"/>
    <n v="3"/>
  </r>
  <r>
    <s v="624"/>
    <x v="0"/>
    <d v="1986-09-05T00:00:00"/>
    <d v="2006-01-13T00:00:00"/>
    <d v="2015-08-19T00:00:00"/>
    <x v="20"/>
    <n v="33779.199999999997"/>
    <n v="3"/>
    <n v="3"/>
    <n v="3"/>
    <n v="3"/>
    <n v="3"/>
  </r>
  <r>
    <s v="626"/>
    <x v="0"/>
    <d v="1986-10-04T00:00:00"/>
    <d v="2006-12-18T00:00:00"/>
    <m/>
    <x v="84"/>
    <n v="52000"/>
    <n v="3"/>
    <n v="3"/>
    <n v="2"/>
    <n v="1"/>
    <n v="2"/>
  </r>
  <r>
    <s v="628"/>
    <x v="0"/>
    <d v="1986-10-31T00:00:00"/>
    <d v="2014-09-15T00:00:00"/>
    <d v="2016-03-17T00:00:00"/>
    <x v="109"/>
    <n v="75000"/>
    <n v="3"/>
    <n v="1"/>
    <n v="1"/>
    <n v="2"/>
    <n v="3"/>
  </r>
  <r>
    <s v="629"/>
    <x v="0"/>
    <d v="1986-11-21T00:00:00"/>
    <d v="2009-11-14T00:00:00"/>
    <m/>
    <x v="7"/>
    <n v="21216"/>
    <n v="1"/>
    <n v="1"/>
    <n v="2"/>
    <n v="1"/>
    <n v="3"/>
  </r>
  <r>
    <s v="631"/>
    <x v="0"/>
    <d v="1986-12-16T00:00:00"/>
    <d v="2008-08-29T00:00:00"/>
    <m/>
    <x v="184"/>
    <n v="42000"/>
    <n v="3"/>
    <n v="2"/>
    <n v="2"/>
    <n v="3"/>
    <n v="3"/>
  </r>
  <r>
    <s v="632"/>
    <x v="0"/>
    <d v="1972-01-16T00:00:00"/>
    <d v="2014-05-16T00:00:00"/>
    <d v="2015-01-12T00:00:00"/>
    <x v="185"/>
    <n v="60000"/>
    <n v="1"/>
    <n v="2"/>
    <n v="1"/>
    <n v="1"/>
    <n v="1"/>
  </r>
  <r>
    <s v="633"/>
    <x v="0"/>
    <d v="1987-02-27T00:00:00"/>
    <d v="2015-01-13T00:00:00"/>
    <m/>
    <x v="124"/>
    <n v="72800"/>
    <n v="3"/>
    <n v="1"/>
    <n v="3"/>
    <n v="2"/>
    <n v="3"/>
  </r>
  <r>
    <s v="634"/>
    <x v="0"/>
    <d v="1987-03-30T00:00:00"/>
    <d v="2012-12-30T00:00:00"/>
    <m/>
    <x v="186"/>
    <n v="35360"/>
    <n v="1"/>
    <n v="2"/>
    <n v="1"/>
    <n v="1"/>
    <n v="1"/>
  </r>
  <r>
    <s v="636"/>
    <x v="0"/>
    <d v="1987-05-07T00:00:00"/>
    <d v="2007-03-11T00:00:00"/>
    <m/>
    <x v="20"/>
    <n v="23233.599999999999"/>
    <n v="1"/>
    <n v="1"/>
    <n v="1"/>
    <n v="2"/>
    <n v="2"/>
  </r>
  <r>
    <s v="637"/>
    <x v="0"/>
    <d v="1987-04-24T00:00:00"/>
    <d v="2015-09-02T00:00:00"/>
    <m/>
    <x v="125"/>
    <n v="25272"/>
    <n v="1"/>
    <n v="1"/>
    <n v="3"/>
    <n v="3"/>
    <n v="2"/>
  </r>
  <r>
    <s v="638"/>
    <x v="0"/>
    <d v="1987-06-02T00:00:00"/>
    <d v="2013-10-14T00:00:00"/>
    <m/>
    <x v="32"/>
    <n v="50086.400000000001"/>
    <n v="2"/>
    <n v="3"/>
    <n v="2"/>
    <n v="3"/>
    <n v="3"/>
  </r>
  <r>
    <s v="640"/>
    <x v="0"/>
    <d v="1987-06-26T00:00:00"/>
    <d v="2007-01-03T00:00:00"/>
    <m/>
    <x v="187"/>
    <n v="26407"/>
    <n v="1"/>
    <n v="3"/>
    <n v="3"/>
    <n v="3"/>
    <n v="3"/>
  </r>
  <r>
    <s v="644"/>
    <x v="0"/>
    <d v="1987-12-06T00:00:00"/>
    <d v="2012-04-10T00:00:00"/>
    <m/>
    <x v="188"/>
    <n v="34132.800000000003"/>
    <n v="1"/>
    <n v="2"/>
    <n v="3"/>
    <n v="3"/>
    <n v="3"/>
  </r>
  <r>
    <s v="646"/>
    <x v="0"/>
    <d v="1987-08-07T00:00:00"/>
    <d v="2014-02-15T00:00:00"/>
    <m/>
    <x v="71"/>
    <n v="38002"/>
    <n v="2"/>
    <n v="3"/>
    <n v="3"/>
    <n v="3"/>
    <n v="2"/>
  </r>
  <r>
    <s v="647"/>
    <x v="0"/>
    <d v="1987-10-09T00:00:00"/>
    <d v="2012-05-11T00:00:00"/>
    <m/>
    <x v="185"/>
    <n v="63000.08"/>
    <n v="3"/>
    <n v="1"/>
    <n v="1"/>
    <n v="1"/>
    <n v="1"/>
  </r>
  <r>
    <s v="649"/>
    <x v="0"/>
    <d v="1988-04-05T00:00:00"/>
    <d v="2013-10-01T00:00:00"/>
    <m/>
    <x v="32"/>
    <n v="60000"/>
    <n v="2"/>
    <n v="2"/>
    <n v="3"/>
    <n v="2"/>
    <n v="3"/>
  </r>
  <r>
    <s v="650"/>
    <x v="0"/>
    <d v="1988-02-13T00:00:00"/>
    <d v="2014-04-14T00:00:00"/>
    <m/>
    <x v="189"/>
    <n v="49940.800000000003"/>
    <n v="2"/>
    <n v="2"/>
    <n v="2"/>
    <n v="2"/>
    <n v="1"/>
  </r>
  <r>
    <s v="651"/>
    <x v="0"/>
    <d v="1988-06-03T00:00:00"/>
    <d v="2007-10-12T00:00:00"/>
    <d v="2014-04-14T00:00:00"/>
    <x v="189"/>
    <n v="49940.800000000003"/>
    <n v="1"/>
    <n v="3"/>
    <n v="1"/>
    <n v="2"/>
    <n v="3"/>
  </r>
  <r>
    <s v="655"/>
    <x v="0"/>
    <d v="1988-04-08T00:00:00"/>
    <d v="2013-03-15T00:00:00"/>
    <m/>
    <x v="190"/>
    <n v="44886.400000000001"/>
    <n v="3"/>
    <n v="3"/>
    <n v="1"/>
    <n v="2"/>
    <n v="1"/>
  </r>
  <r>
    <s v="656"/>
    <x v="0"/>
    <d v="1988-06-18T00:00:00"/>
    <d v="2012-09-04T00:00:00"/>
    <m/>
    <x v="32"/>
    <n v="62226.06"/>
    <n v="3"/>
    <n v="3"/>
    <n v="3"/>
    <n v="2"/>
    <n v="3"/>
  </r>
  <r>
    <s v="659"/>
    <x v="0"/>
    <d v="1988-11-09T00:00:00"/>
    <d v="2012-06-25T00:00:00"/>
    <m/>
    <x v="84"/>
    <n v="45739.199999999997"/>
    <n v="1"/>
    <n v="2"/>
    <n v="3"/>
    <n v="3"/>
    <n v="1"/>
  </r>
  <r>
    <s v="663"/>
    <x v="0"/>
    <d v="1988-11-02T00:00:00"/>
    <d v="2007-06-23T00:00:00"/>
    <m/>
    <x v="183"/>
    <n v="45760"/>
    <n v="2"/>
    <n v="3"/>
    <n v="3"/>
    <n v="2"/>
    <n v="3"/>
  </r>
  <r>
    <s v="668"/>
    <x v="0"/>
    <d v="1989-05-02T00:00:00"/>
    <d v="2011-08-27T00:00:00"/>
    <m/>
    <x v="191"/>
    <n v="31200"/>
    <n v="2"/>
    <n v="3"/>
    <n v="3"/>
    <n v="1"/>
    <n v="1"/>
  </r>
  <r>
    <s v="669"/>
    <x v="0"/>
    <d v="1989-05-13T00:00:00"/>
    <d v="2010-06-17T00:00:00"/>
    <m/>
    <x v="0"/>
    <n v="24960"/>
    <n v="3"/>
    <n v="3"/>
    <n v="2"/>
    <n v="1"/>
    <n v="3"/>
  </r>
  <r>
    <s v="670"/>
    <x v="0"/>
    <d v="1989-08-06T00:00:00"/>
    <d v="2013-12-26T00:00:00"/>
    <m/>
    <x v="192"/>
    <n v="41600"/>
    <n v="1"/>
    <n v="3"/>
    <n v="3"/>
    <n v="3"/>
    <n v="1"/>
  </r>
  <r>
    <s v="673"/>
    <x v="0"/>
    <d v="1989-08-30T00:00:00"/>
    <d v="2008-06-21T00:00:00"/>
    <m/>
    <x v="193"/>
    <n v="27040"/>
    <n v="3"/>
    <n v="2"/>
    <n v="2"/>
    <n v="1"/>
    <n v="2"/>
  </r>
  <r>
    <s v="676"/>
    <x v="0"/>
    <d v="1989-09-04T00:00:00"/>
    <d v="2008-02-03T00:00:00"/>
    <m/>
    <x v="194"/>
    <n v="60008"/>
    <n v="1"/>
    <n v="2"/>
    <n v="3"/>
    <n v="2"/>
    <n v="3"/>
  </r>
  <r>
    <s v="677"/>
    <x v="0"/>
    <d v="1989-09-12T00:00:00"/>
    <d v="2009-10-16T00:00:00"/>
    <m/>
    <x v="195"/>
    <n v="25189"/>
    <n v="3"/>
    <n v="2"/>
    <n v="3"/>
    <n v="2"/>
    <n v="1"/>
  </r>
  <r>
    <s v="678"/>
    <x v="0"/>
    <d v="1989-02-03T00:00:00"/>
    <d v="2012-05-08T00:00:00"/>
    <m/>
    <x v="195"/>
    <n v="25189"/>
    <n v="1"/>
    <n v="3"/>
    <n v="3"/>
    <n v="2"/>
    <n v="1"/>
  </r>
  <r>
    <s v="679"/>
    <x v="0"/>
    <d v="1989-12-03T00:00:00"/>
    <d v="2010-12-25T00:00:00"/>
    <d v="2014-11-10T00:00:00"/>
    <x v="20"/>
    <n v="32136"/>
    <n v="3"/>
    <n v="3"/>
    <n v="3"/>
    <n v="1"/>
    <n v="1"/>
  </r>
  <r>
    <s v="683"/>
    <x v="0"/>
    <d v="1990-02-07T00:00:00"/>
    <d v="2012-10-17T00:00:00"/>
    <d v="2017-03-11T00:00:00"/>
    <x v="196"/>
    <n v="35360"/>
    <n v="1"/>
    <n v="2"/>
    <n v="3"/>
    <n v="2"/>
    <n v="2"/>
  </r>
  <r>
    <s v="685"/>
    <x v="0"/>
    <d v="1990-04-23T00:00:00"/>
    <d v="2015-08-24T00:00:00"/>
    <m/>
    <x v="0"/>
    <n v="25209.599999999999"/>
    <n v="3"/>
    <n v="2"/>
    <n v="1"/>
    <n v="3"/>
    <n v="3"/>
  </r>
  <r>
    <s v="686"/>
    <x v="0"/>
    <d v="1990-08-02T00:00:00"/>
    <d v="2010-10-09T00:00:00"/>
    <m/>
    <x v="20"/>
    <n v="22880"/>
    <n v="3"/>
    <n v="1"/>
    <n v="2"/>
    <n v="2"/>
    <n v="2"/>
  </r>
  <r>
    <s v="687"/>
    <x v="0"/>
    <d v="1990-05-10T00:00:00"/>
    <d v="2015-02-11T00:00:00"/>
    <m/>
    <x v="197"/>
    <n v="27040"/>
    <n v="3"/>
    <n v="2"/>
    <n v="3"/>
    <n v="2"/>
    <n v="1"/>
  </r>
  <r>
    <s v="689"/>
    <x v="0"/>
    <d v="1990-02-19T00:00:00"/>
    <d v="2014-11-17T00:00:00"/>
    <m/>
    <x v="63"/>
    <n v="23109"/>
    <n v="1"/>
    <n v="2"/>
    <n v="2"/>
    <n v="3"/>
    <n v="3"/>
  </r>
  <r>
    <s v="690"/>
    <x v="0"/>
    <d v="1986-06-21T00:00:00"/>
    <d v="2015-08-18T00:00:00"/>
    <m/>
    <x v="198"/>
    <n v="55016"/>
    <n v="2"/>
    <n v="1"/>
    <n v="2"/>
    <n v="2"/>
    <n v="1"/>
  </r>
  <r>
    <s v="691"/>
    <x v="0"/>
    <d v="1990-07-05T00:00:00"/>
    <d v="2010-02-15T00:00:00"/>
    <m/>
    <x v="199"/>
    <n v="29577.599999999999"/>
    <n v="2"/>
    <n v="3"/>
    <n v="2"/>
    <n v="2"/>
    <n v="1"/>
  </r>
  <r>
    <s v="692"/>
    <x v="0"/>
    <d v="1990-07-12T00:00:00"/>
    <d v="2012-09-14T00:00:00"/>
    <m/>
    <x v="83"/>
    <n v="25542.400000000001"/>
    <n v="1"/>
    <n v="2"/>
    <n v="3"/>
    <n v="2"/>
    <n v="3"/>
  </r>
  <r>
    <s v="693"/>
    <x v="0"/>
    <d v="1990-12-01T00:00:00"/>
    <d v="2009-06-19T00:00:00"/>
    <d v="2013-05-28T00:00:00"/>
    <x v="200"/>
    <n v="35484.800000000003"/>
    <n v="2"/>
    <n v="1"/>
    <n v="2"/>
    <n v="3"/>
    <n v="1"/>
  </r>
  <r>
    <s v="695"/>
    <x v="0"/>
    <d v="1990-08-02T00:00:00"/>
    <d v="2013-11-30T00:00:00"/>
    <d v="2015-10-05T00:00:00"/>
    <x v="0"/>
    <n v="21840"/>
    <n v="2"/>
    <n v="2"/>
    <n v="1"/>
    <n v="3"/>
    <n v="2"/>
  </r>
  <r>
    <s v="697"/>
    <x v="0"/>
    <d v="1990-06-08T00:00:00"/>
    <d v="2014-01-28T00:00:00"/>
    <m/>
    <x v="201"/>
    <n v="41246.400000000001"/>
    <n v="3"/>
    <n v="2"/>
    <n v="2"/>
    <n v="2"/>
    <n v="1"/>
  </r>
  <r>
    <s v="698"/>
    <x v="0"/>
    <d v="1990-09-12T00:00:00"/>
    <d v="2016-01-19T00:00:00"/>
    <m/>
    <x v="202"/>
    <n v="38771.199999999997"/>
    <n v="1"/>
    <n v="3"/>
    <n v="2"/>
    <n v="3"/>
    <n v="1"/>
  </r>
  <r>
    <s v="700"/>
    <x v="0"/>
    <d v="1987-10-21T00:00:00"/>
    <d v="2008-10-21T00:00:00"/>
    <m/>
    <x v="203"/>
    <n v="58302.400000000001"/>
    <n v="2"/>
    <n v="2"/>
    <n v="2"/>
    <n v="1"/>
    <n v="1"/>
  </r>
  <r>
    <s v="702"/>
    <x v="0"/>
    <d v="1990-11-15T00:00:00"/>
    <d v="2014-11-06T00:00:00"/>
    <m/>
    <x v="204"/>
    <n v="50273.599999999999"/>
    <n v="3"/>
    <n v="1"/>
    <n v="3"/>
    <n v="3"/>
    <n v="3"/>
  </r>
  <r>
    <s v="703"/>
    <x v="0"/>
    <d v="1987-11-22T00:00:00"/>
    <d v="2006-08-24T00:00:00"/>
    <m/>
    <x v="183"/>
    <n v="49150.400000000001"/>
    <n v="2"/>
    <n v="2"/>
    <n v="2"/>
    <n v="3"/>
    <n v="2"/>
  </r>
  <r>
    <s v="706"/>
    <x v="0"/>
    <d v="1991-02-11T00:00:00"/>
    <d v="2015-11-26T00:00:00"/>
    <m/>
    <x v="205"/>
    <n v="57034"/>
    <n v="2"/>
    <n v="1"/>
    <n v="2"/>
    <n v="1"/>
    <n v="1"/>
  </r>
  <r>
    <s v="707"/>
    <x v="0"/>
    <d v="1991-03-21T00:00:00"/>
    <d v="2011-04-03T00:00:00"/>
    <m/>
    <x v="20"/>
    <n v="24960"/>
    <n v="3"/>
    <n v="3"/>
    <n v="3"/>
    <n v="2"/>
    <n v="2"/>
  </r>
  <r>
    <s v="710"/>
    <x v="0"/>
    <d v="1991-06-13T00:00:00"/>
    <d v="2014-06-04T00:00:00"/>
    <m/>
    <x v="206"/>
    <n v="29702.400000000001"/>
    <n v="3"/>
    <n v="3"/>
    <n v="2"/>
    <n v="3"/>
    <n v="3"/>
  </r>
  <r>
    <s v="711"/>
    <x v="0"/>
    <d v="1991-06-26T00:00:00"/>
    <d v="2010-10-15T00:00:00"/>
    <d v="2013-09-30T00:00:00"/>
    <x v="83"/>
    <n v="25459.200000000001"/>
    <n v="3"/>
    <n v="3"/>
    <n v="2"/>
    <n v="3"/>
    <n v="3"/>
  </r>
  <r>
    <s v="712"/>
    <x v="0"/>
    <d v="1991-11-04T00:00:00"/>
    <d v="2011-05-02T00:00:00"/>
    <m/>
    <x v="19"/>
    <n v="26000"/>
    <n v="1"/>
    <n v="3"/>
    <n v="3"/>
    <n v="1"/>
    <n v="2"/>
  </r>
  <r>
    <s v="717"/>
    <x v="0"/>
    <d v="1992-01-07T00:00:00"/>
    <d v="2012-06-28T00:00:00"/>
    <m/>
    <x v="207"/>
    <n v="24044.799999999999"/>
    <n v="3"/>
    <n v="3"/>
    <n v="3"/>
    <n v="1"/>
    <n v="2"/>
  </r>
  <r>
    <s v="719"/>
    <x v="0"/>
    <d v="1992-09-01T00:00:00"/>
    <d v="2013-03-01T00:00:00"/>
    <m/>
    <x v="208"/>
    <n v="25542"/>
    <n v="3"/>
    <n v="1"/>
    <n v="2"/>
    <n v="2"/>
    <n v="1"/>
  </r>
  <r>
    <s v="721"/>
    <x v="0"/>
    <d v="1992-10-22T00:00:00"/>
    <d v="2011-05-10T00:00:00"/>
    <m/>
    <x v="52"/>
    <n v="27456"/>
    <n v="1"/>
    <n v="1"/>
    <n v="3"/>
    <n v="2"/>
    <n v="1"/>
  </r>
  <r>
    <s v="722"/>
    <x v="0"/>
    <d v="1992-06-02T00:00:00"/>
    <d v="2012-09-05T00:00:00"/>
    <d v="2014-10-27T00:00:00"/>
    <x v="52"/>
    <n v="27456"/>
    <n v="1"/>
    <n v="3"/>
    <n v="1"/>
    <n v="3"/>
    <n v="1"/>
  </r>
  <r>
    <s v="724"/>
    <x v="0"/>
    <d v="1993-01-04T00:00:00"/>
    <d v="2014-06-02T00:00:00"/>
    <m/>
    <x v="209"/>
    <n v="27456"/>
    <n v="1"/>
    <n v="1"/>
    <n v="2"/>
    <n v="3"/>
    <n v="3"/>
  </r>
  <r>
    <s v="728"/>
    <x v="0"/>
    <d v="1993-03-16T00:00:00"/>
    <d v="2011-07-24T00:00:00"/>
    <d v="2013-04-02T00:00:00"/>
    <x v="210"/>
    <n v="34986"/>
    <n v="3"/>
    <n v="2"/>
    <n v="2"/>
    <n v="1"/>
    <n v="1"/>
  </r>
  <r>
    <s v="729"/>
    <x v="0"/>
    <d v="1993-07-17T00:00:00"/>
    <d v="2012-11-28T00:00:00"/>
    <m/>
    <x v="20"/>
    <n v="22880"/>
    <n v="3"/>
    <n v="1"/>
    <n v="3"/>
    <n v="2"/>
    <n v="1"/>
  </r>
  <r>
    <s v="730"/>
    <x v="0"/>
    <d v="1993-08-04T00:00:00"/>
    <d v="2015-05-03T00:00:00"/>
    <m/>
    <x v="20"/>
    <n v="22880"/>
    <n v="2"/>
    <n v="2"/>
    <n v="1"/>
    <n v="1"/>
    <n v="2"/>
  </r>
  <r>
    <s v="731"/>
    <x v="0"/>
    <d v="1993-09-07T00:00:00"/>
    <d v="2015-04-14T00:00:00"/>
    <d v="2018-06-30T00:00:00"/>
    <x v="211"/>
    <n v="21840"/>
    <n v="1"/>
    <n v="3"/>
    <n v="1"/>
    <n v="1"/>
    <n v="1"/>
  </r>
  <r>
    <s v="733"/>
    <x v="0"/>
    <d v="1990-01-10T00:00:00"/>
    <d v="2013-09-21T00:00:00"/>
    <d v="2014-11-17T00:00:00"/>
    <x v="49"/>
    <n v="27040"/>
    <n v="1"/>
    <n v="1"/>
    <n v="1"/>
    <n v="2"/>
    <n v="2"/>
  </r>
  <r>
    <s v="735"/>
    <x v="0"/>
    <d v="1994-04-04T00:00:00"/>
    <d v="2014-07-02T00:00:00"/>
    <m/>
    <x v="212"/>
    <n v="31200"/>
    <n v="2"/>
    <n v="3"/>
    <n v="3"/>
    <n v="2"/>
    <n v="3"/>
  </r>
  <r>
    <s v="739"/>
    <x v="0"/>
    <d v="1994-11-08T00:00:00"/>
    <d v="2013-07-14T00:00:00"/>
    <m/>
    <x v="211"/>
    <n v="21840"/>
    <n v="1"/>
    <n v="2"/>
    <n v="2"/>
    <n v="1"/>
    <n v="3"/>
  </r>
  <r>
    <s v="742"/>
    <x v="0"/>
    <d v="1995-09-10T00:00:00"/>
    <d v="2016-05-24T00:00:00"/>
    <m/>
    <x v="213"/>
    <n v="35006.400000000001"/>
    <n v="3"/>
    <n v="1"/>
    <n v="2"/>
    <n v="1"/>
    <n v="2"/>
  </r>
  <r>
    <s v="745"/>
    <x v="0"/>
    <d v="1996-06-10T00:00:00"/>
    <d v="2016-12-07T00:00:00"/>
    <m/>
    <x v="207"/>
    <n v="24960"/>
    <n v="1"/>
    <n v="2"/>
    <n v="3"/>
    <n v="3"/>
    <n v="3"/>
  </r>
  <r>
    <s v="746"/>
    <x v="0"/>
    <d v="1996-04-30T00:00:00"/>
    <d v="2014-04-26T00:00:00"/>
    <m/>
    <x v="7"/>
    <n v="22880"/>
    <n v="2"/>
    <n v="1"/>
    <n v="1"/>
    <n v="1"/>
    <n v="1"/>
  </r>
  <r>
    <s v="747"/>
    <x v="0"/>
    <d v="1996-07-20T00:00:00"/>
    <d v="2014-08-10T00:00:00"/>
    <d v="2016-03-14T00:00:00"/>
    <x v="7"/>
    <n v="24960"/>
    <n v="3"/>
    <n v="1"/>
    <n v="1"/>
    <n v="2"/>
    <n v="1"/>
  </r>
  <r>
    <s v="002"/>
    <x v="1"/>
    <d v="1945-04-21T00:00:00"/>
    <d v="1990-07-11T00:00:00"/>
    <m/>
    <x v="0"/>
    <n v="20800"/>
    <n v="1"/>
    <n v="3"/>
    <n v="1"/>
    <n v="1"/>
    <n v="3"/>
  </r>
  <r>
    <s v="006"/>
    <x v="1"/>
    <d v="1986-01-09T00:00:00"/>
    <d v="2015-06-01T00:00:00"/>
    <m/>
    <x v="214"/>
    <n v="37024"/>
    <n v="3"/>
    <n v="2"/>
    <n v="3"/>
    <n v="1"/>
    <n v="1"/>
  </r>
  <r>
    <s v="009"/>
    <x v="1"/>
    <d v="1949-04-10T00:00:00"/>
    <d v="1999-08-11T00:00:00"/>
    <m/>
    <x v="5"/>
    <n v="54288"/>
    <n v="3"/>
    <n v="1"/>
    <n v="1"/>
    <n v="3"/>
    <n v="3"/>
  </r>
  <r>
    <s v="015"/>
    <x v="1"/>
    <d v="1950-09-07T00:00:00"/>
    <d v="1997-09-18T00:00:00"/>
    <d v="2004-10-19T00:00:00"/>
    <x v="215"/>
    <n v="35131.199999999997"/>
    <n v="3"/>
    <n v="2"/>
    <n v="2"/>
    <n v="2"/>
    <n v="2"/>
  </r>
  <r>
    <s v="016"/>
    <x v="1"/>
    <d v="1976-02-15T00:00:00"/>
    <d v="2003-11-05T00:00:00"/>
    <d v="2008-11-28T00:00:00"/>
    <x v="216"/>
    <n v="35131.199999999997"/>
    <n v="1"/>
    <n v="3"/>
    <n v="1"/>
    <n v="2"/>
    <n v="2"/>
  </r>
  <r>
    <s v="018"/>
    <x v="1"/>
    <d v="1950-10-25T00:00:00"/>
    <d v="1994-10-12T00:00:00"/>
    <d v="2012-04-13T00:00:00"/>
    <x v="15"/>
    <n v="59743.58"/>
    <n v="3"/>
    <n v="2"/>
    <n v="1"/>
    <n v="3"/>
    <n v="1"/>
  </r>
  <r>
    <s v="019"/>
    <x v="1"/>
    <d v="1950-12-21T00:00:00"/>
    <d v="1981-05-23T00:00:00"/>
    <m/>
    <x v="0"/>
    <n v="21840"/>
    <n v="2"/>
    <n v="3"/>
    <n v="2"/>
    <n v="2"/>
    <n v="1"/>
  </r>
  <r>
    <s v="029"/>
    <x v="1"/>
    <d v="1952-01-17T00:00:00"/>
    <d v="1988-12-21T00:00:00"/>
    <m/>
    <x v="0"/>
    <n v="21923.200000000001"/>
    <n v="3"/>
    <n v="1"/>
    <n v="3"/>
    <n v="3"/>
    <n v="1"/>
  </r>
  <r>
    <s v="030"/>
    <x v="1"/>
    <d v="1992-09-02T00:00:00"/>
    <d v="2016-12-07T00:00:00"/>
    <m/>
    <x v="0"/>
    <n v="21923.200000000001"/>
    <n v="2"/>
    <n v="3"/>
    <n v="2"/>
    <n v="2"/>
    <n v="1"/>
  </r>
  <r>
    <s v="032"/>
    <x v="1"/>
    <d v="1990-02-04T00:00:00"/>
    <d v="2014-12-27T00:00:00"/>
    <m/>
    <x v="0"/>
    <n v="21840"/>
    <n v="1"/>
    <n v="3"/>
    <n v="1"/>
    <n v="3"/>
    <n v="3"/>
  </r>
  <r>
    <s v="033"/>
    <x v="1"/>
    <d v="1952-05-14T00:00:00"/>
    <d v="1981-05-23T00:00:00"/>
    <d v="2007-12-29T00:00:00"/>
    <x v="0"/>
    <n v="21840"/>
    <n v="2"/>
    <n v="2"/>
    <n v="3"/>
    <n v="2"/>
    <n v="1"/>
  </r>
  <r>
    <s v="036"/>
    <x v="1"/>
    <d v="1952-07-22T00:00:00"/>
    <d v="1999-12-09T00:00:00"/>
    <m/>
    <x v="217"/>
    <n v="38792"/>
    <n v="2"/>
    <n v="3"/>
    <n v="3"/>
    <n v="2"/>
    <n v="3"/>
  </r>
  <r>
    <s v="037"/>
    <x v="1"/>
    <d v="1952-08-10T00:00:00"/>
    <d v="2000-04-05T00:00:00"/>
    <m/>
    <x v="0"/>
    <n v="23025.599999999999"/>
    <n v="2"/>
    <n v="2"/>
    <n v="1"/>
    <n v="3"/>
    <n v="1"/>
  </r>
  <r>
    <s v="040"/>
    <x v="1"/>
    <d v="1952-08-22T00:00:00"/>
    <d v="1995-10-27T00:00:00"/>
    <d v="2015-09-07T00:00:00"/>
    <x v="218"/>
    <n v="38654"/>
    <n v="1"/>
    <n v="1"/>
    <n v="2"/>
    <n v="2"/>
    <n v="2"/>
  </r>
  <r>
    <s v="041"/>
    <x v="1"/>
    <d v="1952-10-03T00:00:00"/>
    <d v="1998-01-01T00:00:00"/>
    <m/>
    <x v="7"/>
    <n v="24835.200000000001"/>
    <n v="3"/>
    <n v="3"/>
    <n v="1"/>
    <n v="1"/>
    <n v="1"/>
  </r>
  <r>
    <s v="042"/>
    <x v="1"/>
    <d v="1952-09-10T00:00:00"/>
    <d v="1999-08-11T00:00:00"/>
    <m/>
    <x v="0"/>
    <n v="24585.599999999999"/>
    <n v="3"/>
    <n v="2"/>
    <n v="3"/>
    <n v="2"/>
    <n v="2"/>
  </r>
  <r>
    <s v="047"/>
    <x v="1"/>
    <d v="1953-06-28T00:00:00"/>
    <d v="2000-02-05T00:00:00"/>
    <m/>
    <x v="219"/>
    <n v="28111.200000000001"/>
    <n v="1"/>
    <n v="2"/>
    <n v="1"/>
    <n v="1"/>
    <n v="3"/>
  </r>
  <r>
    <s v="048"/>
    <x v="1"/>
    <d v="1953-08-02T00:00:00"/>
    <d v="1994-10-12T00:00:00"/>
    <m/>
    <x v="193"/>
    <n v="21840"/>
    <n v="1"/>
    <n v="2"/>
    <n v="1"/>
    <n v="1"/>
    <n v="2"/>
  </r>
  <r>
    <s v="049"/>
    <x v="1"/>
    <d v="1964-11-25T00:00:00"/>
    <d v="1996-11-10T00:00:00"/>
    <m/>
    <x v="0"/>
    <n v="21840"/>
    <n v="2"/>
    <n v="1"/>
    <n v="3"/>
    <n v="1"/>
    <n v="2"/>
  </r>
  <r>
    <s v="050"/>
    <x v="1"/>
    <d v="1953-09-01T00:00:00"/>
    <d v="2000-07-27T00:00:00"/>
    <m/>
    <x v="0"/>
    <n v="22131.200000000001"/>
    <n v="2"/>
    <n v="3"/>
    <n v="2"/>
    <n v="1"/>
    <n v="3"/>
  </r>
  <r>
    <s v="051"/>
    <x v="1"/>
    <d v="1953-10-15T00:00:00"/>
    <d v="1997-01-06T00:00:00"/>
    <m/>
    <x v="7"/>
    <n v="23858"/>
    <n v="2"/>
    <n v="1"/>
    <n v="3"/>
    <n v="2"/>
    <n v="2"/>
  </r>
  <r>
    <s v="052"/>
    <x v="1"/>
    <d v="1953-12-19T00:00:00"/>
    <d v="1995-01-25T00:00:00"/>
    <m/>
    <x v="214"/>
    <n v="27040"/>
    <n v="3"/>
    <n v="2"/>
    <n v="3"/>
    <n v="2"/>
    <n v="3"/>
  </r>
  <r>
    <s v="053"/>
    <x v="1"/>
    <d v="1954-01-27T00:00:00"/>
    <d v="1991-01-12T00:00:00"/>
    <m/>
    <x v="0"/>
    <n v="25168"/>
    <n v="3"/>
    <n v="3"/>
    <n v="3"/>
    <n v="1"/>
    <n v="2"/>
  </r>
  <r>
    <s v="057"/>
    <x v="1"/>
    <d v="1954-05-24T00:00:00"/>
    <d v="2000-12-27T00:00:00"/>
    <m/>
    <x v="220"/>
    <n v="23920"/>
    <n v="3"/>
    <n v="3"/>
    <n v="1"/>
    <n v="3"/>
    <n v="2"/>
  </r>
  <r>
    <s v="058"/>
    <x v="1"/>
    <d v="1954-01-03T00:00:00"/>
    <d v="1994-04-20T00:00:00"/>
    <m/>
    <x v="7"/>
    <n v="21923.200000000001"/>
    <n v="2"/>
    <n v="1"/>
    <n v="3"/>
    <n v="3"/>
    <n v="2"/>
  </r>
  <r>
    <s v="062"/>
    <x v="1"/>
    <d v="1954-08-16T00:00:00"/>
    <d v="1993-08-10T00:00:00"/>
    <m/>
    <x v="0"/>
    <n v="21840"/>
    <n v="2"/>
    <n v="2"/>
    <n v="3"/>
    <n v="1"/>
    <n v="3"/>
  </r>
  <r>
    <s v="063"/>
    <x v="1"/>
    <d v="1954-02-01T00:00:00"/>
    <d v="1998-09-15T00:00:00"/>
    <m/>
    <x v="0"/>
    <n v="21840"/>
    <n v="1"/>
    <n v="1"/>
    <n v="1"/>
    <n v="2"/>
    <n v="2"/>
  </r>
  <r>
    <s v="064"/>
    <x v="1"/>
    <d v="1954-10-21T00:00:00"/>
    <d v="2001-10-22T00:00:00"/>
    <m/>
    <x v="0"/>
    <n v="22235.200000000001"/>
    <n v="2"/>
    <n v="3"/>
    <n v="1"/>
    <n v="1"/>
    <n v="1"/>
  </r>
  <r>
    <s v="065"/>
    <x v="1"/>
    <d v="1954-11-03T00:00:00"/>
    <d v="1999-12-09T00:00:00"/>
    <m/>
    <x v="221"/>
    <n v="21216"/>
    <n v="2"/>
    <n v="2"/>
    <n v="3"/>
    <n v="1"/>
    <n v="3"/>
  </r>
  <r>
    <s v="067"/>
    <x v="1"/>
    <d v="1955-04-04T00:00:00"/>
    <d v="1994-06-09T00:00:00"/>
    <m/>
    <x v="219"/>
    <n v="22055.46"/>
    <n v="1"/>
    <n v="1"/>
    <n v="1"/>
    <n v="2"/>
    <n v="1"/>
  </r>
  <r>
    <s v="068"/>
    <x v="1"/>
    <d v="1955-04-29T00:00:00"/>
    <d v="2007-10-27T00:00:00"/>
    <d v="2009-10-11T00:00:00"/>
    <x v="219"/>
    <n v="24564.799999999999"/>
    <n v="2"/>
    <n v="1"/>
    <n v="3"/>
    <n v="2"/>
    <n v="3"/>
  </r>
  <r>
    <s v="071"/>
    <x v="1"/>
    <d v="1955-09-04T00:00:00"/>
    <d v="1992-08-13T00:00:00"/>
    <m/>
    <x v="0"/>
    <n v="21320"/>
    <n v="3"/>
    <n v="1"/>
    <n v="3"/>
    <n v="2"/>
    <n v="1"/>
  </r>
  <r>
    <s v="072"/>
    <x v="1"/>
    <d v="1955-09-30T00:00:00"/>
    <d v="1990-12-06T00:00:00"/>
    <m/>
    <x v="7"/>
    <n v="25812.799999999999"/>
    <n v="2"/>
    <n v="3"/>
    <n v="1"/>
    <n v="3"/>
    <n v="3"/>
  </r>
  <r>
    <s v="073"/>
    <x v="1"/>
    <d v="1955-11-02T00:00:00"/>
    <d v="2012-09-18T00:00:00"/>
    <d v="2014-09-04T00:00:00"/>
    <x v="7"/>
    <n v="25812.799999999999"/>
    <n v="3"/>
    <n v="2"/>
    <n v="3"/>
    <n v="2"/>
    <n v="2"/>
  </r>
  <r>
    <s v="076"/>
    <x v="1"/>
    <d v="1955-12-11T00:00:00"/>
    <d v="1994-10-12T00:00:00"/>
    <m/>
    <x v="0"/>
    <n v="21840"/>
    <n v="2"/>
    <n v="3"/>
    <n v="1"/>
    <n v="1"/>
    <n v="1"/>
  </r>
  <r>
    <s v="077"/>
    <x v="1"/>
    <d v="1955-12-24T00:00:00"/>
    <d v="2000-07-27T00:00:00"/>
    <m/>
    <x v="0"/>
    <n v="21840"/>
    <n v="1"/>
    <n v="3"/>
    <n v="1"/>
    <n v="3"/>
    <n v="2"/>
  </r>
  <r>
    <s v="078"/>
    <x v="1"/>
    <d v="1956-05-16T00:00:00"/>
    <d v="1995-01-25T00:00:00"/>
    <d v="2014-10-04T00:00:00"/>
    <x v="8"/>
    <n v="62247.38"/>
    <n v="3"/>
    <n v="3"/>
    <n v="2"/>
    <n v="1"/>
    <n v="3"/>
  </r>
  <r>
    <s v="080"/>
    <x v="1"/>
    <d v="1956-12-02T00:00:00"/>
    <d v="1992-08-04T00:00:00"/>
    <d v="2006-05-24T00:00:00"/>
    <x v="13"/>
    <n v="47278.14"/>
    <n v="1"/>
    <n v="1"/>
    <n v="3"/>
    <n v="1"/>
    <n v="2"/>
  </r>
  <r>
    <s v="083"/>
    <x v="1"/>
    <d v="1956-10-24T00:00:00"/>
    <d v="2000-12-27T00:00:00"/>
    <m/>
    <x v="0"/>
    <n v="23025.599999999999"/>
    <n v="1"/>
    <n v="2"/>
    <n v="2"/>
    <n v="3"/>
    <n v="2"/>
  </r>
  <r>
    <s v="085"/>
    <x v="1"/>
    <d v="1956-11-01T00:00:00"/>
    <d v="1988-12-21T00:00:00"/>
    <m/>
    <x v="0"/>
    <n v="21216"/>
    <n v="2"/>
    <n v="3"/>
    <n v="2"/>
    <n v="1"/>
    <n v="2"/>
  </r>
  <r>
    <s v="087"/>
    <x v="1"/>
    <d v="1956-12-12T00:00:00"/>
    <d v="2001-07-29T00:00:00"/>
    <m/>
    <x v="0"/>
    <n v="22568"/>
    <n v="1"/>
    <n v="2"/>
    <n v="2"/>
    <n v="1"/>
    <n v="1"/>
  </r>
  <r>
    <s v="088"/>
    <x v="1"/>
    <d v="1957-01-07T00:00:00"/>
    <d v="2009-08-10T00:00:00"/>
    <d v="2011-10-24T00:00:00"/>
    <x v="7"/>
    <n v="22068.799999999999"/>
    <n v="3"/>
    <n v="1"/>
    <n v="2"/>
    <n v="2"/>
    <n v="2"/>
  </r>
  <r>
    <s v="090"/>
    <x v="1"/>
    <d v="1957-01-29T00:00:00"/>
    <d v="2001-10-22T00:00:00"/>
    <m/>
    <x v="0"/>
    <n v="21840"/>
    <n v="2"/>
    <n v="3"/>
    <n v="1"/>
    <n v="1"/>
    <n v="3"/>
  </r>
  <r>
    <s v="091"/>
    <x v="1"/>
    <d v="1957-03-11T00:00:00"/>
    <d v="1999-12-09T00:00:00"/>
    <d v="2006-03-06T00:00:00"/>
    <x v="222"/>
    <n v="24539"/>
    <n v="1"/>
    <n v="1"/>
    <n v="1"/>
    <n v="1"/>
    <n v="2"/>
  </r>
  <r>
    <s v="097"/>
    <x v="1"/>
    <d v="1957-07-12T00:00:00"/>
    <d v="1992-08-13T00:00:00"/>
    <m/>
    <x v="20"/>
    <n v="24043"/>
    <n v="3"/>
    <n v="2"/>
    <n v="3"/>
    <n v="1"/>
    <n v="3"/>
  </r>
  <r>
    <s v="100"/>
    <x v="1"/>
    <d v="1987-05-17T00:00:00"/>
    <d v="2012-09-18T00:00:00"/>
    <m/>
    <x v="0"/>
    <n v="23940.799999999999"/>
    <n v="3"/>
    <n v="3"/>
    <n v="2"/>
    <n v="2"/>
    <n v="3"/>
  </r>
  <r>
    <s v="101"/>
    <x v="1"/>
    <d v="1957-08-06T00:00:00"/>
    <d v="2000-02-05T00:00:00"/>
    <m/>
    <x v="223"/>
    <n v="53081.599999999999"/>
    <n v="1"/>
    <n v="3"/>
    <n v="2"/>
    <n v="3"/>
    <n v="3"/>
  </r>
  <r>
    <s v="103"/>
    <x v="1"/>
    <d v="1957-07-09T00:00:00"/>
    <d v="2000-07-27T00:00:00"/>
    <m/>
    <x v="219"/>
    <n v="21840"/>
    <n v="3"/>
    <n v="3"/>
    <n v="2"/>
    <n v="1"/>
    <n v="2"/>
  </r>
  <r>
    <s v="104"/>
    <x v="1"/>
    <d v="1980-03-05T00:00:00"/>
    <d v="2008-01-06T00:00:00"/>
    <m/>
    <x v="219"/>
    <n v="21840"/>
    <n v="3"/>
    <n v="1"/>
    <n v="1"/>
    <n v="3"/>
    <n v="2"/>
  </r>
  <r>
    <s v="109"/>
    <x v="1"/>
    <d v="1957-11-11T00:00:00"/>
    <d v="1992-08-04T00:00:00"/>
    <m/>
    <x v="0"/>
    <n v="24169.599999999999"/>
    <n v="3"/>
    <n v="1"/>
    <n v="1"/>
    <n v="2"/>
    <n v="1"/>
  </r>
  <r>
    <s v="113"/>
    <x v="1"/>
    <d v="1958-03-21T00:00:00"/>
    <d v="1988-12-21T00:00:00"/>
    <m/>
    <x v="7"/>
    <n v="22214.400000000001"/>
    <n v="1"/>
    <n v="2"/>
    <n v="1"/>
    <n v="1"/>
    <n v="1"/>
  </r>
  <r>
    <s v="114"/>
    <x v="1"/>
    <d v="1958-06-07T00:00:00"/>
    <d v="1990-07-14T00:00:00"/>
    <m/>
    <x v="0"/>
    <n v="20800"/>
    <n v="1"/>
    <n v="2"/>
    <n v="1"/>
    <n v="2"/>
    <n v="1"/>
  </r>
  <r>
    <s v="115"/>
    <x v="1"/>
    <d v="1958-06-29T00:00:00"/>
    <d v="2001-07-29T00:00:00"/>
    <m/>
    <x v="224"/>
    <n v="53575.34"/>
    <n v="3"/>
    <n v="1"/>
    <n v="3"/>
    <n v="2"/>
    <n v="2"/>
  </r>
  <r>
    <s v="116"/>
    <x v="1"/>
    <d v="1989-09-09T00:00:00"/>
    <d v="2010-11-13T00:00:00"/>
    <m/>
    <x v="225"/>
    <n v="31545"/>
    <n v="3"/>
    <n v="3"/>
    <n v="1"/>
    <n v="2"/>
    <n v="2"/>
  </r>
  <r>
    <s v="118"/>
    <x v="1"/>
    <d v="1958-09-26T00:00:00"/>
    <d v="1998-09-15T00:00:00"/>
    <m/>
    <x v="226"/>
    <n v="152420.84"/>
    <n v="2"/>
    <n v="2"/>
    <n v="3"/>
    <n v="2"/>
    <n v="2"/>
  </r>
  <r>
    <s v="119"/>
    <x v="1"/>
    <d v="1958-08-22T00:00:00"/>
    <d v="2001-10-22T00:00:00"/>
    <m/>
    <x v="0"/>
    <n v="21923.200000000001"/>
    <n v="3"/>
    <n v="3"/>
    <n v="1"/>
    <n v="3"/>
    <n v="3"/>
  </r>
  <r>
    <s v="123"/>
    <x v="1"/>
    <d v="1959-02-18T00:00:00"/>
    <d v="1995-10-27T00:00:00"/>
    <m/>
    <x v="20"/>
    <n v="27872"/>
    <n v="3"/>
    <n v="2"/>
    <n v="2"/>
    <n v="2"/>
    <n v="3"/>
  </r>
  <r>
    <s v="124"/>
    <x v="1"/>
    <d v="1959-02-24T00:00:00"/>
    <d v="1998-01-01T00:00:00"/>
    <m/>
    <x v="7"/>
    <n v="21840"/>
    <n v="2"/>
    <n v="2"/>
    <n v="2"/>
    <n v="3"/>
    <n v="1"/>
  </r>
  <r>
    <s v="125"/>
    <x v="1"/>
    <d v="1959-03-26T00:00:00"/>
    <d v="2013-08-11T00:00:00"/>
    <d v="2016-08-17T00:00:00"/>
    <x v="0"/>
    <n v="21840"/>
    <n v="3"/>
    <n v="3"/>
    <n v="3"/>
    <n v="2"/>
    <n v="3"/>
  </r>
  <r>
    <s v="127"/>
    <x v="1"/>
    <d v="1959-05-09T00:00:00"/>
    <d v="1990-12-06T00:00:00"/>
    <m/>
    <x v="227"/>
    <n v="139562.54"/>
    <n v="2"/>
    <n v="2"/>
    <n v="2"/>
    <n v="3"/>
    <n v="3"/>
  </r>
  <r>
    <s v="129"/>
    <x v="1"/>
    <d v="1959-07-14T00:00:00"/>
    <d v="1997-09-18T00:00:00"/>
    <d v="2011-10-31T00:00:00"/>
    <x v="164"/>
    <n v="27580.799999999999"/>
    <n v="3"/>
    <n v="2"/>
    <n v="2"/>
    <n v="3"/>
    <n v="3"/>
  </r>
  <r>
    <s v="130"/>
    <x v="1"/>
    <d v="1959-11-15T00:00:00"/>
    <d v="2000-02-05T00:00:00"/>
    <m/>
    <x v="0"/>
    <n v="22089.599999999999"/>
    <n v="2"/>
    <n v="3"/>
    <n v="3"/>
    <n v="3"/>
    <n v="3"/>
  </r>
  <r>
    <s v="131"/>
    <x v="1"/>
    <d v="1959-12-20T00:00:00"/>
    <d v="1994-10-12T00:00:00"/>
    <m/>
    <x v="0"/>
    <n v="25334.400000000001"/>
    <n v="2"/>
    <n v="3"/>
    <n v="2"/>
    <n v="3"/>
    <n v="1"/>
  </r>
  <r>
    <s v="132"/>
    <x v="1"/>
    <d v="1960-03-05T00:00:00"/>
    <d v="2000-07-27T00:00:00"/>
    <m/>
    <x v="23"/>
    <n v="54617.16"/>
    <n v="2"/>
    <n v="3"/>
    <n v="1"/>
    <n v="2"/>
    <n v="2"/>
  </r>
  <r>
    <s v="133"/>
    <x v="1"/>
    <d v="1960-03-28T00:00:00"/>
    <d v="1997-01-06T00:00:00"/>
    <m/>
    <x v="20"/>
    <n v="24960"/>
    <n v="3"/>
    <n v="1"/>
    <n v="1"/>
    <n v="3"/>
    <n v="1"/>
  </r>
  <r>
    <s v="134"/>
    <x v="1"/>
    <d v="1960-04-10T00:00:00"/>
    <d v="1995-01-25T00:00:00"/>
    <m/>
    <x v="0"/>
    <n v="21653"/>
    <n v="2"/>
    <n v="1"/>
    <n v="2"/>
    <n v="2"/>
    <n v="2"/>
  </r>
  <r>
    <s v="139"/>
    <x v="1"/>
    <d v="1960-06-10T00:00:00"/>
    <d v="2000-12-27T00:00:00"/>
    <m/>
    <x v="0"/>
    <n v="21840"/>
    <n v="3"/>
    <n v="1"/>
    <n v="3"/>
    <n v="1"/>
    <n v="2"/>
  </r>
  <r>
    <s v="142"/>
    <x v="1"/>
    <d v="1960-07-16T00:00:00"/>
    <d v="2014-07-14T00:00:00"/>
    <d v="2017-05-14T00:00:00"/>
    <x v="0"/>
    <n v="24440"/>
    <n v="1"/>
    <n v="1"/>
    <n v="3"/>
    <n v="1"/>
    <n v="1"/>
  </r>
  <r>
    <s v="146"/>
    <x v="1"/>
    <d v="1961-01-07T00:00:00"/>
    <d v="2001-10-22T00:00:00"/>
    <m/>
    <x v="7"/>
    <n v="23358.400000000001"/>
    <n v="3"/>
    <n v="2"/>
    <n v="1"/>
    <n v="2"/>
    <n v="1"/>
  </r>
  <r>
    <s v="147"/>
    <x v="1"/>
    <d v="1961-03-18T00:00:00"/>
    <d v="1999-12-09T00:00:00"/>
    <m/>
    <x v="7"/>
    <n v="22464"/>
    <n v="3"/>
    <n v="3"/>
    <n v="2"/>
    <n v="3"/>
    <n v="2"/>
  </r>
  <r>
    <s v="148"/>
    <x v="1"/>
    <d v="1961-03-21T00:00:00"/>
    <d v="2000-04-05T00:00:00"/>
    <m/>
    <x v="228"/>
    <n v="22149"/>
    <n v="2"/>
    <n v="2"/>
    <n v="3"/>
    <n v="1"/>
    <n v="3"/>
  </r>
  <r>
    <s v="149"/>
    <x v="1"/>
    <d v="1961-04-05T00:00:00"/>
    <d v="1994-06-09T00:00:00"/>
    <m/>
    <x v="20"/>
    <n v="24086.400000000001"/>
    <n v="1"/>
    <n v="2"/>
    <n v="2"/>
    <n v="2"/>
    <n v="2"/>
  </r>
  <r>
    <s v="150"/>
    <x v="1"/>
    <d v="1961-11-15T00:00:00"/>
    <d v="1995-10-27T00:00:00"/>
    <m/>
    <x v="20"/>
    <n v="24086.400000000001"/>
    <n v="3"/>
    <n v="2"/>
    <n v="2"/>
    <n v="1"/>
    <n v="1"/>
  </r>
  <r>
    <s v="152"/>
    <x v="1"/>
    <d v="1961-05-31T00:00:00"/>
    <d v="1999-08-11T00:00:00"/>
    <m/>
    <x v="20"/>
    <n v="24939.200000000001"/>
    <n v="3"/>
    <n v="1"/>
    <n v="1"/>
    <n v="2"/>
    <n v="1"/>
  </r>
  <r>
    <s v="154"/>
    <x v="1"/>
    <d v="1961-07-25T00:00:00"/>
    <d v="1995-12-06T00:00:00"/>
    <m/>
    <x v="229"/>
    <n v="180164.14"/>
    <n v="2"/>
    <n v="2"/>
    <n v="2"/>
    <n v="2"/>
    <n v="3"/>
  </r>
  <r>
    <s v="155"/>
    <x v="1"/>
    <d v="1961-08-22T00:00:00"/>
    <d v="1990-08-30T00:00:00"/>
    <m/>
    <x v="230"/>
    <n v="29120"/>
    <n v="2"/>
    <n v="3"/>
    <n v="2"/>
    <n v="3"/>
    <n v="2"/>
  </r>
  <r>
    <s v="157"/>
    <x v="1"/>
    <d v="1961-07-31T00:00:00"/>
    <d v="2000-02-05T00:00:00"/>
    <m/>
    <x v="0"/>
    <n v="22297.599999999999"/>
    <n v="3"/>
    <n v="1"/>
    <n v="2"/>
    <n v="3"/>
    <n v="1"/>
  </r>
  <r>
    <s v="161"/>
    <x v="1"/>
    <d v="1961-02-01T00:00:00"/>
    <d v="1995-01-25T00:00:00"/>
    <m/>
    <x v="7"/>
    <n v="23997"/>
    <n v="2"/>
    <n v="2"/>
    <n v="3"/>
    <n v="2"/>
    <n v="3"/>
  </r>
  <r>
    <s v="162"/>
    <x v="1"/>
    <d v="1961-12-18T00:00:00"/>
    <d v="1991-01-12T00:00:00"/>
    <m/>
    <x v="7"/>
    <n v="23997"/>
    <n v="2"/>
    <n v="3"/>
    <n v="2"/>
    <n v="1"/>
    <n v="1"/>
  </r>
  <r>
    <s v="167"/>
    <x v="1"/>
    <d v="1962-08-12T00:00:00"/>
    <d v="1990-05-16T00:00:00"/>
    <m/>
    <x v="0"/>
    <n v="21840"/>
    <n v="1"/>
    <n v="2"/>
    <n v="3"/>
    <n v="1"/>
    <n v="1"/>
  </r>
  <r>
    <s v="169"/>
    <x v="1"/>
    <d v="1963-03-21T00:00:00"/>
    <d v="1990-07-14T00:00:00"/>
    <m/>
    <x v="7"/>
    <n v="21840"/>
    <n v="1"/>
    <n v="2"/>
    <n v="3"/>
    <n v="2"/>
    <n v="3"/>
  </r>
  <r>
    <s v="175"/>
    <x v="1"/>
    <d v="1963-06-15T00:00:00"/>
    <d v="2000-04-05T00:00:00"/>
    <m/>
    <x v="0"/>
    <n v="22256"/>
    <n v="1"/>
    <n v="1"/>
    <n v="2"/>
    <n v="3"/>
    <n v="3"/>
  </r>
  <r>
    <s v="176"/>
    <x v="1"/>
    <d v="1963-06-26T00:00:00"/>
    <d v="1994-06-09T00:00:00"/>
    <m/>
    <x v="0"/>
    <n v="22256"/>
    <n v="3"/>
    <n v="2"/>
    <n v="1"/>
    <n v="2"/>
    <n v="1"/>
  </r>
  <r>
    <s v="178"/>
    <x v="1"/>
    <d v="1980-07-30T00:00:00"/>
    <d v="2015-02-14T00:00:00"/>
    <d v="2016-08-22T00:00:00"/>
    <x v="71"/>
    <n v="39998"/>
    <n v="2"/>
    <n v="3"/>
    <n v="3"/>
    <n v="1"/>
    <n v="1"/>
  </r>
  <r>
    <s v="187"/>
    <x v="1"/>
    <d v="1964-03-28T00:00:00"/>
    <d v="2000-01-05T00:00:00"/>
    <m/>
    <x v="0"/>
    <n v="22484.799999999999"/>
    <n v="2"/>
    <n v="2"/>
    <n v="3"/>
    <n v="2"/>
    <n v="1"/>
  </r>
  <r>
    <s v="188"/>
    <x v="1"/>
    <d v="1964-08-24T00:00:00"/>
    <d v="2000-03-24T00:00:00"/>
    <m/>
    <x v="0"/>
    <n v="23379.200000000001"/>
    <n v="3"/>
    <n v="2"/>
    <n v="1"/>
    <n v="1"/>
    <n v="1"/>
  </r>
  <r>
    <s v="189"/>
    <x v="1"/>
    <d v="1964-08-27T00:00:00"/>
    <d v="2001-08-13T00:00:00"/>
    <m/>
    <x v="0"/>
    <n v="21840"/>
    <n v="1"/>
    <n v="1"/>
    <n v="3"/>
    <n v="3"/>
    <n v="2"/>
  </r>
  <r>
    <s v="190"/>
    <x v="1"/>
    <d v="1964-09-02T00:00:00"/>
    <d v="2009-12-30T00:00:00"/>
    <d v="2011-03-14T00:00:00"/>
    <x v="231"/>
    <n v="33172"/>
    <n v="1"/>
    <n v="1"/>
    <n v="3"/>
    <n v="3"/>
    <n v="3"/>
  </r>
  <r>
    <s v="191"/>
    <x v="1"/>
    <d v="1964-12-18T00:00:00"/>
    <d v="1993-10-20T00:00:00"/>
    <m/>
    <x v="20"/>
    <n v="22880"/>
    <n v="2"/>
    <n v="2"/>
    <n v="1"/>
    <n v="2"/>
    <n v="3"/>
  </r>
  <r>
    <s v="193"/>
    <x v="1"/>
    <d v="1965-01-28T00:00:00"/>
    <d v="1992-02-14T00:00:00"/>
    <m/>
    <x v="7"/>
    <n v="22068.799999999999"/>
    <n v="1"/>
    <n v="3"/>
    <n v="2"/>
    <n v="3"/>
    <n v="3"/>
  </r>
  <r>
    <s v="198"/>
    <x v="1"/>
    <d v="1965-12-23T00:00:00"/>
    <d v="1995-06-14T00:00:00"/>
    <m/>
    <x v="219"/>
    <n v="27851.200000000001"/>
    <n v="1"/>
    <n v="3"/>
    <n v="1"/>
    <n v="1"/>
    <n v="1"/>
  </r>
  <r>
    <s v="199"/>
    <x v="1"/>
    <d v="1965-12-23T00:00:00"/>
    <d v="1993-06-12T00:00:00"/>
    <m/>
    <x v="219"/>
    <n v="27851.200000000001"/>
    <n v="2"/>
    <n v="2"/>
    <n v="1"/>
    <n v="1"/>
    <n v="2"/>
  </r>
  <r>
    <s v="201"/>
    <x v="1"/>
    <d v="1965-12-27T00:00:00"/>
    <d v="2013-12-17T00:00:00"/>
    <d v="2016-05-11T00:00:00"/>
    <x v="20"/>
    <n v="24960"/>
    <n v="3"/>
    <n v="1"/>
    <n v="2"/>
    <n v="1"/>
    <n v="3"/>
  </r>
  <r>
    <s v="206"/>
    <x v="1"/>
    <d v="1966-07-02T00:00:00"/>
    <d v="2012-12-30T00:00:00"/>
    <d v="2015-07-27T00:00:00"/>
    <x v="71"/>
    <n v="40000"/>
    <n v="1"/>
    <n v="2"/>
    <n v="1"/>
    <n v="2"/>
    <n v="2"/>
  </r>
  <r>
    <s v="209"/>
    <x v="1"/>
    <d v="1966-08-19T00:00:00"/>
    <d v="1989-07-19T00:00:00"/>
    <m/>
    <x v="0"/>
    <n v="23275.200000000001"/>
    <n v="3"/>
    <n v="2"/>
    <n v="1"/>
    <n v="2"/>
    <n v="1"/>
  </r>
  <r>
    <s v="212"/>
    <x v="1"/>
    <d v="1990-11-01T00:00:00"/>
    <d v="2014-08-23T00:00:00"/>
    <d v="2017-12-17T00:00:00"/>
    <x v="20"/>
    <n v="25812.799999999999"/>
    <n v="3"/>
    <n v="3"/>
    <n v="2"/>
    <n v="2"/>
    <n v="2"/>
  </r>
  <r>
    <s v="213"/>
    <x v="1"/>
    <d v="1966-12-02T00:00:00"/>
    <d v="2000-06-12T00:00:00"/>
    <m/>
    <x v="232"/>
    <n v="35713.599999999999"/>
    <n v="1"/>
    <n v="2"/>
    <n v="3"/>
    <n v="3"/>
    <n v="2"/>
  </r>
  <r>
    <s v="214"/>
    <x v="1"/>
    <d v="1966-12-12T00:00:00"/>
    <d v="2016-05-06T00:00:00"/>
    <d v="2017-10-14T00:00:00"/>
    <x v="7"/>
    <n v="22214.400000000001"/>
    <n v="3"/>
    <n v="3"/>
    <n v="2"/>
    <n v="3"/>
    <n v="1"/>
  </r>
  <r>
    <s v="215"/>
    <x v="1"/>
    <d v="1966-12-24T00:00:00"/>
    <d v="1988-11-23T00:00:00"/>
    <m/>
    <x v="11"/>
    <n v="24960"/>
    <n v="2"/>
    <n v="2"/>
    <n v="3"/>
    <n v="1"/>
    <n v="1"/>
  </r>
  <r>
    <s v="216"/>
    <x v="1"/>
    <d v="1967-02-14T00:00:00"/>
    <d v="1995-06-14T00:00:00"/>
    <m/>
    <x v="219"/>
    <n v="24252.799999999999"/>
    <n v="1"/>
    <n v="3"/>
    <n v="2"/>
    <n v="1"/>
    <n v="3"/>
  </r>
  <r>
    <s v="217"/>
    <x v="1"/>
    <d v="1967-03-20T00:00:00"/>
    <d v="1993-06-12T00:00:00"/>
    <m/>
    <x v="0"/>
    <n v="21840"/>
    <n v="1"/>
    <n v="1"/>
    <n v="3"/>
    <n v="3"/>
    <n v="2"/>
  </r>
  <r>
    <s v="218"/>
    <x v="1"/>
    <d v="1967-04-22T00:00:00"/>
    <d v="1992-06-25T00:00:00"/>
    <m/>
    <x v="233"/>
    <n v="114950"/>
    <n v="2"/>
    <n v="2"/>
    <n v="2"/>
    <n v="3"/>
    <n v="2"/>
  </r>
  <r>
    <s v="219"/>
    <x v="1"/>
    <d v="1967-05-24T00:00:00"/>
    <d v="1990-12-17T00:00:00"/>
    <m/>
    <x v="0"/>
    <n v="24772.799999999999"/>
    <n v="1"/>
    <n v="3"/>
    <n v="3"/>
    <n v="2"/>
    <n v="2"/>
  </r>
  <r>
    <s v="220"/>
    <x v="1"/>
    <d v="1967-06-13T00:00:00"/>
    <d v="2000-01-05T00:00:00"/>
    <m/>
    <x v="234"/>
    <n v="57119.92"/>
    <n v="2"/>
    <n v="3"/>
    <n v="1"/>
    <n v="2"/>
    <n v="2"/>
  </r>
  <r>
    <s v="223"/>
    <x v="1"/>
    <d v="1967-10-06T00:00:00"/>
    <d v="2015-12-30T00:00:00"/>
    <d v="2017-01-08T00:00:00"/>
    <x v="235"/>
    <n v="25126"/>
    <n v="2"/>
    <n v="2"/>
    <n v="2"/>
    <n v="3"/>
    <n v="3"/>
  </r>
  <r>
    <s v="224"/>
    <x v="1"/>
    <d v="1967-10-21T00:00:00"/>
    <d v="1996-11-10T00:00:00"/>
    <m/>
    <x v="20"/>
    <n v="23071"/>
    <n v="3"/>
    <n v="2"/>
    <n v="1"/>
    <n v="3"/>
    <n v="3"/>
  </r>
  <r>
    <s v="225"/>
    <x v="1"/>
    <d v="1967-10-21T00:00:00"/>
    <d v="2012-10-20T00:00:00"/>
    <d v="2014-02-26T00:00:00"/>
    <x v="20"/>
    <n v="23071"/>
    <n v="1"/>
    <n v="1"/>
    <n v="2"/>
    <n v="2"/>
    <n v="2"/>
  </r>
  <r>
    <s v="227"/>
    <x v="1"/>
    <d v="1967-11-06T00:00:00"/>
    <d v="1989-07-19T00:00:00"/>
    <m/>
    <x v="7"/>
    <n v="22214.400000000001"/>
    <n v="2"/>
    <n v="3"/>
    <n v="3"/>
    <n v="1"/>
    <n v="3"/>
  </r>
  <r>
    <s v="229"/>
    <x v="1"/>
    <d v="1968-02-06T00:00:00"/>
    <d v="1994-08-23T00:00:00"/>
    <m/>
    <x v="219"/>
    <n v="20910"/>
    <n v="2"/>
    <n v="2"/>
    <n v="1"/>
    <n v="2"/>
    <n v="2"/>
  </r>
  <r>
    <s v="230"/>
    <x v="1"/>
    <d v="1968-02-14T00:00:00"/>
    <d v="2000-06-12T00:00:00"/>
    <m/>
    <x v="71"/>
    <n v="41204.800000000003"/>
    <n v="1"/>
    <n v="3"/>
    <n v="2"/>
    <n v="1"/>
    <n v="3"/>
  </r>
  <r>
    <s v="231"/>
    <x v="1"/>
    <d v="1968-02-15T00:00:00"/>
    <d v="1988-05-06T00:00:00"/>
    <m/>
    <x v="231"/>
    <n v="31497"/>
    <n v="3"/>
    <n v="2"/>
    <n v="1"/>
    <n v="3"/>
    <n v="1"/>
  </r>
  <r>
    <s v="233"/>
    <x v="1"/>
    <d v="1968-02-24T00:00:00"/>
    <d v="1995-06-14T00:00:00"/>
    <m/>
    <x v="236"/>
    <n v="133749.98000000001"/>
    <n v="2"/>
    <n v="2"/>
    <n v="2"/>
    <n v="2"/>
    <n v="3"/>
  </r>
  <r>
    <s v="234"/>
    <x v="1"/>
    <d v="1968-03-13T00:00:00"/>
    <d v="2011-06-12T00:00:00"/>
    <d v="2012-07-24T00:00:00"/>
    <x v="125"/>
    <n v="26853"/>
    <n v="1"/>
    <n v="2"/>
    <n v="3"/>
    <n v="1"/>
    <n v="2"/>
  </r>
  <r>
    <s v="235"/>
    <x v="1"/>
    <d v="1968-04-18T00:00:00"/>
    <d v="2014-06-25T00:00:00"/>
    <d v="2016-03-21T00:00:00"/>
    <x v="0"/>
    <n v="22880"/>
    <n v="1"/>
    <n v="3"/>
    <n v="2"/>
    <n v="3"/>
    <n v="3"/>
  </r>
  <r>
    <s v="241"/>
    <x v="1"/>
    <d v="1968-11-16T00:00:00"/>
    <d v="1993-10-20T00:00:00"/>
    <m/>
    <x v="0"/>
    <n v="22921.599999999999"/>
    <n v="1"/>
    <n v="3"/>
    <n v="2"/>
    <n v="3"/>
    <n v="1"/>
  </r>
  <r>
    <s v="242"/>
    <x v="1"/>
    <d v="1968-11-16T00:00:00"/>
    <d v="1989-07-19T00:00:00"/>
    <m/>
    <x v="0"/>
    <n v="22921.599999999999"/>
    <n v="2"/>
    <n v="1"/>
    <n v="1"/>
    <n v="3"/>
    <n v="2"/>
  </r>
  <r>
    <s v="248"/>
    <x v="1"/>
    <d v="1969-04-25T00:00:00"/>
    <d v="1995-06-14T00:00:00"/>
    <m/>
    <x v="237"/>
    <n v="31512"/>
    <n v="2"/>
    <n v="3"/>
    <n v="2"/>
    <n v="3"/>
    <n v="1"/>
  </r>
  <r>
    <s v="250"/>
    <x v="1"/>
    <d v="1969-05-31T00:00:00"/>
    <d v="2002-06-25T00:00:00"/>
    <d v="2007-06-28T00:00:00"/>
    <x v="238"/>
    <n v="72328.62"/>
    <n v="3"/>
    <n v="1"/>
    <n v="2"/>
    <n v="3"/>
    <n v="2"/>
  </r>
  <r>
    <s v="252"/>
    <x v="1"/>
    <d v="1969-08-22T00:00:00"/>
    <d v="2000-01-05T00:00:00"/>
    <m/>
    <x v="239"/>
    <n v="185500"/>
    <n v="3"/>
    <n v="2"/>
    <n v="2"/>
    <n v="2"/>
    <n v="3"/>
  </r>
  <r>
    <s v="253"/>
    <x v="1"/>
    <d v="1969-09-13T00:00:00"/>
    <d v="2000-03-24T00:00:00"/>
    <m/>
    <x v="0"/>
    <n v="21965"/>
    <n v="2"/>
    <n v="3"/>
    <n v="1"/>
    <n v="1"/>
    <n v="1"/>
  </r>
  <r>
    <s v="256"/>
    <x v="1"/>
    <d v="1969-11-12T00:00:00"/>
    <d v="1996-11-10T00:00:00"/>
    <m/>
    <x v="0"/>
    <n v="24960"/>
    <n v="3"/>
    <n v="3"/>
    <n v="2"/>
    <n v="3"/>
    <n v="3"/>
  </r>
  <r>
    <s v="264"/>
    <x v="1"/>
    <d v="1970-04-27T00:00:00"/>
    <d v="2005-01-25T00:00:00"/>
    <m/>
    <x v="0"/>
    <n v="21840"/>
    <n v="1"/>
    <n v="3"/>
    <n v="3"/>
    <n v="1"/>
    <n v="1"/>
  </r>
  <r>
    <s v="265"/>
    <x v="1"/>
    <d v="1970-04-27T00:00:00"/>
    <d v="2005-01-25T00:00:00"/>
    <m/>
    <x v="0"/>
    <n v="21840"/>
    <n v="2"/>
    <n v="2"/>
    <n v="3"/>
    <n v="2"/>
    <n v="1"/>
  </r>
  <r>
    <s v="268"/>
    <x v="1"/>
    <d v="1970-06-14T00:00:00"/>
    <d v="2006-07-12T00:00:00"/>
    <m/>
    <x v="0"/>
    <n v="20800"/>
    <n v="1"/>
    <n v="3"/>
    <n v="1"/>
    <n v="3"/>
    <n v="2"/>
  </r>
  <r>
    <s v="270"/>
    <x v="1"/>
    <d v="1970-08-24T00:00:00"/>
    <d v="2016-09-20T00:00:00"/>
    <m/>
    <x v="240"/>
    <n v="48000"/>
    <n v="3"/>
    <n v="1"/>
    <n v="2"/>
    <n v="1"/>
    <n v="3"/>
  </r>
  <r>
    <s v="271"/>
    <x v="1"/>
    <d v="1970-09-26T00:00:00"/>
    <d v="2006-12-05T00:00:00"/>
    <m/>
    <x v="0"/>
    <n v="23504"/>
    <n v="2"/>
    <n v="2"/>
    <n v="1"/>
    <n v="2"/>
    <n v="2"/>
  </r>
  <r>
    <s v="272"/>
    <x v="1"/>
    <d v="1970-10-18T00:00:00"/>
    <d v="2010-02-17T00:00:00"/>
    <m/>
    <x v="139"/>
    <n v="60028.800000000003"/>
    <n v="1"/>
    <n v="3"/>
    <n v="1"/>
    <n v="1"/>
    <n v="1"/>
  </r>
  <r>
    <s v="276"/>
    <x v="1"/>
    <d v="1971-01-16T00:00:00"/>
    <d v="2014-08-18T00:00:00"/>
    <m/>
    <x v="7"/>
    <n v="22214.400000000001"/>
    <n v="1"/>
    <n v="2"/>
    <n v="1"/>
    <n v="2"/>
    <n v="1"/>
  </r>
  <r>
    <s v="277"/>
    <x v="1"/>
    <d v="1971-03-08T00:00:00"/>
    <d v="2012-12-30T00:00:00"/>
    <m/>
    <x v="241"/>
    <n v="36920"/>
    <n v="1"/>
    <n v="2"/>
    <n v="2"/>
    <n v="1"/>
    <n v="1"/>
  </r>
  <r>
    <s v="278"/>
    <x v="1"/>
    <d v="1971-05-20T00:00:00"/>
    <d v="2010-05-29T00:00:00"/>
    <d v="2013-05-28T00:00:00"/>
    <x v="35"/>
    <n v="50980.800000000003"/>
    <n v="2"/>
    <n v="2"/>
    <n v="3"/>
    <n v="2"/>
    <n v="3"/>
  </r>
  <r>
    <s v="284"/>
    <x v="1"/>
    <d v="1971-09-22T00:00:00"/>
    <d v="2011-06-20T00:00:00"/>
    <m/>
    <x v="242"/>
    <n v="118608.62"/>
    <n v="3"/>
    <n v="2"/>
    <n v="2"/>
    <n v="2"/>
    <n v="2"/>
  </r>
  <r>
    <s v="288"/>
    <x v="1"/>
    <d v="1971-11-10T00:00:00"/>
    <d v="2003-05-08T00:00:00"/>
    <m/>
    <x v="243"/>
    <n v="36421"/>
    <n v="2"/>
    <n v="3"/>
    <n v="2"/>
    <n v="2"/>
    <n v="3"/>
  </r>
  <r>
    <s v="291"/>
    <x v="1"/>
    <d v="1971-12-16T00:00:00"/>
    <d v="2004-06-06T00:00:00"/>
    <m/>
    <x v="235"/>
    <n v="24960"/>
    <n v="1"/>
    <n v="2"/>
    <n v="3"/>
    <n v="1"/>
    <n v="3"/>
  </r>
  <r>
    <s v="292"/>
    <x v="1"/>
    <d v="1972-01-11T00:00:00"/>
    <d v="2005-04-28T00:00:00"/>
    <m/>
    <x v="244"/>
    <n v="108000.1"/>
    <n v="3"/>
    <n v="2"/>
    <n v="2"/>
    <n v="2"/>
    <n v="3"/>
  </r>
  <r>
    <s v="296"/>
    <x v="1"/>
    <d v="1972-04-05T00:00:00"/>
    <d v="2003-04-09T00:00:00"/>
    <d v="2003-10-17T00:00:00"/>
    <x v="64"/>
    <n v="81138.720000000001"/>
    <n v="2"/>
    <n v="2"/>
    <n v="2"/>
    <n v="2"/>
    <n v="3"/>
  </r>
  <r>
    <s v="297"/>
    <x v="1"/>
    <d v="1972-05-06T00:00:00"/>
    <d v="2012-01-16T00:00:00"/>
    <d v="2015-05-26T00:00:00"/>
    <x v="71"/>
    <n v="45000"/>
    <n v="1"/>
    <n v="2"/>
    <n v="3"/>
    <n v="2"/>
    <n v="1"/>
  </r>
  <r>
    <s v="300"/>
    <x v="1"/>
    <d v="1972-07-17T00:00:00"/>
    <d v="2003-07-29T00:00:00"/>
    <m/>
    <x v="23"/>
    <n v="47865.48"/>
    <n v="3"/>
    <n v="1"/>
    <n v="1"/>
    <n v="1"/>
    <n v="1"/>
  </r>
  <r>
    <s v="302"/>
    <x v="1"/>
    <d v="1972-10-05T00:00:00"/>
    <d v="2012-08-08T00:00:00"/>
    <m/>
    <x v="0"/>
    <n v="21216"/>
    <n v="3"/>
    <n v="2"/>
    <n v="2"/>
    <n v="2"/>
    <n v="1"/>
  </r>
  <r>
    <s v="303"/>
    <x v="1"/>
    <d v="1972-10-20T00:00:00"/>
    <d v="2004-10-20T00:00:00"/>
    <m/>
    <x v="0"/>
    <n v="23774.400000000001"/>
    <n v="2"/>
    <n v="1"/>
    <n v="2"/>
    <n v="3"/>
    <n v="3"/>
  </r>
  <r>
    <s v="304"/>
    <x v="1"/>
    <d v="1972-10-20T00:00:00"/>
    <d v="2008-10-20T00:00:00"/>
    <d v="2010-11-06T00:00:00"/>
    <x v="0"/>
    <n v="23774.400000000001"/>
    <n v="1"/>
    <n v="3"/>
    <n v="1"/>
    <n v="2"/>
    <n v="1"/>
  </r>
  <r>
    <s v="305"/>
    <x v="1"/>
    <d v="1972-12-13T00:00:00"/>
    <d v="2001-01-22T00:00:00"/>
    <m/>
    <x v="13"/>
    <n v="53939.08"/>
    <n v="1"/>
    <n v="2"/>
    <n v="3"/>
    <n v="3"/>
    <n v="3"/>
  </r>
  <r>
    <s v="308"/>
    <x v="1"/>
    <d v="1973-05-02T00:00:00"/>
    <d v="2003-03-12T00:00:00"/>
    <m/>
    <x v="218"/>
    <n v="33555"/>
    <n v="2"/>
    <n v="1"/>
    <n v="1"/>
    <n v="2"/>
    <n v="3"/>
  </r>
  <r>
    <s v="309"/>
    <x v="1"/>
    <d v="1973-05-14T00:00:00"/>
    <d v="2003-12-18T00:00:00"/>
    <m/>
    <x v="234"/>
    <n v="65000"/>
    <n v="3"/>
    <n v="1"/>
    <n v="2"/>
    <n v="3"/>
    <n v="1"/>
  </r>
  <r>
    <s v="311"/>
    <x v="1"/>
    <d v="1973-08-20T00:00:00"/>
    <d v="2008-01-16T00:00:00"/>
    <m/>
    <x v="58"/>
    <n v="100052.42"/>
    <n v="3"/>
    <n v="2"/>
    <n v="2"/>
    <n v="2"/>
    <n v="3"/>
  </r>
  <r>
    <s v="312"/>
    <x v="1"/>
    <d v="1973-09-04T00:00:00"/>
    <d v="2003-11-19T00:00:00"/>
    <m/>
    <x v="7"/>
    <n v="22484.799999999999"/>
    <n v="3"/>
    <n v="2"/>
    <n v="1"/>
    <n v="2"/>
    <n v="2"/>
  </r>
  <r>
    <s v="315"/>
    <x v="1"/>
    <d v="1973-10-13T00:00:00"/>
    <d v="2009-02-27T00:00:00"/>
    <d v="2015-05-18T00:00:00"/>
    <x v="245"/>
    <n v="41995.199999999997"/>
    <n v="2"/>
    <n v="3"/>
    <n v="1"/>
    <n v="1"/>
    <n v="3"/>
  </r>
  <r>
    <s v="316"/>
    <x v="1"/>
    <d v="1973-10-15T00:00:00"/>
    <d v="2002-06-21T00:00:00"/>
    <m/>
    <x v="7"/>
    <n v="24211.200000000001"/>
    <n v="2"/>
    <n v="2"/>
    <n v="2"/>
    <n v="2"/>
    <n v="1"/>
  </r>
  <r>
    <s v="317"/>
    <x v="1"/>
    <d v="1973-11-29T00:00:00"/>
    <d v="2007-04-11T00:00:00"/>
    <m/>
    <x v="7"/>
    <n v="23421"/>
    <n v="3"/>
    <n v="1"/>
    <n v="2"/>
    <n v="2"/>
    <n v="2"/>
  </r>
  <r>
    <s v="318"/>
    <x v="1"/>
    <d v="1973-11-29T00:00:00"/>
    <d v="2007-04-11T00:00:00"/>
    <m/>
    <x v="7"/>
    <n v="23421"/>
    <n v="2"/>
    <n v="3"/>
    <n v="2"/>
    <n v="3"/>
    <n v="3"/>
  </r>
  <r>
    <s v="319"/>
    <x v="1"/>
    <d v="1973-12-15T00:00:00"/>
    <d v="2014-07-04T00:00:00"/>
    <d v="2016-08-22T00:00:00"/>
    <x v="0"/>
    <n v="24960"/>
    <n v="3"/>
    <n v="2"/>
    <n v="3"/>
    <n v="3"/>
    <n v="3"/>
  </r>
  <r>
    <s v="321"/>
    <x v="1"/>
    <d v="1973-12-27T00:00:00"/>
    <d v="2009-07-01T00:00:00"/>
    <m/>
    <x v="71"/>
    <n v="39998"/>
    <n v="3"/>
    <n v="3"/>
    <n v="3"/>
    <n v="1"/>
    <n v="1"/>
  </r>
  <r>
    <s v="322"/>
    <x v="1"/>
    <d v="1974-01-28T00:00:00"/>
    <d v="2011-08-06T00:00:00"/>
    <d v="2013-10-17T00:00:00"/>
    <x v="32"/>
    <n v="70338.06"/>
    <n v="3"/>
    <n v="3"/>
    <n v="2"/>
    <n v="2"/>
    <n v="2"/>
  </r>
  <r>
    <s v="324"/>
    <x v="1"/>
    <d v="1974-02-22T00:00:00"/>
    <d v="2015-01-09T00:00:00"/>
    <d v="2016-06-27T00:00:00"/>
    <x v="0"/>
    <n v="23483.200000000001"/>
    <n v="1"/>
    <n v="1"/>
    <n v="3"/>
    <n v="3"/>
    <n v="3"/>
  </r>
  <r>
    <s v="325"/>
    <x v="1"/>
    <d v="1974-02-22T00:00:00"/>
    <d v="2007-10-29T00:00:00"/>
    <m/>
    <x v="0"/>
    <n v="23483.200000000001"/>
    <n v="3"/>
    <n v="3"/>
    <n v="3"/>
    <n v="1"/>
    <n v="1"/>
  </r>
  <r>
    <s v="326"/>
    <x v="1"/>
    <d v="1974-04-15T00:00:00"/>
    <d v="2014-08-26T00:00:00"/>
    <d v="2015-09-15T00:00:00"/>
    <x v="20"/>
    <n v="22956"/>
    <n v="2"/>
    <n v="3"/>
    <n v="3"/>
    <n v="2"/>
    <n v="1"/>
  </r>
  <r>
    <s v="329"/>
    <x v="1"/>
    <d v="1974-06-06T00:00:00"/>
    <d v="1999-04-19T00:00:00"/>
    <m/>
    <x v="40"/>
    <n v="47354.84"/>
    <n v="1"/>
    <n v="3"/>
    <n v="1"/>
    <n v="3"/>
    <n v="1"/>
  </r>
  <r>
    <s v="331"/>
    <x v="1"/>
    <d v="1974-06-30T00:00:00"/>
    <d v="2005-11-25T00:00:00"/>
    <d v="2013-06-24T00:00:00"/>
    <x v="7"/>
    <n v="21216"/>
    <n v="3"/>
    <n v="1"/>
    <n v="2"/>
    <n v="1"/>
    <n v="2"/>
  </r>
  <r>
    <s v="332"/>
    <x v="1"/>
    <d v="1974-07-13T00:00:00"/>
    <d v="2016-03-10T00:00:00"/>
    <m/>
    <x v="246"/>
    <n v="45011"/>
    <n v="2"/>
    <n v="3"/>
    <n v="3"/>
    <n v="1"/>
    <n v="3"/>
  </r>
  <r>
    <s v="340"/>
    <x v="1"/>
    <d v="1975-03-09T00:00:00"/>
    <d v="2009-04-01T00:00:00"/>
    <d v="2011-05-20T00:00:00"/>
    <x v="63"/>
    <n v="26395.200000000001"/>
    <n v="1"/>
    <n v="3"/>
    <n v="2"/>
    <n v="1"/>
    <n v="3"/>
  </r>
  <r>
    <s v="346"/>
    <x v="1"/>
    <d v="1975-05-04T00:00:00"/>
    <d v="2007-08-29T00:00:00"/>
    <m/>
    <x v="139"/>
    <n v="62778.04"/>
    <n v="2"/>
    <n v="2"/>
    <n v="1"/>
    <n v="2"/>
    <n v="3"/>
  </r>
  <r>
    <s v="349"/>
    <x v="1"/>
    <d v="1975-07-19T00:00:00"/>
    <d v="2007-04-16T00:00:00"/>
    <m/>
    <x v="247"/>
    <n v="152712.04"/>
    <n v="3"/>
    <n v="3"/>
    <n v="2"/>
    <n v="2"/>
    <n v="3"/>
  </r>
  <r>
    <s v="350"/>
    <x v="1"/>
    <d v="1975-09-21T00:00:00"/>
    <d v="2015-11-30T00:00:00"/>
    <m/>
    <x v="0"/>
    <n v="22880"/>
    <n v="1"/>
    <n v="2"/>
    <n v="2"/>
    <n v="3"/>
    <n v="3"/>
  </r>
  <r>
    <s v="352"/>
    <x v="1"/>
    <d v="1975-10-31T00:00:00"/>
    <d v="2011-09-22T00:00:00"/>
    <d v="2014-03-03T00:00:00"/>
    <x v="93"/>
    <n v="52000"/>
    <n v="2"/>
    <n v="2"/>
    <n v="1"/>
    <n v="1"/>
    <n v="3"/>
  </r>
  <r>
    <s v="371"/>
    <x v="1"/>
    <d v="1976-10-17T00:00:00"/>
    <d v="2011-01-31T00:00:00"/>
    <d v="2014-11-10T00:00:00"/>
    <x v="52"/>
    <n v="25584"/>
    <n v="1"/>
    <n v="2"/>
    <n v="2"/>
    <n v="1"/>
    <n v="1"/>
  </r>
  <r>
    <s v="372"/>
    <x v="1"/>
    <d v="1976-10-17T00:00:00"/>
    <d v="2013-08-15T00:00:00"/>
    <d v="2014-11-10T00:00:00"/>
    <x v="52"/>
    <n v="25584"/>
    <n v="3"/>
    <n v="2"/>
    <n v="3"/>
    <n v="2"/>
    <n v="2"/>
  </r>
  <r>
    <s v="374"/>
    <x v="1"/>
    <d v="1976-12-29T00:00:00"/>
    <d v="2009-04-08T00:00:00"/>
    <m/>
    <x v="248"/>
    <n v="53622.400000000001"/>
    <n v="3"/>
    <n v="2"/>
    <n v="1"/>
    <n v="2"/>
    <n v="2"/>
  </r>
  <r>
    <s v="376"/>
    <x v="1"/>
    <d v="1977-02-05T00:00:00"/>
    <d v="2005-02-11T00:00:00"/>
    <m/>
    <x v="32"/>
    <n v="57750"/>
    <n v="2"/>
    <n v="2"/>
    <n v="2"/>
    <n v="3"/>
    <n v="3"/>
  </r>
  <r>
    <s v="380"/>
    <x v="1"/>
    <d v="1977-09-12T00:00:00"/>
    <d v="2006-11-09T00:00:00"/>
    <d v="2016-07-05T00:00:00"/>
    <x v="249"/>
    <n v="60000"/>
    <n v="3"/>
    <n v="2"/>
    <n v="3"/>
    <n v="2"/>
    <n v="3"/>
  </r>
  <r>
    <s v="381"/>
    <x v="1"/>
    <d v="1977-09-12T00:00:00"/>
    <d v="2015-02-17T00:00:00"/>
    <m/>
    <x v="249"/>
    <n v="60000"/>
    <n v="1"/>
    <n v="3"/>
    <n v="3"/>
    <n v="2"/>
    <n v="1"/>
  </r>
  <r>
    <s v="385"/>
    <x v="1"/>
    <d v="1977-12-11T00:00:00"/>
    <d v="2013-09-04T00:00:00"/>
    <m/>
    <x v="250"/>
    <n v="36067.199999999997"/>
    <n v="3"/>
    <n v="1"/>
    <n v="1"/>
    <n v="3"/>
    <n v="2"/>
  </r>
  <r>
    <s v="389"/>
    <x v="1"/>
    <d v="1978-01-11T00:00:00"/>
    <d v="2013-08-24T00:00:00"/>
    <m/>
    <x v="251"/>
    <n v="62000"/>
    <n v="2"/>
    <n v="1"/>
    <n v="2"/>
    <n v="3"/>
    <n v="1"/>
  </r>
  <r>
    <s v="391"/>
    <x v="1"/>
    <d v="1978-03-01T00:00:00"/>
    <d v="2003-02-24T00:00:00"/>
    <m/>
    <x v="252"/>
    <n v="35360"/>
    <n v="1"/>
    <n v="1"/>
    <n v="1"/>
    <n v="2"/>
    <n v="2"/>
  </r>
  <r>
    <s v="393"/>
    <x v="1"/>
    <d v="1978-04-08T00:00:00"/>
    <d v="2004-05-25T00:00:00"/>
    <d v="2014-10-25T00:00:00"/>
    <x v="253"/>
    <n v="77226.240000000005"/>
    <n v="3"/>
    <n v="2"/>
    <n v="2"/>
    <n v="2"/>
    <n v="1"/>
  </r>
  <r>
    <s v="394"/>
    <x v="1"/>
    <d v="1978-05-04T00:00:00"/>
    <d v="2005-07-01T00:00:00"/>
    <m/>
    <x v="254"/>
    <n v="60600"/>
    <n v="2"/>
    <n v="1"/>
    <n v="3"/>
    <n v="2"/>
    <n v="3"/>
  </r>
  <r>
    <s v="396"/>
    <x v="1"/>
    <d v="1978-05-26T00:00:00"/>
    <d v="2001-11-07T00:00:00"/>
    <d v="2015-09-25T00:00:00"/>
    <x v="255"/>
    <n v="65650"/>
    <n v="1"/>
    <n v="3"/>
    <n v="2"/>
    <n v="3"/>
    <n v="2"/>
  </r>
  <r>
    <s v="404"/>
    <x v="1"/>
    <d v="1978-08-25T00:00:00"/>
    <d v="2012-11-01T00:00:00"/>
    <d v="2016-11-17T00:00:00"/>
    <x v="256"/>
    <n v="55203.199999999997"/>
    <n v="2"/>
    <n v="3"/>
    <n v="3"/>
    <n v="2"/>
    <n v="3"/>
  </r>
  <r>
    <s v="405"/>
    <x v="1"/>
    <d v="1978-09-10T00:00:00"/>
    <d v="2009-10-03T00:00:00"/>
    <m/>
    <x v="32"/>
    <n v="62169.120000000003"/>
    <n v="2"/>
    <n v="2"/>
    <n v="2"/>
    <n v="3"/>
    <n v="3"/>
  </r>
  <r>
    <s v="406"/>
    <x v="1"/>
    <d v="1978-09-16T00:00:00"/>
    <d v="2013-06-03T00:00:00"/>
    <m/>
    <x v="136"/>
    <n v="48225"/>
    <n v="3"/>
    <n v="3"/>
    <n v="3"/>
    <n v="3"/>
    <n v="2"/>
  </r>
  <r>
    <s v="407"/>
    <x v="1"/>
    <d v="1978-11-30T00:00:00"/>
    <d v="2003-01-25T00:00:00"/>
    <m/>
    <x v="257"/>
    <n v="150000"/>
    <n v="3"/>
    <n v="2"/>
    <n v="2"/>
    <n v="2"/>
    <n v="2"/>
  </r>
  <r>
    <s v="408"/>
    <x v="1"/>
    <d v="1979-01-01T00:00:00"/>
    <d v="2008-03-27T00:00:00"/>
    <m/>
    <x v="0"/>
    <n v="23108.799999999999"/>
    <n v="2"/>
    <n v="1"/>
    <n v="1"/>
    <n v="3"/>
    <n v="3"/>
  </r>
  <r>
    <s v="412"/>
    <x v="1"/>
    <d v="1979-02-05T00:00:00"/>
    <d v="2011-10-03T00:00:00"/>
    <m/>
    <x v="125"/>
    <n v="25210"/>
    <n v="3"/>
    <n v="2"/>
    <n v="2"/>
    <n v="1"/>
    <n v="2"/>
  </r>
  <r>
    <s v="413"/>
    <x v="1"/>
    <d v="1979-02-05T00:00:00"/>
    <d v="2003-11-18T00:00:00"/>
    <m/>
    <x v="125"/>
    <n v="25210"/>
    <n v="3"/>
    <n v="2"/>
    <n v="3"/>
    <n v="1"/>
    <n v="1"/>
  </r>
  <r>
    <s v="416"/>
    <x v="1"/>
    <d v="1979-06-13T00:00:00"/>
    <d v="2007-01-22T00:00:00"/>
    <d v="2009-09-10T00:00:00"/>
    <x v="258"/>
    <n v="31720"/>
    <n v="2"/>
    <n v="1"/>
    <n v="1"/>
    <n v="2"/>
    <n v="2"/>
  </r>
  <r>
    <s v="417"/>
    <x v="1"/>
    <d v="1979-06-13T00:00:00"/>
    <d v="2007-01-22T00:00:00"/>
    <m/>
    <x v="258"/>
    <n v="31720"/>
    <n v="1"/>
    <n v="2"/>
    <n v="3"/>
    <n v="2"/>
    <n v="3"/>
  </r>
  <r>
    <s v="418"/>
    <x v="1"/>
    <d v="1979-07-01T00:00:00"/>
    <d v="2008-09-18T00:00:00"/>
    <m/>
    <x v="235"/>
    <n v="22880"/>
    <n v="2"/>
    <n v="2"/>
    <n v="3"/>
    <n v="3"/>
    <n v="3"/>
  </r>
  <r>
    <s v="421"/>
    <x v="1"/>
    <d v="1979-07-28T00:00:00"/>
    <d v="2006-08-16T00:00:00"/>
    <m/>
    <x v="52"/>
    <n v="24960"/>
    <n v="2"/>
    <n v="2"/>
    <n v="2"/>
    <n v="3"/>
    <n v="2"/>
  </r>
  <r>
    <s v="424"/>
    <x v="1"/>
    <d v="1979-09-15T00:00:00"/>
    <d v="2007-12-28T00:00:00"/>
    <m/>
    <x v="166"/>
    <n v="51250"/>
    <n v="3"/>
    <n v="3"/>
    <n v="3"/>
    <n v="1"/>
    <n v="1"/>
  </r>
  <r>
    <s v="426"/>
    <x v="1"/>
    <d v="1979-10-06T00:00:00"/>
    <d v="2007-07-02T00:00:00"/>
    <m/>
    <x v="259"/>
    <n v="66950"/>
    <n v="2"/>
    <n v="1"/>
    <n v="3"/>
    <n v="3"/>
    <n v="2"/>
  </r>
  <r>
    <s v="427"/>
    <x v="1"/>
    <d v="1979-11-05T00:00:00"/>
    <d v="2006-08-31T00:00:00"/>
    <m/>
    <x v="260"/>
    <n v="102594.7"/>
    <n v="2"/>
    <n v="3"/>
    <n v="3"/>
    <n v="3"/>
    <n v="2"/>
  </r>
  <r>
    <s v="430"/>
    <x v="1"/>
    <d v="1980-01-20T00:00:00"/>
    <d v="2003-11-16T00:00:00"/>
    <m/>
    <x v="261"/>
    <n v="49500.1"/>
    <n v="1"/>
    <n v="3"/>
    <n v="1"/>
    <n v="2"/>
    <n v="3"/>
  </r>
  <r>
    <s v="438"/>
    <x v="1"/>
    <d v="1980-06-27T00:00:00"/>
    <d v="2006-02-08T00:00:00"/>
    <d v="2013-11-04T00:00:00"/>
    <x v="204"/>
    <n v="60950"/>
    <n v="2"/>
    <n v="2"/>
    <n v="3"/>
    <n v="3"/>
    <n v="1"/>
  </r>
  <r>
    <s v="449"/>
    <x v="1"/>
    <d v="1980-12-01T00:00:00"/>
    <d v="2015-05-26T00:00:00"/>
    <m/>
    <x v="122"/>
    <n v="41412.800000000003"/>
    <n v="3"/>
    <n v="2"/>
    <n v="3"/>
    <n v="3"/>
    <n v="3"/>
  </r>
  <r>
    <s v="453"/>
    <x v="1"/>
    <d v="1981-01-30T00:00:00"/>
    <d v="2004-11-23T00:00:00"/>
    <m/>
    <x v="139"/>
    <n v="68554.2"/>
    <n v="1"/>
    <n v="3"/>
    <n v="1"/>
    <n v="2"/>
    <n v="1"/>
  </r>
  <r>
    <s v="454"/>
    <x v="1"/>
    <d v="1981-02-09T00:00:00"/>
    <d v="2003-09-06T00:00:00"/>
    <d v="2015-07-20T00:00:00"/>
    <x v="231"/>
    <n v="35360"/>
    <n v="1"/>
    <n v="1"/>
    <n v="3"/>
    <n v="3"/>
    <n v="1"/>
  </r>
  <r>
    <s v="455"/>
    <x v="1"/>
    <d v="1981-02-26T00:00:00"/>
    <d v="2006-10-15T00:00:00"/>
    <m/>
    <x v="0"/>
    <n v="22880"/>
    <n v="3"/>
    <n v="2"/>
    <n v="1"/>
    <n v="3"/>
    <n v="1"/>
  </r>
  <r>
    <s v="460"/>
    <x v="1"/>
    <d v="1981-04-06T00:00:00"/>
    <d v="2007-09-28T00:00:00"/>
    <m/>
    <x v="262"/>
    <n v="61407.58"/>
    <n v="3"/>
    <n v="2"/>
    <n v="3"/>
    <n v="3"/>
    <n v="2"/>
  </r>
  <r>
    <s v="461"/>
    <x v="1"/>
    <d v="1981-04-06T00:00:00"/>
    <d v="2007-09-28T00:00:00"/>
    <m/>
    <x v="262"/>
    <n v="61407.58"/>
    <n v="2"/>
    <n v="3"/>
    <n v="3"/>
    <n v="3"/>
    <n v="3"/>
  </r>
  <r>
    <s v="467"/>
    <x v="1"/>
    <d v="1981-06-06T00:00:00"/>
    <d v="2012-10-31T00:00:00"/>
    <d v="2015-10-26T00:00:00"/>
    <x v="235"/>
    <n v="22880"/>
    <n v="2"/>
    <n v="2"/>
    <n v="3"/>
    <n v="1"/>
    <n v="1"/>
  </r>
  <r>
    <s v="468"/>
    <x v="1"/>
    <d v="1981-12-13T00:00:00"/>
    <d v="2003-06-22T00:00:00"/>
    <m/>
    <x v="263"/>
    <n v="57594.94"/>
    <n v="2"/>
    <n v="1"/>
    <n v="1"/>
    <n v="3"/>
    <n v="3"/>
  </r>
  <r>
    <s v="473"/>
    <x v="1"/>
    <d v="1981-05-11T00:00:00"/>
    <d v="2014-03-17T00:00:00"/>
    <m/>
    <x v="264"/>
    <n v="88000.12"/>
    <n v="2"/>
    <n v="3"/>
    <n v="3"/>
    <n v="3"/>
    <n v="2"/>
  </r>
  <r>
    <s v="474"/>
    <x v="1"/>
    <d v="1981-10-14T00:00:00"/>
    <d v="2005-10-15T00:00:00"/>
    <d v="2012-07-26T00:00:00"/>
    <x v="265"/>
    <n v="69497.740000000005"/>
    <n v="2"/>
    <n v="2"/>
    <n v="1"/>
    <n v="3"/>
    <n v="3"/>
  </r>
  <r>
    <s v="477"/>
    <x v="1"/>
    <d v="1981-10-20T00:00:00"/>
    <d v="2013-04-08T00:00:00"/>
    <m/>
    <x v="266"/>
    <n v="65115.7"/>
    <n v="3"/>
    <n v="3"/>
    <n v="1"/>
    <n v="2"/>
    <n v="1"/>
  </r>
  <r>
    <s v="483"/>
    <x v="1"/>
    <d v="1981-12-19T00:00:00"/>
    <d v="2009-03-26T00:00:00"/>
    <m/>
    <x v="23"/>
    <n v="42000"/>
    <n v="3"/>
    <n v="3"/>
    <n v="3"/>
    <n v="3"/>
    <n v="1"/>
  </r>
  <r>
    <s v="484"/>
    <x v="1"/>
    <d v="1981-06-01T00:00:00"/>
    <d v="2014-05-11T00:00:00"/>
    <m/>
    <x v="23"/>
    <n v="42000"/>
    <n v="2"/>
    <n v="1"/>
    <n v="1"/>
    <n v="2"/>
    <n v="2"/>
  </r>
  <r>
    <s v="488"/>
    <x v="1"/>
    <d v="1982-02-03T00:00:00"/>
    <d v="2007-12-14T00:00:00"/>
    <d v="2013-09-19T00:00:00"/>
    <x v="267"/>
    <n v="62400"/>
    <n v="3"/>
    <n v="2"/>
    <n v="1"/>
    <n v="2"/>
    <n v="2"/>
  </r>
  <r>
    <s v="489"/>
    <x v="1"/>
    <d v="1982-05-14T00:00:00"/>
    <d v="2006-07-15T00:00:00"/>
    <m/>
    <x v="0"/>
    <n v="24960"/>
    <n v="3"/>
    <n v="1"/>
    <n v="1"/>
    <n v="1"/>
    <n v="2"/>
  </r>
  <r>
    <s v="492"/>
    <x v="1"/>
    <d v="1982-03-20T00:00:00"/>
    <d v="2010-11-13T00:00:00"/>
    <m/>
    <x v="20"/>
    <n v="22880"/>
    <n v="2"/>
    <n v="2"/>
    <n v="2"/>
    <n v="1"/>
    <n v="1"/>
  </r>
  <r>
    <s v="494"/>
    <x v="1"/>
    <d v="1982-04-04T00:00:00"/>
    <d v="2013-09-05T00:00:00"/>
    <d v="2016-05-01T00:00:00"/>
    <x v="105"/>
    <n v="71971"/>
    <n v="1"/>
    <n v="3"/>
    <n v="2"/>
    <n v="2"/>
    <n v="2"/>
  </r>
  <r>
    <s v="497"/>
    <x v="1"/>
    <d v="1982-12-01T00:00:00"/>
    <d v="2005-07-17T00:00:00"/>
    <d v="2013-01-28T00:00:00"/>
    <x v="35"/>
    <n v="51313.599999999999"/>
    <n v="1"/>
    <n v="1"/>
    <n v="2"/>
    <n v="1"/>
    <n v="2"/>
  </r>
  <r>
    <s v="499"/>
    <x v="1"/>
    <d v="1982-06-26T00:00:00"/>
    <d v="2014-03-31T00:00:00"/>
    <m/>
    <x v="268"/>
    <n v="60000"/>
    <n v="1"/>
    <n v="3"/>
    <n v="1"/>
    <n v="1"/>
    <n v="1"/>
  </r>
  <r>
    <s v="501"/>
    <x v="1"/>
    <d v="1982-07-05T00:00:00"/>
    <d v="2011-04-26T00:00:00"/>
    <m/>
    <x v="269"/>
    <n v="55000"/>
    <n v="3"/>
    <n v="3"/>
    <n v="3"/>
    <n v="2"/>
    <n v="1"/>
  </r>
  <r>
    <s v="504"/>
    <x v="1"/>
    <d v="1982-07-25T00:00:00"/>
    <d v="2004-09-12T00:00:00"/>
    <m/>
    <x v="90"/>
    <n v="64251.199999999997"/>
    <n v="3"/>
    <n v="3"/>
    <n v="3"/>
    <n v="2"/>
    <n v="2"/>
  </r>
  <r>
    <s v="505"/>
    <x v="1"/>
    <d v="1982-03-02T00:00:00"/>
    <d v="2009-11-07T00:00:00"/>
    <m/>
    <x v="90"/>
    <n v="64251.199999999997"/>
    <n v="3"/>
    <n v="2"/>
    <n v="1"/>
    <n v="3"/>
    <n v="1"/>
  </r>
  <r>
    <s v="508"/>
    <x v="1"/>
    <d v="1986-08-06T00:00:00"/>
    <d v="2013-08-22T00:00:00"/>
    <d v="2015-07-30T00:00:00"/>
    <x v="155"/>
    <n v="39780"/>
    <n v="1"/>
    <n v="3"/>
    <n v="3"/>
    <n v="1"/>
    <n v="2"/>
  </r>
  <r>
    <s v="512"/>
    <x v="1"/>
    <d v="1982-09-15T00:00:00"/>
    <d v="2004-08-10T00:00:00"/>
    <d v="2015-07-14T00:00:00"/>
    <x v="84"/>
    <n v="45905.599999999999"/>
    <n v="3"/>
    <n v="2"/>
    <n v="2"/>
    <n v="3"/>
    <n v="2"/>
  </r>
  <r>
    <s v="515"/>
    <x v="1"/>
    <d v="1982-09-29T00:00:00"/>
    <d v="2008-07-27T00:00:00"/>
    <m/>
    <x v="270"/>
    <n v="41995.199999999997"/>
    <n v="1"/>
    <n v="2"/>
    <n v="1"/>
    <n v="3"/>
    <n v="2"/>
  </r>
  <r>
    <s v="516"/>
    <x v="1"/>
    <d v="1982-10-02T00:00:00"/>
    <d v="2009-08-30T00:00:00"/>
    <m/>
    <x v="52"/>
    <n v="24169.599999999999"/>
    <n v="1"/>
    <n v="1"/>
    <n v="2"/>
    <n v="3"/>
    <n v="2"/>
  </r>
  <r>
    <s v="517"/>
    <x v="1"/>
    <d v="1982-08-12T00:00:00"/>
    <d v="2007-10-28T00:00:00"/>
    <d v="2009-08-30T00:00:00"/>
    <x v="52"/>
    <n v="24169.599999999999"/>
    <n v="1"/>
    <n v="2"/>
    <n v="3"/>
    <n v="1"/>
    <n v="1"/>
  </r>
  <r>
    <s v="518"/>
    <x v="1"/>
    <d v="1982-10-06T00:00:00"/>
    <d v="2013-04-01T00:00:00"/>
    <m/>
    <x v="271"/>
    <n v="55825"/>
    <n v="2"/>
    <n v="1"/>
    <n v="2"/>
    <n v="2"/>
    <n v="3"/>
  </r>
  <r>
    <s v="519"/>
    <x v="1"/>
    <d v="1982-10-27T00:00:00"/>
    <d v="2008-01-10T00:00:00"/>
    <m/>
    <x v="231"/>
    <n v="36400"/>
    <n v="2"/>
    <n v="3"/>
    <n v="2"/>
    <n v="2"/>
    <n v="3"/>
  </r>
  <r>
    <s v="523"/>
    <x v="1"/>
    <d v="1982-11-27T00:00:00"/>
    <d v="2005-10-19T00:00:00"/>
    <m/>
    <x v="272"/>
    <n v="58905.08"/>
    <n v="1"/>
    <n v="2"/>
    <n v="1"/>
    <n v="3"/>
    <n v="3"/>
  </r>
  <r>
    <s v="524"/>
    <x v="1"/>
    <d v="1982-12-07T00:00:00"/>
    <d v="2014-09-22T00:00:00"/>
    <m/>
    <x v="273"/>
    <n v="60756.800000000003"/>
    <n v="2"/>
    <n v="2"/>
    <n v="1"/>
    <n v="3"/>
    <n v="2"/>
  </r>
  <r>
    <s v="526"/>
    <x v="1"/>
    <d v="1982-12-27T00:00:00"/>
    <d v="2005-09-16T00:00:00"/>
    <m/>
    <x v="20"/>
    <n v="29881"/>
    <n v="3"/>
    <n v="3"/>
    <n v="2"/>
    <n v="2"/>
    <n v="3"/>
  </r>
  <r>
    <s v="527"/>
    <x v="1"/>
    <d v="1983-04-02T00:00:00"/>
    <d v="2013-09-16T00:00:00"/>
    <m/>
    <x v="91"/>
    <n v="42016"/>
    <n v="3"/>
    <n v="3"/>
    <n v="3"/>
    <n v="3"/>
    <n v="2"/>
  </r>
  <r>
    <s v="528"/>
    <x v="1"/>
    <d v="1983-01-23T00:00:00"/>
    <d v="2007-05-09T00:00:00"/>
    <d v="2017-12-31T00:00:00"/>
    <x v="274"/>
    <n v="84758.7"/>
    <n v="2"/>
    <n v="2"/>
    <n v="3"/>
    <n v="2"/>
    <n v="3"/>
  </r>
  <r>
    <s v="533"/>
    <x v="1"/>
    <d v="1983-02-11T00:00:00"/>
    <d v="2005-12-24T00:00:00"/>
    <m/>
    <x v="275"/>
    <n v="70078.320000000007"/>
    <n v="1"/>
    <n v="3"/>
    <n v="3"/>
    <n v="1"/>
    <n v="2"/>
  </r>
  <r>
    <s v="537"/>
    <x v="1"/>
    <d v="1983-04-02T00:00:00"/>
    <d v="2004-12-20T00:00:00"/>
    <m/>
    <x v="276"/>
    <n v="39436.800000000003"/>
    <n v="1"/>
    <n v="3"/>
    <n v="1"/>
    <n v="2"/>
    <n v="2"/>
  </r>
  <r>
    <s v="538"/>
    <x v="1"/>
    <d v="1987-01-16T00:00:00"/>
    <d v="2004-12-20T00:00:00"/>
    <m/>
    <x v="276"/>
    <n v="39436.800000000003"/>
    <n v="2"/>
    <n v="1"/>
    <n v="1"/>
    <n v="3"/>
    <n v="2"/>
  </r>
  <r>
    <s v="539"/>
    <x v="1"/>
    <d v="1983-04-17T00:00:00"/>
    <d v="2011-01-01T00:00:00"/>
    <d v="2012-07-23T00:00:00"/>
    <x v="277"/>
    <n v="62006.879999999997"/>
    <n v="1"/>
    <n v="1"/>
    <n v="1"/>
    <n v="1"/>
    <n v="3"/>
  </r>
  <r>
    <s v="541"/>
    <x v="1"/>
    <d v="1983-05-09T00:00:00"/>
    <d v="2007-09-02T00:00:00"/>
    <m/>
    <x v="125"/>
    <n v="25833.599999999999"/>
    <n v="3"/>
    <n v="1"/>
    <n v="1"/>
    <n v="2"/>
    <n v="3"/>
  </r>
  <r>
    <s v="542"/>
    <x v="1"/>
    <d v="1980-10-01T00:00:00"/>
    <d v="2011-10-29T00:00:00"/>
    <m/>
    <x v="125"/>
    <n v="25833.599999999999"/>
    <n v="1"/>
    <n v="1"/>
    <n v="1"/>
    <n v="2"/>
    <n v="2"/>
  </r>
  <r>
    <s v="548"/>
    <x v="1"/>
    <d v="1983-07-08T00:00:00"/>
    <d v="2012-02-27T00:00:00"/>
    <d v="2012-08-13T00:00:00"/>
    <x v="278"/>
    <n v="64130"/>
    <n v="1"/>
    <n v="1"/>
    <n v="2"/>
    <n v="2"/>
    <n v="1"/>
  </r>
  <r>
    <s v="550"/>
    <x v="1"/>
    <d v="1983-09-04T00:00:00"/>
    <d v="2011-09-12T00:00:00"/>
    <m/>
    <x v="267"/>
    <n v="75587.199999999997"/>
    <n v="1"/>
    <n v="1"/>
    <n v="1"/>
    <n v="2"/>
    <n v="2"/>
  </r>
  <r>
    <s v="551"/>
    <x v="1"/>
    <d v="1986-01-26T00:00:00"/>
    <d v="2011-09-12T00:00:00"/>
    <m/>
    <x v="267"/>
    <n v="75587.199999999997"/>
    <n v="2"/>
    <n v="3"/>
    <n v="3"/>
    <n v="3"/>
    <n v="1"/>
  </r>
  <r>
    <s v="552"/>
    <x v="1"/>
    <d v="1983-10-07T00:00:00"/>
    <d v="2012-07-15T00:00:00"/>
    <m/>
    <x v="210"/>
    <n v="34986"/>
    <n v="2"/>
    <n v="2"/>
    <n v="2"/>
    <n v="1"/>
    <n v="2"/>
  </r>
  <r>
    <s v="557"/>
    <x v="1"/>
    <d v="1983-12-01T00:00:00"/>
    <d v="2006-10-22T00:00:00"/>
    <m/>
    <x v="23"/>
    <n v="48897.68"/>
    <n v="3"/>
    <n v="2"/>
    <n v="2"/>
    <n v="3"/>
    <n v="3"/>
  </r>
  <r>
    <s v="559"/>
    <x v="1"/>
    <d v="1987-01-02T00:00:00"/>
    <d v="2015-12-20T00:00:00"/>
    <m/>
    <x v="165"/>
    <n v="55000"/>
    <n v="2"/>
    <n v="2"/>
    <n v="3"/>
    <n v="3"/>
    <n v="2"/>
  </r>
  <r>
    <s v="560"/>
    <x v="1"/>
    <d v="1983-12-21T00:00:00"/>
    <d v="2007-06-18T00:00:00"/>
    <m/>
    <x v="279"/>
    <n v="56077.84"/>
    <n v="3"/>
    <n v="1"/>
    <n v="1"/>
    <n v="2"/>
    <n v="3"/>
  </r>
  <r>
    <s v="564"/>
    <x v="1"/>
    <d v="1984-05-07T00:00:00"/>
    <d v="2011-07-05T00:00:00"/>
    <m/>
    <x v="145"/>
    <n v="54285"/>
    <n v="1"/>
    <n v="3"/>
    <n v="3"/>
    <n v="2"/>
    <n v="3"/>
  </r>
  <r>
    <s v="565"/>
    <x v="1"/>
    <d v="1984-05-12T00:00:00"/>
    <d v="2010-01-10T00:00:00"/>
    <d v="2014-09-22T00:00:00"/>
    <x v="184"/>
    <n v="48963.199999999997"/>
    <n v="3"/>
    <n v="3"/>
    <n v="2"/>
    <n v="3"/>
    <n v="2"/>
  </r>
  <r>
    <s v="568"/>
    <x v="1"/>
    <d v="1984-06-22T00:00:00"/>
    <d v="2013-07-01T00:00:00"/>
    <m/>
    <x v="280"/>
    <n v="60190"/>
    <n v="3"/>
    <n v="1"/>
    <n v="1"/>
    <n v="2"/>
    <n v="2"/>
  </r>
  <r>
    <s v="569"/>
    <x v="1"/>
    <d v="1984-06-28T00:00:00"/>
    <d v="2012-10-29T00:00:00"/>
    <m/>
    <x v="281"/>
    <n v="45000"/>
    <n v="2"/>
    <n v="3"/>
    <n v="3"/>
    <n v="1"/>
    <n v="3"/>
  </r>
  <r>
    <s v="571"/>
    <x v="1"/>
    <d v="1984-07-30T00:00:00"/>
    <d v="2006-09-06T00:00:00"/>
    <m/>
    <x v="32"/>
    <n v="70000"/>
    <n v="3"/>
    <n v="2"/>
    <n v="3"/>
    <n v="3"/>
    <n v="3"/>
  </r>
  <r>
    <s v="572"/>
    <x v="1"/>
    <d v="1984-08-02T00:00:00"/>
    <d v="2014-02-10T00:00:00"/>
    <m/>
    <x v="282"/>
    <n v="55000"/>
    <n v="3"/>
    <n v="1"/>
    <n v="2"/>
    <n v="3"/>
    <n v="3"/>
  </r>
  <r>
    <s v="577"/>
    <x v="1"/>
    <d v="1984-10-25T00:00:00"/>
    <d v="2007-04-30T00:00:00"/>
    <m/>
    <x v="32"/>
    <n v="59193.68"/>
    <n v="2"/>
    <n v="2"/>
    <n v="2"/>
    <n v="3"/>
    <n v="3"/>
  </r>
  <r>
    <s v="578"/>
    <x v="1"/>
    <d v="1984-11-13T00:00:00"/>
    <d v="2007-10-08T00:00:00"/>
    <m/>
    <x v="125"/>
    <n v="33092.800000000003"/>
    <n v="1"/>
    <n v="1"/>
    <n v="1"/>
    <n v="3"/>
    <n v="1"/>
  </r>
  <r>
    <s v="579"/>
    <x v="1"/>
    <d v="1984-06-13T00:00:00"/>
    <d v="2004-02-07T00:00:00"/>
    <m/>
    <x v="125"/>
    <n v="33092.800000000003"/>
    <n v="3"/>
    <n v="1"/>
    <n v="3"/>
    <n v="2"/>
    <n v="3"/>
  </r>
  <r>
    <s v="581"/>
    <x v="1"/>
    <d v="1984-01-27T00:00:00"/>
    <d v="2007-02-05T00:00:00"/>
    <m/>
    <x v="230"/>
    <n v="31200"/>
    <n v="3"/>
    <n v="2"/>
    <n v="1"/>
    <n v="3"/>
    <n v="2"/>
  </r>
  <r>
    <s v="591"/>
    <x v="1"/>
    <d v="1985-03-30T00:00:00"/>
    <d v="2005-02-15T00:00:00"/>
    <m/>
    <x v="283"/>
    <n v="50398.400000000001"/>
    <n v="1"/>
    <n v="1"/>
    <n v="2"/>
    <n v="2"/>
    <n v="3"/>
  </r>
  <r>
    <s v="595"/>
    <x v="1"/>
    <d v="1985-07-03T00:00:00"/>
    <d v="2008-09-24T00:00:00"/>
    <m/>
    <x v="284"/>
    <n v="69166.240000000005"/>
    <n v="3"/>
    <n v="2"/>
    <n v="2"/>
    <n v="1"/>
    <n v="1"/>
  </r>
  <r>
    <s v="596"/>
    <x v="1"/>
    <d v="1985-07-27T00:00:00"/>
    <d v="2003-11-06T00:00:00"/>
    <m/>
    <x v="285"/>
    <n v="35360"/>
    <n v="3"/>
    <n v="1"/>
    <n v="3"/>
    <n v="1"/>
    <n v="1"/>
  </r>
  <r>
    <s v="597"/>
    <x v="1"/>
    <d v="1985-08-15T00:00:00"/>
    <d v="2005-03-12T00:00:00"/>
    <m/>
    <x v="196"/>
    <n v="38988"/>
    <n v="3"/>
    <n v="3"/>
    <n v="1"/>
    <n v="1"/>
    <n v="3"/>
  </r>
  <r>
    <s v="600"/>
    <x v="1"/>
    <d v="1985-11-08T00:00:00"/>
    <d v="2007-07-21T00:00:00"/>
    <m/>
    <x v="286"/>
    <n v="48068.800000000003"/>
    <n v="2"/>
    <n v="3"/>
    <n v="3"/>
    <n v="2"/>
    <n v="1"/>
  </r>
  <r>
    <s v="601"/>
    <x v="1"/>
    <d v="1985-11-11T00:00:00"/>
    <d v="2005-09-27T00:00:00"/>
    <m/>
    <x v="287"/>
    <n v="57909.54"/>
    <n v="3"/>
    <n v="3"/>
    <n v="3"/>
    <n v="3"/>
    <n v="2"/>
  </r>
  <r>
    <s v="602"/>
    <x v="1"/>
    <d v="1985-11-26T00:00:00"/>
    <d v="2006-01-09T00:00:00"/>
    <d v="2015-10-18T00:00:00"/>
    <x v="288"/>
    <n v="36171.199999999997"/>
    <n v="3"/>
    <n v="3"/>
    <n v="3"/>
    <n v="2"/>
    <n v="3"/>
  </r>
  <r>
    <s v="607"/>
    <x v="1"/>
    <d v="1986-02-05T00:00:00"/>
    <d v="2011-05-22T00:00:00"/>
    <d v="2013-05-01T00:00:00"/>
    <x v="289"/>
    <n v="47187"/>
    <n v="1"/>
    <n v="3"/>
    <n v="3"/>
    <n v="1"/>
    <n v="2"/>
  </r>
  <r>
    <s v="611"/>
    <x v="1"/>
    <d v="1986-04-21T00:00:00"/>
    <d v="2006-02-17T00:00:00"/>
    <m/>
    <x v="290"/>
    <n v="39707.199999999997"/>
    <n v="1"/>
    <n v="1"/>
    <n v="2"/>
    <n v="1"/>
    <n v="2"/>
  </r>
  <r>
    <s v="612"/>
    <x v="1"/>
    <d v="1986-04-28T00:00:00"/>
    <d v="2011-10-28T00:00:00"/>
    <d v="2012-11-12T00:00:00"/>
    <x v="291"/>
    <n v="55702.400000000001"/>
    <n v="1"/>
    <n v="3"/>
    <n v="1"/>
    <n v="3"/>
    <n v="3"/>
  </r>
  <r>
    <s v="614"/>
    <x v="1"/>
    <d v="1986-05-11T00:00:00"/>
    <d v="2007-08-30T00:00:00"/>
    <m/>
    <x v="7"/>
    <n v="21257.599999999999"/>
    <n v="1"/>
    <n v="1"/>
    <n v="1"/>
    <n v="1"/>
    <n v="2"/>
  </r>
  <r>
    <s v="615"/>
    <x v="1"/>
    <d v="1986-06-24T00:00:00"/>
    <d v="2014-01-23T00:00:00"/>
    <m/>
    <x v="84"/>
    <n v="48152"/>
    <n v="2"/>
    <n v="2"/>
    <n v="1"/>
    <n v="1"/>
    <n v="1"/>
  </r>
  <r>
    <s v="617"/>
    <x v="1"/>
    <d v="1986-08-12T00:00:00"/>
    <d v="2008-08-28T00:00:00"/>
    <m/>
    <x v="15"/>
    <n v="42000"/>
    <n v="3"/>
    <n v="2"/>
    <n v="3"/>
    <n v="3"/>
    <n v="2"/>
  </r>
  <r>
    <s v="621"/>
    <x v="1"/>
    <d v="1986-08-30T00:00:00"/>
    <d v="2010-07-07T00:00:00"/>
    <m/>
    <x v="125"/>
    <n v="27768"/>
    <n v="2"/>
    <n v="1"/>
    <n v="1"/>
    <n v="3"/>
    <n v="3"/>
  </r>
  <r>
    <s v="623"/>
    <x v="1"/>
    <d v="1986-09-02T00:00:00"/>
    <d v="2013-04-09T00:00:00"/>
    <m/>
    <x v="139"/>
    <n v="54000"/>
    <n v="2"/>
    <n v="3"/>
    <n v="3"/>
    <n v="1"/>
    <n v="2"/>
  </r>
  <r>
    <s v="625"/>
    <x v="1"/>
    <d v="1986-09-11T00:00:00"/>
    <d v="2008-03-03T00:00:00"/>
    <m/>
    <x v="292"/>
    <n v="49046.400000000001"/>
    <n v="3"/>
    <n v="3"/>
    <n v="1"/>
    <n v="1"/>
    <n v="2"/>
  </r>
  <r>
    <s v="627"/>
    <x v="1"/>
    <d v="1986-10-09T00:00:00"/>
    <d v="2011-07-21T00:00:00"/>
    <m/>
    <x v="293"/>
    <n v="27206.400000000001"/>
    <n v="1"/>
    <n v="1"/>
    <n v="1"/>
    <n v="1"/>
    <n v="1"/>
  </r>
  <r>
    <s v="630"/>
    <x v="1"/>
    <d v="1986-11-28T00:00:00"/>
    <d v="2006-06-30T00:00:00"/>
    <d v="2016-05-09T00:00:00"/>
    <x v="20"/>
    <n v="24960"/>
    <n v="3"/>
    <n v="3"/>
    <n v="1"/>
    <n v="2"/>
    <n v="1"/>
  </r>
  <r>
    <s v="635"/>
    <x v="1"/>
    <d v="1987-04-16T00:00:00"/>
    <d v="2009-11-09T00:00:00"/>
    <d v="2014-10-27T00:00:00"/>
    <x v="230"/>
    <n v="31200"/>
    <n v="3"/>
    <n v="3"/>
    <n v="2"/>
    <n v="3"/>
    <n v="3"/>
  </r>
  <r>
    <s v="639"/>
    <x v="1"/>
    <d v="1987-05-27T00:00:00"/>
    <d v="2006-08-12T00:00:00"/>
    <d v="2013-03-18T00:00:00"/>
    <x v="35"/>
    <n v="46280"/>
    <n v="1"/>
    <n v="1"/>
    <n v="1"/>
    <n v="1"/>
    <n v="2"/>
  </r>
  <r>
    <s v="641"/>
    <x v="1"/>
    <d v="1987-06-30T00:00:00"/>
    <d v="2006-12-06T00:00:00"/>
    <d v="2012-12-13T00:00:00"/>
    <x v="252"/>
    <n v="36067.199999999997"/>
    <n v="1"/>
    <n v="3"/>
    <n v="1"/>
    <n v="3"/>
    <n v="3"/>
  </r>
  <r>
    <s v="642"/>
    <x v="1"/>
    <d v="1987-03-03T00:00:00"/>
    <d v="2006-12-06T00:00:00"/>
    <m/>
    <x v="252"/>
    <n v="36067.199999999997"/>
    <n v="2"/>
    <n v="3"/>
    <n v="3"/>
    <n v="3"/>
    <n v="3"/>
  </r>
  <r>
    <s v="643"/>
    <x v="1"/>
    <d v="1987-07-03T00:00:00"/>
    <d v="2014-05-12T00:00:00"/>
    <m/>
    <x v="23"/>
    <n v="42420.04"/>
    <n v="3"/>
    <n v="2"/>
    <n v="2"/>
    <n v="3"/>
    <n v="3"/>
  </r>
  <r>
    <s v="645"/>
    <x v="1"/>
    <d v="1987-07-10T00:00:00"/>
    <d v="2005-09-22T00:00:00"/>
    <d v="2016-01-11T00:00:00"/>
    <x v="35"/>
    <n v="44595"/>
    <n v="3"/>
    <n v="2"/>
    <n v="2"/>
    <n v="3"/>
    <n v="2"/>
  </r>
  <r>
    <s v="648"/>
    <x v="1"/>
    <d v="1987-11-29T00:00:00"/>
    <d v="2009-10-07T00:00:00"/>
    <d v="2013-09-23T00:00:00"/>
    <x v="136"/>
    <n v="53530"/>
    <n v="3"/>
    <n v="3"/>
    <n v="1"/>
    <n v="2"/>
    <n v="3"/>
  </r>
  <r>
    <s v="652"/>
    <x v="1"/>
    <d v="1988-02-25T00:00:00"/>
    <d v="2010-02-23T00:00:00"/>
    <m/>
    <x v="20"/>
    <n v="25022.400000000001"/>
    <n v="3"/>
    <n v="1"/>
    <n v="3"/>
    <n v="3"/>
    <n v="1"/>
  </r>
  <r>
    <s v="653"/>
    <x v="1"/>
    <d v="1988-03-25T00:00:00"/>
    <d v="2006-11-08T00:00:00"/>
    <m/>
    <x v="210"/>
    <n v="34320"/>
    <n v="3"/>
    <n v="1"/>
    <n v="2"/>
    <n v="2"/>
    <n v="1"/>
  </r>
  <r>
    <s v="654"/>
    <x v="1"/>
    <d v="1988-04-08T00:00:00"/>
    <d v="2013-09-17T00:00:00"/>
    <m/>
    <x v="7"/>
    <n v="21216"/>
    <n v="2"/>
    <n v="2"/>
    <n v="2"/>
    <n v="2"/>
    <n v="2"/>
  </r>
  <r>
    <s v="657"/>
    <x v="1"/>
    <d v="1988-06-30T00:00:00"/>
    <d v="2008-03-09T00:00:00"/>
    <m/>
    <x v="20"/>
    <n v="24960"/>
    <n v="3"/>
    <n v="1"/>
    <n v="2"/>
    <n v="1"/>
    <n v="2"/>
  </r>
  <r>
    <s v="658"/>
    <x v="1"/>
    <d v="1988-08-18T00:00:00"/>
    <d v="2014-04-02T00:00:00"/>
    <d v="2014-10-06T00:00:00"/>
    <x v="294"/>
    <n v="54995.199999999997"/>
    <n v="1"/>
    <n v="2"/>
    <n v="3"/>
    <n v="1"/>
    <n v="3"/>
  </r>
  <r>
    <s v="660"/>
    <x v="1"/>
    <d v="1988-08-02T00:00:00"/>
    <d v="2011-02-10T00:00:00"/>
    <m/>
    <x v="46"/>
    <n v="25189"/>
    <n v="3"/>
    <n v="1"/>
    <n v="1"/>
    <n v="1"/>
    <n v="3"/>
  </r>
  <r>
    <s v="661"/>
    <x v="1"/>
    <d v="1988-10-16T00:00:00"/>
    <d v="2013-01-11T00:00:00"/>
    <m/>
    <x v="295"/>
    <n v="56100"/>
    <n v="2"/>
    <n v="1"/>
    <n v="2"/>
    <n v="1"/>
    <n v="1"/>
  </r>
  <r>
    <s v="662"/>
    <x v="1"/>
    <d v="1988-06-04T00:00:00"/>
    <d v="2007-10-02T00:00:00"/>
    <d v="2014-02-03T00:00:00"/>
    <x v="183"/>
    <n v="41204.800000000003"/>
    <n v="2"/>
    <n v="3"/>
    <n v="1"/>
    <n v="3"/>
    <n v="3"/>
  </r>
  <r>
    <s v="664"/>
    <x v="1"/>
    <d v="1988-01-01T00:00:00"/>
    <d v="2013-09-05T00:00:00"/>
    <m/>
    <x v="84"/>
    <n v="51126.400000000001"/>
    <n v="2"/>
    <n v="2"/>
    <n v="1"/>
    <n v="2"/>
    <n v="2"/>
  </r>
  <r>
    <s v="665"/>
    <x v="1"/>
    <d v="1988-11-13T00:00:00"/>
    <d v="2012-06-28T00:00:00"/>
    <m/>
    <x v="294"/>
    <n v="54828.800000000003"/>
    <n v="2"/>
    <n v="1"/>
    <n v="2"/>
    <n v="1"/>
    <n v="2"/>
  </r>
  <r>
    <s v="666"/>
    <x v="1"/>
    <d v="1988-12-01T00:00:00"/>
    <d v="2012-07-24T00:00:00"/>
    <m/>
    <x v="20"/>
    <n v="23857.599999999999"/>
    <n v="2"/>
    <n v="3"/>
    <n v="3"/>
    <n v="2"/>
    <n v="3"/>
  </r>
  <r>
    <s v="667"/>
    <x v="1"/>
    <d v="1988-03-22T00:00:00"/>
    <d v="2013-09-20T00:00:00"/>
    <m/>
    <x v="84"/>
    <n v="50000"/>
    <n v="3"/>
    <n v="3"/>
    <n v="1"/>
    <n v="1"/>
    <n v="3"/>
  </r>
  <r>
    <s v="671"/>
    <x v="1"/>
    <d v="1989-06-16T00:00:00"/>
    <d v="2012-07-18T00:00:00"/>
    <d v="2013-12-26T00:00:00"/>
    <x v="192"/>
    <n v="41600"/>
    <n v="2"/>
    <n v="3"/>
    <n v="3"/>
    <n v="1"/>
    <n v="1"/>
  </r>
  <r>
    <s v="672"/>
    <x v="1"/>
    <d v="1989-07-15T00:00:00"/>
    <d v="2014-06-14T00:00:00"/>
    <m/>
    <x v="84"/>
    <n v="50000"/>
    <n v="3"/>
    <n v="1"/>
    <n v="2"/>
    <n v="2"/>
    <n v="2"/>
  </r>
  <r>
    <s v="674"/>
    <x v="1"/>
    <d v="1989-09-02T00:00:00"/>
    <d v="2013-04-02T00:00:00"/>
    <m/>
    <x v="296"/>
    <n v="26707.200000000001"/>
    <n v="3"/>
    <n v="1"/>
    <n v="2"/>
    <n v="1"/>
    <n v="3"/>
  </r>
  <r>
    <s v="675"/>
    <x v="1"/>
    <d v="1989-11-10T00:00:00"/>
    <d v="2010-07-24T00:00:00"/>
    <d v="2013-04-02T00:00:00"/>
    <x v="296"/>
    <n v="26707.200000000001"/>
    <n v="2"/>
    <n v="2"/>
    <n v="2"/>
    <n v="2"/>
    <n v="2"/>
  </r>
  <r>
    <s v="680"/>
    <x v="1"/>
    <d v="1986-01-16T00:00:00"/>
    <d v="2015-09-21T00:00:00"/>
    <m/>
    <x v="122"/>
    <n v="54995.199999999997"/>
    <n v="1"/>
    <n v="3"/>
    <n v="3"/>
    <n v="3"/>
    <n v="2"/>
  </r>
  <r>
    <s v="681"/>
    <x v="1"/>
    <d v="1990-02-03T00:00:00"/>
    <d v="2009-12-22T00:00:00"/>
    <d v="2014-06-30T00:00:00"/>
    <x v="166"/>
    <n v="40060.800000000003"/>
    <n v="2"/>
    <n v="1"/>
    <n v="1"/>
    <n v="3"/>
    <n v="3"/>
  </r>
  <r>
    <s v="682"/>
    <x v="1"/>
    <d v="1990-12-23T00:00:00"/>
    <d v="2010-12-07T00:00:00"/>
    <m/>
    <x v="166"/>
    <n v="40060.800000000003"/>
    <n v="1"/>
    <n v="2"/>
    <n v="2"/>
    <n v="2"/>
    <n v="1"/>
  </r>
  <r>
    <s v="684"/>
    <x v="1"/>
    <d v="1990-12-02T00:00:00"/>
    <d v="2013-07-16T00:00:00"/>
    <m/>
    <x v="196"/>
    <n v="35360"/>
    <n v="3"/>
    <n v="2"/>
    <n v="2"/>
    <n v="1"/>
    <n v="2"/>
  </r>
  <r>
    <s v="688"/>
    <x v="1"/>
    <d v="1990-06-11T00:00:00"/>
    <d v="2009-07-27T00:00:00"/>
    <m/>
    <x v="84"/>
    <n v="43867.199999999997"/>
    <n v="3"/>
    <n v="1"/>
    <n v="1"/>
    <n v="1"/>
    <n v="3"/>
  </r>
  <r>
    <s v="694"/>
    <x v="1"/>
    <d v="1990-07-30T00:00:00"/>
    <d v="2011-04-02T00:00:00"/>
    <d v="2011-10-31T00:00:00"/>
    <x v="164"/>
    <n v="25958.400000000001"/>
    <n v="3"/>
    <n v="2"/>
    <n v="2"/>
    <n v="2"/>
    <n v="3"/>
  </r>
  <r>
    <s v="696"/>
    <x v="1"/>
    <d v="1990-06-27T00:00:00"/>
    <d v="2012-07-04T00:00:00"/>
    <m/>
    <x v="20"/>
    <n v="24960"/>
    <n v="3"/>
    <n v="2"/>
    <n v="1"/>
    <n v="3"/>
    <n v="3"/>
  </r>
  <r>
    <s v="699"/>
    <x v="1"/>
    <d v="1984-09-26T00:00:00"/>
    <d v="2010-11-22T00:00:00"/>
    <m/>
    <x v="297"/>
    <n v="48369"/>
    <n v="1"/>
    <n v="1"/>
    <n v="1"/>
    <n v="1"/>
    <n v="3"/>
  </r>
  <r>
    <s v="701"/>
    <x v="1"/>
    <d v="1990-10-29T00:00:00"/>
    <d v="2012-03-16T00:00:00"/>
    <m/>
    <x v="7"/>
    <n v="21216"/>
    <n v="3"/>
    <n v="1"/>
    <n v="2"/>
    <n v="2"/>
    <n v="1"/>
  </r>
  <r>
    <s v="704"/>
    <x v="1"/>
    <d v="1990-12-27T00:00:00"/>
    <d v="2012-06-06T00:00:00"/>
    <m/>
    <x v="298"/>
    <n v="37003"/>
    <n v="3"/>
    <n v="1"/>
    <n v="2"/>
    <n v="3"/>
    <n v="1"/>
  </r>
  <r>
    <s v="705"/>
    <x v="1"/>
    <d v="1991-01-24T00:00:00"/>
    <d v="2013-06-22T00:00:00"/>
    <d v="2016-06-20T00:00:00"/>
    <x v="299"/>
    <n v="31200"/>
    <n v="1"/>
    <n v="1"/>
    <n v="2"/>
    <n v="2"/>
    <n v="3"/>
  </r>
  <r>
    <s v="708"/>
    <x v="1"/>
    <d v="1991-07-08T00:00:00"/>
    <d v="2015-11-23T00:00:00"/>
    <m/>
    <x v="300"/>
    <n v="39520"/>
    <n v="2"/>
    <n v="2"/>
    <n v="3"/>
    <n v="3"/>
    <n v="1"/>
  </r>
  <r>
    <s v="709"/>
    <x v="1"/>
    <d v="1989-03-24T00:00:00"/>
    <d v="2014-10-28T00:00:00"/>
    <d v="2017-03-07T00:00:00"/>
    <x v="32"/>
    <n v="60000"/>
    <n v="2"/>
    <n v="2"/>
    <n v="2"/>
    <n v="3"/>
    <n v="2"/>
  </r>
  <r>
    <s v="713"/>
    <x v="1"/>
    <d v="1991-11-18T00:00:00"/>
    <d v="2014-05-08T00:00:00"/>
    <m/>
    <x v="35"/>
    <n v="43243.199999999997"/>
    <n v="3"/>
    <n v="2"/>
    <n v="1"/>
    <n v="2"/>
    <n v="1"/>
  </r>
  <r>
    <s v="714"/>
    <x v="1"/>
    <d v="1991-10-01T00:00:00"/>
    <d v="2015-02-12T00:00:00"/>
    <d v="2017-09-15T00:00:00"/>
    <x v="125"/>
    <n v="25043"/>
    <n v="2"/>
    <n v="2"/>
    <n v="3"/>
    <n v="3"/>
    <n v="3"/>
  </r>
  <r>
    <s v="715"/>
    <x v="1"/>
    <d v="1991-11-20T00:00:00"/>
    <d v="2013-11-04T00:00:00"/>
    <d v="2014-02-26T00:00:00"/>
    <x v="187"/>
    <n v="24960"/>
    <n v="2"/>
    <n v="2"/>
    <n v="2"/>
    <n v="3"/>
    <n v="1"/>
  </r>
  <r>
    <s v="716"/>
    <x v="1"/>
    <d v="1992-01-22T00:00:00"/>
    <d v="2011-02-15T00:00:00"/>
    <d v="2016-02-22T00:00:00"/>
    <x v="301"/>
    <n v="44574"/>
    <n v="3"/>
    <n v="1"/>
    <n v="2"/>
    <n v="3"/>
    <n v="1"/>
  </r>
  <r>
    <s v="718"/>
    <x v="1"/>
    <d v="1992-04-27T00:00:00"/>
    <d v="2015-10-21T00:00:00"/>
    <m/>
    <x v="294"/>
    <n v="46000"/>
    <n v="2"/>
    <n v="3"/>
    <n v="1"/>
    <n v="1"/>
    <n v="2"/>
  </r>
  <r>
    <s v="720"/>
    <x v="1"/>
    <d v="1989-09-13T00:00:00"/>
    <d v="2015-05-05T00:00:00"/>
    <m/>
    <x v="302"/>
    <n v="40019"/>
    <n v="3"/>
    <n v="1"/>
    <n v="3"/>
    <n v="1"/>
    <n v="2"/>
  </r>
  <r>
    <s v="723"/>
    <x v="1"/>
    <d v="1992-10-28T00:00:00"/>
    <d v="2012-04-21T00:00:00"/>
    <d v="2014-11-10T00:00:00"/>
    <x v="303"/>
    <n v="43056"/>
    <n v="1"/>
    <n v="3"/>
    <n v="1"/>
    <n v="2"/>
    <n v="1"/>
  </r>
  <r>
    <s v="725"/>
    <x v="1"/>
    <d v="1993-01-10T00:00:00"/>
    <d v="2015-10-28T00:00:00"/>
    <d v="2016-04-25T00:00:00"/>
    <x v="285"/>
    <n v="35360"/>
    <n v="2"/>
    <n v="2"/>
    <n v="1"/>
    <n v="2"/>
    <n v="2"/>
  </r>
  <r>
    <s v="726"/>
    <x v="1"/>
    <d v="1990-01-11T00:00:00"/>
    <d v="2010-02-28T00:00:00"/>
    <m/>
    <x v="304"/>
    <n v="34320"/>
    <n v="3"/>
    <n v="1"/>
    <n v="3"/>
    <n v="2"/>
    <n v="2"/>
  </r>
  <r>
    <s v="727"/>
    <x v="1"/>
    <d v="1993-02-05T00:00:00"/>
    <d v="2012-05-21T00:00:00"/>
    <d v="2014-06-11T00:00:00"/>
    <x v="71"/>
    <n v="42000"/>
    <n v="3"/>
    <n v="3"/>
    <n v="1"/>
    <n v="3"/>
    <n v="3"/>
  </r>
  <r>
    <s v="732"/>
    <x v="1"/>
    <d v="1993-10-20T00:00:00"/>
    <d v="2016-08-16T00:00:00"/>
    <m/>
    <x v="3"/>
    <n v="27040"/>
    <n v="3"/>
    <n v="3"/>
    <n v="1"/>
    <n v="3"/>
    <n v="2"/>
  </r>
  <r>
    <s v="734"/>
    <x v="1"/>
    <d v="1994-02-10T00:00:00"/>
    <d v="2016-02-18T00:00:00"/>
    <m/>
    <x v="83"/>
    <n v="24960"/>
    <n v="2"/>
    <n v="2"/>
    <n v="1"/>
    <n v="2"/>
    <n v="2"/>
  </r>
  <r>
    <s v="736"/>
    <x v="1"/>
    <d v="1994-05-14T00:00:00"/>
    <d v="2013-03-16T00:00:00"/>
    <m/>
    <x v="20"/>
    <n v="24960"/>
    <n v="3"/>
    <n v="3"/>
    <n v="1"/>
    <n v="3"/>
    <n v="1"/>
  </r>
  <r>
    <s v="737"/>
    <x v="1"/>
    <d v="1994-07-06T00:00:00"/>
    <d v="2012-10-05T00:00:00"/>
    <d v="2014-08-18T00:00:00"/>
    <x v="20"/>
    <n v="22880"/>
    <n v="3"/>
    <n v="3"/>
    <n v="1"/>
    <n v="3"/>
    <n v="2"/>
  </r>
  <r>
    <s v="738"/>
    <x v="1"/>
    <d v="1994-09-27T00:00:00"/>
    <d v="2014-12-28T00:00:00"/>
    <m/>
    <x v="305"/>
    <n v="25875"/>
    <n v="1"/>
    <n v="2"/>
    <n v="2"/>
    <n v="3"/>
    <n v="2"/>
  </r>
  <r>
    <s v="740"/>
    <x v="1"/>
    <d v="1990-02-01T00:00:00"/>
    <d v="2013-05-22T00:00:00"/>
    <d v="2016-09-12T00:00:00"/>
    <x v="306"/>
    <n v="44720"/>
    <n v="2"/>
    <n v="3"/>
    <n v="2"/>
    <n v="2"/>
    <n v="1"/>
  </r>
  <r>
    <s v="741"/>
    <x v="1"/>
    <d v="1995-03-27T00:00:00"/>
    <d v="2016-09-19T00:00:00"/>
    <d v="2017-08-18T00:00:00"/>
    <x v="83"/>
    <n v="25334.400000000001"/>
    <n v="2"/>
    <n v="3"/>
    <n v="1"/>
    <n v="3"/>
    <n v="2"/>
  </r>
  <r>
    <s v="743"/>
    <x v="1"/>
    <d v="1995-12-03T00:00:00"/>
    <d v="2015-11-19T00:00:00"/>
    <m/>
    <x v="20"/>
    <n v="24960"/>
    <n v="3"/>
    <n v="1"/>
    <n v="3"/>
    <n v="3"/>
    <n v="2"/>
  </r>
  <r>
    <s v="744"/>
    <x v="1"/>
    <d v="1996-05-14T00:00:00"/>
    <d v="2015-04-16T00:00:00"/>
    <d v="2016-09-12T00:00:00"/>
    <x v="7"/>
    <n v="21840"/>
    <n v="2"/>
    <n v="2"/>
    <n v="2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A7D49-A9AD-4995-97A2-9A4739331727}" name="PivotTable1" cacheId="10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311" firstHeaderRow="1" firstDataRow="2" firstDataCol="1"/>
  <pivotFields count="12">
    <pivotField compact="0" outline="0" showAll="0"/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308">
        <item x="122"/>
        <item x="157"/>
        <item x="71"/>
        <item x="205"/>
        <item x="198"/>
        <item x="165"/>
        <item x="215"/>
        <item x="258"/>
        <item x="218"/>
        <item x="231"/>
        <item x="245"/>
        <item x="216"/>
        <item x="281"/>
        <item x="206"/>
        <item x="248"/>
        <item x="223"/>
        <item x="35"/>
        <item x="237"/>
        <item x="83"/>
        <item x="196"/>
        <item x="217"/>
        <item x="125"/>
        <item x="243"/>
        <item x="120"/>
        <item x="181"/>
        <item x="279"/>
        <item x="267"/>
        <item x="277"/>
        <item x="210"/>
        <item x="213"/>
        <item x="90"/>
        <item x="156"/>
        <item x="48"/>
        <item x="111"/>
        <item x="294"/>
        <item x="200"/>
        <item x="24"/>
        <item x="31"/>
        <item x="22"/>
        <item x="235"/>
        <item x="52"/>
        <item x="285"/>
        <item x="168"/>
        <item x="138"/>
        <item x="296"/>
        <item x="261"/>
        <item x="2"/>
        <item x="189"/>
        <item x="166"/>
        <item x="32"/>
        <item x="262"/>
        <item x="266"/>
        <item x="160"/>
        <item x="272"/>
        <item x="134"/>
        <item x="54"/>
        <item x="16"/>
        <item x="73"/>
        <item x="222"/>
        <item x="202"/>
        <item x="128"/>
        <item x="155"/>
        <item x="174"/>
        <item x="183"/>
        <item x="78"/>
        <item x="72"/>
        <item x="250"/>
        <item x="241"/>
        <item x="167"/>
        <item x="240"/>
        <item x="219"/>
        <item x="214"/>
        <item x="228"/>
        <item x="20"/>
        <item x="164"/>
        <item x="153"/>
        <item x="293"/>
        <item x="305"/>
        <item x="91"/>
        <item x="271"/>
        <item x="68"/>
        <item x="70"/>
        <item x="79"/>
        <item x="36"/>
        <item x="12"/>
        <item x="227"/>
        <item x="260"/>
        <item x="106"/>
        <item x="257"/>
        <item x="56"/>
        <item x="75"/>
        <item x="149"/>
        <item x="242"/>
        <item x="244"/>
        <item x="264"/>
        <item x="58"/>
        <item x="253"/>
        <item x="34"/>
        <item x="82"/>
        <item x="37"/>
        <item x="146"/>
        <item x="247"/>
        <item x="64"/>
        <item x="92"/>
        <item x="107"/>
        <item x="80"/>
        <item x="208"/>
        <item x="270"/>
        <item x="306"/>
        <item x="269"/>
        <item x="28"/>
        <item x="144"/>
        <item x="86"/>
        <item x="127"/>
        <item x="43"/>
        <item x="9"/>
        <item x="304"/>
        <item x="297"/>
        <item x="46"/>
        <item x="225"/>
        <item x="224"/>
        <item x="60"/>
        <item x="25"/>
        <item x="234"/>
        <item x="3"/>
        <item x="11"/>
        <item x="49"/>
        <item x="207"/>
        <item x="199"/>
        <item x="7"/>
        <item x="4"/>
        <item x="220"/>
        <item x="113"/>
        <item x="276"/>
        <item x="211"/>
        <item x="197"/>
        <item x="191"/>
        <item x="209"/>
        <item x="212"/>
        <item x="201"/>
        <item x="117"/>
        <item x="26"/>
        <item x="8"/>
        <item x="61"/>
        <item x="30"/>
        <item x="5"/>
        <item x="185"/>
        <item x="280"/>
        <item x="184"/>
        <item x="139"/>
        <item x="145"/>
        <item x="118"/>
        <item x="84"/>
        <item x="289"/>
        <item x="162"/>
        <item x="93"/>
        <item x="57"/>
        <item x="286"/>
        <item x="132"/>
        <item x="62"/>
        <item x="161"/>
        <item x="268"/>
        <item x="275"/>
        <item x="254"/>
        <item x="96"/>
        <item x="42"/>
        <item x="130"/>
        <item x="256"/>
        <item x="123"/>
        <item x="204"/>
        <item x="152"/>
        <item x="255"/>
        <item x="179"/>
        <item x="182"/>
        <item x="44"/>
        <item x="236"/>
        <item x="288"/>
        <item x="67"/>
        <item x="53"/>
        <item x="116"/>
        <item x="129"/>
        <item x="50"/>
        <item x="278"/>
        <item x="142"/>
        <item x="287"/>
        <item x="298"/>
        <item x="63"/>
        <item x="39"/>
        <item x="187"/>
        <item x="186"/>
        <item x="17"/>
        <item x="85"/>
        <item x="232"/>
        <item x="6"/>
        <item x="10"/>
        <item x="140"/>
        <item x="114"/>
        <item x="193"/>
        <item x="230"/>
        <item x="299"/>
        <item x="23"/>
        <item x="119"/>
        <item x="282"/>
        <item x="221"/>
        <item x="171"/>
        <item x="295"/>
        <item x="188"/>
        <item x="301"/>
        <item x="290"/>
        <item x="300"/>
        <item x="190"/>
        <item x="252"/>
        <item x="303"/>
        <item x="177"/>
        <item x="147"/>
        <item x="112"/>
        <item x="131"/>
        <item x="89"/>
        <item x="273"/>
        <item x="246"/>
        <item x="81"/>
        <item x="302"/>
        <item x="251"/>
        <item x="159"/>
        <item x="38"/>
        <item x="284"/>
        <item x="265"/>
        <item x="59"/>
        <item x="87"/>
        <item x="74"/>
        <item x="98"/>
        <item x="121"/>
        <item x="263"/>
        <item x="101"/>
        <item x="97"/>
        <item x="100"/>
        <item x="233"/>
        <item x="180"/>
        <item x="110"/>
        <item x="143"/>
        <item x="105"/>
        <item x="109"/>
        <item x="88"/>
        <item x="94"/>
        <item x="158"/>
        <item x="148"/>
        <item x="95"/>
        <item x="192"/>
        <item x="170"/>
        <item x="169"/>
        <item x="203"/>
        <item x="154"/>
        <item x="99"/>
        <item x="47"/>
        <item x="274"/>
        <item x="55"/>
        <item x="238"/>
        <item x="18"/>
        <item x="51"/>
        <item x="108"/>
        <item x="292"/>
        <item x="283"/>
        <item x="291"/>
        <item x="151"/>
        <item x="27"/>
        <item x="33"/>
        <item x="69"/>
        <item x="103"/>
        <item x="14"/>
        <item x="0"/>
        <item x="40"/>
        <item x="102"/>
        <item x="259"/>
        <item x="77"/>
        <item x="115"/>
        <item x="249"/>
        <item x="163"/>
        <item x="172"/>
        <item x="173"/>
        <item x="178"/>
        <item x="15"/>
        <item x="195"/>
        <item x="124"/>
        <item x="41"/>
        <item x="126"/>
        <item x="21"/>
        <item x="29"/>
        <item x="66"/>
        <item x="141"/>
        <item x="194"/>
        <item x="229"/>
        <item x="226"/>
        <item x="45"/>
        <item x="239"/>
        <item x="76"/>
        <item x="19"/>
        <item x="137"/>
        <item x="1"/>
        <item x="65"/>
        <item x="135"/>
        <item x="13"/>
        <item x="104"/>
        <item x="136"/>
        <item x="133"/>
        <item x="176"/>
        <item x="175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08">
    <i>
      <x v="268"/>
    </i>
    <i>
      <x v="57"/>
    </i>
    <i>
      <x v="267"/>
    </i>
    <i>
      <x v="56"/>
    </i>
    <i>
      <x v="121"/>
    </i>
    <i>
      <x v="55"/>
    </i>
    <i>
      <x v="292"/>
    </i>
    <i>
      <x v="293"/>
    </i>
    <i>
      <x v="290"/>
    </i>
    <i>
      <x v="235"/>
    </i>
    <i>
      <x v="101"/>
    </i>
    <i>
      <x v="291"/>
    </i>
    <i>
      <x v="90"/>
    </i>
    <i>
      <x v="88"/>
    </i>
    <i>
      <x v="87"/>
    </i>
    <i>
      <x v="85"/>
    </i>
    <i>
      <x v="229"/>
    </i>
    <i>
      <x v="80"/>
    </i>
    <i>
      <x v="83"/>
    </i>
    <i>
      <x v="175"/>
    </i>
    <i>
      <x v="234"/>
    </i>
    <i>
      <x v="255"/>
    </i>
    <i>
      <x v="103"/>
    </i>
    <i>
      <x v="230"/>
    </i>
    <i>
      <x v="98"/>
    </i>
    <i>
      <x v="168"/>
    </i>
    <i>
      <x v="84"/>
    </i>
    <i>
      <x v="92"/>
    </i>
    <i>
      <x v="82"/>
    </i>
    <i>
      <x v="81"/>
    </i>
    <i>
      <x v="89"/>
    </i>
    <i>
      <x v="236"/>
    </i>
    <i>
      <x v="100"/>
    </i>
    <i>
      <x v="165"/>
    </i>
    <i>
      <x v="141"/>
    </i>
    <i>
      <x v="122"/>
    </i>
    <i>
      <x v="93"/>
    </i>
    <i>
      <x v="253"/>
    </i>
    <i>
      <x v="266"/>
    </i>
    <i>
      <x v="95"/>
    </i>
    <i>
      <x v="86"/>
    </i>
    <i>
      <x v="105"/>
    </i>
    <i>
      <x v="91"/>
    </i>
    <i>
      <x v="144"/>
    </i>
    <i>
      <x v="33"/>
    </i>
    <i>
      <x v="265"/>
    </i>
    <i>
      <x v="224"/>
    </i>
    <i>
      <x v="191"/>
    </i>
    <i>
      <x v="242"/>
    </i>
    <i>
      <x v="243"/>
    </i>
    <i>
      <x v="104"/>
    </i>
    <i>
      <x v="99"/>
    </i>
    <i>
      <x v="102"/>
    </i>
    <i>
      <x v="94"/>
    </i>
    <i>
      <x v="32"/>
    </i>
    <i>
      <x v="193"/>
    </i>
    <i>
      <x v="249"/>
    </i>
    <i>
      <x v="254"/>
    </i>
    <i>
      <x v="252"/>
    </i>
    <i>
      <x v="258"/>
    </i>
    <i>
      <x v="241"/>
    </i>
    <i>
      <x v="183"/>
    </i>
    <i>
      <x v="179"/>
    </i>
    <i>
      <x v="238"/>
    </i>
    <i>
      <x v="259"/>
    </i>
    <i>
      <x v="140"/>
    </i>
    <i>
      <x v="239"/>
    </i>
    <i>
      <x v="96"/>
    </i>
    <i>
      <x v="244"/>
    </i>
    <i>
      <x v="237"/>
    </i>
    <i>
      <x v="143"/>
    </i>
    <i>
      <x v="287"/>
    </i>
    <i>
      <x v="246"/>
    </i>
    <i>
      <x v="97"/>
    </i>
    <i>
      <x v="115"/>
    </i>
    <i>
      <x v="110"/>
    </i>
    <i>
      <x v="227"/>
    </i>
    <i>
      <x v="180"/>
    </i>
    <i>
      <x v="240"/>
    </i>
    <i>
      <x v="142"/>
    </i>
    <i>
      <x v="204"/>
    </i>
    <i>
      <x v="256"/>
    </i>
    <i>
      <x v="248"/>
    </i>
    <i>
      <x v="54"/>
    </i>
    <i>
      <x v="26"/>
    </i>
    <i>
      <x v="196"/>
    </i>
    <i>
      <x v="263"/>
    </i>
    <i>
      <x v="257"/>
    </i>
    <i>
      <x v="162"/>
    </i>
    <i>
      <x v="231"/>
    </i>
    <i>
      <x v="228"/>
    </i>
    <i>
      <x v="220"/>
    </i>
    <i>
      <x v="226"/>
    </i>
    <i>
      <x v="195"/>
    </i>
    <i>
      <x v="112"/>
    </i>
    <i>
      <x v="225"/>
    </i>
    <i>
      <x v="113"/>
    </i>
    <i>
      <x v="174"/>
    </i>
    <i>
      <x v="272"/>
    </i>
    <i>
      <x v="245"/>
    </i>
    <i>
      <x v="194"/>
    </i>
    <i>
      <x v="288"/>
    </i>
    <i>
      <x v="31"/>
    </i>
    <i>
      <x v="171"/>
    </i>
    <i>
      <x v="217"/>
    </i>
    <i>
      <x v="282"/>
    </i>
    <i>
      <x v="51"/>
    </i>
    <i>
      <x v="49"/>
    </i>
    <i>
      <x v="223"/>
    </i>
    <i>
      <x v="111"/>
    </i>
    <i>
      <x v="182"/>
    </i>
    <i>
      <x v="170"/>
    </i>
    <i>
      <x v="24"/>
    </i>
    <i>
      <x v="264"/>
    </i>
    <i>
      <x v="30"/>
    </i>
    <i>
      <x v="151"/>
    </i>
    <i>
      <x v="181"/>
    </i>
    <i>
      <x v="27"/>
    </i>
    <i>
      <x v="222"/>
    </i>
    <i>
      <x v="146"/>
    </i>
    <i>
      <x v="50"/>
    </i>
    <i>
      <x v="123"/>
    </i>
    <i>
      <x v="218"/>
    </i>
    <i>
      <x v="163"/>
    </i>
    <i>
      <x v="149"/>
    </i>
    <i>
      <x v="147"/>
    </i>
    <i>
      <x v="52"/>
    </i>
    <i>
      <x v="289"/>
    </i>
    <i>
      <x v="275"/>
    </i>
    <i>
      <x v="46"/>
    </i>
    <i>
      <x v="161"/>
    </i>
    <i>
      <x v="23"/>
    </i>
    <i>
      <x v="233"/>
    </i>
    <i>
      <x v="150"/>
    </i>
    <i>
      <x v="53"/>
    </i>
    <i>
      <x v="250"/>
    </i>
    <i>
      <x v="184"/>
    </i>
    <i>
      <x v="232"/>
    </i>
    <i>
      <x v="3"/>
    </i>
    <i>
      <x v="62"/>
    </i>
    <i>
      <x v="205"/>
    </i>
    <i>
      <x v="64"/>
    </i>
    <i>
      <x v="25"/>
    </i>
    <i>
      <x v="79"/>
    </i>
    <i>
      <x v="262"/>
    </i>
    <i>
      <x v="169"/>
    </i>
    <i>
      <x v="303"/>
    </i>
    <i>
      <x v="187"/>
    </i>
    <i>
      <x v="167"/>
    </i>
    <i>
      <x v="4"/>
    </i>
    <i>
      <x v="213"/>
    </i>
    <i>
      <x v="5"/>
    </i>
    <i>
      <x v="202"/>
    </i>
    <i>
      <x v="109"/>
    </i>
    <i>
      <x v="132"/>
    </i>
    <i>
      <x v="172"/>
    </i>
    <i>
      <x v="145"/>
    </i>
    <i>
      <x v="14"/>
    </i>
    <i>
      <x v="120"/>
    </i>
    <i>
      <x v="155"/>
    </i>
    <i>
      <x v="15"/>
    </i>
    <i>
      <x v="300"/>
    </i>
    <i>
      <x v="1"/>
    </i>
    <i>
      <x v="164"/>
    </i>
    <i>
      <x v="251"/>
    </i>
    <i>
      <x v="173"/>
    </i>
    <i>
      <x v="34"/>
    </i>
    <i>
      <x v="48"/>
    </i>
    <i>
      <x v="130"/>
    </i>
    <i>
      <x v="166"/>
    </i>
    <i>
      <x v="302"/>
    </i>
    <i>
      <x v="261"/>
    </i>
    <i>
      <x v="214"/>
    </i>
    <i>
      <x v="273"/>
    </i>
    <i>
      <x v="305"/>
    </i>
    <i>
      <x v="152"/>
    </i>
    <i>
      <x v="156"/>
    </i>
    <i>
      <x v="159"/>
    </i>
    <i>
      <x v="47"/>
    </i>
    <i>
      <x v="45"/>
    </i>
    <i>
      <x v="283"/>
    </i>
    <i>
      <x v="260"/>
    </i>
    <i>
      <x v="216"/>
    </i>
    <i>
      <x v="75"/>
    </i>
    <i>
      <x v="16"/>
    </i>
    <i>
      <x v="280"/>
    </i>
    <i>
      <x v="117"/>
    </i>
    <i>
      <x v="160"/>
    </i>
    <i>
      <x v="286"/>
    </i>
    <i>
      <x v="68"/>
    </i>
    <i>
      <x v="157"/>
    </i>
    <i>
      <x v="69"/>
    </i>
    <i>
      <x v="158"/>
    </i>
    <i>
      <x v="285"/>
    </i>
    <i>
      <x v="276"/>
    </i>
    <i>
      <x v="43"/>
    </i>
    <i>
      <x v="153"/>
    </i>
    <i>
      <x v="78"/>
    </i>
    <i>
      <x v="306"/>
    </i>
    <i>
      <x v="200"/>
    </i>
    <i>
      <x v="63"/>
    </i>
    <i>
      <x/>
    </i>
    <i>
      <x v="270"/>
    </i>
    <i>
      <x v="148"/>
    </i>
    <i>
      <x v="219"/>
    </i>
    <i>
      <x v="12"/>
    </i>
    <i>
      <x v="210"/>
    </i>
    <i>
      <x v="284"/>
    </i>
    <i>
      <x v="108"/>
    </i>
    <i>
      <x v="207"/>
    </i>
    <i>
      <x v="274"/>
    </i>
    <i>
      <x v="212"/>
    </i>
    <i>
      <x v="215"/>
    </i>
    <i>
      <x v="271"/>
    </i>
    <i>
      <x v="279"/>
    </i>
    <i>
      <x v="107"/>
    </i>
    <i>
      <x v="10"/>
    </i>
    <i>
      <x v="247"/>
    </i>
    <i>
      <x v="154"/>
    </i>
    <i>
      <x v="139"/>
    </i>
    <i>
      <x v="42"/>
    </i>
    <i>
      <x v="201"/>
    </i>
    <i>
      <x v="2"/>
    </i>
    <i>
      <x v="277"/>
    </i>
    <i>
      <x v="60"/>
    </i>
    <i>
      <x v="221"/>
    </i>
    <i>
      <x v="301"/>
    </i>
    <i>
      <x v="61"/>
    </i>
    <i>
      <x v="208"/>
    </i>
    <i>
      <x v="209"/>
    </i>
    <i>
      <x v="178"/>
    </i>
    <i>
      <x v="133"/>
    </i>
    <i>
      <x v="65"/>
    </i>
    <i>
      <x v="278"/>
    </i>
    <i>
      <x v="20"/>
    </i>
    <i>
      <x v="59"/>
    </i>
    <i>
      <x v="185"/>
    </i>
    <i>
      <x v="67"/>
    </i>
    <i>
      <x v="19"/>
    </i>
    <i>
      <x v="22"/>
    </i>
    <i>
      <x v="176"/>
    </i>
    <i>
      <x v="8"/>
    </i>
    <i>
      <x v="66"/>
    </i>
    <i>
      <x v="211"/>
    </i>
    <i>
      <x v="192"/>
    </i>
    <i>
      <x v="35"/>
    </i>
    <i>
      <x v="41"/>
    </i>
    <i>
      <x v="189"/>
    </i>
    <i>
      <x v="11"/>
    </i>
    <i>
      <x v="6"/>
    </i>
    <i>
      <x v="29"/>
    </i>
    <i>
      <x v="28"/>
    </i>
    <i>
      <x v="116"/>
    </i>
    <i>
      <x v="206"/>
    </i>
    <i>
      <x v="9"/>
    </i>
    <i>
      <x v="299"/>
    </i>
    <i>
      <x v="304"/>
    </i>
    <i>
      <x v="71"/>
    </i>
    <i>
      <x v="190"/>
    </i>
    <i>
      <x v="7"/>
    </i>
    <i>
      <x v="119"/>
    </i>
    <i>
      <x v="17"/>
    </i>
    <i>
      <x v="114"/>
    </i>
    <i>
      <x v="294"/>
    </i>
    <i>
      <x v="138"/>
    </i>
    <i>
      <x v="296"/>
    </i>
    <i>
      <x v="136"/>
    </i>
    <i>
      <x v="199"/>
    </i>
    <i>
      <x v="198"/>
    </i>
    <i>
      <x v="38"/>
    </i>
    <i>
      <x v="118"/>
    </i>
    <i>
      <x v="298"/>
    </i>
    <i>
      <x v="13"/>
    </i>
    <i>
      <x v="128"/>
    </i>
    <i>
      <x v="37"/>
    </i>
    <i>
      <x v="126"/>
    </i>
    <i>
      <x v="137"/>
    </i>
    <i>
      <x v="76"/>
    </i>
    <i>
      <x v="21"/>
    </i>
    <i>
      <x v="135"/>
    </i>
    <i>
      <x v="44"/>
    </i>
    <i>
      <x v="74"/>
    </i>
    <i>
      <x v="77"/>
    </i>
    <i>
      <x v="188"/>
    </i>
    <i>
      <x v="40"/>
    </i>
    <i>
      <x v="106"/>
    </i>
    <i>
      <x v="186"/>
    </i>
    <i>
      <x v="18"/>
    </i>
    <i>
      <x v="73"/>
    </i>
    <i>
      <x v="281"/>
    </i>
    <i>
      <x v="125"/>
    </i>
    <i>
      <x v="124"/>
    </i>
    <i>
      <x v="58"/>
    </i>
    <i>
      <x v="127"/>
    </i>
    <i>
      <x v="197"/>
    </i>
    <i>
      <x v="295"/>
    </i>
    <i>
      <x v="70"/>
    </i>
    <i>
      <x v="36"/>
    </i>
    <i>
      <x v="39"/>
    </i>
    <i>
      <x v="131"/>
    </i>
    <i>
      <x v="297"/>
    </i>
    <i>
      <x v="177"/>
    </i>
    <i>
      <x v="269"/>
    </i>
    <i>
      <x v="129"/>
    </i>
    <i>
      <x v="72"/>
    </i>
    <i>
      <x v="134"/>
    </i>
    <i>
      <x v="20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6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8"/>
  <sheetViews>
    <sheetView zoomScale="70" zoomScaleNormal="70" workbookViewId="0">
      <selection activeCell="M1" sqref="M1"/>
    </sheetView>
  </sheetViews>
  <sheetFormatPr defaultColWidth="8.85546875" defaultRowHeight="15"/>
  <cols>
    <col min="1" max="1" width="12.28515625" style="1" bestFit="1" customWidth="1"/>
    <col min="2" max="2" width="7.7109375" style="1" bestFit="1" customWidth="1"/>
    <col min="3" max="3" width="14.140625" style="1" bestFit="1" customWidth="1"/>
    <col min="4" max="4" width="13" style="1" bestFit="1" customWidth="1"/>
    <col min="5" max="5" width="18" style="1" bestFit="1" customWidth="1"/>
    <col min="6" max="6" width="36.85546875" style="1" bestFit="1" customWidth="1"/>
    <col min="7" max="7" width="12.28515625" style="1" bestFit="1" customWidth="1"/>
    <col min="8" max="8" width="16.85546875" bestFit="1" customWidth="1"/>
    <col min="9" max="9" width="13.85546875" bestFit="1" customWidth="1"/>
    <col min="10" max="10" width="9.28515625" bestFit="1" customWidth="1"/>
    <col min="11" max="11" width="9.7109375" bestFit="1" customWidth="1"/>
    <col min="12" max="12" width="13.85546875" bestFit="1" customWidth="1"/>
    <col min="13" max="16384" width="8.8554687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4" t="s">
        <v>12</v>
      </c>
      <c r="B2" s="1" t="s">
        <v>13</v>
      </c>
      <c r="C2" s="5">
        <v>15827</v>
      </c>
      <c r="D2" s="5">
        <v>27678</v>
      </c>
      <c r="E2" s="5">
        <v>33203</v>
      </c>
      <c r="F2" s="1" t="s">
        <v>14</v>
      </c>
      <c r="G2" s="3">
        <v>24960</v>
      </c>
      <c r="H2" s="7">
        <v>3</v>
      </c>
      <c r="I2" s="7">
        <v>3</v>
      </c>
      <c r="J2" s="7">
        <v>2</v>
      </c>
      <c r="K2" s="7">
        <v>1</v>
      </c>
      <c r="L2" s="7">
        <v>1</v>
      </c>
    </row>
    <row r="3" spans="1:12">
      <c r="A3" s="1" t="s">
        <v>15</v>
      </c>
      <c r="B3" s="1" t="s">
        <v>13</v>
      </c>
      <c r="C3" s="5">
        <v>17242</v>
      </c>
      <c r="D3" s="5">
        <v>29729</v>
      </c>
      <c r="E3" s="5"/>
      <c r="F3" s="1" t="s">
        <v>14</v>
      </c>
      <c r="G3" s="3">
        <v>24481.599999999999</v>
      </c>
      <c r="H3" s="7">
        <v>2</v>
      </c>
      <c r="I3" s="7">
        <v>3</v>
      </c>
      <c r="J3" s="7">
        <v>1</v>
      </c>
      <c r="K3" s="7">
        <v>1</v>
      </c>
      <c r="L3" s="7">
        <v>2</v>
      </c>
    </row>
    <row r="4" spans="1:12">
      <c r="A4" s="1" t="s">
        <v>16</v>
      </c>
      <c r="B4" s="1" t="s">
        <v>13</v>
      </c>
      <c r="C4" s="5">
        <v>17579</v>
      </c>
      <c r="D4" s="5">
        <v>33710</v>
      </c>
      <c r="E4" s="5"/>
      <c r="F4" s="1" t="s">
        <v>17</v>
      </c>
      <c r="G4" s="3">
        <v>23296</v>
      </c>
      <c r="H4" s="7">
        <v>2</v>
      </c>
      <c r="I4" s="7">
        <v>3</v>
      </c>
      <c r="J4" s="7">
        <v>2</v>
      </c>
      <c r="K4" s="7">
        <v>3</v>
      </c>
      <c r="L4" s="7">
        <v>1</v>
      </c>
    </row>
    <row r="5" spans="1:12">
      <c r="A5" s="1" t="s">
        <v>18</v>
      </c>
      <c r="B5" s="1" t="s">
        <v>13</v>
      </c>
      <c r="C5" s="5">
        <v>17749</v>
      </c>
      <c r="D5" s="5">
        <v>32721</v>
      </c>
      <c r="E5" s="5"/>
      <c r="F5" s="1" t="s">
        <v>19</v>
      </c>
      <c r="G5" s="3">
        <v>60000</v>
      </c>
      <c r="H5" s="7">
        <v>1</v>
      </c>
      <c r="I5" s="7">
        <v>2</v>
      </c>
      <c r="J5" s="7">
        <v>1</v>
      </c>
      <c r="K5" s="7">
        <v>1</v>
      </c>
      <c r="L5" s="7">
        <v>2</v>
      </c>
    </row>
    <row r="6" spans="1:12">
      <c r="A6" s="1" t="s">
        <v>20</v>
      </c>
      <c r="B6" s="1" t="s">
        <v>13</v>
      </c>
      <c r="C6" s="5">
        <v>17938</v>
      </c>
      <c r="D6" s="5">
        <v>34634</v>
      </c>
      <c r="E6" s="5">
        <v>42450</v>
      </c>
      <c r="F6" s="1" t="s">
        <v>21</v>
      </c>
      <c r="G6" s="3">
        <v>22068.799999999999</v>
      </c>
      <c r="H6" s="7">
        <v>3</v>
      </c>
      <c r="I6" s="7">
        <v>3</v>
      </c>
      <c r="J6" s="7">
        <v>1</v>
      </c>
      <c r="K6" s="7">
        <v>1</v>
      </c>
      <c r="L6" s="7">
        <v>3</v>
      </c>
    </row>
    <row r="7" spans="1:12">
      <c r="A7" s="1" t="s">
        <v>22</v>
      </c>
      <c r="B7" s="1" t="s">
        <v>13</v>
      </c>
      <c r="C7" s="5">
        <v>17951</v>
      </c>
      <c r="D7" s="5">
        <v>35796</v>
      </c>
      <c r="E7" s="5"/>
      <c r="F7" s="1" t="s">
        <v>23</v>
      </c>
      <c r="G7" s="3">
        <v>54347.02</v>
      </c>
      <c r="H7" s="7">
        <v>3</v>
      </c>
      <c r="I7" s="7">
        <v>1</v>
      </c>
      <c r="J7" s="7">
        <v>2</v>
      </c>
      <c r="K7" s="7">
        <v>1</v>
      </c>
      <c r="L7" s="7">
        <v>3</v>
      </c>
    </row>
    <row r="8" spans="1:12">
      <c r="A8" s="1" t="s">
        <v>24</v>
      </c>
      <c r="B8" s="1" t="s">
        <v>13</v>
      </c>
      <c r="C8" s="5">
        <v>31444</v>
      </c>
      <c r="D8" s="5">
        <v>39426</v>
      </c>
      <c r="E8" s="5"/>
      <c r="F8" s="1" t="s">
        <v>25</v>
      </c>
      <c r="G8" s="3">
        <v>54288</v>
      </c>
      <c r="H8" s="7">
        <v>3</v>
      </c>
      <c r="I8" s="7">
        <v>2</v>
      </c>
      <c r="J8" s="7">
        <v>3</v>
      </c>
      <c r="K8" s="7">
        <v>2</v>
      </c>
      <c r="L8" s="7">
        <v>2</v>
      </c>
    </row>
    <row r="9" spans="1:12">
      <c r="A9" s="1" t="s">
        <v>26</v>
      </c>
      <c r="B9" s="1" t="s">
        <v>13</v>
      </c>
      <c r="C9" s="5">
        <v>30766</v>
      </c>
      <c r="D9" s="5">
        <v>39673</v>
      </c>
      <c r="E9" s="5">
        <v>42377</v>
      </c>
      <c r="F9" s="1" t="s">
        <v>17</v>
      </c>
      <c r="G9" s="3">
        <v>24024</v>
      </c>
      <c r="H9" s="7">
        <v>1</v>
      </c>
      <c r="I9" s="7">
        <v>1</v>
      </c>
      <c r="J9" s="7">
        <v>1</v>
      </c>
      <c r="K9" s="7">
        <v>2</v>
      </c>
      <c r="L9" s="7">
        <v>3</v>
      </c>
    </row>
    <row r="10" spans="1:12">
      <c r="A10" s="1" t="s">
        <v>27</v>
      </c>
      <c r="B10" s="1" t="s">
        <v>13</v>
      </c>
      <c r="C10" s="5">
        <v>18388</v>
      </c>
      <c r="D10" s="5">
        <v>35039</v>
      </c>
      <c r="E10" s="5">
        <v>41202</v>
      </c>
      <c r="F10" s="1" t="s">
        <v>14</v>
      </c>
      <c r="G10" s="3">
        <v>21964.799999999999</v>
      </c>
      <c r="H10" s="7">
        <v>2</v>
      </c>
      <c r="I10" s="7">
        <v>3</v>
      </c>
      <c r="J10" s="7">
        <v>3</v>
      </c>
      <c r="K10" s="7">
        <v>2</v>
      </c>
      <c r="L10" s="7">
        <v>2</v>
      </c>
    </row>
    <row r="11" spans="1:12">
      <c r="A11" s="1" t="s">
        <v>28</v>
      </c>
      <c r="B11" s="1" t="s">
        <v>13</v>
      </c>
      <c r="C11" s="5">
        <v>31770</v>
      </c>
      <c r="D11" s="5">
        <v>41011</v>
      </c>
      <c r="E11" s="5"/>
      <c r="F11" s="1" t="s">
        <v>14</v>
      </c>
      <c r="G11" s="3">
        <v>26291.200000000001</v>
      </c>
      <c r="H11" s="7">
        <v>3</v>
      </c>
      <c r="I11" s="7">
        <v>2</v>
      </c>
      <c r="J11" s="7">
        <v>3</v>
      </c>
      <c r="K11" s="7">
        <v>3</v>
      </c>
      <c r="L11" s="7">
        <v>1</v>
      </c>
    </row>
    <row r="12" spans="1:12">
      <c r="A12" s="1" t="s">
        <v>29</v>
      </c>
      <c r="B12" s="1" t="s">
        <v>13</v>
      </c>
      <c r="C12" s="5">
        <v>18499</v>
      </c>
      <c r="D12" s="5">
        <v>33115</v>
      </c>
      <c r="E12" s="5"/>
      <c r="F12" s="1" t="s">
        <v>14</v>
      </c>
      <c r="G12" s="3">
        <v>26291.200000000001</v>
      </c>
      <c r="H12" s="7">
        <v>3</v>
      </c>
      <c r="I12" s="7">
        <v>2</v>
      </c>
      <c r="J12" s="7">
        <v>3</v>
      </c>
      <c r="K12" s="7">
        <v>3</v>
      </c>
      <c r="L12" s="7">
        <v>3</v>
      </c>
    </row>
    <row r="13" spans="1:12">
      <c r="A13" s="1" t="s">
        <v>30</v>
      </c>
      <c r="B13" s="1" t="s">
        <v>13</v>
      </c>
      <c r="C13" s="5">
        <v>18540</v>
      </c>
      <c r="D13" s="5">
        <v>29729</v>
      </c>
      <c r="E13" s="5">
        <v>42334</v>
      </c>
      <c r="F13" s="1" t="s">
        <v>14</v>
      </c>
      <c r="G13" s="3">
        <v>21216</v>
      </c>
      <c r="H13" s="7">
        <v>2</v>
      </c>
      <c r="I13" s="7">
        <v>1</v>
      </c>
      <c r="J13" s="7">
        <v>3</v>
      </c>
      <c r="K13" s="7">
        <v>3</v>
      </c>
      <c r="L13" s="7">
        <v>1</v>
      </c>
    </row>
    <row r="14" spans="1:12">
      <c r="A14" s="1" t="s">
        <v>31</v>
      </c>
      <c r="B14" s="1" t="s">
        <v>13</v>
      </c>
      <c r="C14" s="5">
        <v>18663</v>
      </c>
      <c r="D14" s="5">
        <v>35436</v>
      </c>
      <c r="E14" s="5"/>
      <c r="F14" s="1" t="s">
        <v>32</v>
      </c>
      <c r="G14" s="3">
        <v>86178.559999999998</v>
      </c>
      <c r="H14" s="7">
        <v>2</v>
      </c>
      <c r="I14" s="7">
        <v>3</v>
      </c>
      <c r="J14" s="7">
        <v>3</v>
      </c>
      <c r="K14" s="7">
        <v>2</v>
      </c>
      <c r="L14" s="7">
        <v>3</v>
      </c>
    </row>
    <row r="15" spans="1:12">
      <c r="A15" s="1" t="s">
        <v>33</v>
      </c>
      <c r="B15" s="1" t="s">
        <v>13</v>
      </c>
      <c r="C15" s="5">
        <v>18673</v>
      </c>
      <c r="D15" s="5">
        <v>32898</v>
      </c>
      <c r="E15" s="5">
        <v>40410</v>
      </c>
      <c r="F15" s="1" t="s">
        <v>14</v>
      </c>
      <c r="G15" s="3">
        <v>22057</v>
      </c>
      <c r="H15" s="7">
        <v>2</v>
      </c>
      <c r="I15" s="7">
        <v>2</v>
      </c>
      <c r="J15" s="7">
        <v>1</v>
      </c>
      <c r="K15" s="7">
        <v>1</v>
      </c>
      <c r="L15" s="7">
        <v>3</v>
      </c>
    </row>
    <row r="16" spans="1:12">
      <c r="A16" s="1" t="s">
        <v>34</v>
      </c>
      <c r="B16" s="1" t="s">
        <v>13</v>
      </c>
      <c r="C16" s="5">
        <v>24959</v>
      </c>
      <c r="D16" s="5">
        <v>36530</v>
      </c>
      <c r="E16" s="5"/>
      <c r="F16" s="1" t="s">
        <v>14</v>
      </c>
      <c r="G16" s="3">
        <v>22057</v>
      </c>
      <c r="H16" s="7">
        <v>1</v>
      </c>
      <c r="I16" s="7">
        <v>2</v>
      </c>
      <c r="J16" s="7">
        <v>1</v>
      </c>
      <c r="K16" s="7">
        <v>1</v>
      </c>
      <c r="L16" s="7">
        <v>3</v>
      </c>
    </row>
    <row r="17" spans="1:12">
      <c r="A17" s="1" t="s">
        <v>35</v>
      </c>
      <c r="B17" s="1" t="s">
        <v>13</v>
      </c>
      <c r="C17" s="5">
        <v>29424</v>
      </c>
      <c r="D17" s="5">
        <v>41286</v>
      </c>
      <c r="E17" s="5"/>
      <c r="F17" s="1" t="s">
        <v>14</v>
      </c>
      <c r="G17" s="3">
        <v>24627.200000000001</v>
      </c>
      <c r="H17" s="7">
        <v>3</v>
      </c>
      <c r="I17" s="7">
        <v>3</v>
      </c>
      <c r="J17" s="7">
        <v>3</v>
      </c>
      <c r="K17" s="7">
        <v>2</v>
      </c>
      <c r="L17" s="7">
        <v>3</v>
      </c>
    </row>
    <row r="18" spans="1:12">
      <c r="A18" s="1" t="s">
        <v>36</v>
      </c>
      <c r="B18" s="1" t="s">
        <v>13</v>
      </c>
      <c r="C18" s="5">
        <v>18833</v>
      </c>
      <c r="D18" s="5">
        <v>33820</v>
      </c>
      <c r="E18" s="5"/>
      <c r="F18" s="1" t="s">
        <v>14</v>
      </c>
      <c r="G18" s="3">
        <v>21840</v>
      </c>
      <c r="H18" s="7">
        <v>3</v>
      </c>
      <c r="I18" s="7">
        <v>2</v>
      </c>
      <c r="J18" s="7">
        <v>2</v>
      </c>
      <c r="K18" s="7">
        <v>2</v>
      </c>
      <c r="L18" s="7">
        <v>2</v>
      </c>
    </row>
    <row r="19" spans="1:12">
      <c r="A19" s="1" t="s">
        <v>37</v>
      </c>
      <c r="B19" s="1" t="s">
        <v>13</v>
      </c>
      <c r="C19" s="5">
        <v>18853</v>
      </c>
      <c r="D19" s="5">
        <v>33138</v>
      </c>
      <c r="E19" s="5"/>
      <c r="F19" s="1" t="s">
        <v>23</v>
      </c>
      <c r="G19" s="3">
        <v>52000</v>
      </c>
      <c r="H19" s="7">
        <v>2</v>
      </c>
      <c r="I19" s="7">
        <v>1</v>
      </c>
      <c r="J19" s="7">
        <v>2</v>
      </c>
      <c r="K19" s="7">
        <v>3</v>
      </c>
      <c r="L19" s="7">
        <v>3</v>
      </c>
    </row>
    <row r="20" spans="1:12">
      <c r="A20" s="1" t="s">
        <v>38</v>
      </c>
      <c r="B20" s="1" t="s">
        <v>13</v>
      </c>
      <c r="C20" s="5">
        <v>18895</v>
      </c>
      <c r="D20" s="5">
        <v>34444</v>
      </c>
      <c r="E20" s="5"/>
      <c r="F20" s="1" t="s">
        <v>39</v>
      </c>
      <c r="G20" s="3">
        <v>22877.58</v>
      </c>
      <c r="H20" s="7">
        <v>1</v>
      </c>
      <c r="I20" s="7">
        <v>1</v>
      </c>
      <c r="J20" s="7">
        <v>3</v>
      </c>
      <c r="K20" s="7">
        <v>1</v>
      </c>
      <c r="L20" s="7">
        <v>1</v>
      </c>
    </row>
    <row r="21" spans="1:12">
      <c r="A21" s="1" t="s">
        <v>40</v>
      </c>
      <c r="B21" s="1" t="s">
        <v>13</v>
      </c>
      <c r="C21" s="5">
        <v>18905</v>
      </c>
      <c r="D21" s="5">
        <v>36887</v>
      </c>
      <c r="E21" s="5"/>
      <c r="F21" s="1" t="s">
        <v>41</v>
      </c>
      <c r="G21" s="3">
        <v>81549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</row>
    <row r="22" spans="1:12">
      <c r="A22" s="1" t="s">
        <v>42</v>
      </c>
      <c r="B22" s="1" t="s">
        <v>13</v>
      </c>
      <c r="C22" s="5">
        <v>19008</v>
      </c>
      <c r="D22" s="5">
        <v>33009</v>
      </c>
      <c r="E22" s="5"/>
      <c r="F22" s="1" t="s">
        <v>43</v>
      </c>
      <c r="G22" s="3">
        <v>74450</v>
      </c>
      <c r="H22" s="7">
        <v>1</v>
      </c>
      <c r="I22" s="7">
        <v>3</v>
      </c>
      <c r="J22" s="7">
        <v>3</v>
      </c>
      <c r="K22" s="7">
        <v>1</v>
      </c>
      <c r="L22" s="7">
        <v>1</v>
      </c>
    </row>
    <row r="23" spans="1:12">
      <c r="A23" s="1" t="s">
        <v>44</v>
      </c>
      <c r="B23" s="1" t="s">
        <v>13</v>
      </c>
      <c r="C23" s="5">
        <v>19038</v>
      </c>
      <c r="D23" s="5">
        <v>33068</v>
      </c>
      <c r="E23" s="5"/>
      <c r="F23" s="1" t="s">
        <v>45</v>
      </c>
      <c r="G23" s="3">
        <v>66300</v>
      </c>
      <c r="H23" s="7">
        <v>1</v>
      </c>
      <c r="I23" s="7">
        <v>1</v>
      </c>
      <c r="J23" s="7">
        <v>2</v>
      </c>
      <c r="K23" s="7">
        <v>3</v>
      </c>
      <c r="L23" s="7">
        <v>1</v>
      </c>
    </row>
    <row r="24" spans="1:12">
      <c r="A24" s="1" t="s">
        <v>46</v>
      </c>
      <c r="B24" s="1" t="s">
        <v>13</v>
      </c>
      <c r="C24" s="5">
        <v>19129</v>
      </c>
      <c r="D24" s="5">
        <v>34191</v>
      </c>
      <c r="E24" s="5"/>
      <c r="F24" s="1" t="s">
        <v>39</v>
      </c>
      <c r="G24" s="3">
        <v>23046.400000000001</v>
      </c>
      <c r="H24" s="7">
        <v>2</v>
      </c>
      <c r="I24" s="7">
        <v>1</v>
      </c>
      <c r="J24" s="7">
        <v>2</v>
      </c>
      <c r="K24" s="7">
        <v>1</v>
      </c>
      <c r="L24" s="7">
        <v>2</v>
      </c>
    </row>
    <row r="25" spans="1:12">
      <c r="A25" s="1" t="s">
        <v>47</v>
      </c>
      <c r="B25" s="1" t="s">
        <v>13</v>
      </c>
      <c r="C25" s="5">
        <v>19169</v>
      </c>
      <c r="D25" s="5">
        <v>36053</v>
      </c>
      <c r="E25" s="5"/>
      <c r="F25" s="1" t="s">
        <v>23</v>
      </c>
      <c r="G25" s="3">
        <v>48637.68</v>
      </c>
      <c r="H25" s="7">
        <v>2</v>
      </c>
      <c r="I25" s="7">
        <v>3</v>
      </c>
      <c r="J25" s="7">
        <v>3</v>
      </c>
      <c r="K25" s="7">
        <v>2</v>
      </c>
      <c r="L25" s="7">
        <v>3</v>
      </c>
    </row>
    <row r="26" spans="1:12">
      <c r="A26" s="1" t="s">
        <v>48</v>
      </c>
      <c r="B26" s="1" t="s">
        <v>13</v>
      </c>
      <c r="C26" s="5">
        <v>21254</v>
      </c>
      <c r="D26" s="5">
        <v>33009</v>
      </c>
      <c r="E26" s="5"/>
      <c r="F26" s="1" t="s">
        <v>14</v>
      </c>
      <c r="G26" s="3">
        <v>23025.599999999999</v>
      </c>
      <c r="H26" s="7">
        <v>2</v>
      </c>
      <c r="I26" s="7">
        <v>3</v>
      </c>
      <c r="J26" s="7">
        <v>3</v>
      </c>
      <c r="K26" s="7">
        <v>2</v>
      </c>
      <c r="L26" s="7">
        <v>2</v>
      </c>
    </row>
    <row r="27" spans="1:12">
      <c r="A27" s="1" t="s">
        <v>49</v>
      </c>
      <c r="B27" s="1" t="s">
        <v>13</v>
      </c>
      <c r="C27" s="5">
        <v>19222</v>
      </c>
      <c r="D27" s="5">
        <v>34494</v>
      </c>
      <c r="E27" s="5"/>
      <c r="F27" s="1" t="s">
        <v>39</v>
      </c>
      <c r="G27" s="3">
        <v>24356.799999999999</v>
      </c>
      <c r="H27" s="7">
        <v>2</v>
      </c>
      <c r="I27" s="7">
        <v>3</v>
      </c>
      <c r="J27" s="7">
        <v>2</v>
      </c>
      <c r="K27" s="7">
        <v>1</v>
      </c>
      <c r="L27" s="7">
        <v>1</v>
      </c>
    </row>
    <row r="28" spans="1:12">
      <c r="A28" s="1" t="s">
        <v>50</v>
      </c>
      <c r="B28" s="1" t="s">
        <v>13</v>
      </c>
      <c r="C28" s="5">
        <v>19249</v>
      </c>
      <c r="D28" s="5">
        <v>29729</v>
      </c>
      <c r="E28" s="5">
        <v>38381</v>
      </c>
      <c r="F28" s="1" t="s">
        <v>51</v>
      </c>
      <c r="G28" s="3">
        <v>24190.400000000001</v>
      </c>
      <c r="H28" s="7">
        <v>1</v>
      </c>
      <c r="I28" s="7">
        <v>2</v>
      </c>
      <c r="J28" s="7">
        <v>2</v>
      </c>
      <c r="K28" s="7">
        <v>1</v>
      </c>
      <c r="L28" s="7">
        <v>3</v>
      </c>
    </row>
    <row r="29" spans="1:12">
      <c r="A29" s="1" t="s">
        <v>52</v>
      </c>
      <c r="B29" s="1" t="s">
        <v>13</v>
      </c>
      <c r="C29" s="5">
        <v>19424</v>
      </c>
      <c r="D29" s="5">
        <v>33213</v>
      </c>
      <c r="E29" s="5"/>
      <c r="F29" s="1" t="s">
        <v>14</v>
      </c>
      <c r="G29" s="3">
        <v>22484.799999999999</v>
      </c>
      <c r="H29" s="7">
        <v>1</v>
      </c>
      <c r="I29" s="7">
        <v>1</v>
      </c>
      <c r="J29" s="7">
        <v>3</v>
      </c>
      <c r="K29" s="7">
        <v>3</v>
      </c>
      <c r="L29" s="7">
        <v>3</v>
      </c>
    </row>
    <row r="30" spans="1:12">
      <c r="A30" s="1" t="s">
        <v>53</v>
      </c>
      <c r="B30" s="1" t="s">
        <v>13</v>
      </c>
      <c r="C30" s="5">
        <v>19513</v>
      </c>
      <c r="D30" s="5">
        <v>33115</v>
      </c>
      <c r="E30" s="5"/>
      <c r="F30" s="1" t="s">
        <v>14</v>
      </c>
      <c r="G30" s="3">
        <v>23608</v>
      </c>
      <c r="H30" s="7">
        <v>1</v>
      </c>
      <c r="I30" s="7">
        <v>2</v>
      </c>
      <c r="J30" s="7">
        <v>2</v>
      </c>
      <c r="K30" s="7">
        <v>3</v>
      </c>
      <c r="L30" s="7">
        <v>2</v>
      </c>
    </row>
    <row r="31" spans="1:12">
      <c r="A31" s="1" t="s">
        <v>54</v>
      </c>
      <c r="B31" s="1" t="s">
        <v>13</v>
      </c>
      <c r="C31" s="5">
        <v>19433</v>
      </c>
      <c r="D31" s="5">
        <v>35691</v>
      </c>
      <c r="E31" s="5"/>
      <c r="F31" s="1" t="s">
        <v>14</v>
      </c>
      <c r="G31" s="3">
        <v>24419.200000000001</v>
      </c>
      <c r="H31" s="7">
        <v>3</v>
      </c>
      <c r="I31" s="7">
        <v>1</v>
      </c>
      <c r="J31" s="7">
        <v>3</v>
      </c>
      <c r="K31" s="7">
        <v>2</v>
      </c>
      <c r="L31" s="7">
        <v>3</v>
      </c>
    </row>
    <row r="32" spans="1:12">
      <c r="A32" s="1" t="s">
        <v>55</v>
      </c>
      <c r="B32" s="1" t="s">
        <v>13</v>
      </c>
      <c r="C32" s="5">
        <v>19792</v>
      </c>
      <c r="D32" s="5">
        <v>33820</v>
      </c>
      <c r="E32" s="5"/>
      <c r="F32" s="1" t="s">
        <v>14</v>
      </c>
      <c r="G32" s="3">
        <v>24356.799999999999</v>
      </c>
      <c r="H32" s="7">
        <v>3</v>
      </c>
      <c r="I32" s="7">
        <v>3</v>
      </c>
      <c r="J32" s="7">
        <v>3</v>
      </c>
      <c r="K32" s="7">
        <v>2</v>
      </c>
      <c r="L32" s="7">
        <v>3</v>
      </c>
    </row>
    <row r="33" spans="1:12">
      <c r="A33" s="1" t="s">
        <v>56</v>
      </c>
      <c r="B33" s="1" t="s">
        <v>13</v>
      </c>
      <c r="C33" s="5">
        <v>19180</v>
      </c>
      <c r="D33" s="5">
        <v>29729</v>
      </c>
      <c r="E33" s="5">
        <v>39137</v>
      </c>
      <c r="F33" s="1" t="s">
        <v>14</v>
      </c>
      <c r="G33" s="3">
        <v>24356.799999999999</v>
      </c>
      <c r="H33" s="7">
        <v>1</v>
      </c>
      <c r="I33" s="7">
        <v>3</v>
      </c>
      <c r="J33" s="7">
        <v>2</v>
      </c>
      <c r="K33" s="7">
        <v>2</v>
      </c>
      <c r="L33" s="7">
        <v>1</v>
      </c>
    </row>
    <row r="34" spans="1:12">
      <c r="A34" s="1" t="s">
        <v>57</v>
      </c>
      <c r="B34" s="1" t="s">
        <v>13</v>
      </c>
      <c r="C34" s="5">
        <v>19804</v>
      </c>
      <c r="D34" s="5">
        <v>41174</v>
      </c>
      <c r="E34" s="5">
        <v>42193</v>
      </c>
      <c r="F34" s="1" t="s">
        <v>14</v>
      </c>
      <c r="G34" s="3">
        <v>25292.799999999999</v>
      </c>
      <c r="H34" s="7">
        <v>3</v>
      </c>
      <c r="I34" s="7">
        <v>2</v>
      </c>
      <c r="J34" s="7">
        <v>3</v>
      </c>
      <c r="K34" s="7">
        <v>2</v>
      </c>
      <c r="L34" s="7">
        <v>3</v>
      </c>
    </row>
    <row r="35" spans="1:12">
      <c r="A35" s="1" t="s">
        <v>58</v>
      </c>
      <c r="B35" s="1" t="s">
        <v>13</v>
      </c>
      <c r="C35" s="5">
        <v>19925</v>
      </c>
      <c r="D35" s="5">
        <v>32498</v>
      </c>
      <c r="E35" s="5"/>
      <c r="F35" s="1" t="s">
        <v>59</v>
      </c>
      <c r="G35" s="3">
        <v>121647.76</v>
      </c>
      <c r="H35" s="7">
        <v>2</v>
      </c>
      <c r="I35" s="7">
        <v>2</v>
      </c>
      <c r="J35" s="7">
        <v>3</v>
      </c>
      <c r="K35" s="7">
        <v>2</v>
      </c>
      <c r="L35" s="7">
        <v>2</v>
      </c>
    </row>
    <row r="36" spans="1:12">
      <c r="A36" s="1" t="s">
        <v>60</v>
      </c>
      <c r="B36" s="1" t="s">
        <v>13</v>
      </c>
      <c r="C36" s="5">
        <v>21586</v>
      </c>
      <c r="D36" s="5">
        <v>33068</v>
      </c>
      <c r="E36" s="5">
        <v>40319</v>
      </c>
      <c r="F36" s="1" t="s">
        <v>61</v>
      </c>
      <c r="G36" s="3">
        <v>60269.82</v>
      </c>
      <c r="H36" s="7">
        <v>3</v>
      </c>
      <c r="I36" s="7">
        <v>1</v>
      </c>
      <c r="J36" s="7">
        <v>2</v>
      </c>
      <c r="K36" s="7">
        <v>1</v>
      </c>
      <c r="L36" s="7">
        <v>3</v>
      </c>
    </row>
    <row r="37" spans="1:12">
      <c r="A37" s="1" t="s">
        <v>62</v>
      </c>
      <c r="B37" s="1" t="s">
        <v>13</v>
      </c>
      <c r="C37" s="5">
        <v>19930</v>
      </c>
      <c r="D37" s="5">
        <v>37101</v>
      </c>
      <c r="E37" s="5"/>
      <c r="F37" s="1" t="s">
        <v>61</v>
      </c>
      <c r="G37" s="3">
        <v>60269.82</v>
      </c>
      <c r="H37" s="7">
        <v>1</v>
      </c>
      <c r="I37" s="7">
        <v>1</v>
      </c>
      <c r="J37" s="7">
        <v>3</v>
      </c>
      <c r="K37" s="7">
        <v>1</v>
      </c>
      <c r="L37" s="7">
        <v>1</v>
      </c>
    </row>
    <row r="38" spans="1:12">
      <c r="A38" s="1" t="s">
        <v>63</v>
      </c>
      <c r="B38" s="1" t="s">
        <v>13</v>
      </c>
      <c r="C38" s="5">
        <v>21924</v>
      </c>
      <c r="D38" s="5">
        <v>39177</v>
      </c>
      <c r="E38" s="5">
        <v>40458</v>
      </c>
      <c r="F38" s="1" t="s">
        <v>14</v>
      </c>
      <c r="G38" s="3">
        <v>21923.200000000001</v>
      </c>
      <c r="H38" s="7">
        <v>1</v>
      </c>
      <c r="I38" s="7">
        <v>2</v>
      </c>
      <c r="J38" s="7">
        <v>2</v>
      </c>
      <c r="K38" s="7">
        <v>2</v>
      </c>
      <c r="L38" s="7">
        <v>1</v>
      </c>
    </row>
    <row r="39" spans="1:12">
      <c r="A39" s="1" t="s">
        <v>64</v>
      </c>
      <c r="B39" s="1" t="s">
        <v>13</v>
      </c>
      <c r="C39" s="5">
        <v>20278</v>
      </c>
      <c r="D39" s="5">
        <v>40179</v>
      </c>
      <c r="E39" s="5">
        <v>41377</v>
      </c>
      <c r="F39" s="1" t="s">
        <v>14</v>
      </c>
      <c r="G39" s="3">
        <v>22672</v>
      </c>
      <c r="H39" s="7">
        <v>3</v>
      </c>
      <c r="I39" s="7">
        <v>1</v>
      </c>
      <c r="J39" s="7">
        <v>3</v>
      </c>
      <c r="K39" s="7">
        <v>1</v>
      </c>
      <c r="L39" s="7">
        <v>2</v>
      </c>
    </row>
    <row r="40" spans="1:12">
      <c r="A40" s="1" t="s">
        <v>65</v>
      </c>
      <c r="B40" s="1" t="s">
        <v>13</v>
      </c>
      <c r="C40" s="5">
        <v>20313</v>
      </c>
      <c r="D40" s="5">
        <v>36383</v>
      </c>
      <c r="E40" s="5"/>
      <c r="F40" s="1" t="s">
        <v>14</v>
      </c>
      <c r="G40" s="3">
        <v>23358.400000000001</v>
      </c>
      <c r="H40" s="7">
        <v>2</v>
      </c>
      <c r="I40" s="7">
        <v>1</v>
      </c>
      <c r="J40" s="7">
        <v>3</v>
      </c>
      <c r="K40" s="7">
        <v>1</v>
      </c>
      <c r="L40" s="7">
        <v>3</v>
      </c>
    </row>
    <row r="41" spans="1:12">
      <c r="A41" s="1" t="s">
        <v>66</v>
      </c>
      <c r="B41" s="1" t="s">
        <v>13</v>
      </c>
      <c r="C41" s="5">
        <v>20374</v>
      </c>
      <c r="D41" s="5">
        <v>33115</v>
      </c>
      <c r="E41" s="5"/>
      <c r="F41" s="1" t="s">
        <v>14</v>
      </c>
      <c r="G41" s="3">
        <v>21840</v>
      </c>
      <c r="H41" s="7">
        <v>1</v>
      </c>
      <c r="I41" s="7">
        <v>2</v>
      </c>
      <c r="J41" s="7">
        <v>1</v>
      </c>
      <c r="K41" s="7">
        <v>2</v>
      </c>
      <c r="L41" s="7">
        <v>2</v>
      </c>
    </row>
    <row r="42" spans="1:12">
      <c r="A42" s="1" t="s">
        <v>67</v>
      </c>
      <c r="B42" s="1" t="s">
        <v>13</v>
      </c>
      <c r="C42" s="5">
        <v>20430</v>
      </c>
      <c r="D42" s="5">
        <v>36561</v>
      </c>
      <c r="E42" s="5"/>
      <c r="F42" s="1" t="s">
        <v>68</v>
      </c>
      <c r="G42" s="3">
        <v>340159.82</v>
      </c>
      <c r="H42" s="7">
        <v>3</v>
      </c>
      <c r="I42" s="7">
        <v>2</v>
      </c>
      <c r="J42" s="7">
        <v>3</v>
      </c>
      <c r="K42" s="7">
        <v>3</v>
      </c>
      <c r="L42" s="7">
        <v>3</v>
      </c>
    </row>
    <row r="43" spans="1:12">
      <c r="A43" s="1" t="s">
        <v>69</v>
      </c>
      <c r="B43" s="1" t="s">
        <v>13</v>
      </c>
      <c r="C43" s="5">
        <v>20645</v>
      </c>
      <c r="D43" s="5">
        <v>40555</v>
      </c>
      <c r="E43" s="5">
        <v>41884</v>
      </c>
      <c r="F43" s="1" t="s">
        <v>14</v>
      </c>
      <c r="G43" s="3">
        <v>21840</v>
      </c>
      <c r="H43" s="7">
        <v>3</v>
      </c>
      <c r="I43" s="7">
        <v>3</v>
      </c>
      <c r="J43" s="7">
        <v>3</v>
      </c>
      <c r="K43" s="7">
        <v>3</v>
      </c>
      <c r="L43" s="7">
        <v>1</v>
      </c>
    </row>
    <row r="44" spans="1:12">
      <c r="A44" s="1" t="s">
        <v>70</v>
      </c>
      <c r="B44" s="1" t="s">
        <v>13</v>
      </c>
      <c r="C44" s="5">
        <v>20547</v>
      </c>
      <c r="D44" s="5">
        <v>33138</v>
      </c>
      <c r="E44" s="5"/>
      <c r="F44" s="1" t="s">
        <v>71</v>
      </c>
      <c r="G44" s="3">
        <v>47278.14</v>
      </c>
      <c r="H44" s="7">
        <v>2</v>
      </c>
      <c r="I44" s="7">
        <v>2</v>
      </c>
      <c r="J44" s="7">
        <v>1</v>
      </c>
      <c r="K44" s="7">
        <v>2</v>
      </c>
      <c r="L44" s="7">
        <v>1</v>
      </c>
    </row>
    <row r="45" spans="1:12">
      <c r="A45" s="1" t="s">
        <v>72</v>
      </c>
      <c r="B45" s="1" t="s">
        <v>13</v>
      </c>
      <c r="C45" s="5">
        <v>20668</v>
      </c>
      <c r="D45" s="5">
        <v>34444</v>
      </c>
      <c r="E45" s="5"/>
      <c r="F45" s="1" t="s">
        <v>14</v>
      </c>
      <c r="G45" s="3">
        <v>25292.799999999999</v>
      </c>
      <c r="H45" s="7">
        <v>3</v>
      </c>
      <c r="I45" s="7">
        <v>2</v>
      </c>
      <c r="J45" s="7">
        <v>3</v>
      </c>
      <c r="K45" s="7">
        <v>2</v>
      </c>
      <c r="L45" s="7">
        <v>2</v>
      </c>
    </row>
    <row r="46" spans="1:12">
      <c r="A46" s="1" t="s">
        <v>73</v>
      </c>
      <c r="B46" s="1" t="s">
        <v>13</v>
      </c>
      <c r="C46" s="5">
        <v>20759</v>
      </c>
      <c r="D46" s="5">
        <v>34835</v>
      </c>
      <c r="E46" s="5"/>
      <c r="F46" s="1" t="s">
        <v>74</v>
      </c>
      <c r="G46" s="3">
        <v>225000</v>
      </c>
      <c r="H46" s="7">
        <v>3</v>
      </c>
      <c r="I46" s="7">
        <v>2</v>
      </c>
      <c r="J46" s="7">
        <v>2</v>
      </c>
      <c r="K46" s="7">
        <v>3</v>
      </c>
      <c r="L46" s="7">
        <v>3</v>
      </c>
    </row>
    <row r="47" spans="1:12">
      <c r="A47" s="1" t="s">
        <v>75</v>
      </c>
      <c r="B47" s="1" t="s">
        <v>13</v>
      </c>
      <c r="C47" s="5">
        <v>20787</v>
      </c>
      <c r="D47" s="5">
        <v>33068</v>
      </c>
      <c r="E47" s="5"/>
      <c r="F47" s="1" t="s">
        <v>14</v>
      </c>
      <c r="G47" s="3">
        <v>22692.799999999999</v>
      </c>
      <c r="H47" s="7">
        <v>3</v>
      </c>
      <c r="I47" s="7">
        <v>2</v>
      </c>
      <c r="J47" s="7">
        <v>3</v>
      </c>
      <c r="K47" s="7">
        <v>1</v>
      </c>
      <c r="L47" s="7">
        <v>2</v>
      </c>
    </row>
    <row r="48" spans="1:12">
      <c r="A48" s="1" t="s">
        <v>76</v>
      </c>
      <c r="B48" s="1" t="s">
        <v>13</v>
      </c>
      <c r="C48" s="5">
        <v>21156</v>
      </c>
      <c r="D48" s="5">
        <v>36053</v>
      </c>
      <c r="E48" s="5"/>
      <c r="F48" s="1" t="s">
        <v>77</v>
      </c>
      <c r="G48" s="3">
        <v>31848</v>
      </c>
      <c r="H48" s="7">
        <v>2</v>
      </c>
      <c r="I48" s="7">
        <v>3</v>
      </c>
      <c r="J48" s="7">
        <v>1</v>
      </c>
      <c r="K48" s="7">
        <v>1</v>
      </c>
      <c r="L48" s="7">
        <v>3</v>
      </c>
    </row>
    <row r="49" spans="1:12">
      <c r="A49" s="1" t="s">
        <v>78</v>
      </c>
      <c r="B49" s="1" t="s">
        <v>13</v>
      </c>
      <c r="C49" s="5">
        <v>21175</v>
      </c>
      <c r="D49" s="5">
        <v>41004</v>
      </c>
      <c r="E49" s="5">
        <v>42182</v>
      </c>
      <c r="F49" s="1" t="s">
        <v>14</v>
      </c>
      <c r="G49" s="3">
        <v>25168</v>
      </c>
      <c r="H49" s="7">
        <v>3</v>
      </c>
      <c r="I49" s="7">
        <v>3</v>
      </c>
      <c r="J49" s="7">
        <v>3</v>
      </c>
      <c r="K49" s="7">
        <v>1</v>
      </c>
      <c r="L49" s="7">
        <v>1</v>
      </c>
    </row>
    <row r="50" spans="1:12">
      <c r="A50" s="1" t="s">
        <v>79</v>
      </c>
      <c r="B50" s="1" t="s">
        <v>13</v>
      </c>
      <c r="C50" s="5">
        <v>20901</v>
      </c>
      <c r="D50" s="5">
        <v>34494</v>
      </c>
      <c r="E50" s="5"/>
      <c r="F50" s="1" t="s">
        <v>80</v>
      </c>
      <c r="G50" s="3">
        <v>70307.600000000006</v>
      </c>
      <c r="H50" s="7">
        <v>2</v>
      </c>
      <c r="I50" s="7">
        <v>2</v>
      </c>
      <c r="J50" s="7">
        <v>2</v>
      </c>
      <c r="K50" s="7">
        <v>2</v>
      </c>
      <c r="L50" s="7">
        <v>2</v>
      </c>
    </row>
    <row r="51" spans="1:12">
      <c r="A51" s="1" t="s">
        <v>81</v>
      </c>
      <c r="B51" s="1" t="s">
        <v>13</v>
      </c>
      <c r="C51" s="5">
        <v>20911</v>
      </c>
      <c r="D51" s="5">
        <v>34999</v>
      </c>
      <c r="E51" s="5"/>
      <c r="F51" s="1" t="s">
        <v>82</v>
      </c>
      <c r="G51" s="3">
        <v>22713.599999999999</v>
      </c>
      <c r="H51" s="7">
        <v>3</v>
      </c>
      <c r="I51" s="7">
        <v>1</v>
      </c>
      <c r="J51" s="7">
        <v>3</v>
      </c>
      <c r="K51" s="7">
        <v>3</v>
      </c>
      <c r="L51" s="7">
        <v>1</v>
      </c>
    </row>
    <row r="52" spans="1:12">
      <c r="A52" s="1" t="s">
        <v>83</v>
      </c>
      <c r="B52" s="1" t="s">
        <v>13</v>
      </c>
      <c r="C52" s="5">
        <v>31573</v>
      </c>
      <c r="D52" s="5">
        <v>40544</v>
      </c>
      <c r="E52" s="5"/>
      <c r="F52" s="1" t="s">
        <v>82</v>
      </c>
      <c r="G52" s="3">
        <v>22713.599999999999</v>
      </c>
      <c r="H52" s="7">
        <v>2</v>
      </c>
      <c r="I52" s="7">
        <v>3</v>
      </c>
      <c r="J52" s="7">
        <v>1</v>
      </c>
      <c r="K52" s="7">
        <v>3</v>
      </c>
      <c r="L52" s="7">
        <v>1</v>
      </c>
    </row>
    <row r="53" spans="1:12">
      <c r="A53" s="1" t="s">
        <v>84</v>
      </c>
      <c r="B53" s="1" t="s">
        <v>13</v>
      </c>
      <c r="C53" s="5">
        <v>20929</v>
      </c>
      <c r="D53" s="5">
        <v>36383</v>
      </c>
      <c r="E53" s="5"/>
      <c r="F53" s="1" t="s">
        <v>85</v>
      </c>
      <c r="G53" s="3">
        <v>24043</v>
      </c>
      <c r="H53" s="7">
        <v>1</v>
      </c>
      <c r="I53" s="7">
        <v>1</v>
      </c>
      <c r="J53" s="7">
        <v>2</v>
      </c>
      <c r="K53" s="7">
        <v>1</v>
      </c>
      <c r="L53" s="7">
        <v>2</v>
      </c>
    </row>
    <row r="54" spans="1:12">
      <c r="A54" s="1" t="s">
        <v>86</v>
      </c>
      <c r="B54" s="1" t="s">
        <v>13</v>
      </c>
      <c r="C54" s="5">
        <v>20941</v>
      </c>
      <c r="D54" s="5">
        <v>33213</v>
      </c>
      <c r="E54" s="5"/>
      <c r="F54" s="1" t="s">
        <v>87</v>
      </c>
      <c r="G54" s="3">
        <v>46654.400000000001</v>
      </c>
      <c r="H54" s="7">
        <v>1</v>
      </c>
      <c r="I54" s="7">
        <v>2</v>
      </c>
      <c r="J54" s="7">
        <v>2</v>
      </c>
      <c r="K54" s="7">
        <v>1</v>
      </c>
      <c r="L54" s="7">
        <v>1</v>
      </c>
    </row>
    <row r="55" spans="1:12">
      <c r="A55" s="1" t="s">
        <v>88</v>
      </c>
      <c r="B55" s="1" t="s">
        <v>13</v>
      </c>
      <c r="C55" s="5">
        <v>21136</v>
      </c>
      <c r="D55" s="5">
        <v>33115</v>
      </c>
      <c r="E55" s="5"/>
      <c r="F55" s="1" t="s">
        <v>14</v>
      </c>
      <c r="G55" s="3">
        <v>28412.799999999999</v>
      </c>
      <c r="H55" s="7">
        <v>3</v>
      </c>
      <c r="I55" s="7">
        <v>3</v>
      </c>
      <c r="J55" s="7">
        <v>3</v>
      </c>
      <c r="K55" s="7">
        <v>1</v>
      </c>
      <c r="L55" s="7">
        <v>2</v>
      </c>
    </row>
    <row r="56" spans="1:12">
      <c r="A56" s="1" t="s">
        <v>89</v>
      </c>
      <c r="B56" s="1" t="s">
        <v>13</v>
      </c>
      <c r="C56" s="5">
        <v>20999</v>
      </c>
      <c r="D56" s="5">
        <v>34619</v>
      </c>
      <c r="E56" s="5"/>
      <c r="F56" s="1" t="s">
        <v>41</v>
      </c>
      <c r="G56" s="3">
        <v>76500.06</v>
      </c>
      <c r="H56" s="7">
        <v>3</v>
      </c>
      <c r="I56" s="7">
        <v>1</v>
      </c>
      <c r="J56" s="7">
        <v>3</v>
      </c>
      <c r="K56" s="7">
        <v>3</v>
      </c>
      <c r="L56" s="7">
        <v>2</v>
      </c>
    </row>
    <row r="57" spans="1:12">
      <c r="A57" s="1" t="s">
        <v>90</v>
      </c>
      <c r="B57" s="1" t="s">
        <v>13</v>
      </c>
      <c r="C57" s="5">
        <v>21016</v>
      </c>
      <c r="D57" s="5">
        <v>35436</v>
      </c>
      <c r="E57" s="5"/>
      <c r="F57" s="1" t="s">
        <v>91</v>
      </c>
      <c r="G57" s="3">
        <v>30462</v>
      </c>
      <c r="H57" s="7">
        <v>3</v>
      </c>
      <c r="I57" s="7">
        <v>3</v>
      </c>
      <c r="J57" s="7">
        <v>1</v>
      </c>
      <c r="K57" s="7">
        <v>3</v>
      </c>
      <c r="L57" s="7">
        <v>1</v>
      </c>
    </row>
    <row r="58" spans="1:12">
      <c r="A58" s="1" t="s">
        <v>92</v>
      </c>
      <c r="B58" s="1" t="s">
        <v>13</v>
      </c>
      <c r="C58" s="5">
        <v>19877</v>
      </c>
      <c r="D58" s="5">
        <v>33009</v>
      </c>
      <c r="E58" s="5">
        <v>41512</v>
      </c>
      <c r="F58" s="1" t="s">
        <v>91</v>
      </c>
      <c r="G58" s="3">
        <v>30462</v>
      </c>
      <c r="H58" s="7">
        <v>1</v>
      </c>
      <c r="I58" s="7">
        <v>2</v>
      </c>
      <c r="J58" s="7">
        <v>1</v>
      </c>
      <c r="K58" s="7">
        <v>2</v>
      </c>
      <c r="L58" s="7">
        <v>3</v>
      </c>
    </row>
    <row r="59" spans="1:12">
      <c r="A59" s="1" t="s">
        <v>93</v>
      </c>
      <c r="B59" s="1" t="s">
        <v>13</v>
      </c>
      <c r="C59" s="5">
        <v>21037</v>
      </c>
      <c r="D59" s="5">
        <v>34724</v>
      </c>
      <c r="E59" s="5"/>
      <c r="F59" s="1" t="s">
        <v>94</v>
      </c>
      <c r="G59" s="3">
        <v>49498</v>
      </c>
      <c r="H59" s="7">
        <v>2</v>
      </c>
      <c r="I59" s="7">
        <v>3</v>
      </c>
      <c r="J59" s="7">
        <v>1</v>
      </c>
      <c r="K59" s="7">
        <v>1</v>
      </c>
      <c r="L59" s="7">
        <v>3</v>
      </c>
    </row>
    <row r="60" spans="1:12">
      <c r="A60" s="1" t="s">
        <v>95</v>
      </c>
      <c r="B60" s="1" t="s">
        <v>13</v>
      </c>
      <c r="C60" s="5">
        <v>21052</v>
      </c>
      <c r="D60" s="5">
        <v>33250</v>
      </c>
      <c r="E60" s="5"/>
      <c r="F60" s="1" t="s">
        <v>14</v>
      </c>
      <c r="G60" s="3">
        <v>25251.200000000001</v>
      </c>
      <c r="H60" s="7">
        <v>3</v>
      </c>
      <c r="I60" s="7">
        <v>3</v>
      </c>
      <c r="J60" s="7">
        <v>2</v>
      </c>
      <c r="K60" s="7">
        <v>1</v>
      </c>
      <c r="L60" s="7">
        <v>1</v>
      </c>
    </row>
    <row r="61" spans="1:12">
      <c r="A61" s="1" t="s">
        <v>96</v>
      </c>
      <c r="B61" s="1" t="s">
        <v>13</v>
      </c>
      <c r="C61" s="5">
        <v>21205</v>
      </c>
      <c r="D61" s="5">
        <v>33138</v>
      </c>
      <c r="E61" s="5"/>
      <c r="F61" s="1" t="s">
        <v>14</v>
      </c>
      <c r="G61" s="3">
        <v>24523.200000000001</v>
      </c>
      <c r="H61" s="7">
        <v>1</v>
      </c>
      <c r="I61" s="7">
        <v>3</v>
      </c>
      <c r="J61" s="7">
        <v>1</v>
      </c>
      <c r="K61" s="7">
        <v>3</v>
      </c>
      <c r="L61" s="7">
        <v>2</v>
      </c>
    </row>
    <row r="62" spans="1:12">
      <c r="A62" s="1" t="s">
        <v>97</v>
      </c>
      <c r="B62" s="1" t="s">
        <v>13</v>
      </c>
      <c r="C62" s="5">
        <v>21226</v>
      </c>
      <c r="D62" s="5">
        <v>34444</v>
      </c>
      <c r="E62" s="5"/>
      <c r="F62" s="1" t="s">
        <v>39</v>
      </c>
      <c r="G62" s="3">
        <v>22131.200000000001</v>
      </c>
      <c r="H62" s="7">
        <v>2</v>
      </c>
      <c r="I62" s="7">
        <v>1</v>
      </c>
      <c r="J62" s="7">
        <v>3</v>
      </c>
      <c r="K62" s="7">
        <v>2</v>
      </c>
      <c r="L62" s="7">
        <v>3</v>
      </c>
    </row>
    <row r="63" spans="1:12">
      <c r="A63" s="1" t="s">
        <v>98</v>
      </c>
      <c r="B63" s="1" t="s">
        <v>13</v>
      </c>
      <c r="C63" s="5">
        <v>21326</v>
      </c>
      <c r="D63" s="5">
        <v>36887</v>
      </c>
      <c r="E63" s="5"/>
      <c r="F63" s="1" t="s">
        <v>99</v>
      </c>
      <c r="G63" s="3">
        <v>24960</v>
      </c>
      <c r="H63" s="7">
        <v>2</v>
      </c>
      <c r="I63" s="7">
        <v>3</v>
      </c>
      <c r="J63" s="7">
        <v>3</v>
      </c>
      <c r="K63" s="7">
        <v>2</v>
      </c>
      <c r="L63" s="7">
        <v>2</v>
      </c>
    </row>
    <row r="64" spans="1:12">
      <c r="A64" s="1" t="s">
        <v>100</v>
      </c>
      <c r="B64" s="1" t="s">
        <v>13</v>
      </c>
      <c r="C64" s="5">
        <v>21386</v>
      </c>
      <c r="D64" s="5">
        <v>34191</v>
      </c>
      <c r="E64" s="5"/>
      <c r="F64" s="1" t="s">
        <v>101</v>
      </c>
      <c r="G64" s="3">
        <v>109304</v>
      </c>
      <c r="H64" s="7">
        <v>3</v>
      </c>
      <c r="I64" s="7">
        <v>2</v>
      </c>
      <c r="J64" s="7">
        <v>2</v>
      </c>
      <c r="K64" s="7">
        <v>3</v>
      </c>
      <c r="L64" s="7">
        <v>3</v>
      </c>
    </row>
    <row r="65" spans="1:12">
      <c r="A65" s="1" t="s">
        <v>102</v>
      </c>
      <c r="B65" s="1" t="s">
        <v>13</v>
      </c>
      <c r="C65" s="5">
        <v>21447</v>
      </c>
      <c r="D65" s="5">
        <v>36503</v>
      </c>
      <c r="E65" s="5"/>
      <c r="F65" s="1" t="s">
        <v>14</v>
      </c>
      <c r="G65" s="3">
        <v>23857.599999999999</v>
      </c>
      <c r="H65" s="7">
        <v>3</v>
      </c>
      <c r="I65" s="7">
        <v>2</v>
      </c>
      <c r="J65" s="7">
        <v>3</v>
      </c>
      <c r="K65" s="7">
        <v>3</v>
      </c>
      <c r="L65" s="7">
        <v>1</v>
      </c>
    </row>
    <row r="66" spans="1:12">
      <c r="A66" s="1" t="s">
        <v>103</v>
      </c>
      <c r="B66" s="1" t="s">
        <v>13</v>
      </c>
      <c r="C66" s="5">
        <v>21454</v>
      </c>
      <c r="D66" s="5">
        <v>36621</v>
      </c>
      <c r="E66" s="5">
        <v>41680</v>
      </c>
      <c r="F66" s="1" t="s">
        <v>99</v>
      </c>
      <c r="G66" s="3">
        <v>23090</v>
      </c>
      <c r="H66" s="7">
        <v>2</v>
      </c>
      <c r="I66" s="7">
        <v>3</v>
      </c>
      <c r="J66" s="7">
        <v>1</v>
      </c>
      <c r="K66" s="7">
        <v>1</v>
      </c>
      <c r="L66" s="7">
        <v>3</v>
      </c>
    </row>
    <row r="67" spans="1:12">
      <c r="A67" s="1" t="s">
        <v>104</v>
      </c>
      <c r="B67" s="1" t="s">
        <v>13</v>
      </c>
      <c r="C67" s="5">
        <v>21493</v>
      </c>
      <c r="D67" s="5">
        <v>34494</v>
      </c>
      <c r="E67" s="5"/>
      <c r="F67" s="1" t="s">
        <v>105</v>
      </c>
      <c r="G67" s="3">
        <v>110000</v>
      </c>
      <c r="H67" s="7">
        <v>3</v>
      </c>
      <c r="I67" s="7">
        <v>3</v>
      </c>
      <c r="J67" s="7">
        <v>2</v>
      </c>
      <c r="K67" s="7">
        <v>3</v>
      </c>
      <c r="L67" s="7">
        <v>2</v>
      </c>
    </row>
    <row r="68" spans="1:12">
      <c r="A68" s="1" t="s">
        <v>106</v>
      </c>
      <c r="B68" s="1" t="s">
        <v>13</v>
      </c>
      <c r="C68" s="5">
        <v>21642</v>
      </c>
      <c r="D68" s="5">
        <v>33829</v>
      </c>
      <c r="E68" s="5"/>
      <c r="F68" s="1" t="s">
        <v>107</v>
      </c>
      <c r="G68" s="3">
        <v>62955</v>
      </c>
      <c r="H68" s="7">
        <v>3</v>
      </c>
      <c r="I68" s="7">
        <v>2</v>
      </c>
      <c r="J68" s="7">
        <v>2</v>
      </c>
      <c r="K68" s="7">
        <v>2</v>
      </c>
      <c r="L68" s="7">
        <v>2</v>
      </c>
    </row>
    <row r="69" spans="1:12">
      <c r="A69" s="1" t="s">
        <v>108</v>
      </c>
      <c r="B69" s="1" t="s">
        <v>13</v>
      </c>
      <c r="C69" s="5">
        <v>21733</v>
      </c>
      <c r="D69" s="5">
        <v>33115</v>
      </c>
      <c r="E69" s="5"/>
      <c r="F69" s="1" t="s">
        <v>109</v>
      </c>
      <c r="G69" s="3">
        <v>74191</v>
      </c>
      <c r="H69" s="7">
        <v>1</v>
      </c>
      <c r="I69" s="7">
        <v>1</v>
      </c>
      <c r="J69" s="7">
        <v>3</v>
      </c>
      <c r="K69" s="7">
        <v>3</v>
      </c>
      <c r="L69" s="7">
        <v>1</v>
      </c>
    </row>
    <row r="70" spans="1:12">
      <c r="A70" s="1" t="s">
        <v>110</v>
      </c>
      <c r="B70" s="1" t="s">
        <v>13</v>
      </c>
      <c r="C70" s="5">
        <v>22037</v>
      </c>
      <c r="D70" s="5">
        <v>40555</v>
      </c>
      <c r="E70" s="5">
        <v>41603</v>
      </c>
      <c r="F70" s="1" t="s">
        <v>111</v>
      </c>
      <c r="G70" s="3">
        <v>46756</v>
      </c>
      <c r="H70" s="7">
        <v>2</v>
      </c>
      <c r="I70" s="7">
        <v>1</v>
      </c>
      <c r="J70" s="7">
        <v>3</v>
      </c>
      <c r="K70" s="7">
        <v>1</v>
      </c>
      <c r="L70" s="7">
        <v>1</v>
      </c>
    </row>
    <row r="71" spans="1:12">
      <c r="A71" s="1" t="s">
        <v>112</v>
      </c>
      <c r="B71" s="1" t="s">
        <v>13</v>
      </c>
      <c r="C71" s="5">
        <v>22202</v>
      </c>
      <c r="D71" s="5">
        <v>33820</v>
      </c>
      <c r="E71" s="5"/>
      <c r="F71" s="1" t="s">
        <v>111</v>
      </c>
      <c r="G71" s="3">
        <v>46756</v>
      </c>
      <c r="H71" s="7">
        <v>2</v>
      </c>
      <c r="I71" s="7">
        <v>3</v>
      </c>
      <c r="J71" s="7">
        <v>1</v>
      </c>
      <c r="K71" s="7">
        <v>3</v>
      </c>
      <c r="L71" s="7">
        <v>3</v>
      </c>
    </row>
    <row r="72" spans="1:12">
      <c r="A72" s="1" t="s">
        <v>113</v>
      </c>
      <c r="B72" s="1" t="s">
        <v>13</v>
      </c>
      <c r="C72" s="5">
        <v>22041</v>
      </c>
      <c r="D72" s="5">
        <v>33138</v>
      </c>
      <c r="E72" s="5"/>
      <c r="F72" s="1" t="s">
        <v>14</v>
      </c>
      <c r="G72" s="3">
        <v>24960</v>
      </c>
      <c r="H72" s="7">
        <v>3</v>
      </c>
      <c r="I72" s="7">
        <v>1</v>
      </c>
      <c r="J72" s="7">
        <v>2</v>
      </c>
      <c r="K72" s="7">
        <v>1</v>
      </c>
      <c r="L72" s="7">
        <v>2</v>
      </c>
    </row>
    <row r="73" spans="1:12">
      <c r="A73" s="1" t="s">
        <v>114</v>
      </c>
      <c r="B73" s="1" t="s">
        <v>13</v>
      </c>
      <c r="C73" s="5">
        <v>22064</v>
      </c>
      <c r="D73" s="5">
        <v>34444</v>
      </c>
      <c r="E73" s="5"/>
      <c r="F73" s="1" t="s">
        <v>14</v>
      </c>
      <c r="G73" s="3">
        <v>21840</v>
      </c>
      <c r="H73" s="7">
        <v>2</v>
      </c>
      <c r="I73" s="7">
        <v>2</v>
      </c>
      <c r="J73" s="7">
        <v>1</v>
      </c>
      <c r="K73" s="7">
        <v>3</v>
      </c>
      <c r="L73" s="7">
        <v>2</v>
      </c>
    </row>
    <row r="74" spans="1:12">
      <c r="A74" s="1" t="s">
        <v>115</v>
      </c>
      <c r="B74" s="1" t="s">
        <v>13</v>
      </c>
      <c r="C74" s="5">
        <v>21962</v>
      </c>
      <c r="D74" s="5">
        <v>33009</v>
      </c>
      <c r="E74" s="5"/>
      <c r="F74" s="1" t="s">
        <v>116</v>
      </c>
      <c r="G74" s="3">
        <v>101000.12</v>
      </c>
      <c r="H74" s="7">
        <v>3</v>
      </c>
      <c r="I74" s="7">
        <v>3</v>
      </c>
      <c r="J74" s="7">
        <v>2</v>
      </c>
      <c r="K74" s="7">
        <v>3</v>
      </c>
      <c r="L74" s="7">
        <v>2</v>
      </c>
    </row>
    <row r="75" spans="1:12">
      <c r="A75" s="1" t="s">
        <v>117</v>
      </c>
      <c r="B75" s="1" t="s">
        <v>13</v>
      </c>
      <c r="C75" s="5">
        <v>22097</v>
      </c>
      <c r="D75" s="5">
        <v>32498</v>
      </c>
      <c r="E75" s="5"/>
      <c r="F75" s="1" t="s">
        <v>87</v>
      </c>
      <c r="G75" s="3">
        <v>44179.199999999997</v>
      </c>
      <c r="H75" s="7">
        <v>3</v>
      </c>
      <c r="I75" s="7">
        <v>1</v>
      </c>
      <c r="J75" s="7">
        <v>3</v>
      </c>
      <c r="K75" s="7">
        <v>2</v>
      </c>
      <c r="L75" s="7">
        <v>3</v>
      </c>
    </row>
    <row r="76" spans="1:12">
      <c r="A76" s="1" t="s">
        <v>118</v>
      </c>
      <c r="B76" s="1" t="s">
        <v>13</v>
      </c>
      <c r="C76" s="5">
        <v>22130</v>
      </c>
      <c r="D76" s="5">
        <v>37101</v>
      </c>
      <c r="E76" s="5"/>
      <c r="F76" s="1" t="s">
        <v>14</v>
      </c>
      <c r="G76" s="3">
        <v>21923.200000000001</v>
      </c>
      <c r="H76" s="7">
        <v>1</v>
      </c>
      <c r="I76" s="7">
        <v>2</v>
      </c>
      <c r="J76" s="7">
        <v>1</v>
      </c>
      <c r="K76" s="7">
        <v>1</v>
      </c>
      <c r="L76" s="7">
        <v>3</v>
      </c>
    </row>
    <row r="77" spans="1:12">
      <c r="A77" s="1" t="s">
        <v>119</v>
      </c>
      <c r="B77" s="1" t="s">
        <v>13</v>
      </c>
      <c r="C77" s="5">
        <v>22174</v>
      </c>
      <c r="D77" s="5">
        <v>34191</v>
      </c>
      <c r="E77" s="5"/>
      <c r="F77" s="1" t="s">
        <v>82</v>
      </c>
      <c r="G77" s="3">
        <v>24960</v>
      </c>
      <c r="H77" s="7">
        <v>1</v>
      </c>
      <c r="I77" s="7">
        <v>1</v>
      </c>
      <c r="J77" s="7">
        <v>1</v>
      </c>
      <c r="K77" s="7">
        <v>1</v>
      </c>
      <c r="L77" s="7">
        <v>2</v>
      </c>
    </row>
    <row r="78" spans="1:12">
      <c r="A78" s="1" t="s">
        <v>120</v>
      </c>
      <c r="B78" s="1" t="s">
        <v>13</v>
      </c>
      <c r="C78" s="5">
        <v>22183</v>
      </c>
      <c r="D78" s="5">
        <v>36053</v>
      </c>
      <c r="E78" s="5"/>
      <c r="F78" s="1" t="s">
        <v>116</v>
      </c>
      <c r="G78" s="3">
        <v>88867.48</v>
      </c>
      <c r="H78" s="7">
        <v>3</v>
      </c>
      <c r="I78" s="7">
        <v>3</v>
      </c>
      <c r="J78" s="7">
        <v>2</v>
      </c>
      <c r="K78" s="7">
        <v>2</v>
      </c>
      <c r="L78" s="7">
        <v>2</v>
      </c>
    </row>
    <row r="79" spans="1:12">
      <c r="A79" s="1" t="s">
        <v>121</v>
      </c>
      <c r="B79" s="1" t="s">
        <v>13</v>
      </c>
      <c r="C79" s="5">
        <v>22415</v>
      </c>
      <c r="D79" s="5">
        <v>35796</v>
      </c>
      <c r="E79" s="5"/>
      <c r="F79" s="1" t="s">
        <v>122</v>
      </c>
      <c r="G79" s="3">
        <v>26135</v>
      </c>
      <c r="H79" s="7">
        <v>1</v>
      </c>
      <c r="I79" s="7">
        <v>1</v>
      </c>
      <c r="J79" s="7">
        <v>1</v>
      </c>
      <c r="K79" s="7">
        <v>2</v>
      </c>
      <c r="L79" s="7">
        <v>1</v>
      </c>
    </row>
    <row r="80" spans="1:12">
      <c r="A80" s="1" t="s">
        <v>123</v>
      </c>
      <c r="B80" s="1" t="s">
        <v>13</v>
      </c>
      <c r="C80" s="5">
        <v>25749</v>
      </c>
      <c r="D80" s="5">
        <v>42229</v>
      </c>
      <c r="E80" s="5">
        <v>42425</v>
      </c>
      <c r="F80" s="1" t="s">
        <v>124</v>
      </c>
      <c r="G80" s="3">
        <v>76671.399999999994</v>
      </c>
      <c r="H80" s="7">
        <v>3</v>
      </c>
      <c r="I80" s="7">
        <v>3</v>
      </c>
      <c r="J80" s="7">
        <v>3</v>
      </c>
      <c r="K80" s="7">
        <v>2</v>
      </c>
      <c r="L80" s="7">
        <v>3</v>
      </c>
    </row>
    <row r="81" spans="1:12">
      <c r="A81" s="1" t="s">
        <v>125</v>
      </c>
      <c r="B81" s="1" t="s">
        <v>13</v>
      </c>
      <c r="C81" s="5">
        <v>22526</v>
      </c>
      <c r="D81" s="5">
        <v>35691</v>
      </c>
      <c r="E81" s="5"/>
      <c r="F81" s="1" t="s">
        <v>14</v>
      </c>
      <c r="G81" s="3">
        <v>21840</v>
      </c>
      <c r="H81" s="7">
        <v>2</v>
      </c>
      <c r="I81" s="7">
        <v>1</v>
      </c>
      <c r="J81" s="7">
        <v>2</v>
      </c>
      <c r="K81" s="7">
        <v>3</v>
      </c>
      <c r="L81" s="7">
        <v>1</v>
      </c>
    </row>
    <row r="82" spans="1:12">
      <c r="A82" s="1" t="s">
        <v>126</v>
      </c>
      <c r="B82" s="1" t="s">
        <v>13</v>
      </c>
      <c r="C82" s="5">
        <v>22554</v>
      </c>
      <c r="D82" s="5">
        <v>34619</v>
      </c>
      <c r="E82" s="5"/>
      <c r="F82" s="1" t="s">
        <v>127</v>
      </c>
      <c r="G82" s="3">
        <v>93929.94</v>
      </c>
      <c r="H82" s="7">
        <v>2</v>
      </c>
      <c r="I82" s="7">
        <v>2</v>
      </c>
      <c r="J82" s="7">
        <v>2</v>
      </c>
      <c r="K82" s="7">
        <v>3</v>
      </c>
      <c r="L82" s="7">
        <v>2</v>
      </c>
    </row>
    <row r="83" spans="1:12">
      <c r="A83" s="1" t="s">
        <v>128</v>
      </c>
      <c r="B83" s="1" t="s">
        <v>13</v>
      </c>
      <c r="C83" s="5">
        <v>22590</v>
      </c>
      <c r="D83" s="5">
        <v>36734</v>
      </c>
      <c r="E83" s="5"/>
      <c r="F83" s="1" t="s">
        <v>14</v>
      </c>
      <c r="G83" s="3">
        <v>24960</v>
      </c>
      <c r="H83" s="7">
        <v>3</v>
      </c>
      <c r="I83" s="7">
        <v>3</v>
      </c>
      <c r="J83" s="7">
        <v>3</v>
      </c>
      <c r="K83" s="7">
        <v>2</v>
      </c>
      <c r="L83" s="7">
        <v>1</v>
      </c>
    </row>
    <row r="84" spans="1:12">
      <c r="A84" s="1" t="s">
        <v>129</v>
      </c>
      <c r="B84" s="1" t="s">
        <v>13</v>
      </c>
      <c r="C84" s="5">
        <v>22630</v>
      </c>
      <c r="D84" s="5">
        <v>38358</v>
      </c>
      <c r="E84" s="5">
        <v>41146</v>
      </c>
      <c r="F84" s="1" t="s">
        <v>130</v>
      </c>
      <c r="G84" s="3">
        <v>74603</v>
      </c>
      <c r="H84" s="7">
        <v>2</v>
      </c>
      <c r="I84" s="7">
        <v>1</v>
      </c>
      <c r="J84" s="7">
        <v>2</v>
      </c>
      <c r="K84" s="7">
        <v>3</v>
      </c>
      <c r="L84" s="7">
        <v>2</v>
      </c>
    </row>
    <row r="85" spans="1:12">
      <c r="A85" s="1" t="s">
        <v>131</v>
      </c>
      <c r="B85" s="1" t="s">
        <v>13</v>
      </c>
      <c r="C85" s="5">
        <v>22746</v>
      </c>
      <c r="D85" s="5">
        <v>33820</v>
      </c>
      <c r="E85" s="5"/>
      <c r="F85" s="1" t="s">
        <v>132</v>
      </c>
      <c r="G85" s="3">
        <v>50000</v>
      </c>
      <c r="H85" s="7">
        <v>1</v>
      </c>
      <c r="I85" s="7">
        <v>2</v>
      </c>
      <c r="J85" s="7">
        <v>3</v>
      </c>
      <c r="K85" s="7">
        <v>3</v>
      </c>
      <c r="L85" s="7">
        <v>1</v>
      </c>
    </row>
    <row r="86" spans="1:12">
      <c r="A86" s="1" t="s">
        <v>133</v>
      </c>
      <c r="B86" s="1" t="s">
        <v>13</v>
      </c>
      <c r="C86" s="5">
        <v>22778</v>
      </c>
      <c r="D86" s="5">
        <v>33138</v>
      </c>
      <c r="E86" s="5"/>
      <c r="F86" s="1" t="s">
        <v>134</v>
      </c>
      <c r="G86" s="3">
        <v>134375.01999999999</v>
      </c>
      <c r="H86" s="7">
        <v>2</v>
      </c>
      <c r="I86" s="7">
        <v>2</v>
      </c>
      <c r="J86" s="7">
        <v>3</v>
      </c>
      <c r="K86" s="7">
        <v>3</v>
      </c>
      <c r="L86" s="7">
        <v>2</v>
      </c>
    </row>
    <row r="87" spans="1:12">
      <c r="A87" s="1" t="s">
        <v>135</v>
      </c>
      <c r="B87" s="1" t="s">
        <v>13</v>
      </c>
      <c r="C87" s="5">
        <v>22846</v>
      </c>
      <c r="D87" s="5">
        <v>34444</v>
      </c>
      <c r="E87" s="5"/>
      <c r="F87" s="1" t="s">
        <v>23</v>
      </c>
      <c r="G87" s="3">
        <v>51030.2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</row>
    <row r="88" spans="1:12">
      <c r="A88" s="1" t="s">
        <v>136</v>
      </c>
      <c r="B88" s="1" t="s">
        <v>13</v>
      </c>
      <c r="C88" s="5">
        <v>22859</v>
      </c>
      <c r="D88" s="5">
        <v>36887</v>
      </c>
      <c r="E88" s="5"/>
      <c r="F88" s="1" t="s">
        <v>23</v>
      </c>
      <c r="G88" s="3">
        <v>51030.2</v>
      </c>
      <c r="H88" s="7">
        <v>3</v>
      </c>
      <c r="I88" s="7">
        <v>1</v>
      </c>
      <c r="J88" s="7">
        <v>3</v>
      </c>
      <c r="K88" s="7">
        <v>2</v>
      </c>
      <c r="L88" s="7">
        <v>3</v>
      </c>
    </row>
    <row r="89" spans="1:12">
      <c r="A89" s="1" t="s">
        <v>137</v>
      </c>
      <c r="B89" s="1" t="s">
        <v>13</v>
      </c>
      <c r="C89" s="5">
        <v>23078</v>
      </c>
      <c r="D89" s="5">
        <v>32498</v>
      </c>
      <c r="E89" s="5"/>
      <c r="F89" s="1" t="s">
        <v>71</v>
      </c>
      <c r="G89" s="3">
        <v>55000</v>
      </c>
      <c r="H89" s="7">
        <v>2</v>
      </c>
      <c r="I89" s="7">
        <v>1</v>
      </c>
      <c r="J89" s="7">
        <v>1</v>
      </c>
      <c r="K89" s="7">
        <v>1</v>
      </c>
      <c r="L89" s="7">
        <v>3</v>
      </c>
    </row>
    <row r="90" spans="1:12">
      <c r="A90" s="1" t="s">
        <v>138</v>
      </c>
      <c r="B90" s="1" t="s">
        <v>13</v>
      </c>
      <c r="C90" s="5">
        <v>23098</v>
      </c>
      <c r="D90" s="5">
        <v>37101</v>
      </c>
      <c r="E90" s="5"/>
      <c r="F90" s="1" t="s">
        <v>139</v>
      </c>
      <c r="G90" s="3">
        <v>88881</v>
      </c>
      <c r="H90" s="7">
        <v>3</v>
      </c>
      <c r="I90" s="7">
        <v>2</v>
      </c>
      <c r="J90" s="7">
        <v>3</v>
      </c>
      <c r="K90" s="7">
        <v>3</v>
      </c>
      <c r="L90" s="7">
        <v>2</v>
      </c>
    </row>
    <row r="91" spans="1:12">
      <c r="A91" s="1" t="s">
        <v>140</v>
      </c>
      <c r="B91" s="1" t="s">
        <v>13</v>
      </c>
      <c r="C91" s="5">
        <v>23139</v>
      </c>
      <c r="D91" s="5">
        <v>34191</v>
      </c>
      <c r="E91" s="5"/>
      <c r="F91" s="1" t="s">
        <v>141</v>
      </c>
      <c r="G91" s="3">
        <v>90964.56</v>
      </c>
      <c r="H91" s="7">
        <v>3</v>
      </c>
      <c r="I91" s="7">
        <v>2</v>
      </c>
      <c r="J91" s="7">
        <v>2</v>
      </c>
      <c r="K91" s="7">
        <v>2</v>
      </c>
      <c r="L91" s="7">
        <v>3</v>
      </c>
    </row>
    <row r="92" spans="1:12">
      <c r="A92" s="1" t="s">
        <v>142</v>
      </c>
      <c r="B92" s="1" t="s">
        <v>13</v>
      </c>
      <c r="C92" s="5">
        <v>23165</v>
      </c>
      <c r="D92" s="5">
        <v>36053</v>
      </c>
      <c r="E92" s="5"/>
      <c r="F92" s="1" t="s">
        <v>143</v>
      </c>
      <c r="G92" s="3">
        <v>56920.5</v>
      </c>
      <c r="H92" s="7">
        <v>2</v>
      </c>
      <c r="I92" s="7">
        <v>2</v>
      </c>
      <c r="J92" s="7">
        <v>2</v>
      </c>
      <c r="K92" s="7">
        <v>2</v>
      </c>
      <c r="L92" s="7">
        <v>2</v>
      </c>
    </row>
    <row r="93" spans="1:12">
      <c r="A93" s="1" t="s">
        <v>144</v>
      </c>
      <c r="B93" s="1" t="s">
        <v>13</v>
      </c>
      <c r="C93" s="5">
        <v>23299</v>
      </c>
      <c r="D93" s="5">
        <v>37186</v>
      </c>
      <c r="E93" s="5"/>
      <c r="F93" s="1" t="s">
        <v>85</v>
      </c>
      <c r="G93" s="3">
        <v>33311</v>
      </c>
      <c r="H93" s="7">
        <v>3</v>
      </c>
      <c r="I93" s="7">
        <v>2</v>
      </c>
      <c r="J93" s="7">
        <v>1</v>
      </c>
      <c r="K93" s="7">
        <v>2</v>
      </c>
      <c r="L93" s="7">
        <v>3</v>
      </c>
    </row>
    <row r="94" spans="1:12">
      <c r="A94" s="1" t="s">
        <v>145</v>
      </c>
      <c r="B94" s="1" t="s">
        <v>13</v>
      </c>
      <c r="C94" s="5">
        <v>23124</v>
      </c>
      <c r="D94" s="5">
        <v>36503</v>
      </c>
      <c r="E94" s="5"/>
      <c r="F94" s="1" t="s">
        <v>85</v>
      </c>
      <c r="G94" s="3">
        <v>33311</v>
      </c>
      <c r="H94" s="7">
        <v>3</v>
      </c>
      <c r="I94" s="7">
        <v>2</v>
      </c>
      <c r="J94" s="7">
        <v>2</v>
      </c>
      <c r="K94" s="7">
        <v>1</v>
      </c>
      <c r="L94" s="7">
        <v>3</v>
      </c>
    </row>
    <row r="95" spans="1:12">
      <c r="A95" s="1" t="s">
        <v>146</v>
      </c>
      <c r="B95" s="1" t="s">
        <v>13</v>
      </c>
      <c r="C95" s="5">
        <v>23219</v>
      </c>
      <c r="D95" s="5">
        <v>32708</v>
      </c>
      <c r="E95" s="5"/>
      <c r="F95" s="1" t="s">
        <v>147</v>
      </c>
      <c r="G95" s="3">
        <v>43713.8</v>
      </c>
      <c r="H95" s="7">
        <v>1</v>
      </c>
      <c r="I95" s="7">
        <v>1</v>
      </c>
      <c r="J95" s="7">
        <v>1</v>
      </c>
      <c r="K95" s="7">
        <v>3</v>
      </c>
      <c r="L95" s="7">
        <v>2</v>
      </c>
    </row>
    <row r="96" spans="1:12">
      <c r="A96" s="1" t="s">
        <v>148</v>
      </c>
      <c r="B96" s="1" t="s">
        <v>13</v>
      </c>
      <c r="C96" s="5">
        <v>23266</v>
      </c>
      <c r="D96" s="5">
        <v>34569</v>
      </c>
      <c r="E96" s="5"/>
      <c r="F96" s="1" t="s">
        <v>82</v>
      </c>
      <c r="G96" s="3">
        <v>26416</v>
      </c>
      <c r="H96" s="7">
        <v>2</v>
      </c>
      <c r="I96" s="7">
        <v>3</v>
      </c>
      <c r="J96" s="7">
        <v>1</v>
      </c>
      <c r="K96" s="7">
        <v>2</v>
      </c>
      <c r="L96" s="7">
        <v>3</v>
      </c>
    </row>
    <row r="97" spans="1:12">
      <c r="A97" s="1" t="s">
        <v>149</v>
      </c>
      <c r="B97" s="1" t="s">
        <v>13</v>
      </c>
      <c r="C97" s="5">
        <v>23311</v>
      </c>
      <c r="D97" s="5">
        <v>36689</v>
      </c>
      <c r="E97" s="5"/>
      <c r="F97" s="1" t="s">
        <v>150</v>
      </c>
      <c r="G97" s="3">
        <v>49337.599999999999</v>
      </c>
      <c r="H97" s="7">
        <v>2</v>
      </c>
      <c r="I97" s="7">
        <v>3</v>
      </c>
      <c r="J97" s="7">
        <v>2</v>
      </c>
      <c r="K97" s="7">
        <v>2</v>
      </c>
      <c r="L97" s="7">
        <v>2</v>
      </c>
    </row>
    <row r="98" spans="1:12">
      <c r="A98" s="1" t="s">
        <v>151</v>
      </c>
      <c r="B98" s="1" t="s">
        <v>13</v>
      </c>
      <c r="C98" s="5">
        <v>23409</v>
      </c>
      <c r="D98" s="5">
        <v>32269</v>
      </c>
      <c r="E98" s="5"/>
      <c r="F98" s="1" t="s">
        <v>152</v>
      </c>
      <c r="G98" s="3">
        <v>110249.88</v>
      </c>
      <c r="H98" s="7">
        <v>2</v>
      </c>
      <c r="I98" s="7">
        <v>3</v>
      </c>
      <c r="J98" s="7">
        <v>2</v>
      </c>
      <c r="K98" s="7">
        <v>3</v>
      </c>
      <c r="L98" s="7">
        <v>2</v>
      </c>
    </row>
    <row r="99" spans="1:12">
      <c r="A99" s="1" t="s">
        <v>153</v>
      </c>
      <c r="B99" s="1" t="s">
        <v>13</v>
      </c>
      <c r="C99" s="5">
        <v>23431</v>
      </c>
      <c r="D99" s="5">
        <v>36853</v>
      </c>
      <c r="E99" s="5">
        <v>42898</v>
      </c>
      <c r="F99" s="1" t="s">
        <v>122</v>
      </c>
      <c r="G99" s="3">
        <v>31512</v>
      </c>
      <c r="H99" s="7">
        <v>1</v>
      </c>
      <c r="I99" s="7">
        <v>2</v>
      </c>
      <c r="J99" s="7">
        <v>1</v>
      </c>
      <c r="K99" s="7">
        <v>1</v>
      </c>
      <c r="L99" s="7">
        <v>3</v>
      </c>
    </row>
    <row r="100" spans="1:12">
      <c r="A100" s="1" t="s">
        <v>154</v>
      </c>
      <c r="B100" s="1" t="s">
        <v>13</v>
      </c>
      <c r="C100" s="5">
        <v>23713</v>
      </c>
      <c r="D100" s="5">
        <v>34864</v>
      </c>
      <c r="E100" s="5"/>
      <c r="F100" s="1" t="s">
        <v>155</v>
      </c>
      <c r="G100" s="3">
        <v>31512</v>
      </c>
      <c r="H100" s="7">
        <v>1</v>
      </c>
      <c r="I100" s="7">
        <v>2</v>
      </c>
      <c r="J100" s="7">
        <v>3</v>
      </c>
      <c r="K100" s="7">
        <v>2</v>
      </c>
      <c r="L100" s="7">
        <v>1</v>
      </c>
    </row>
    <row r="101" spans="1:12">
      <c r="A101" s="1" t="s">
        <v>156</v>
      </c>
      <c r="B101" s="1" t="s">
        <v>13</v>
      </c>
      <c r="C101" s="5">
        <v>23441</v>
      </c>
      <c r="D101" s="5">
        <v>34132</v>
      </c>
      <c r="E101" s="5"/>
      <c r="F101" s="1" t="s">
        <v>157</v>
      </c>
      <c r="G101" s="3">
        <v>67320</v>
      </c>
      <c r="H101" s="7">
        <v>2</v>
      </c>
      <c r="I101" s="7">
        <v>1</v>
      </c>
      <c r="J101" s="7">
        <v>2</v>
      </c>
      <c r="K101" s="7">
        <v>2</v>
      </c>
      <c r="L101" s="7">
        <v>3</v>
      </c>
    </row>
    <row r="102" spans="1:12">
      <c r="A102" s="1" t="s">
        <v>158</v>
      </c>
      <c r="B102" s="1" t="s">
        <v>13</v>
      </c>
      <c r="C102" s="5">
        <v>23585</v>
      </c>
      <c r="D102" s="5">
        <v>38893</v>
      </c>
      <c r="E102" s="5">
        <v>39358</v>
      </c>
      <c r="F102" s="1" t="s">
        <v>39</v>
      </c>
      <c r="G102" s="3">
        <v>23483.200000000001</v>
      </c>
      <c r="H102" s="7">
        <v>3</v>
      </c>
      <c r="I102" s="7">
        <v>2</v>
      </c>
      <c r="J102" s="7">
        <v>2</v>
      </c>
      <c r="K102" s="7">
        <v>2</v>
      </c>
      <c r="L102" s="7">
        <v>2</v>
      </c>
    </row>
    <row r="103" spans="1:12">
      <c r="A103" s="1" t="s">
        <v>159</v>
      </c>
      <c r="B103" s="1" t="s">
        <v>13</v>
      </c>
      <c r="C103" s="5">
        <v>23604</v>
      </c>
      <c r="D103" s="5">
        <v>35050</v>
      </c>
      <c r="E103" s="5"/>
      <c r="F103" s="1" t="s">
        <v>160</v>
      </c>
      <c r="G103" s="3">
        <v>197025</v>
      </c>
      <c r="H103" s="7">
        <v>3</v>
      </c>
      <c r="I103" s="7">
        <v>2</v>
      </c>
      <c r="J103" s="7">
        <v>3</v>
      </c>
      <c r="K103" s="7">
        <v>3</v>
      </c>
      <c r="L103" s="7">
        <v>2</v>
      </c>
    </row>
    <row r="104" spans="1:12">
      <c r="A104" s="1" t="s">
        <v>161</v>
      </c>
      <c r="B104" s="1" t="s">
        <v>13</v>
      </c>
      <c r="C104" s="5">
        <v>23739</v>
      </c>
      <c r="D104" s="5">
        <v>32708</v>
      </c>
      <c r="E104" s="5"/>
      <c r="F104" s="1" t="s">
        <v>162</v>
      </c>
      <c r="G104" s="3">
        <v>35360</v>
      </c>
      <c r="H104" s="7">
        <v>2</v>
      </c>
      <c r="I104" s="7">
        <v>2</v>
      </c>
      <c r="J104" s="7">
        <v>1</v>
      </c>
      <c r="K104" s="7">
        <v>3</v>
      </c>
      <c r="L104" s="7">
        <v>3</v>
      </c>
    </row>
    <row r="105" spans="1:12">
      <c r="A105" s="1" t="s">
        <v>163</v>
      </c>
      <c r="B105" s="1" t="s">
        <v>13</v>
      </c>
      <c r="C105" s="5">
        <v>23838</v>
      </c>
      <c r="D105" s="5">
        <v>34569</v>
      </c>
      <c r="E105" s="5"/>
      <c r="F105" s="1" t="s">
        <v>164</v>
      </c>
      <c r="G105" s="3">
        <v>106050.1</v>
      </c>
      <c r="H105" s="7">
        <v>3</v>
      </c>
      <c r="I105" s="7">
        <v>2</v>
      </c>
      <c r="J105" s="7">
        <v>3</v>
      </c>
      <c r="K105" s="7">
        <v>2</v>
      </c>
      <c r="L105" s="7">
        <v>2</v>
      </c>
    </row>
    <row r="106" spans="1:12">
      <c r="A106" s="1" t="s">
        <v>165</v>
      </c>
      <c r="B106" s="1" t="s">
        <v>13</v>
      </c>
      <c r="C106" s="5">
        <v>23936</v>
      </c>
      <c r="D106" s="5">
        <v>36689</v>
      </c>
      <c r="E106" s="5"/>
      <c r="F106" s="1" t="s">
        <v>82</v>
      </c>
      <c r="G106" s="3">
        <v>25272</v>
      </c>
      <c r="H106" s="7">
        <v>2</v>
      </c>
      <c r="I106" s="7">
        <v>2</v>
      </c>
      <c r="J106" s="7">
        <v>1</v>
      </c>
      <c r="K106" s="7">
        <v>3</v>
      </c>
      <c r="L106" s="7">
        <v>2</v>
      </c>
    </row>
    <row r="107" spans="1:12">
      <c r="A107" s="1" t="s">
        <v>166</v>
      </c>
      <c r="B107" s="1" t="s">
        <v>13</v>
      </c>
      <c r="C107" s="5">
        <v>23987</v>
      </c>
      <c r="D107" s="5">
        <v>41035</v>
      </c>
      <c r="E107" s="5">
        <v>41759</v>
      </c>
      <c r="F107" s="1" t="s">
        <v>167</v>
      </c>
      <c r="G107" s="3">
        <v>82204.98</v>
      </c>
      <c r="H107" s="7">
        <v>2</v>
      </c>
      <c r="I107" s="7">
        <v>2</v>
      </c>
      <c r="J107" s="7">
        <v>2</v>
      </c>
      <c r="K107" s="7">
        <v>2</v>
      </c>
      <c r="L107" s="7">
        <v>2</v>
      </c>
    </row>
    <row r="108" spans="1:12">
      <c r="A108" s="1" t="s">
        <v>168</v>
      </c>
      <c r="B108" s="1" t="s">
        <v>13</v>
      </c>
      <c r="C108" s="5">
        <v>23990</v>
      </c>
      <c r="D108" s="5">
        <v>32470</v>
      </c>
      <c r="E108" s="5"/>
      <c r="F108" s="1" t="s">
        <v>14</v>
      </c>
      <c r="G108" s="3">
        <v>24377.599999999999</v>
      </c>
      <c r="H108" s="7">
        <v>1</v>
      </c>
      <c r="I108" s="7">
        <v>1</v>
      </c>
      <c r="J108" s="7">
        <v>1</v>
      </c>
      <c r="K108" s="7">
        <v>3</v>
      </c>
      <c r="L108" s="7">
        <v>1</v>
      </c>
    </row>
    <row r="109" spans="1:12">
      <c r="A109" s="1" t="s">
        <v>169</v>
      </c>
      <c r="B109" s="1" t="s">
        <v>13</v>
      </c>
      <c r="C109" s="5">
        <v>24102</v>
      </c>
      <c r="D109" s="5">
        <v>33780</v>
      </c>
      <c r="E109" s="5"/>
      <c r="F109" s="1" t="s">
        <v>14</v>
      </c>
      <c r="G109" s="3">
        <v>21299.200000000001</v>
      </c>
      <c r="H109" s="7">
        <v>2</v>
      </c>
      <c r="I109" s="7">
        <v>2</v>
      </c>
      <c r="J109" s="7">
        <v>2</v>
      </c>
      <c r="K109" s="7">
        <v>1</v>
      </c>
      <c r="L109" s="7">
        <v>2</v>
      </c>
    </row>
    <row r="110" spans="1:12">
      <c r="A110" s="1" t="s">
        <v>170</v>
      </c>
      <c r="B110" s="1" t="s">
        <v>13</v>
      </c>
      <c r="C110" s="5">
        <v>24196</v>
      </c>
      <c r="D110" s="5">
        <v>42009</v>
      </c>
      <c r="E110" s="5">
        <v>43037</v>
      </c>
      <c r="F110" s="1" t="s">
        <v>171</v>
      </c>
      <c r="G110" s="3">
        <v>27310.400000000001</v>
      </c>
      <c r="H110" s="7">
        <v>1</v>
      </c>
      <c r="I110" s="7">
        <v>2</v>
      </c>
      <c r="J110" s="7">
        <v>1</v>
      </c>
      <c r="K110" s="7">
        <v>3</v>
      </c>
      <c r="L110" s="7">
        <v>3</v>
      </c>
    </row>
    <row r="111" spans="1:12">
      <c r="A111" s="1" t="s">
        <v>172</v>
      </c>
      <c r="B111" s="1" t="s">
        <v>13</v>
      </c>
      <c r="C111" s="5">
        <v>24263</v>
      </c>
      <c r="D111" s="5">
        <v>36609</v>
      </c>
      <c r="E111" s="5"/>
      <c r="F111" s="1" t="s">
        <v>173</v>
      </c>
      <c r="G111" s="3">
        <v>63464</v>
      </c>
      <c r="H111" s="7">
        <v>2</v>
      </c>
      <c r="I111" s="7">
        <v>1</v>
      </c>
      <c r="J111" s="7">
        <v>1</v>
      </c>
      <c r="K111" s="7">
        <v>2</v>
      </c>
      <c r="L111" s="7">
        <v>3</v>
      </c>
    </row>
    <row r="112" spans="1:12">
      <c r="A112" s="1" t="s">
        <v>174</v>
      </c>
      <c r="B112" s="1" t="s">
        <v>13</v>
      </c>
      <c r="C112" s="5">
        <v>25611</v>
      </c>
      <c r="D112" s="5">
        <v>40721</v>
      </c>
      <c r="E112" s="5">
        <v>41280</v>
      </c>
      <c r="F112" s="1" t="s">
        <v>173</v>
      </c>
      <c r="G112" s="3">
        <v>63464</v>
      </c>
      <c r="H112" s="7">
        <v>2</v>
      </c>
      <c r="I112" s="7">
        <v>3</v>
      </c>
      <c r="J112" s="7">
        <v>3</v>
      </c>
      <c r="K112" s="7">
        <v>1</v>
      </c>
      <c r="L112" s="7">
        <v>2</v>
      </c>
    </row>
    <row r="113" spans="1:12">
      <c r="A113" s="1" t="s">
        <v>175</v>
      </c>
      <c r="B113" s="1" t="s">
        <v>13</v>
      </c>
      <c r="C113" s="5">
        <v>24269</v>
      </c>
      <c r="D113" s="5">
        <v>37116</v>
      </c>
      <c r="E113" s="5"/>
      <c r="F113" s="1" t="s">
        <v>61</v>
      </c>
      <c r="G113" s="3">
        <v>49105.16</v>
      </c>
      <c r="H113" s="7">
        <v>1</v>
      </c>
      <c r="I113" s="7">
        <v>3</v>
      </c>
      <c r="J113" s="7">
        <v>1</v>
      </c>
      <c r="K113" s="7">
        <v>2</v>
      </c>
      <c r="L113" s="7">
        <v>3</v>
      </c>
    </row>
    <row r="114" spans="1:12">
      <c r="A114" s="1" t="s">
        <v>176</v>
      </c>
      <c r="B114" s="1" t="s">
        <v>13</v>
      </c>
      <c r="C114" s="5">
        <v>24337</v>
      </c>
      <c r="D114" s="5">
        <v>35379</v>
      </c>
      <c r="E114" s="5"/>
      <c r="F114" s="1" t="s">
        <v>39</v>
      </c>
      <c r="G114" s="3">
        <v>23337.599999999999</v>
      </c>
      <c r="H114" s="7">
        <v>3</v>
      </c>
      <c r="I114" s="7">
        <v>1</v>
      </c>
      <c r="J114" s="7">
        <v>1</v>
      </c>
      <c r="K114" s="7">
        <v>2</v>
      </c>
      <c r="L114" s="7">
        <v>1</v>
      </c>
    </row>
    <row r="115" spans="1:12">
      <c r="A115" s="1" t="s">
        <v>177</v>
      </c>
      <c r="B115" s="1" t="s">
        <v>13</v>
      </c>
      <c r="C115" s="5">
        <v>24338</v>
      </c>
      <c r="D115" s="5">
        <v>34262</v>
      </c>
      <c r="E115" s="5"/>
      <c r="F115" s="1" t="s">
        <v>178</v>
      </c>
      <c r="G115" s="3">
        <v>84507.28</v>
      </c>
      <c r="H115" s="7">
        <v>2</v>
      </c>
      <c r="I115" s="7">
        <v>3</v>
      </c>
      <c r="J115" s="7">
        <v>3</v>
      </c>
      <c r="K115" s="7">
        <v>2</v>
      </c>
      <c r="L115" s="7">
        <v>2</v>
      </c>
    </row>
    <row r="116" spans="1:12">
      <c r="A116" s="1" t="s">
        <v>179</v>
      </c>
      <c r="B116" s="1" t="s">
        <v>13</v>
      </c>
      <c r="C116" s="5">
        <v>24402</v>
      </c>
      <c r="D116" s="5">
        <v>33648</v>
      </c>
      <c r="E116" s="5"/>
      <c r="F116" s="1" t="s">
        <v>180</v>
      </c>
      <c r="G116" s="3">
        <v>25792</v>
      </c>
      <c r="H116" s="7">
        <v>3</v>
      </c>
      <c r="I116" s="7">
        <v>2</v>
      </c>
      <c r="J116" s="7">
        <v>1</v>
      </c>
      <c r="K116" s="7">
        <v>1</v>
      </c>
      <c r="L116" s="7">
        <v>1</v>
      </c>
    </row>
    <row r="117" spans="1:12">
      <c r="A117" s="1" t="s">
        <v>181</v>
      </c>
      <c r="B117" s="1" t="s">
        <v>13</v>
      </c>
      <c r="C117" s="5">
        <v>31473</v>
      </c>
      <c r="D117" s="5">
        <v>41400</v>
      </c>
      <c r="E117" s="5"/>
      <c r="F117" s="1" t="s">
        <v>180</v>
      </c>
      <c r="G117" s="3">
        <v>25792</v>
      </c>
      <c r="H117" s="7">
        <v>1</v>
      </c>
      <c r="I117" s="7">
        <v>1</v>
      </c>
      <c r="J117" s="7">
        <v>2</v>
      </c>
      <c r="K117" s="7">
        <v>3</v>
      </c>
      <c r="L117" s="7">
        <v>3</v>
      </c>
    </row>
    <row r="118" spans="1:12">
      <c r="A118" s="1" t="s">
        <v>182</v>
      </c>
      <c r="B118" s="1" t="s">
        <v>13</v>
      </c>
      <c r="C118" s="5">
        <v>24705</v>
      </c>
      <c r="D118" s="5">
        <v>36609</v>
      </c>
      <c r="E118" s="5"/>
      <c r="F118" s="1" t="s">
        <v>183</v>
      </c>
      <c r="G118" s="3">
        <v>41159.519999999997</v>
      </c>
      <c r="H118" s="7">
        <v>1</v>
      </c>
      <c r="I118" s="7">
        <v>1</v>
      </c>
      <c r="J118" s="7">
        <v>1</v>
      </c>
      <c r="K118" s="7">
        <v>1</v>
      </c>
      <c r="L118" s="7">
        <v>2</v>
      </c>
    </row>
    <row r="119" spans="1:12">
      <c r="A119" s="1" t="s">
        <v>184</v>
      </c>
      <c r="B119" s="1" t="s">
        <v>13</v>
      </c>
      <c r="C119" s="5">
        <v>24708</v>
      </c>
      <c r="D119" s="5">
        <v>37116</v>
      </c>
      <c r="E119" s="5"/>
      <c r="F119" s="1" t="s">
        <v>14</v>
      </c>
      <c r="G119" s="3">
        <v>27060.799999999999</v>
      </c>
      <c r="H119" s="7">
        <v>3</v>
      </c>
      <c r="I119" s="7">
        <v>2</v>
      </c>
      <c r="J119" s="7">
        <v>3</v>
      </c>
      <c r="K119" s="7">
        <v>2</v>
      </c>
      <c r="L119" s="7">
        <v>1</v>
      </c>
    </row>
    <row r="120" spans="1:12">
      <c r="A120" s="1" t="s">
        <v>185</v>
      </c>
      <c r="B120" s="1" t="s">
        <v>13</v>
      </c>
      <c r="C120" s="5">
        <v>24767</v>
      </c>
      <c r="D120" s="5">
        <v>36283</v>
      </c>
      <c r="E120" s="5"/>
      <c r="F120" s="1" t="s">
        <v>186</v>
      </c>
      <c r="G120" s="3">
        <v>208080.08</v>
      </c>
      <c r="H120" s="7">
        <v>2</v>
      </c>
      <c r="I120" s="7">
        <v>2</v>
      </c>
      <c r="J120" s="7">
        <v>2</v>
      </c>
      <c r="K120" s="7">
        <v>3</v>
      </c>
      <c r="L120" s="7">
        <v>2</v>
      </c>
    </row>
    <row r="121" spans="1:12">
      <c r="A121" s="1" t="s">
        <v>187</v>
      </c>
      <c r="B121" s="1" t="s">
        <v>13</v>
      </c>
      <c r="C121" s="5">
        <v>24869</v>
      </c>
      <c r="D121" s="5">
        <v>37666</v>
      </c>
      <c r="E121" s="5">
        <v>38527</v>
      </c>
      <c r="F121" s="1" t="s">
        <v>14</v>
      </c>
      <c r="G121" s="3">
        <v>23608</v>
      </c>
      <c r="H121" s="7">
        <v>2</v>
      </c>
      <c r="I121" s="7">
        <v>1</v>
      </c>
      <c r="J121" s="7">
        <v>2</v>
      </c>
      <c r="K121" s="7">
        <v>3</v>
      </c>
      <c r="L121" s="7">
        <v>2</v>
      </c>
    </row>
    <row r="122" spans="1:12">
      <c r="A122" s="1" t="s">
        <v>188</v>
      </c>
      <c r="B122" s="1" t="s">
        <v>13</v>
      </c>
      <c r="C122" s="5">
        <v>24888</v>
      </c>
      <c r="D122" s="5">
        <v>32470</v>
      </c>
      <c r="E122" s="5"/>
      <c r="F122" s="1" t="s">
        <v>189</v>
      </c>
      <c r="G122" s="3">
        <v>130690.56</v>
      </c>
      <c r="H122" s="7">
        <v>2</v>
      </c>
      <c r="I122" s="7">
        <v>2</v>
      </c>
      <c r="J122" s="7">
        <v>2</v>
      </c>
      <c r="K122" s="7">
        <v>2</v>
      </c>
      <c r="L122" s="7">
        <v>2</v>
      </c>
    </row>
    <row r="123" spans="1:12">
      <c r="A123" s="1" t="s">
        <v>190</v>
      </c>
      <c r="B123" s="1" t="s">
        <v>13</v>
      </c>
      <c r="C123" s="5">
        <v>24958</v>
      </c>
      <c r="D123" s="5">
        <v>33224</v>
      </c>
      <c r="E123" s="5"/>
      <c r="F123" s="1" t="s">
        <v>14</v>
      </c>
      <c r="G123" s="3">
        <v>25521.599999999999</v>
      </c>
      <c r="H123" s="7">
        <v>3</v>
      </c>
      <c r="I123" s="7">
        <v>2</v>
      </c>
      <c r="J123" s="7">
        <v>3</v>
      </c>
      <c r="K123" s="7">
        <v>3</v>
      </c>
      <c r="L123" s="7">
        <v>3</v>
      </c>
    </row>
    <row r="124" spans="1:12">
      <c r="A124" s="1" t="s">
        <v>191</v>
      </c>
      <c r="B124" s="1" t="s">
        <v>13</v>
      </c>
      <c r="C124" s="5">
        <v>25026</v>
      </c>
      <c r="D124" s="5">
        <v>36609</v>
      </c>
      <c r="E124" s="5"/>
      <c r="F124" s="1" t="s">
        <v>192</v>
      </c>
      <c r="G124" s="3">
        <v>115017.5</v>
      </c>
      <c r="H124" s="7">
        <v>3</v>
      </c>
      <c r="I124" s="7">
        <v>3</v>
      </c>
      <c r="J124" s="7">
        <v>2</v>
      </c>
      <c r="K124" s="7">
        <v>2</v>
      </c>
      <c r="L124" s="7">
        <v>2</v>
      </c>
    </row>
    <row r="125" spans="1:12">
      <c r="A125" s="1" t="s">
        <v>193</v>
      </c>
      <c r="B125" s="1" t="s">
        <v>13</v>
      </c>
      <c r="C125" s="5">
        <v>25050</v>
      </c>
      <c r="D125" s="5">
        <v>37116</v>
      </c>
      <c r="E125" s="5"/>
      <c r="F125" s="1" t="s">
        <v>82</v>
      </c>
      <c r="G125" s="3">
        <v>25292.799999999999</v>
      </c>
      <c r="H125" s="7">
        <v>1</v>
      </c>
      <c r="I125" s="7">
        <v>3</v>
      </c>
      <c r="J125" s="7">
        <v>3</v>
      </c>
      <c r="K125" s="7">
        <v>3</v>
      </c>
      <c r="L125" s="7">
        <v>3</v>
      </c>
    </row>
    <row r="126" spans="1:12">
      <c r="A126" s="1" t="s">
        <v>194</v>
      </c>
      <c r="B126" s="1" t="s">
        <v>13</v>
      </c>
      <c r="C126" s="5">
        <v>25138</v>
      </c>
      <c r="D126" s="5">
        <v>32872</v>
      </c>
      <c r="E126" s="5"/>
      <c r="F126" s="1" t="s">
        <v>195</v>
      </c>
      <c r="G126" s="3">
        <v>50000</v>
      </c>
      <c r="H126" s="7">
        <v>2</v>
      </c>
      <c r="I126" s="7">
        <v>2</v>
      </c>
      <c r="J126" s="7">
        <v>2</v>
      </c>
      <c r="K126" s="7">
        <v>3</v>
      </c>
      <c r="L126" s="7">
        <v>3</v>
      </c>
    </row>
    <row r="127" spans="1:12">
      <c r="A127" s="1" t="s">
        <v>196</v>
      </c>
      <c r="B127" s="1" t="s">
        <v>13</v>
      </c>
      <c r="C127" s="5">
        <v>25155</v>
      </c>
      <c r="D127" s="5">
        <v>35379</v>
      </c>
      <c r="E127" s="5"/>
      <c r="F127" s="1" t="s">
        <v>14</v>
      </c>
      <c r="G127" s="3">
        <v>21840</v>
      </c>
      <c r="H127" s="7">
        <v>2</v>
      </c>
      <c r="I127" s="7">
        <v>2</v>
      </c>
      <c r="J127" s="7">
        <v>1</v>
      </c>
      <c r="K127" s="7">
        <v>3</v>
      </c>
      <c r="L127" s="7">
        <v>1</v>
      </c>
    </row>
    <row r="128" spans="1:12">
      <c r="A128" s="1" t="s">
        <v>197</v>
      </c>
      <c r="B128" s="1" t="s">
        <v>13</v>
      </c>
      <c r="C128" s="5">
        <v>25162</v>
      </c>
      <c r="D128" s="5">
        <v>33648</v>
      </c>
      <c r="E128" s="5"/>
      <c r="F128" s="1" t="s">
        <v>198</v>
      </c>
      <c r="G128" s="3">
        <v>100038.64</v>
      </c>
      <c r="H128" s="7">
        <v>3</v>
      </c>
      <c r="I128" s="7">
        <v>2</v>
      </c>
      <c r="J128" s="7">
        <v>3</v>
      </c>
      <c r="K128" s="7">
        <v>2</v>
      </c>
      <c r="L128" s="7">
        <v>2</v>
      </c>
    </row>
    <row r="129" spans="1:12">
      <c r="A129" s="1" t="s">
        <v>199</v>
      </c>
      <c r="B129" s="1" t="s">
        <v>13</v>
      </c>
      <c r="C129" s="5">
        <v>25197</v>
      </c>
      <c r="D129" s="5">
        <v>34569</v>
      </c>
      <c r="E129" s="5"/>
      <c r="F129" s="1" t="s">
        <v>200</v>
      </c>
      <c r="G129" s="3">
        <v>71435.78</v>
      </c>
      <c r="H129" s="7">
        <v>3</v>
      </c>
      <c r="I129" s="7">
        <v>3</v>
      </c>
      <c r="J129" s="7">
        <v>2</v>
      </c>
      <c r="K129" s="7">
        <v>2</v>
      </c>
      <c r="L129" s="7">
        <v>1</v>
      </c>
    </row>
    <row r="130" spans="1:12">
      <c r="A130" s="1" t="s">
        <v>201</v>
      </c>
      <c r="B130" s="1" t="s">
        <v>13</v>
      </c>
      <c r="C130" s="5">
        <v>25197</v>
      </c>
      <c r="D130" s="5">
        <v>36689</v>
      </c>
      <c r="E130" s="5"/>
      <c r="F130" s="1" t="s">
        <v>200</v>
      </c>
      <c r="G130" s="3">
        <v>71435.78</v>
      </c>
      <c r="H130" s="7">
        <v>3</v>
      </c>
      <c r="I130" s="7">
        <v>2</v>
      </c>
      <c r="J130" s="7">
        <v>3</v>
      </c>
      <c r="K130" s="7">
        <v>3</v>
      </c>
      <c r="L130" s="7">
        <v>3</v>
      </c>
    </row>
    <row r="131" spans="1:12">
      <c r="A131" s="1" t="s">
        <v>202</v>
      </c>
      <c r="B131" s="1" t="s">
        <v>13</v>
      </c>
      <c r="C131" s="5">
        <v>25250</v>
      </c>
      <c r="D131" s="5">
        <v>36652</v>
      </c>
      <c r="E131" s="5"/>
      <c r="F131" s="1" t="s">
        <v>203</v>
      </c>
      <c r="G131" s="3">
        <v>210120.04</v>
      </c>
      <c r="H131" s="7">
        <v>2</v>
      </c>
      <c r="I131" s="7">
        <v>2</v>
      </c>
      <c r="J131" s="7">
        <v>3</v>
      </c>
      <c r="K131" s="7">
        <v>2</v>
      </c>
      <c r="L131" s="7">
        <v>3</v>
      </c>
    </row>
    <row r="132" spans="1:12">
      <c r="A132" s="1" t="s">
        <v>204</v>
      </c>
      <c r="B132" s="1" t="s">
        <v>13</v>
      </c>
      <c r="C132" s="5">
        <v>25296</v>
      </c>
      <c r="D132" s="5">
        <v>36853</v>
      </c>
      <c r="E132" s="5"/>
      <c r="F132" s="1" t="s">
        <v>205</v>
      </c>
      <c r="G132" s="3">
        <v>75313</v>
      </c>
      <c r="H132" s="7">
        <v>3</v>
      </c>
      <c r="I132" s="7">
        <v>2</v>
      </c>
      <c r="J132" s="7">
        <v>1</v>
      </c>
      <c r="K132" s="7">
        <v>3</v>
      </c>
      <c r="L132" s="7">
        <v>3</v>
      </c>
    </row>
    <row r="133" spans="1:12">
      <c r="A133" s="1" t="s">
        <v>206</v>
      </c>
      <c r="B133" s="1" t="s">
        <v>13</v>
      </c>
      <c r="C133" s="5">
        <v>25336</v>
      </c>
      <c r="D133" s="5">
        <v>34132</v>
      </c>
      <c r="E133" s="5"/>
      <c r="F133" s="1" t="s">
        <v>111</v>
      </c>
      <c r="G133" s="3">
        <v>54080</v>
      </c>
      <c r="H133" s="7">
        <v>1</v>
      </c>
      <c r="I133" s="7">
        <v>2</v>
      </c>
      <c r="J133" s="7">
        <v>3</v>
      </c>
      <c r="K133" s="7">
        <v>2</v>
      </c>
      <c r="L133" s="7">
        <v>1</v>
      </c>
    </row>
    <row r="134" spans="1:12">
      <c r="A134" s="1" t="s">
        <v>207</v>
      </c>
      <c r="B134" s="1" t="s">
        <v>13</v>
      </c>
      <c r="C134" s="5">
        <v>25432</v>
      </c>
      <c r="D134" s="5">
        <v>33224</v>
      </c>
      <c r="E134" s="5"/>
      <c r="F134" s="1" t="s">
        <v>208</v>
      </c>
      <c r="G134" s="3">
        <v>50000</v>
      </c>
      <c r="H134" s="7">
        <v>3</v>
      </c>
      <c r="I134" s="7">
        <v>2</v>
      </c>
      <c r="J134" s="7">
        <v>3</v>
      </c>
      <c r="K134" s="7">
        <v>3</v>
      </c>
      <c r="L134" s="7">
        <v>2</v>
      </c>
    </row>
    <row r="135" spans="1:12">
      <c r="A135" s="1" t="s">
        <v>209</v>
      </c>
      <c r="B135" s="1" t="s">
        <v>13</v>
      </c>
      <c r="C135" s="5">
        <v>25477</v>
      </c>
      <c r="D135" s="5">
        <v>37116</v>
      </c>
      <c r="E135" s="5"/>
      <c r="F135" s="1" t="s">
        <v>210</v>
      </c>
      <c r="G135" s="3">
        <v>24752</v>
      </c>
      <c r="H135" s="7">
        <v>2</v>
      </c>
      <c r="I135" s="7">
        <v>1</v>
      </c>
      <c r="J135" s="7">
        <v>2</v>
      </c>
      <c r="K135" s="7">
        <v>1</v>
      </c>
      <c r="L135" s="7">
        <v>1</v>
      </c>
    </row>
    <row r="136" spans="1:12">
      <c r="A136" s="1" t="s">
        <v>211</v>
      </c>
      <c r="B136" s="1" t="s">
        <v>13</v>
      </c>
      <c r="C136" s="5">
        <v>25477</v>
      </c>
      <c r="D136" s="5">
        <v>37255</v>
      </c>
      <c r="E136" s="5"/>
      <c r="F136" s="1" t="s">
        <v>210</v>
      </c>
      <c r="G136" s="3">
        <v>24752</v>
      </c>
      <c r="H136" s="7">
        <v>1</v>
      </c>
      <c r="I136" s="7">
        <v>2</v>
      </c>
      <c r="J136" s="7">
        <v>3</v>
      </c>
      <c r="K136" s="7">
        <v>2</v>
      </c>
      <c r="L136" s="7">
        <v>1</v>
      </c>
    </row>
    <row r="137" spans="1:12">
      <c r="A137" s="1" t="s">
        <v>212</v>
      </c>
      <c r="B137" s="1" t="s">
        <v>13</v>
      </c>
      <c r="C137" s="5">
        <v>25569</v>
      </c>
      <c r="D137" s="5">
        <v>34262</v>
      </c>
      <c r="E137" s="5"/>
      <c r="F137" s="1" t="s">
        <v>132</v>
      </c>
      <c r="G137" s="3">
        <v>50750</v>
      </c>
      <c r="H137" s="7">
        <v>2</v>
      </c>
      <c r="I137" s="7">
        <v>3</v>
      </c>
      <c r="J137" s="7">
        <v>3</v>
      </c>
      <c r="K137" s="7">
        <v>2</v>
      </c>
      <c r="L137" s="7">
        <v>3</v>
      </c>
    </row>
    <row r="138" spans="1:12">
      <c r="A138" s="1" t="s">
        <v>213</v>
      </c>
      <c r="B138" s="1" t="s">
        <v>13</v>
      </c>
      <c r="C138" s="5">
        <v>25593</v>
      </c>
      <c r="D138" s="5">
        <v>41246</v>
      </c>
      <c r="E138" s="5"/>
      <c r="F138" s="1" t="s">
        <v>214</v>
      </c>
      <c r="G138" s="3">
        <v>95182.88</v>
      </c>
      <c r="H138" s="7">
        <v>2</v>
      </c>
      <c r="I138" s="7">
        <v>2</v>
      </c>
      <c r="J138" s="7">
        <v>3</v>
      </c>
      <c r="K138" s="7">
        <v>3</v>
      </c>
      <c r="L138" s="7">
        <v>3</v>
      </c>
    </row>
    <row r="139" spans="1:12">
      <c r="A139" s="1" t="s">
        <v>215</v>
      </c>
      <c r="B139" s="1" t="s">
        <v>13</v>
      </c>
      <c r="C139" s="5">
        <v>25602</v>
      </c>
      <c r="D139" s="5">
        <v>40694</v>
      </c>
      <c r="E139" s="5"/>
      <c r="F139" s="1" t="s">
        <v>216</v>
      </c>
      <c r="G139" s="3">
        <v>30056</v>
      </c>
      <c r="H139" s="7">
        <v>3</v>
      </c>
      <c r="I139" s="7">
        <v>2</v>
      </c>
      <c r="J139" s="7">
        <v>1</v>
      </c>
      <c r="K139" s="7">
        <v>3</v>
      </c>
      <c r="L139" s="7">
        <v>1</v>
      </c>
    </row>
    <row r="140" spans="1:12">
      <c r="A140" s="1" t="s">
        <v>217</v>
      </c>
      <c r="B140" s="1" t="s">
        <v>13</v>
      </c>
      <c r="C140" s="5">
        <v>25602</v>
      </c>
      <c r="D140" s="5">
        <v>39695</v>
      </c>
      <c r="E140" s="5">
        <v>40694</v>
      </c>
      <c r="F140" s="1" t="s">
        <v>216</v>
      </c>
      <c r="G140" s="3">
        <v>30056</v>
      </c>
      <c r="H140" s="7">
        <v>2</v>
      </c>
      <c r="I140" s="7">
        <v>2</v>
      </c>
      <c r="J140" s="7">
        <v>3</v>
      </c>
      <c r="K140" s="7">
        <v>1</v>
      </c>
      <c r="L140" s="7">
        <v>2</v>
      </c>
    </row>
    <row r="141" spans="1:12">
      <c r="A141" s="1" t="s">
        <v>218</v>
      </c>
      <c r="B141" s="1" t="s">
        <v>13</v>
      </c>
      <c r="C141" s="5">
        <v>25608</v>
      </c>
      <c r="D141" s="5">
        <v>39203</v>
      </c>
      <c r="E141" s="5"/>
      <c r="F141" s="1" t="s">
        <v>87</v>
      </c>
      <c r="G141" s="3">
        <v>54371.199999999997</v>
      </c>
      <c r="H141" s="7">
        <v>1</v>
      </c>
      <c r="I141" s="7">
        <v>3</v>
      </c>
      <c r="J141" s="7">
        <v>1</v>
      </c>
      <c r="K141" s="7">
        <v>2</v>
      </c>
      <c r="L141" s="7">
        <v>1</v>
      </c>
    </row>
    <row r="142" spans="1:12">
      <c r="A142" s="1" t="s">
        <v>219</v>
      </c>
      <c r="B142" s="1" t="s">
        <v>13</v>
      </c>
      <c r="C142" s="5">
        <v>25624</v>
      </c>
      <c r="D142" s="5">
        <v>39412</v>
      </c>
      <c r="E142" s="5"/>
      <c r="F142" s="1" t="s">
        <v>220</v>
      </c>
      <c r="G142" s="3">
        <v>75174</v>
      </c>
      <c r="H142" s="7">
        <v>3</v>
      </c>
      <c r="I142" s="7">
        <v>3</v>
      </c>
      <c r="J142" s="7">
        <v>3</v>
      </c>
      <c r="K142" s="7">
        <v>2</v>
      </c>
      <c r="L142" s="7">
        <v>2</v>
      </c>
    </row>
    <row r="143" spans="1:12">
      <c r="A143" s="1" t="s">
        <v>221</v>
      </c>
      <c r="B143" s="1" t="s">
        <v>13</v>
      </c>
      <c r="C143" s="5">
        <v>25668</v>
      </c>
      <c r="D143" s="5">
        <v>39170</v>
      </c>
      <c r="E143" s="5"/>
      <c r="F143" s="1" t="s">
        <v>39</v>
      </c>
      <c r="G143" s="3">
        <v>27726.400000000001</v>
      </c>
      <c r="H143" s="7">
        <v>3</v>
      </c>
      <c r="I143" s="7">
        <v>3</v>
      </c>
      <c r="J143" s="7">
        <v>2</v>
      </c>
      <c r="K143" s="7">
        <v>3</v>
      </c>
      <c r="L143" s="7">
        <v>3</v>
      </c>
    </row>
    <row r="144" spans="1:12">
      <c r="A144" s="1" t="s">
        <v>222</v>
      </c>
      <c r="B144" s="1" t="s">
        <v>13</v>
      </c>
      <c r="C144" s="5">
        <v>25690</v>
      </c>
      <c r="D144" s="5">
        <v>37602</v>
      </c>
      <c r="E144" s="5"/>
      <c r="F144" s="1" t="s">
        <v>223</v>
      </c>
      <c r="G144" s="3">
        <v>25625.599999999999</v>
      </c>
      <c r="H144" s="7">
        <v>2</v>
      </c>
      <c r="I144" s="7">
        <v>1</v>
      </c>
      <c r="J144" s="7">
        <v>3</v>
      </c>
      <c r="K144" s="7">
        <v>1</v>
      </c>
      <c r="L144" s="7">
        <v>1</v>
      </c>
    </row>
    <row r="145" spans="1:12">
      <c r="A145" s="1" t="s">
        <v>224</v>
      </c>
      <c r="B145" s="1" t="s">
        <v>13</v>
      </c>
      <c r="C145" s="5">
        <v>25714</v>
      </c>
      <c r="D145" s="5">
        <v>38252</v>
      </c>
      <c r="E145" s="5"/>
      <c r="F145" s="1" t="s">
        <v>210</v>
      </c>
      <c r="G145" s="3">
        <v>25292.799999999999</v>
      </c>
      <c r="H145" s="7">
        <v>3</v>
      </c>
      <c r="I145" s="7">
        <v>2</v>
      </c>
      <c r="J145" s="7">
        <v>2</v>
      </c>
      <c r="K145" s="7">
        <v>3</v>
      </c>
      <c r="L145" s="7">
        <v>2</v>
      </c>
    </row>
    <row r="146" spans="1:12">
      <c r="A146" s="1" t="s">
        <v>225</v>
      </c>
      <c r="B146" s="1" t="s">
        <v>13</v>
      </c>
      <c r="C146" s="5">
        <v>25792</v>
      </c>
      <c r="D146" s="5">
        <v>41533</v>
      </c>
      <c r="E146" s="5"/>
      <c r="F146" s="1" t="s">
        <v>226</v>
      </c>
      <c r="G146" s="3">
        <v>136212.96</v>
      </c>
      <c r="H146" s="7">
        <v>3</v>
      </c>
      <c r="I146" s="7">
        <v>3</v>
      </c>
      <c r="J146" s="7">
        <v>2</v>
      </c>
      <c r="K146" s="7">
        <v>2</v>
      </c>
      <c r="L146" s="7">
        <v>2</v>
      </c>
    </row>
    <row r="147" spans="1:12">
      <c r="A147" s="1" t="s">
        <v>227</v>
      </c>
      <c r="B147" s="1" t="s">
        <v>13</v>
      </c>
      <c r="C147" s="5">
        <v>25869</v>
      </c>
      <c r="D147" s="5">
        <v>38061</v>
      </c>
      <c r="E147" s="5"/>
      <c r="F147" s="1" t="s">
        <v>228</v>
      </c>
      <c r="G147" s="3">
        <v>104673.92</v>
      </c>
      <c r="H147" s="7">
        <v>3</v>
      </c>
      <c r="I147" s="7">
        <v>2</v>
      </c>
      <c r="J147" s="7">
        <v>3</v>
      </c>
      <c r="K147" s="7">
        <v>2</v>
      </c>
      <c r="L147" s="7">
        <v>2</v>
      </c>
    </row>
    <row r="148" spans="1:12">
      <c r="A148" s="1" t="s">
        <v>229</v>
      </c>
      <c r="B148" s="1" t="s">
        <v>13</v>
      </c>
      <c r="C148" s="5">
        <v>25870</v>
      </c>
      <c r="D148" s="5">
        <v>37830</v>
      </c>
      <c r="E148" s="5"/>
      <c r="F148" s="1" t="s">
        <v>230</v>
      </c>
      <c r="G148" s="3">
        <v>115282.44</v>
      </c>
      <c r="H148" s="7">
        <v>2</v>
      </c>
      <c r="I148" s="7">
        <v>3</v>
      </c>
      <c r="J148" s="7">
        <v>2</v>
      </c>
      <c r="K148" s="7">
        <v>2</v>
      </c>
      <c r="L148" s="7">
        <v>2</v>
      </c>
    </row>
    <row r="149" spans="1:12">
      <c r="A149" s="1" t="s">
        <v>231</v>
      </c>
      <c r="B149" s="1" t="s">
        <v>13</v>
      </c>
      <c r="C149" s="5">
        <v>25937</v>
      </c>
      <c r="D149" s="5">
        <v>41183</v>
      </c>
      <c r="E149" s="5">
        <v>41931</v>
      </c>
      <c r="F149" s="1" t="s">
        <v>82</v>
      </c>
      <c r="G149" s="3">
        <v>24065.599999999999</v>
      </c>
      <c r="H149" s="7">
        <v>2</v>
      </c>
      <c r="I149" s="7">
        <v>3</v>
      </c>
      <c r="J149" s="7">
        <v>3</v>
      </c>
      <c r="K149" s="7">
        <v>1</v>
      </c>
      <c r="L149" s="7">
        <v>2</v>
      </c>
    </row>
    <row r="150" spans="1:12">
      <c r="A150" s="1" t="s">
        <v>232</v>
      </c>
      <c r="B150" s="1" t="s">
        <v>13</v>
      </c>
      <c r="C150" s="5">
        <v>26123</v>
      </c>
      <c r="D150" s="5">
        <v>37868</v>
      </c>
      <c r="E150" s="5"/>
      <c r="F150" s="1" t="s">
        <v>71</v>
      </c>
      <c r="G150" s="3">
        <v>39551.519999999997</v>
      </c>
      <c r="H150" s="7">
        <v>1</v>
      </c>
      <c r="I150" s="7">
        <v>1</v>
      </c>
      <c r="J150" s="7">
        <v>2</v>
      </c>
      <c r="K150" s="7">
        <v>3</v>
      </c>
      <c r="L150" s="7">
        <v>2</v>
      </c>
    </row>
    <row r="151" spans="1:12">
      <c r="A151" s="1" t="s">
        <v>233</v>
      </c>
      <c r="B151" s="1" t="s">
        <v>13</v>
      </c>
      <c r="C151" s="5">
        <v>26173</v>
      </c>
      <c r="D151" s="5">
        <v>41814</v>
      </c>
      <c r="E151" s="5"/>
      <c r="F151" s="1" t="s">
        <v>234</v>
      </c>
      <c r="G151" s="3">
        <v>39998</v>
      </c>
      <c r="H151" s="7">
        <v>3</v>
      </c>
      <c r="I151" s="7">
        <v>2</v>
      </c>
      <c r="J151" s="7">
        <v>1</v>
      </c>
      <c r="K151" s="7">
        <v>2</v>
      </c>
      <c r="L151" s="7">
        <v>2</v>
      </c>
    </row>
    <row r="152" spans="1:12">
      <c r="A152" s="1" t="s">
        <v>235</v>
      </c>
      <c r="B152" s="1" t="s">
        <v>13</v>
      </c>
      <c r="C152" s="5">
        <v>26180</v>
      </c>
      <c r="D152" s="5">
        <v>39636</v>
      </c>
      <c r="E152" s="5"/>
      <c r="F152" s="1" t="s">
        <v>236</v>
      </c>
      <c r="G152" s="3">
        <v>39703.1</v>
      </c>
      <c r="H152" s="7">
        <v>2</v>
      </c>
      <c r="I152" s="7">
        <v>2</v>
      </c>
      <c r="J152" s="7">
        <v>1</v>
      </c>
      <c r="K152" s="7">
        <v>1</v>
      </c>
      <c r="L152" s="7">
        <v>2</v>
      </c>
    </row>
    <row r="153" spans="1:12">
      <c r="A153" s="1" t="s">
        <v>237</v>
      </c>
      <c r="B153" s="1" t="s">
        <v>13</v>
      </c>
      <c r="C153" s="5">
        <v>26180</v>
      </c>
      <c r="D153" s="5">
        <v>37825</v>
      </c>
      <c r="E153" s="5"/>
      <c r="F153" s="1" t="s">
        <v>238</v>
      </c>
      <c r="G153" s="3">
        <v>304673.98</v>
      </c>
      <c r="H153" s="7">
        <v>3</v>
      </c>
      <c r="I153" s="7">
        <v>2</v>
      </c>
      <c r="J153" s="7">
        <v>3</v>
      </c>
      <c r="K153" s="7">
        <v>3</v>
      </c>
      <c r="L153" s="7">
        <v>3</v>
      </c>
    </row>
    <row r="154" spans="1:12">
      <c r="A154" s="1" t="s">
        <v>239</v>
      </c>
      <c r="B154" s="1" t="s">
        <v>13</v>
      </c>
      <c r="C154" s="5">
        <v>26181</v>
      </c>
      <c r="D154" s="5">
        <v>40422</v>
      </c>
      <c r="E154" s="5"/>
      <c r="F154" s="1" t="s">
        <v>240</v>
      </c>
      <c r="G154" s="3">
        <v>137250</v>
      </c>
      <c r="H154" s="7">
        <v>3</v>
      </c>
      <c r="I154" s="7">
        <v>2</v>
      </c>
      <c r="J154" s="7">
        <v>3</v>
      </c>
      <c r="K154" s="7">
        <v>2</v>
      </c>
      <c r="L154" s="7">
        <v>2</v>
      </c>
    </row>
    <row r="155" spans="1:12">
      <c r="A155" s="1" t="s">
        <v>241</v>
      </c>
      <c r="B155" s="1" t="s">
        <v>13</v>
      </c>
      <c r="C155" s="5">
        <v>26210</v>
      </c>
      <c r="D155" s="5">
        <v>37693</v>
      </c>
      <c r="E155" s="5"/>
      <c r="F155" s="1" t="s">
        <v>242</v>
      </c>
      <c r="G155" s="3">
        <v>150000</v>
      </c>
      <c r="H155" s="7">
        <v>3</v>
      </c>
      <c r="I155" s="7">
        <v>3</v>
      </c>
      <c r="J155" s="7">
        <v>2</v>
      </c>
      <c r="K155" s="7">
        <v>2</v>
      </c>
      <c r="L155" s="7">
        <v>3</v>
      </c>
    </row>
    <row r="156" spans="1:12">
      <c r="A156" s="1" t="s">
        <v>243</v>
      </c>
      <c r="B156" s="1" t="s">
        <v>13</v>
      </c>
      <c r="C156" s="5">
        <v>26237</v>
      </c>
      <c r="D156" s="5">
        <v>39586</v>
      </c>
      <c r="E156" s="5">
        <v>40483</v>
      </c>
      <c r="F156" s="1" t="s">
        <v>82</v>
      </c>
      <c r="G156" s="3">
        <v>23920</v>
      </c>
      <c r="H156" s="7">
        <v>3</v>
      </c>
      <c r="I156" s="7">
        <v>2</v>
      </c>
      <c r="J156" s="7">
        <v>1</v>
      </c>
      <c r="K156" s="7">
        <v>1</v>
      </c>
      <c r="L156" s="7">
        <v>2</v>
      </c>
    </row>
    <row r="157" spans="1:12">
      <c r="A157" s="1" t="s">
        <v>244</v>
      </c>
      <c r="B157" s="1" t="s">
        <v>13</v>
      </c>
      <c r="C157" s="5">
        <v>26246</v>
      </c>
      <c r="D157" s="5">
        <v>39779</v>
      </c>
      <c r="E157" s="5">
        <v>42324</v>
      </c>
      <c r="F157" s="1" t="s">
        <v>61</v>
      </c>
      <c r="G157" s="3">
        <v>42000</v>
      </c>
      <c r="H157" s="7">
        <v>2</v>
      </c>
      <c r="I157" s="7">
        <v>1</v>
      </c>
      <c r="J157" s="7">
        <v>1</v>
      </c>
      <c r="K157" s="7">
        <v>1</v>
      </c>
      <c r="L157" s="7">
        <v>2</v>
      </c>
    </row>
    <row r="158" spans="1:12">
      <c r="A158" s="1" t="s">
        <v>245</v>
      </c>
      <c r="B158" s="1" t="s">
        <v>13</v>
      </c>
      <c r="C158" s="5">
        <v>26270</v>
      </c>
      <c r="D158" s="5">
        <v>41778</v>
      </c>
      <c r="E158" s="5"/>
      <c r="F158" s="1" t="s">
        <v>246</v>
      </c>
      <c r="G158" s="3">
        <v>31200</v>
      </c>
      <c r="H158" s="7">
        <v>2</v>
      </c>
      <c r="I158" s="7">
        <v>2</v>
      </c>
      <c r="J158" s="7">
        <v>2</v>
      </c>
      <c r="K158" s="7">
        <v>1</v>
      </c>
      <c r="L158" s="7">
        <v>1</v>
      </c>
    </row>
    <row r="159" spans="1:12">
      <c r="A159" s="1" t="s">
        <v>247</v>
      </c>
      <c r="B159" s="1" t="s">
        <v>13</v>
      </c>
      <c r="C159" s="5">
        <v>26270</v>
      </c>
      <c r="D159" s="5">
        <v>40166</v>
      </c>
      <c r="E159" s="5"/>
      <c r="F159" s="1" t="s">
        <v>246</v>
      </c>
      <c r="G159" s="3">
        <v>31200</v>
      </c>
      <c r="H159" s="7">
        <v>2</v>
      </c>
      <c r="I159" s="7">
        <v>2</v>
      </c>
      <c r="J159" s="7">
        <v>1</v>
      </c>
      <c r="K159" s="7">
        <v>3</v>
      </c>
      <c r="L159" s="7">
        <v>2</v>
      </c>
    </row>
    <row r="160" spans="1:12">
      <c r="A160" s="1" t="s">
        <v>248</v>
      </c>
      <c r="B160" s="1" t="s">
        <v>13</v>
      </c>
      <c r="C160" s="5">
        <v>26323</v>
      </c>
      <c r="D160" s="5">
        <v>37874</v>
      </c>
      <c r="E160" s="5"/>
      <c r="F160" s="1" t="s">
        <v>82</v>
      </c>
      <c r="G160" s="3">
        <v>27872</v>
      </c>
      <c r="H160" s="7">
        <v>3</v>
      </c>
      <c r="I160" s="7">
        <v>3</v>
      </c>
      <c r="J160" s="7">
        <v>3</v>
      </c>
      <c r="K160" s="7">
        <v>2</v>
      </c>
      <c r="L160" s="7">
        <v>2</v>
      </c>
    </row>
    <row r="161" spans="1:12">
      <c r="A161" s="1" t="s">
        <v>249</v>
      </c>
      <c r="B161" s="1" t="s">
        <v>13</v>
      </c>
      <c r="C161" s="5">
        <v>26361</v>
      </c>
      <c r="D161" s="5">
        <v>38355</v>
      </c>
      <c r="E161" s="5"/>
      <c r="F161" s="1" t="s">
        <v>250</v>
      </c>
      <c r="G161" s="3">
        <v>50292.06</v>
      </c>
      <c r="H161" s="7">
        <v>1</v>
      </c>
      <c r="I161" s="7">
        <v>1</v>
      </c>
      <c r="J161" s="7">
        <v>2</v>
      </c>
      <c r="K161" s="7">
        <v>3</v>
      </c>
      <c r="L161" s="7">
        <v>3</v>
      </c>
    </row>
    <row r="162" spans="1:12">
      <c r="A162" s="1" t="s">
        <v>251</v>
      </c>
      <c r="B162" s="1" t="s">
        <v>13</v>
      </c>
      <c r="C162" s="5">
        <v>26393</v>
      </c>
      <c r="D162" s="5">
        <v>39398</v>
      </c>
      <c r="E162" s="5">
        <v>40781</v>
      </c>
      <c r="F162" s="1" t="s">
        <v>82</v>
      </c>
      <c r="G162" s="3">
        <v>24481.599999999999</v>
      </c>
      <c r="H162" s="7">
        <v>2</v>
      </c>
      <c r="I162" s="7">
        <v>1</v>
      </c>
      <c r="J162" s="7">
        <v>3</v>
      </c>
      <c r="K162" s="7">
        <v>3</v>
      </c>
      <c r="L162" s="7">
        <v>2</v>
      </c>
    </row>
    <row r="163" spans="1:12">
      <c r="A163" s="1" t="s">
        <v>252</v>
      </c>
      <c r="B163" s="1" t="s">
        <v>13</v>
      </c>
      <c r="C163" s="5">
        <v>26474</v>
      </c>
      <c r="D163" s="5">
        <v>40326</v>
      </c>
      <c r="E163" s="5"/>
      <c r="F163" s="1" t="s">
        <v>253</v>
      </c>
      <c r="G163" s="3">
        <v>56100</v>
      </c>
      <c r="H163" s="7">
        <v>3</v>
      </c>
      <c r="I163" s="7">
        <v>3</v>
      </c>
      <c r="J163" s="7">
        <v>2</v>
      </c>
      <c r="K163" s="7">
        <v>2</v>
      </c>
      <c r="L163" s="7">
        <v>3</v>
      </c>
    </row>
    <row r="164" spans="1:12">
      <c r="A164" s="1" t="s">
        <v>254</v>
      </c>
      <c r="B164" s="1" t="s">
        <v>13</v>
      </c>
      <c r="C164" s="5">
        <v>26481</v>
      </c>
      <c r="D164" s="5">
        <v>40358</v>
      </c>
      <c r="E164" s="5">
        <v>40709</v>
      </c>
      <c r="F164" s="1" t="s">
        <v>82</v>
      </c>
      <c r="G164" s="3">
        <v>21216</v>
      </c>
      <c r="H164" s="7">
        <v>2</v>
      </c>
      <c r="I164" s="7">
        <v>1</v>
      </c>
      <c r="J164" s="7">
        <v>3</v>
      </c>
      <c r="K164" s="7">
        <v>3</v>
      </c>
      <c r="L164" s="7">
        <v>3</v>
      </c>
    </row>
    <row r="165" spans="1:12">
      <c r="A165" s="1" t="s">
        <v>255</v>
      </c>
      <c r="B165" s="1" t="s">
        <v>13</v>
      </c>
      <c r="C165" s="5">
        <v>26574</v>
      </c>
      <c r="D165" s="5">
        <v>37963</v>
      </c>
      <c r="E165" s="5"/>
      <c r="F165" s="1" t="s">
        <v>256</v>
      </c>
      <c r="G165" s="3">
        <v>117098.02</v>
      </c>
      <c r="H165" s="7">
        <v>2</v>
      </c>
      <c r="I165" s="7">
        <v>2</v>
      </c>
      <c r="J165" s="7">
        <v>2</v>
      </c>
      <c r="K165" s="7">
        <v>2</v>
      </c>
      <c r="L165" s="7">
        <v>2</v>
      </c>
    </row>
    <row r="166" spans="1:12">
      <c r="A166" s="1" t="s">
        <v>257</v>
      </c>
      <c r="B166" s="1" t="s">
        <v>13</v>
      </c>
      <c r="C166" s="5">
        <v>26649</v>
      </c>
      <c r="D166" s="5">
        <v>40132</v>
      </c>
      <c r="E166" s="5"/>
      <c r="F166" s="1" t="s">
        <v>258</v>
      </c>
      <c r="G166" s="3">
        <v>86394.1</v>
      </c>
      <c r="H166" s="7">
        <v>3</v>
      </c>
      <c r="I166" s="7">
        <v>3</v>
      </c>
      <c r="J166" s="7">
        <v>2</v>
      </c>
      <c r="K166" s="7">
        <v>2</v>
      </c>
      <c r="L166" s="7">
        <v>3</v>
      </c>
    </row>
    <row r="167" spans="1:12">
      <c r="A167" s="1" t="s">
        <v>259</v>
      </c>
      <c r="B167" s="1" t="s">
        <v>13</v>
      </c>
      <c r="C167" s="5">
        <v>26719</v>
      </c>
      <c r="D167" s="5">
        <v>39457</v>
      </c>
      <c r="E167" s="5">
        <v>40176</v>
      </c>
      <c r="F167" s="1" t="s">
        <v>260</v>
      </c>
      <c r="G167" s="3">
        <v>69655.56</v>
      </c>
      <c r="H167" s="7">
        <v>3</v>
      </c>
      <c r="I167" s="7">
        <v>2</v>
      </c>
      <c r="J167" s="7">
        <v>1</v>
      </c>
      <c r="K167" s="7">
        <v>2</v>
      </c>
      <c r="L167" s="7">
        <v>3</v>
      </c>
    </row>
    <row r="168" spans="1:12">
      <c r="A168" s="1" t="s">
        <v>261</v>
      </c>
      <c r="B168" s="1" t="s">
        <v>13</v>
      </c>
      <c r="C168" s="5">
        <v>26864</v>
      </c>
      <c r="D168" s="5">
        <v>37685</v>
      </c>
      <c r="E168" s="5"/>
      <c r="F168" s="1" t="s">
        <v>82</v>
      </c>
      <c r="G168" s="3">
        <v>21216</v>
      </c>
      <c r="H168" s="7">
        <v>3</v>
      </c>
      <c r="I168" s="7">
        <v>2</v>
      </c>
      <c r="J168" s="7">
        <v>3</v>
      </c>
      <c r="K168" s="7">
        <v>3</v>
      </c>
      <c r="L168" s="7">
        <v>2</v>
      </c>
    </row>
    <row r="169" spans="1:12">
      <c r="A169" s="1" t="s">
        <v>262</v>
      </c>
      <c r="B169" s="1" t="s">
        <v>13</v>
      </c>
      <c r="C169" s="5">
        <v>26938</v>
      </c>
      <c r="D169" s="5">
        <v>40196</v>
      </c>
      <c r="E169" s="5"/>
      <c r="F169" s="1" t="s">
        <v>61</v>
      </c>
      <c r="G169" s="3">
        <v>58519.76</v>
      </c>
      <c r="H169" s="7">
        <v>1</v>
      </c>
      <c r="I169" s="7">
        <v>1</v>
      </c>
      <c r="J169" s="7">
        <v>3</v>
      </c>
      <c r="K169" s="7">
        <v>1</v>
      </c>
      <c r="L169" s="7">
        <v>2</v>
      </c>
    </row>
    <row r="170" spans="1:12">
      <c r="A170" s="1" t="s">
        <v>263</v>
      </c>
      <c r="B170" s="1" t="s">
        <v>13</v>
      </c>
      <c r="C170" s="5">
        <v>26948</v>
      </c>
      <c r="D170" s="5">
        <v>38456</v>
      </c>
      <c r="E170" s="5"/>
      <c r="F170" s="1" t="s">
        <v>264</v>
      </c>
      <c r="G170" s="3">
        <v>125000</v>
      </c>
      <c r="H170" s="7">
        <v>3</v>
      </c>
      <c r="I170" s="7">
        <v>3</v>
      </c>
      <c r="J170" s="7">
        <v>3</v>
      </c>
      <c r="K170" s="7">
        <v>2</v>
      </c>
      <c r="L170" s="7">
        <v>2</v>
      </c>
    </row>
    <row r="171" spans="1:12">
      <c r="A171" s="1" t="s">
        <v>265</v>
      </c>
      <c r="B171" s="1" t="s">
        <v>13</v>
      </c>
      <c r="C171" s="5">
        <v>27025</v>
      </c>
      <c r="D171" s="5">
        <v>41276</v>
      </c>
      <c r="E171" s="5">
        <v>41456</v>
      </c>
      <c r="F171" s="1" t="s">
        <v>266</v>
      </c>
      <c r="G171" s="3">
        <v>25916.799999999999</v>
      </c>
      <c r="H171" s="7">
        <v>2</v>
      </c>
      <c r="I171" s="7">
        <v>2</v>
      </c>
      <c r="J171" s="7">
        <v>3</v>
      </c>
      <c r="K171" s="7">
        <v>3</v>
      </c>
      <c r="L171" s="7">
        <v>1</v>
      </c>
    </row>
    <row r="172" spans="1:12">
      <c r="A172" s="1" t="s">
        <v>267</v>
      </c>
      <c r="B172" s="1" t="s">
        <v>13</v>
      </c>
      <c r="C172" s="5">
        <v>27063</v>
      </c>
      <c r="D172" s="5">
        <v>41600</v>
      </c>
      <c r="E172" s="5"/>
      <c r="F172" s="1" t="s">
        <v>268</v>
      </c>
      <c r="G172" s="3">
        <v>55000</v>
      </c>
      <c r="H172" s="7">
        <v>2</v>
      </c>
      <c r="I172" s="7">
        <v>2</v>
      </c>
      <c r="J172" s="7">
        <v>1</v>
      </c>
      <c r="K172" s="7">
        <v>2</v>
      </c>
      <c r="L172" s="7">
        <v>1</v>
      </c>
    </row>
    <row r="173" spans="1:12">
      <c r="A173" s="1" t="s">
        <v>269</v>
      </c>
      <c r="B173" s="1" t="s">
        <v>13</v>
      </c>
      <c r="C173" s="5">
        <v>27142</v>
      </c>
      <c r="D173" s="5">
        <v>39455</v>
      </c>
      <c r="E173" s="5"/>
      <c r="F173" s="1" t="s">
        <v>270</v>
      </c>
      <c r="G173" s="3">
        <v>90000</v>
      </c>
      <c r="H173" s="7">
        <v>2</v>
      </c>
      <c r="I173" s="7">
        <v>2</v>
      </c>
      <c r="J173" s="7">
        <v>3</v>
      </c>
      <c r="K173" s="7">
        <v>2</v>
      </c>
      <c r="L173" s="7">
        <v>2</v>
      </c>
    </row>
    <row r="174" spans="1:12">
      <c r="A174" s="1" t="s">
        <v>271</v>
      </c>
      <c r="B174" s="1" t="s">
        <v>13</v>
      </c>
      <c r="C174" s="5">
        <v>27153</v>
      </c>
      <c r="D174" s="5">
        <v>40749</v>
      </c>
      <c r="E174" s="5"/>
      <c r="F174" s="1" t="s">
        <v>272</v>
      </c>
      <c r="G174" s="3">
        <v>72600</v>
      </c>
      <c r="H174" s="7">
        <v>2</v>
      </c>
      <c r="I174" s="7">
        <v>3</v>
      </c>
      <c r="J174" s="7">
        <v>3</v>
      </c>
      <c r="K174" s="7">
        <v>1</v>
      </c>
      <c r="L174" s="7">
        <v>1</v>
      </c>
    </row>
    <row r="175" spans="1:12">
      <c r="A175" s="1" t="s">
        <v>273</v>
      </c>
      <c r="B175" s="1" t="s">
        <v>13</v>
      </c>
      <c r="C175" s="5">
        <v>27188</v>
      </c>
      <c r="D175" s="5">
        <v>40799</v>
      </c>
      <c r="E175" s="5"/>
      <c r="F175" s="1" t="s">
        <v>14</v>
      </c>
      <c r="G175" s="3">
        <v>29120</v>
      </c>
      <c r="H175" s="7">
        <v>3</v>
      </c>
      <c r="I175" s="7">
        <v>2</v>
      </c>
      <c r="J175" s="7">
        <v>3</v>
      </c>
      <c r="K175" s="7">
        <v>3</v>
      </c>
      <c r="L175" s="7">
        <v>3</v>
      </c>
    </row>
    <row r="176" spans="1:12">
      <c r="A176" s="1" t="s">
        <v>274</v>
      </c>
      <c r="B176" s="1" t="s">
        <v>13</v>
      </c>
      <c r="C176" s="5">
        <v>27273</v>
      </c>
      <c r="D176" s="5">
        <v>38827</v>
      </c>
      <c r="E176" s="5"/>
      <c r="F176" s="1" t="s">
        <v>132</v>
      </c>
      <c r="G176" s="3">
        <v>55000</v>
      </c>
      <c r="H176" s="7">
        <v>1</v>
      </c>
      <c r="I176" s="7">
        <v>3</v>
      </c>
      <c r="J176" s="7">
        <v>1</v>
      </c>
      <c r="K176" s="7">
        <v>3</v>
      </c>
      <c r="L176" s="7">
        <v>1</v>
      </c>
    </row>
    <row r="177" spans="1:12">
      <c r="A177" s="1" t="s">
        <v>275</v>
      </c>
      <c r="B177" s="1" t="s">
        <v>13</v>
      </c>
      <c r="C177" s="5">
        <v>27346</v>
      </c>
      <c r="D177" s="5">
        <v>41295</v>
      </c>
      <c r="E177" s="5">
        <v>41520</v>
      </c>
      <c r="F177" s="1" t="s">
        <v>276</v>
      </c>
      <c r="G177" s="3">
        <v>72141</v>
      </c>
      <c r="H177" s="7">
        <v>2</v>
      </c>
      <c r="I177" s="7">
        <v>1</v>
      </c>
      <c r="J177" s="7">
        <v>2</v>
      </c>
      <c r="K177" s="7">
        <v>3</v>
      </c>
      <c r="L177" s="7">
        <v>2</v>
      </c>
    </row>
    <row r="178" spans="1:12">
      <c r="A178" s="1" t="s">
        <v>277</v>
      </c>
      <c r="B178" s="1" t="s">
        <v>13</v>
      </c>
      <c r="C178" s="5">
        <v>27374</v>
      </c>
      <c r="D178" s="5">
        <v>38061</v>
      </c>
      <c r="E178" s="5"/>
      <c r="F178" s="1" t="s">
        <v>278</v>
      </c>
      <c r="G178" s="3">
        <v>90000</v>
      </c>
      <c r="H178" s="7">
        <v>2</v>
      </c>
      <c r="I178" s="7">
        <v>2</v>
      </c>
      <c r="J178" s="7">
        <v>2</v>
      </c>
      <c r="K178" s="7">
        <v>3</v>
      </c>
      <c r="L178" s="7">
        <v>2</v>
      </c>
    </row>
    <row r="179" spans="1:12">
      <c r="A179" s="1" t="s">
        <v>279</v>
      </c>
      <c r="B179" s="1" t="s">
        <v>13</v>
      </c>
      <c r="C179" s="5">
        <v>27395</v>
      </c>
      <c r="D179" s="5">
        <v>39650</v>
      </c>
      <c r="E179" s="5"/>
      <c r="F179" s="1" t="s">
        <v>39</v>
      </c>
      <c r="G179" s="3">
        <v>20800</v>
      </c>
      <c r="H179" s="7">
        <v>2</v>
      </c>
      <c r="I179" s="7">
        <v>2</v>
      </c>
      <c r="J179" s="7">
        <v>3</v>
      </c>
      <c r="K179" s="7">
        <v>1</v>
      </c>
      <c r="L179" s="7">
        <v>1</v>
      </c>
    </row>
    <row r="180" spans="1:12">
      <c r="A180" s="1" t="s">
        <v>280</v>
      </c>
      <c r="B180" s="1" t="s">
        <v>13</v>
      </c>
      <c r="C180" s="5">
        <v>27399</v>
      </c>
      <c r="D180" s="5">
        <v>40867</v>
      </c>
      <c r="E180" s="5"/>
      <c r="F180" s="1" t="s">
        <v>82</v>
      </c>
      <c r="G180" s="3">
        <v>24960</v>
      </c>
      <c r="H180" s="7">
        <v>2</v>
      </c>
      <c r="I180" s="7">
        <v>3</v>
      </c>
      <c r="J180" s="7">
        <v>3</v>
      </c>
      <c r="K180" s="7">
        <v>1</v>
      </c>
      <c r="L180" s="7">
        <v>2</v>
      </c>
    </row>
    <row r="181" spans="1:12">
      <c r="A181" s="1" t="s">
        <v>281</v>
      </c>
      <c r="B181" s="1" t="s">
        <v>13</v>
      </c>
      <c r="C181" s="5">
        <v>27442</v>
      </c>
      <c r="D181" s="5">
        <v>37944</v>
      </c>
      <c r="E181" s="5"/>
      <c r="F181" s="1" t="s">
        <v>282</v>
      </c>
      <c r="G181" s="3">
        <v>61193.599999999999</v>
      </c>
      <c r="H181" s="7">
        <v>3</v>
      </c>
      <c r="I181" s="7">
        <v>2</v>
      </c>
      <c r="J181" s="7">
        <v>1</v>
      </c>
      <c r="K181" s="7">
        <v>3</v>
      </c>
      <c r="L181" s="7">
        <v>3</v>
      </c>
    </row>
    <row r="182" spans="1:12">
      <c r="A182" s="1" t="s">
        <v>283</v>
      </c>
      <c r="B182" s="1" t="s">
        <v>13</v>
      </c>
      <c r="C182" s="5">
        <v>27447</v>
      </c>
      <c r="D182" s="5">
        <v>35676</v>
      </c>
      <c r="E182" s="5"/>
      <c r="F182" s="1" t="s">
        <v>210</v>
      </c>
      <c r="G182" s="3">
        <v>28579.200000000001</v>
      </c>
      <c r="H182" s="7">
        <v>3</v>
      </c>
      <c r="I182" s="7">
        <v>1</v>
      </c>
      <c r="J182" s="7">
        <v>3</v>
      </c>
      <c r="K182" s="7">
        <v>3</v>
      </c>
      <c r="L182" s="7">
        <v>1</v>
      </c>
    </row>
    <row r="183" spans="1:12">
      <c r="A183" s="1" t="s">
        <v>284</v>
      </c>
      <c r="B183" s="1" t="s">
        <v>13</v>
      </c>
      <c r="C183" s="5">
        <v>27477</v>
      </c>
      <c r="D183" s="5">
        <v>38928</v>
      </c>
      <c r="E183" s="5">
        <v>42107</v>
      </c>
      <c r="F183" s="1" t="s">
        <v>285</v>
      </c>
      <c r="G183" s="3">
        <v>60000</v>
      </c>
      <c r="H183" s="7">
        <v>1</v>
      </c>
      <c r="I183" s="7">
        <v>2</v>
      </c>
      <c r="J183" s="7">
        <v>2</v>
      </c>
      <c r="K183" s="7">
        <v>2</v>
      </c>
      <c r="L183" s="7">
        <v>2</v>
      </c>
    </row>
    <row r="184" spans="1:12">
      <c r="A184" s="1" t="s">
        <v>286</v>
      </c>
      <c r="B184" s="1" t="s">
        <v>13</v>
      </c>
      <c r="C184" s="5">
        <v>27480</v>
      </c>
      <c r="D184" s="5">
        <v>42513</v>
      </c>
      <c r="E184" s="5"/>
      <c r="F184" s="1" t="s">
        <v>287</v>
      </c>
      <c r="G184" s="3">
        <v>52000</v>
      </c>
      <c r="H184" s="7">
        <v>3</v>
      </c>
      <c r="I184" s="7">
        <v>2</v>
      </c>
      <c r="J184" s="7">
        <v>3</v>
      </c>
      <c r="K184" s="7">
        <v>3</v>
      </c>
      <c r="L184" s="7">
        <v>1</v>
      </c>
    </row>
    <row r="185" spans="1:12">
      <c r="A185" s="1" t="s">
        <v>288</v>
      </c>
      <c r="B185" s="1" t="s">
        <v>13</v>
      </c>
      <c r="C185" s="5">
        <v>27482</v>
      </c>
      <c r="D185" s="5">
        <v>39807</v>
      </c>
      <c r="E185" s="5"/>
      <c r="F185" s="1" t="s">
        <v>289</v>
      </c>
      <c r="G185" s="3">
        <v>130521.82</v>
      </c>
      <c r="H185" s="7">
        <v>3</v>
      </c>
      <c r="I185" s="7">
        <v>3</v>
      </c>
      <c r="J185" s="7">
        <v>2</v>
      </c>
      <c r="K185" s="7">
        <v>3</v>
      </c>
      <c r="L185" s="7">
        <v>2</v>
      </c>
    </row>
    <row r="186" spans="1:12">
      <c r="A186" s="1" t="s">
        <v>290</v>
      </c>
      <c r="B186" s="1" t="s">
        <v>13</v>
      </c>
      <c r="C186" s="5">
        <v>27487</v>
      </c>
      <c r="D186" s="5">
        <v>41516</v>
      </c>
      <c r="E186" s="5">
        <v>41722</v>
      </c>
      <c r="F186" s="1" t="s">
        <v>291</v>
      </c>
      <c r="G186" s="3">
        <v>55000</v>
      </c>
      <c r="H186" s="7">
        <v>2</v>
      </c>
      <c r="I186" s="7">
        <v>3</v>
      </c>
      <c r="J186" s="7">
        <v>2</v>
      </c>
      <c r="K186" s="7">
        <v>1</v>
      </c>
      <c r="L186" s="7">
        <v>3</v>
      </c>
    </row>
    <row r="187" spans="1:12">
      <c r="A187" s="1" t="s">
        <v>292</v>
      </c>
      <c r="B187" s="1" t="s">
        <v>13</v>
      </c>
      <c r="C187" s="5">
        <v>27503</v>
      </c>
      <c r="D187" s="5">
        <v>38019</v>
      </c>
      <c r="E187" s="5"/>
      <c r="F187" s="1" t="s">
        <v>293</v>
      </c>
      <c r="G187" s="3">
        <v>90000</v>
      </c>
      <c r="H187" s="7">
        <v>2</v>
      </c>
      <c r="I187" s="7">
        <v>2</v>
      </c>
      <c r="J187" s="7">
        <v>2</v>
      </c>
      <c r="K187" s="7">
        <v>2</v>
      </c>
      <c r="L187" s="7">
        <v>2</v>
      </c>
    </row>
    <row r="188" spans="1:12">
      <c r="A188" s="1" t="s">
        <v>294</v>
      </c>
      <c r="B188" s="1" t="s">
        <v>13</v>
      </c>
      <c r="C188" s="5">
        <v>27563</v>
      </c>
      <c r="D188" s="5">
        <v>37935</v>
      </c>
      <c r="E188" s="5"/>
      <c r="F188" s="1" t="s">
        <v>295</v>
      </c>
      <c r="G188" s="3">
        <v>75000</v>
      </c>
      <c r="H188" s="7">
        <v>2</v>
      </c>
      <c r="I188" s="7">
        <v>1</v>
      </c>
      <c r="J188" s="7">
        <v>3</v>
      </c>
      <c r="K188" s="7">
        <v>1</v>
      </c>
      <c r="L188" s="7">
        <v>2</v>
      </c>
    </row>
    <row r="189" spans="1:12">
      <c r="A189" s="1" t="s">
        <v>296</v>
      </c>
      <c r="B189" s="1" t="s">
        <v>13</v>
      </c>
      <c r="C189" s="5">
        <v>27567</v>
      </c>
      <c r="D189" s="5">
        <v>41171</v>
      </c>
      <c r="E189" s="5"/>
      <c r="F189" s="1" t="s">
        <v>124</v>
      </c>
      <c r="G189" s="3">
        <v>70000</v>
      </c>
      <c r="H189" s="7">
        <v>3</v>
      </c>
      <c r="I189" s="7">
        <v>2</v>
      </c>
      <c r="J189" s="7">
        <v>2</v>
      </c>
      <c r="K189" s="7">
        <v>2</v>
      </c>
      <c r="L189" s="7">
        <v>3</v>
      </c>
    </row>
    <row r="190" spans="1:12">
      <c r="A190" s="1" t="s">
        <v>297</v>
      </c>
      <c r="B190" s="1" t="s">
        <v>13</v>
      </c>
      <c r="C190" s="5">
        <v>27659</v>
      </c>
      <c r="D190" s="5">
        <v>37701</v>
      </c>
      <c r="E190" s="5">
        <v>42452</v>
      </c>
      <c r="F190" s="1" t="s">
        <v>298</v>
      </c>
      <c r="G190" s="3">
        <v>52950.3</v>
      </c>
      <c r="H190" s="7">
        <v>3</v>
      </c>
      <c r="I190" s="7">
        <v>2</v>
      </c>
      <c r="J190" s="7">
        <v>1</v>
      </c>
      <c r="K190" s="7">
        <v>3</v>
      </c>
      <c r="L190" s="7">
        <v>1</v>
      </c>
    </row>
    <row r="191" spans="1:12">
      <c r="A191" s="1" t="s">
        <v>299</v>
      </c>
      <c r="B191" s="1" t="s">
        <v>13</v>
      </c>
      <c r="C191" s="5">
        <v>27719</v>
      </c>
      <c r="D191" s="5">
        <v>40947</v>
      </c>
      <c r="E191" s="5"/>
      <c r="F191" s="1" t="s">
        <v>300</v>
      </c>
      <c r="G191" s="3">
        <v>130800.02</v>
      </c>
      <c r="H191" s="7">
        <v>3</v>
      </c>
      <c r="I191" s="7">
        <v>2</v>
      </c>
      <c r="J191" s="7">
        <v>2</v>
      </c>
      <c r="K191" s="7">
        <v>3</v>
      </c>
      <c r="L191" s="7">
        <v>2</v>
      </c>
    </row>
    <row r="192" spans="1:12">
      <c r="A192" s="1" t="s">
        <v>301</v>
      </c>
      <c r="B192" s="1" t="s">
        <v>13</v>
      </c>
      <c r="C192" s="5">
        <v>27723</v>
      </c>
      <c r="D192" s="5">
        <v>39752</v>
      </c>
      <c r="E192" s="5"/>
      <c r="F192" s="1" t="s">
        <v>302</v>
      </c>
      <c r="G192" s="3">
        <v>130000</v>
      </c>
      <c r="H192" s="7">
        <v>2</v>
      </c>
      <c r="I192" s="7">
        <v>2</v>
      </c>
      <c r="J192" s="7">
        <v>2</v>
      </c>
      <c r="K192" s="7">
        <v>3</v>
      </c>
      <c r="L192" s="7">
        <v>2</v>
      </c>
    </row>
    <row r="193" spans="1:12">
      <c r="A193" s="1" t="s">
        <v>303</v>
      </c>
      <c r="B193" s="1" t="s">
        <v>13</v>
      </c>
      <c r="C193" s="5">
        <v>27757</v>
      </c>
      <c r="D193" s="5">
        <v>41491</v>
      </c>
      <c r="E193" s="5"/>
      <c r="F193" s="1" t="s">
        <v>304</v>
      </c>
      <c r="G193" s="3">
        <v>84567.08</v>
      </c>
      <c r="H193" s="7">
        <v>2</v>
      </c>
      <c r="I193" s="7">
        <v>3</v>
      </c>
      <c r="J193" s="7">
        <v>2</v>
      </c>
      <c r="K193" s="7">
        <v>3</v>
      </c>
      <c r="L193" s="7">
        <v>2</v>
      </c>
    </row>
    <row r="194" spans="1:12">
      <c r="A194" s="1" t="s">
        <v>305</v>
      </c>
      <c r="B194" s="1" t="s">
        <v>13</v>
      </c>
      <c r="C194" s="5">
        <v>27832</v>
      </c>
      <c r="D194" s="5">
        <v>38220</v>
      </c>
      <c r="E194" s="5"/>
      <c r="F194" s="1" t="s">
        <v>306</v>
      </c>
      <c r="G194" s="3">
        <v>176850.96</v>
      </c>
      <c r="H194" s="7">
        <v>2</v>
      </c>
      <c r="I194" s="7">
        <v>3</v>
      </c>
      <c r="J194" s="7">
        <v>2</v>
      </c>
      <c r="K194" s="7">
        <v>2</v>
      </c>
      <c r="L194" s="7">
        <v>3</v>
      </c>
    </row>
    <row r="195" spans="1:12">
      <c r="A195" s="1" t="s">
        <v>307</v>
      </c>
      <c r="B195" s="1" t="s">
        <v>13</v>
      </c>
      <c r="C195" s="5">
        <v>27836</v>
      </c>
      <c r="D195" s="5">
        <v>41034</v>
      </c>
      <c r="E195" s="5">
        <v>41274</v>
      </c>
      <c r="F195" s="1" t="s">
        <v>308</v>
      </c>
      <c r="G195" s="3">
        <v>60000</v>
      </c>
      <c r="H195" s="7">
        <v>2</v>
      </c>
      <c r="I195" s="7">
        <v>2</v>
      </c>
      <c r="J195" s="7">
        <v>3</v>
      </c>
      <c r="K195" s="7">
        <v>2</v>
      </c>
      <c r="L195" s="7">
        <v>3</v>
      </c>
    </row>
    <row r="196" spans="1:12">
      <c r="A196" s="1" t="s">
        <v>309</v>
      </c>
      <c r="B196" s="1" t="s">
        <v>13</v>
      </c>
      <c r="C196" s="5">
        <v>27866</v>
      </c>
      <c r="D196" s="5">
        <v>37644</v>
      </c>
      <c r="E196" s="5"/>
      <c r="F196" s="1" t="s">
        <v>310</v>
      </c>
      <c r="G196" s="3">
        <v>42444.22</v>
      </c>
      <c r="H196" s="7">
        <v>2</v>
      </c>
      <c r="I196" s="7">
        <v>2</v>
      </c>
      <c r="J196" s="7">
        <v>3</v>
      </c>
      <c r="K196" s="7">
        <v>2</v>
      </c>
      <c r="L196" s="7">
        <v>1</v>
      </c>
    </row>
    <row r="197" spans="1:12">
      <c r="A197" s="1" t="s">
        <v>311</v>
      </c>
      <c r="B197" s="1" t="s">
        <v>13</v>
      </c>
      <c r="C197" s="5">
        <v>27885</v>
      </c>
      <c r="D197" s="5">
        <v>38788</v>
      </c>
      <c r="E197" s="5"/>
      <c r="F197" s="1" t="s">
        <v>312</v>
      </c>
      <c r="G197" s="3">
        <v>274665.56</v>
      </c>
      <c r="H197" s="7">
        <v>3</v>
      </c>
      <c r="I197" s="7">
        <v>2</v>
      </c>
      <c r="J197" s="7">
        <v>3</v>
      </c>
      <c r="K197" s="7">
        <v>2</v>
      </c>
      <c r="L197" s="7">
        <v>3</v>
      </c>
    </row>
    <row r="198" spans="1:12">
      <c r="A198" s="1" t="s">
        <v>313</v>
      </c>
      <c r="B198" s="1" t="s">
        <v>13</v>
      </c>
      <c r="C198" s="5">
        <v>27888</v>
      </c>
      <c r="D198" s="5">
        <v>40734</v>
      </c>
      <c r="E198" s="5"/>
      <c r="F198" s="1" t="s">
        <v>314</v>
      </c>
      <c r="G198" s="3">
        <v>40000</v>
      </c>
      <c r="H198" s="7">
        <v>3</v>
      </c>
      <c r="I198" s="7">
        <v>3</v>
      </c>
      <c r="J198" s="7">
        <v>2</v>
      </c>
      <c r="K198" s="7">
        <v>3</v>
      </c>
      <c r="L198" s="7">
        <v>1</v>
      </c>
    </row>
    <row r="199" spans="1:12">
      <c r="A199" s="1" t="s">
        <v>315</v>
      </c>
      <c r="B199" s="1" t="s">
        <v>13</v>
      </c>
      <c r="C199" s="5">
        <v>27962</v>
      </c>
      <c r="D199" s="5">
        <v>38919</v>
      </c>
      <c r="E199" s="5"/>
      <c r="F199" s="1" t="s">
        <v>316</v>
      </c>
      <c r="G199" s="3">
        <v>81203.199999999997</v>
      </c>
      <c r="H199" s="7">
        <v>2</v>
      </c>
      <c r="I199" s="7">
        <v>3</v>
      </c>
      <c r="J199" s="7">
        <v>2</v>
      </c>
      <c r="K199" s="7">
        <v>2</v>
      </c>
      <c r="L199" s="7">
        <v>3</v>
      </c>
    </row>
    <row r="200" spans="1:12">
      <c r="A200" s="1" t="s">
        <v>317</v>
      </c>
      <c r="B200" s="1" t="s">
        <v>13</v>
      </c>
      <c r="C200" s="5">
        <v>27970</v>
      </c>
      <c r="D200" s="5">
        <v>39364</v>
      </c>
      <c r="E200" s="5"/>
      <c r="F200" s="1" t="s">
        <v>318</v>
      </c>
      <c r="G200" s="3">
        <v>145600</v>
      </c>
      <c r="H200" s="7">
        <v>3</v>
      </c>
      <c r="I200" s="7">
        <v>2</v>
      </c>
      <c r="J200" s="7">
        <v>2</v>
      </c>
      <c r="K200" s="7">
        <v>3</v>
      </c>
      <c r="L200" s="7">
        <v>3</v>
      </c>
    </row>
    <row r="201" spans="1:12">
      <c r="A201" s="1" t="s">
        <v>319</v>
      </c>
      <c r="B201" s="1" t="s">
        <v>13</v>
      </c>
      <c r="C201" s="5">
        <v>27990</v>
      </c>
      <c r="D201" s="5">
        <v>40119</v>
      </c>
      <c r="E201" s="5">
        <v>41949</v>
      </c>
      <c r="F201" s="1" t="s">
        <v>183</v>
      </c>
      <c r="G201" s="3">
        <v>37870.35</v>
      </c>
      <c r="H201" s="7">
        <v>1</v>
      </c>
      <c r="I201" s="7">
        <v>2</v>
      </c>
      <c r="J201" s="7">
        <v>1</v>
      </c>
      <c r="K201" s="7">
        <v>3</v>
      </c>
      <c r="L201" s="7">
        <v>1</v>
      </c>
    </row>
    <row r="202" spans="1:12">
      <c r="A202" s="1" t="s">
        <v>320</v>
      </c>
      <c r="B202" s="1" t="s">
        <v>13</v>
      </c>
      <c r="C202" s="5">
        <v>27990</v>
      </c>
      <c r="D202" s="5">
        <v>38453</v>
      </c>
      <c r="E202" s="5"/>
      <c r="F202" s="1" t="s">
        <v>321</v>
      </c>
      <c r="G202" s="3">
        <v>88935.08</v>
      </c>
      <c r="H202" s="7">
        <v>2</v>
      </c>
      <c r="I202" s="7">
        <v>3</v>
      </c>
      <c r="J202" s="7">
        <v>2</v>
      </c>
      <c r="K202" s="7">
        <v>2</v>
      </c>
      <c r="L202" s="7">
        <v>2</v>
      </c>
    </row>
    <row r="203" spans="1:12">
      <c r="A203" s="1" t="s">
        <v>322</v>
      </c>
      <c r="B203" s="1" t="s">
        <v>13</v>
      </c>
      <c r="C203" s="5">
        <v>28005</v>
      </c>
      <c r="D203" s="5">
        <v>40510</v>
      </c>
      <c r="E203" s="5"/>
      <c r="F203" s="1" t="s">
        <v>323</v>
      </c>
      <c r="G203" s="3">
        <v>80000</v>
      </c>
      <c r="H203" s="7">
        <v>3</v>
      </c>
      <c r="I203" s="7">
        <v>3</v>
      </c>
      <c r="J203" s="7">
        <v>2</v>
      </c>
      <c r="K203" s="7">
        <v>2</v>
      </c>
      <c r="L203" s="7">
        <v>2</v>
      </c>
    </row>
    <row r="204" spans="1:12">
      <c r="A204" s="1" t="s">
        <v>324</v>
      </c>
      <c r="B204" s="1" t="s">
        <v>13</v>
      </c>
      <c r="C204" s="5">
        <v>28013</v>
      </c>
      <c r="D204" s="5">
        <v>39721</v>
      </c>
      <c r="E204" s="5"/>
      <c r="F204" s="1" t="s">
        <v>325</v>
      </c>
      <c r="G204" s="3">
        <v>90000</v>
      </c>
      <c r="H204" s="7">
        <v>2</v>
      </c>
      <c r="I204" s="7">
        <v>3</v>
      </c>
      <c r="J204" s="7">
        <v>2</v>
      </c>
      <c r="K204" s="7">
        <v>2</v>
      </c>
      <c r="L204" s="7">
        <v>3</v>
      </c>
    </row>
    <row r="205" spans="1:12">
      <c r="A205" s="1" t="s">
        <v>326</v>
      </c>
      <c r="B205" s="1" t="s">
        <v>13</v>
      </c>
      <c r="C205" s="5">
        <v>28019</v>
      </c>
      <c r="D205" s="5">
        <v>38649</v>
      </c>
      <c r="E205" s="5">
        <v>42436</v>
      </c>
      <c r="F205" s="1" t="s">
        <v>23</v>
      </c>
      <c r="G205" s="3">
        <v>50000</v>
      </c>
      <c r="H205" s="7">
        <v>1</v>
      </c>
      <c r="I205" s="7">
        <v>2</v>
      </c>
      <c r="J205" s="7">
        <v>3</v>
      </c>
      <c r="K205" s="7">
        <v>1</v>
      </c>
      <c r="L205" s="7">
        <v>3</v>
      </c>
    </row>
    <row r="206" spans="1:12">
      <c r="A206" s="1" t="s">
        <v>327</v>
      </c>
      <c r="B206" s="1" t="s">
        <v>13</v>
      </c>
      <c r="C206" s="5">
        <v>28020</v>
      </c>
      <c r="D206" s="5">
        <v>38176</v>
      </c>
      <c r="E206" s="5"/>
      <c r="F206" s="1" t="s">
        <v>87</v>
      </c>
      <c r="G206" s="3">
        <v>47299.199999999997</v>
      </c>
      <c r="H206" s="7">
        <v>3</v>
      </c>
      <c r="I206" s="7">
        <v>3</v>
      </c>
      <c r="J206" s="7">
        <v>1</v>
      </c>
      <c r="K206" s="7">
        <v>3</v>
      </c>
      <c r="L206" s="7">
        <v>1</v>
      </c>
    </row>
    <row r="207" spans="1:12">
      <c r="A207" s="1" t="s">
        <v>328</v>
      </c>
      <c r="B207" s="1" t="s">
        <v>13</v>
      </c>
      <c r="C207" s="5">
        <v>28020</v>
      </c>
      <c r="D207" s="5">
        <v>40706</v>
      </c>
      <c r="E207" s="5"/>
      <c r="F207" s="1" t="s">
        <v>87</v>
      </c>
      <c r="G207" s="3">
        <v>47299.199999999997</v>
      </c>
      <c r="H207" s="7">
        <v>1</v>
      </c>
      <c r="I207" s="7">
        <v>2</v>
      </c>
      <c r="J207" s="7">
        <v>1</v>
      </c>
      <c r="K207" s="7">
        <v>2</v>
      </c>
      <c r="L207" s="7">
        <v>1</v>
      </c>
    </row>
    <row r="208" spans="1:12">
      <c r="A208" s="1" t="s">
        <v>329</v>
      </c>
      <c r="B208" s="1" t="s">
        <v>13</v>
      </c>
      <c r="C208" s="5">
        <v>28050</v>
      </c>
      <c r="D208" s="5">
        <v>38939</v>
      </c>
      <c r="E208" s="5"/>
      <c r="F208" s="1" t="s">
        <v>124</v>
      </c>
      <c r="G208" s="3">
        <v>74000</v>
      </c>
      <c r="H208" s="7">
        <v>3</v>
      </c>
      <c r="I208" s="7">
        <v>3</v>
      </c>
      <c r="J208" s="7">
        <v>2</v>
      </c>
      <c r="K208" s="7">
        <v>2</v>
      </c>
      <c r="L208" s="7">
        <v>3</v>
      </c>
    </row>
    <row r="209" spans="1:12">
      <c r="A209" s="1" t="s">
        <v>330</v>
      </c>
      <c r="B209" s="1" t="s">
        <v>13</v>
      </c>
      <c r="C209" s="5">
        <v>28063</v>
      </c>
      <c r="D209" s="5">
        <v>38469</v>
      </c>
      <c r="E209" s="5">
        <v>39228</v>
      </c>
      <c r="F209" s="1" t="s">
        <v>331</v>
      </c>
      <c r="G209" s="3">
        <v>81598.399999999994</v>
      </c>
      <c r="H209" s="7">
        <v>3</v>
      </c>
      <c r="I209" s="7">
        <v>3</v>
      </c>
      <c r="J209" s="7">
        <v>3</v>
      </c>
      <c r="K209" s="7">
        <v>3</v>
      </c>
      <c r="L209" s="7">
        <v>2</v>
      </c>
    </row>
    <row r="210" spans="1:12">
      <c r="A210" s="1" t="s">
        <v>332</v>
      </c>
      <c r="B210" s="1" t="s">
        <v>13</v>
      </c>
      <c r="C210" s="5">
        <v>28152</v>
      </c>
      <c r="D210" s="5">
        <v>38467</v>
      </c>
      <c r="E210" s="5"/>
      <c r="F210" s="1" t="s">
        <v>167</v>
      </c>
      <c r="G210" s="3">
        <v>92208.74</v>
      </c>
      <c r="H210" s="7">
        <v>3</v>
      </c>
      <c r="I210" s="7">
        <v>2</v>
      </c>
      <c r="J210" s="7">
        <v>3</v>
      </c>
      <c r="K210" s="7">
        <v>2</v>
      </c>
      <c r="L210" s="7">
        <v>2</v>
      </c>
    </row>
    <row r="211" spans="1:12">
      <c r="A211" s="1" t="s">
        <v>333</v>
      </c>
      <c r="B211" s="1" t="s">
        <v>13</v>
      </c>
      <c r="C211" s="5">
        <v>28178</v>
      </c>
      <c r="D211" s="5">
        <v>39011</v>
      </c>
      <c r="E211" s="5"/>
      <c r="F211" s="1" t="s">
        <v>334</v>
      </c>
      <c r="G211" s="3">
        <v>94000</v>
      </c>
      <c r="H211" s="7">
        <v>2</v>
      </c>
      <c r="I211" s="7">
        <v>2</v>
      </c>
      <c r="J211" s="7">
        <v>3</v>
      </c>
      <c r="K211" s="7">
        <v>3</v>
      </c>
      <c r="L211" s="7">
        <v>2</v>
      </c>
    </row>
    <row r="212" spans="1:12">
      <c r="A212" s="1" t="s">
        <v>335</v>
      </c>
      <c r="B212" s="1" t="s">
        <v>13</v>
      </c>
      <c r="C212" s="5">
        <v>28222</v>
      </c>
      <c r="D212" s="5">
        <v>37899</v>
      </c>
      <c r="E212" s="5"/>
      <c r="F212" s="1" t="s">
        <v>336</v>
      </c>
      <c r="G212" s="3">
        <v>43014.400000000001</v>
      </c>
      <c r="H212" s="7">
        <v>2</v>
      </c>
      <c r="I212" s="7">
        <v>1</v>
      </c>
      <c r="J212" s="7">
        <v>2</v>
      </c>
      <c r="K212" s="7">
        <v>1</v>
      </c>
      <c r="L212" s="7">
        <v>1</v>
      </c>
    </row>
    <row r="213" spans="1:12">
      <c r="A213" s="1" t="s">
        <v>337</v>
      </c>
      <c r="B213" s="1" t="s">
        <v>13</v>
      </c>
      <c r="C213" s="5">
        <v>28337</v>
      </c>
      <c r="D213" s="5">
        <v>41084</v>
      </c>
      <c r="E213" s="5"/>
      <c r="F213" s="1" t="s">
        <v>331</v>
      </c>
      <c r="G213" s="3">
        <v>80000</v>
      </c>
      <c r="H213" s="7">
        <v>3</v>
      </c>
      <c r="I213" s="7">
        <v>2</v>
      </c>
      <c r="J213" s="7">
        <v>2</v>
      </c>
      <c r="K213" s="7">
        <v>2</v>
      </c>
      <c r="L213" s="7">
        <v>2</v>
      </c>
    </row>
    <row r="214" spans="1:12">
      <c r="A214" s="1" t="s">
        <v>338</v>
      </c>
      <c r="B214" s="1" t="s">
        <v>13</v>
      </c>
      <c r="C214" s="5">
        <v>28437</v>
      </c>
      <c r="D214" s="5">
        <v>39713</v>
      </c>
      <c r="E214" s="5"/>
      <c r="F214" s="1" t="s">
        <v>132</v>
      </c>
      <c r="G214" s="3">
        <v>44990</v>
      </c>
      <c r="H214" s="7">
        <v>3</v>
      </c>
      <c r="I214" s="7">
        <v>3</v>
      </c>
      <c r="J214" s="7">
        <v>1</v>
      </c>
      <c r="K214" s="7">
        <v>1</v>
      </c>
      <c r="L214" s="7">
        <v>1</v>
      </c>
    </row>
    <row r="215" spans="1:12">
      <c r="A215" s="1" t="s">
        <v>339</v>
      </c>
      <c r="B215" s="1" t="s">
        <v>13</v>
      </c>
      <c r="C215" s="5">
        <v>28443</v>
      </c>
      <c r="D215" s="5">
        <v>38460</v>
      </c>
      <c r="E215" s="5"/>
      <c r="F215" s="1" t="s">
        <v>124</v>
      </c>
      <c r="G215" s="3">
        <v>55000</v>
      </c>
      <c r="H215" s="7">
        <v>2</v>
      </c>
      <c r="I215" s="7">
        <v>2</v>
      </c>
      <c r="J215" s="7">
        <v>3</v>
      </c>
      <c r="K215" s="7">
        <v>2</v>
      </c>
      <c r="L215" s="7">
        <v>2</v>
      </c>
    </row>
    <row r="216" spans="1:12">
      <c r="A216" s="1" t="s">
        <v>340</v>
      </c>
      <c r="B216" s="1" t="s">
        <v>13</v>
      </c>
      <c r="C216" s="5">
        <v>28462</v>
      </c>
      <c r="D216" s="5">
        <v>38342</v>
      </c>
      <c r="E216" s="5"/>
      <c r="F216" s="1" t="s">
        <v>341</v>
      </c>
      <c r="G216" s="3">
        <v>55000</v>
      </c>
      <c r="H216" s="7">
        <v>1</v>
      </c>
      <c r="I216" s="7">
        <v>1</v>
      </c>
      <c r="J216" s="7">
        <v>1</v>
      </c>
      <c r="K216" s="7">
        <v>3</v>
      </c>
      <c r="L216" s="7">
        <v>2</v>
      </c>
    </row>
    <row r="217" spans="1:12">
      <c r="A217" s="1" t="s">
        <v>342</v>
      </c>
      <c r="B217" s="1" t="s">
        <v>13</v>
      </c>
      <c r="C217" s="5">
        <v>28489</v>
      </c>
      <c r="D217" s="5">
        <v>38128</v>
      </c>
      <c r="E217" s="5"/>
      <c r="F217" s="1" t="s">
        <v>124</v>
      </c>
      <c r="G217" s="3">
        <v>70000</v>
      </c>
      <c r="H217" s="7">
        <v>3</v>
      </c>
      <c r="I217" s="7">
        <v>2</v>
      </c>
      <c r="J217" s="7">
        <v>3</v>
      </c>
      <c r="K217" s="7">
        <v>2</v>
      </c>
      <c r="L217" s="7">
        <v>1</v>
      </c>
    </row>
    <row r="218" spans="1:12">
      <c r="A218" s="1" t="s">
        <v>343</v>
      </c>
      <c r="B218" s="1" t="s">
        <v>13</v>
      </c>
      <c r="C218" s="5">
        <v>28500</v>
      </c>
      <c r="D218" s="5">
        <v>38582</v>
      </c>
      <c r="E218" s="5">
        <v>41678</v>
      </c>
      <c r="F218" s="1" t="s">
        <v>344</v>
      </c>
      <c r="G218" s="3">
        <v>71000</v>
      </c>
      <c r="H218" s="7">
        <v>3</v>
      </c>
      <c r="I218" s="7">
        <v>1</v>
      </c>
      <c r="J218" s="7">
        <v>3</v>
      </c>
      <c r="K218" s="7">
        <v>2</v>
      </c>
      <c r="L218" s="7">
        <v>2</v>
      </c>
    </row>
    <row r="219" spans="1:12">
      <c r="A219" s="1" t="s">
        <v>345</v>
      </c>
      <c r="B219" s="1" t="s">
        <v>13</v>
      </c>
      <c r="C219" s="5">
        <v>28500</v>
      </c>
      <c r="D219" s="5">
        <v>37857</v>
      </c>
      <c r="E219" s="5"/>
      <c r="F219" s="1" t="s">
        <v>344</v>
      </c>
      <c r="G219" s="3">
        <v>71000</v>
      </c>
      <c r="H219" s="7">
        <v>2</v>
      </c>
      <c r="I219" s="7">
        <v>3</v>
      </c>
      <c r="J219" s="7">
        <v>3</v>
      </c>
      <c r="K219" s="7">
        <v>3</v>
      </c>
      <c r="L219" s="7">
        <v>1</v>
      </c>
    </row>
    <row r="220" spans="1:12">
      <c r="A220" s="1" t="s">
        <v>346</v>
      </c>
      <c r="B220" s="1" t="s">
        <v>13</v>
      </c>
      <c r="C220" s="5">
        <v>28533</v>
      </c>
      <c r="D220" s="5">
        <v>40398</v>
      </c>
      <c r="E220" s="5">
        <v>41745</v>
      </c>
      <c r="F220" s="1" t="s">
        <v>347</v>
      </c>
      <c r="G220" s="3">
        <v>44454.02</v>
      </c>
      <c r="H220" s="7">
        <v>3</v>
      </c>
      <c r="I220" s="7">
        <v>2</v>
      </c>
      <c r="J220" s="7">
        <v>2</v>
      </c>
      <c r="K220" s="7">
        <v>3</v>
      </c>
      <c r="L220" s="7">
        <v>2</v>
      </c>
    </row>
    <row r="221" spans="1:12">
      <c r="A221" s="1" t="s">
        <v>348</v>
      </c>
      <c r="B221" s="1" t="s">
        <v>13</v>
      </c>
      <c r="C221" s="5">
        <v>28553</v>
      </c>
      <c r="D221" s="5">
        <v>37963</v>
      </c>
      <c r="E221" s="5"/>
      <c r="F221" s="1" t="s">
        <v>349</v>
      </c>
      <c r="G221" s="3">
        <v>81599.960000000006</v>
      </c>
      <c r="H221" s="7">
        <v>2</v>
      </c>
      <c r="I221" s="7">
        <v>2</v>
      </c>
      <c r="J221" s="7">
        <v>2</v>
      </c>
      <c r="K221" s="7">
        <v>3</v>
      </c>
      <c r="L221" s="7">
        <v>2</v>
      </c>
    </row>
    <row r="222" spans="1:12">
      <c r="A222" s="1" t="s">
        <v>350</v>
      </c>
      <c r="B222" s="1" t="s">
        <v>13</v>
      </c>
      <c r="C222" s="5">
        <v>28636</v>
      </c>
      <c r="D222" s="5">
        <v>41892</v>
      </c>
      <c r="E222" s="5"/>
      <c r="F222" s="1" t="s">
        <v>282</v>
      </c>
      <c r="G222" s="3">
        <v>70000</v>
      </c>
      <c r="H222" s="7">
        <v>1</v>
      </c>
      <c r="I222" s="7">
        <v>3</v>
      </c>
      <c r="J222" s="7">
        <v>3</v>
      </c>
      <c r="K222" s="7">
        <v>2</v>
      </c>
      <c r="L222" s="7">
        <v>1</v>
      </c>
    </row>
    <row r="223" spans="1:12">
      <c r="A223" s="1" t="s">
        <v>351</v>
      </c>
      <c r="B223" s="1" t="s">
        <v>13</v>
      </c>
      <c r="C223" s="5">
        <v>28670</v>
      </c>
      <c r="D223" s="5">
        <v>38540</v>
      </c>
      <c r="E223" s="5"/>
      <c r="F223" s="1" t="s">
        <v>198</v>
      </c>
      <c r="G223" s="3">
        <v>100092.2</v>
      </c>
      <c r="H223" s="7">
        <v>3</v>
      </c>
      <c r="I223" s="7">
        <v>2</v>
      </c>
      <c r="J223" s="7">
        <v>3</v>
      </c>
      <c r="K223" s="7">
        <v>3</v>
      </c>
      <c r="L223" s="7">
        <v>3</v>
      </c>
    </row>
    <row r="224" spans="1:12">
      <c r="A224" s="1" t="s">
        <v>352</v>
      </c>
      <c r="B224" s="1" t="s">
        <v>13</v>
      </c>
      <c r="C224" s="5">
        <v>28673</v>
      </c>
      <c r="D224" s="5">
        <v>38425</v>
      </c>
      <c r="E224" s="5"/>
      <c r="F224" s="1" t="s">
        <v>353</v>
      </c>
      <c r="G224" s="3">
        <v>78479.7</v>
      </c>
      <c r="H224" s="7">
        <v>1</v>
      </c>
      <c r="I224" s="7">
        <v>3</v>
      </c>
      <c r="J224" s="7">
        <v>3</v>
      </c>
      <c r="K224" s="7">
        <v>3</v>
      </c>
      <c r="L224" s="7">
        <v>3</v>
      </c>
    </row>
    <row r="225" spans="1:12">
      <c r="A225" s="1" t="s">
        <v>354</v>
      </c>
      <c r="B225" s="1" t="s">
        <v>13</v>
      </c>
      <c r="C225" s="5">
        <v>28681</v>
      </c>
      <c r="D225" s="5">
        <v>38705</v>
      </c>
      <c r="E225" s="5"/>
      <c r="F225" s="1" t="s">
        <v>355</v>
      </c>
      <c r="G225" s="3">
        <v>62573</v>
      </c>
      <c r="H225" s="7">
        <v>1</v>
      </c>
      <c r="I225" s="7">
        <v>3</v>
      </c>
      <c r="J225" s="7">
        <v>1</v>
      </c>
      <c r="K225" s="7">
        <v>3</v>
      </c>
      <c r="L225" s="7">
        <v>3</v>
      </c>
    </row>
    <row r="226" spans="1:12">
      <c r="A226" s="1" t="s">
        <v>356</v>
      </c>
      <c r="B226" s="1" t="s">
        <v>13</v>
      </c>
      <c r="C226" s="5">
        <v>28686</v>
      </c>
      <c r="D226" s="5">
        <v>40471</v>
      </c>
      <c r="E226" s="5"/>
      <c r="F226" s="1" t="s">
        <v>357</v>
      </c>
      <c r="G226" s="3">
        <v>40523.86</v>
      </c>
      <c r="H226" s="7">
        <v>2</v>
      </c>
      <c r="I226" s="7">
        <v>2</v>
      </c>
      <c r="J226" s="7">
        <v>1</v>
      </c>
      <c r="K226" s="7">
        <v>3</v>
      </c>
      <c r="L226" s="7">
        <v>3</v>
      </c>
    </row>
    <row r="227" spans="1:12">
      <c r="A227" s="1" t="s">
        <v>358</v>
      </c>
      <c r="B227" s="1" t="s">
        <v>13</v>
      </c>
      <c r="C227" s="5">
        <v>28700</v>
      </c>
      <c r="D227" s="5">
        <v>37992</v>
      </c>
      <c r="E227" s="5"/>
      <c r="F227" s="1" t="s">
        <v>359</v>
      </c>
      <c r="G227" s="3">
        <v>60000</v>
      </c>
      <c r="H227" s="7">
        <v>1</v>
      </c>
      <c r="I227" s="7">
        <v>2</v>
      </c>
      <c r="J227" s="7">
        <v>1</v>
      </c>
      <c r="K227" s="7">
        <v>1</v>
      </c>
      <c r="L227" s="7">
        <v>2</v>
      </c>
    </row>
    <row r="228" spans="1:12">
      <c r="A228" s="1" t="s">
        <v>360</v>
      </c>
      <c r="B228" s="1" t="s">
        <v>13</v>
      </c>
      <c r="C228" s="5">
        <v>28709</v>
      </c>
      <c r="D228" s="5">
        <v>37768</v>
      </c>
      <c r="E228" s="5">
        <v>39937</v>
      </c>
      <c r="F228" s="1" t="s">
        <v>234</v>
      </c>
      <c r="G228" s="3">
        <v>38251.199999999997</v>
      </c>
      <c r="H228" s="7">
        <v>1</v>
      </c>
      <c r="I228" s="7">
        <v>3</v>
      </c>
      <c r="J228" s="7">
        <v>3</v>
      </c>
      <c r="K228" s="7">
        <v>1</v>
      </c>
      <c r="L228" s="7">
        <v>1</v>
      </c>
    </row>
    <row r="229" spans="1:12">
      <c r="A229" s="1" t="s">
        <v>361</v>
      </c>
      <c r="B229" s="1" t="s">
        <v>13</v>
      </c>
      <c r="C229" s="5">
        <v>28719</v>
      </c>
      <c r="D229" s="5">
        <v>40218</v>
      </c>
      <c r="E229" s="5">
        <v>41953</v>
      </c>
      <c r="F229" s="1" t="s">
        <v>362</v>
      </c>
      <c r="G229" s="3">
        <v>70000</v>
      </c>
      <c r="H229" s="7">
        <v>1</v>
      </c>
      <c r="I229" s="7">
        <v>3</v>
      </c>
      <c r="J229" s="7">
        <v>3</v>
      </c>
      <c r="K229" s="7">
        <v>1</v>
      </c>
      <c r="L229" s="7">
        <v>2</v>
      </c>
    </row>
    <row r="230" spans="1:12">
      <c r="A230" s="1" t="s">
        <v>363</v>
      </c>
      <c r="B230" s="1" t="s">
        <v>13</v>
      </c>
      <c r="C230" s="5">
        <v>28857</v>
      </c>
      <c r="D230" s="5">
        <v>38494</v>
      </c>
      <c r="E230" s="5"/>
      <c r="F230" s="1" t="s">
        <v>124</v>
      </c>
      <c r="G230" s="3">
        <v>65975</v>
      </c>
      <c r="H230" s="7">
        <v>3</v>
      </c>
      <c r="I230" s="7">
        <v>3</v>
      </c>
      <c r="J230" s="7">
        <v>2</v>
      </c>
      <c r="K230" s="7">
        <v>2</v>
      </c>
      <c r="L230" s="7">
        <v>1</v>
      </c>
    </row>
    <row r="231" spans="1:12">
      <c r="A231" s="1" t="s">
        <v>364</v>
      </c>
      <c r="B231" s="1" t="s">
        <v>13</v>
      </c>
      <c r="C231" s="5">
        <v>31424</v>
      </c>
      <c r="D231" s="5">
        <v>40112</v>
      </c>
      <c r="E231" s="5"/>
      <c r="F231" s="1" t="s">
        <v>124</v>
      </c>
      <c r="G231" s="3">
        <v>65975</v>
      </c>
      <c r="H231" s="7">
        <v>3</v>
      </c>
      <c r="I231" s="7">
        <v>3</v>
      </c>
      <c r="J231" s="7">
        <v>2</v>
      </c>
      <c r="K231" s="7">
        <v>2</v>
      </c>
      <c r="L231" s="7">
        <v>2</v>
      </c>
    </row>
    <row r="232" spans="1:12">
      <c r="A232" s="1" t="s">
        <v>365</v>
      </c>
      <c r="B232" s="1" t="s">
        <v>13</v>
      </c>
      <c r="C232" s="5">
        <v>28880</v>
      </c>
      <c r="D232" s="5">
        <v>42198</v>
      </c>
      <c r="E232" s="5"/>
      <c r="F232" s="1" t="s">
        <v>366</v>
      </c>
      <c r="G232" s="3">
        <v>44283.199999999997</v>
      </c>
      <c r="H232" s="7">
        <v>1</v>
      </c>
      <c r="I232" s="7">
        <v>2</v>
      </c>
      <c r="J232" s="7">
        <v>3</v>
      </c>
      <c r="K232" s="7">
        <v>2</v>
      </c>
      <c r="L232" s="7">
        <v>1</v>
      </c>
    </row>
    <row r="233" spans="1:12">
      <c r="A233" s="1" t="s">
        <v>367</v>
      </c>
      <c r="B233" s="1" t="s">
        <v>13</v>
      </c>
      <c r="C233" s="5">
        <v>28903</v>
      </c>
      <c r="D233" s="5">
        <v>39696</v>
      </c>
      <c r="E233" s="5"/>
      <c r="F233" s="1" t="s">
        <v>368</v>
      </c>
      <c r="G233" s="3">
        <v>122814.9</v>
      </c>
      <c r="H233" s="7">
        <v>3</v>
      </c>
      <c r="I233" s="7">
        <v>3</v>
      </c>
      <c r="J233" s="7">
        <v>3</v>
      </c>
      <c r="K233" s="7">
        <v>3</v>
      </c>
      <c r="L233" s="7">
        <v>2</v>
      </c>
    </row>
    <row r="234" spans="1:12">
      <c r="A234" s="1" t="s">
        <v>369</v>
      </c>
      <c r="B234" s="1" t="s">
        <v>13</v>
      </c>
      <c r="C234" s="5">
        <v>28974</v>
      </c>
      <c r="D234" s="5">
        <v>38257</v>
      </c>
      <c r="E234" s="5"/>
      <c r="F234" s="1" t="s">
        <v>370</v>
      </c>
      <c r="G234" s="3">
        <v>56283</v>
      </c>
      <c r="H234" s="7">
        <v>3</v>
      </c>
      <c r="I234" s="7">
        <v>1</v>
      </c>
      <c r="J234" s="7">
        <v>1</v>
      </c>
      <c r="K234" s="7">
        <v>3</v>
      </c>
      <c r="L234" s="7">
        <v>2</v>
      </c>
    </row>
    <row r="235" spans="1:12">
      <c r="A235" s="1" t="s">
        <v>371</v>
      </c>
      <c r="B235" s="1" t="s">
        <v>13</v>
      </c>
      <c r="C235" s="5">
        <v>29041</v>
      </c>
      <c r="D235" s="5">
        <v>38105</v>
      </c>
      <c r="E235" s="5">
        <v>41050</v>
      </c>
      <c r="F235" s="1" t="s">
        <v>372</v>
      </c>
      <c r="G235" s="3">
        <v>25210</v>
      </c>
      <c r="H235" s="7">
        <v>1</v>
      </c>
      <c r="I235" s="7">
        <v>1</v>
      </c>
      <c r="J235" s="7">
        <v>1</v>
      </c>
      <c r="K235" s="7">
        <v>2</v>
      </c>
      <c r="L235" s="7">
        <v>2</v>
      </c>
    </row>
    <row r="236" spans="1:12">
      <c r="A236" s="1" t="s">
        <v>373</v>
      </c>
      <c r="B236" s="1" t="s">
        <v>13</v>
      </c>
      <c r="C236" s="5">
        <v>29051</v>
      </c>
      <c r="D236" s="5">
        <v>38040</v>
      </c>
      <c r="E236" s="5"/>
      <c r="F236" s="1" t="s">
        <v>374</v>
      </c>
      <c r="G236" s="3">
        <v>49920</v>
      </c>
      <c r="H236" s="7">
        <v>2</v>
      </c>
      <c r="I236" s="7">
        <v>3</v>
      </c>
      <c r="J236" s="7">
        <v>2</v>
      </c>
      <c r="K236" s="7">
        <v>2</v>
      </c>
      <c r="L236" s="7">
        <v>1</v>
      </c>
    </row>
    <row r="237" spans="1:12">
      <c r="A237" s="1" t="s">
        <v>375</v>
      </c>
      <c r="B237" s="1" t="s">
        <v>13</v>
      </c>
      <c r="C237" s="5">
        <v>29091</v>
      </c>
      <c r="D237" s="5">
        <v>38242</v>
      </c>
      <c r="E237" s="5"/>
      <c r="F237" s="1" t="s">
        <v>376</v>
      </c>
      <c r="G237" s="3">
        <v>64792</v>
      </c>
      <c r="H237" s="7">
        <v>3</v>
      </c>
      <c r="I237" s="7">
        <v>1</v>
      </c>
      <c r="J237" s="7">
        <v>3</v>
      </c>
      <c r="K237" s="7">
        <v>2</v>
      </c>
      <c r="L237" s="7">
        <v>2</v>
      </c>
    </row>
    <row r="238" spans="1:12">
      <c r="A238" s="1" t="s">
        <v>377</v>
      </c>
      <c r="B238" s="1" t="s">
        <v>13</v>
      </c>
      <c r="C238" s="5">
        <v>29094</v>
      </c>
      <c r="D238" s="5">
        <v>38020</v>
      </c>
      <c r="E238" s="5"/>
      <c r="F238" s="1" t="s">
        <v>198</v>
      </c>
      <c r="G238" s="3">
        <v>101447.58</v>
      </c>
      <c r="H238" s="7">
        <v>2</v>
      </c>
      <c r="I238" s="7">
        <v>2</v>
      </c>
      <c r="J238" s="7">
        <v>3</v>
      </c>
      <c r="K238" s="7">
        <v>2</v>
      </c>
      <c r="L238" s="7">
        <v>3</v>
      </c>
    </row>
    <row r="239" spans="1:12">
      <c r="A239" s="1" t="s">
        <v>378</v>
      </c>
      <c r="B239" s="1" t="s">
        <v>13</v>
      </c>
      <c r="C239" s="5">
        <v>29121</v>
      </c>
      <c r="D239" s="5">
        <v>39356</v>
      </c>
      <c r="E239" s="5"/>
      <c r="F239" s="1" t="s">
        <v>316</v>
      </c>
      <c r="G239" s="3">
        <v>60000</v>
      </c>
      <c r="H239" s="7">
        <v>3</v>
      </c>
      <c r="I239" s="7">
        <v>2</v>
      </c>
      <c r="J239" s="7">
        <v>1</v>
      </c>
      <c r="K239" s="7">
        <v>1</v>
      </c>
      <c r="L239" s="7">
        <v>1</v>
      </c>
    </row>
    <row r="240" spans="1:12">
      <c r="A240" s="1" t="s">
        <v>379</v>
      </c>
      <c r="B240" s="1" t="s">
        <v>13</v>
      </c>
      <c r="C240" s="5">
        <v>29187</v>
      </c>
      <c r="D240" s="5">
        <v>40410</v>
      </c>
      <c r="E240" s="5"/>
      <c r="F240" s="1" t="s">
        <v>380</v>
      </c>
      <c r="G240" s="3">
        <v>40040</v>
      </c>
      <c r="H240" s="7">
        <v>1</v>
      </c>
      <c r="I240" s="7">
        <v>3</v>
      </c>
      <c r="J240" s="7">
        <v>1</v>
      </c>
      <c r="K240" s="7">
        <v>1</v>
      </c>
      <c r="L240" s="7">
        <v>2</v>
      </c>
    </row>
    <row r="241" spans="1:12">
      <c r="A241" s="1" t="s">
        <v>381</v>
      </c>
      <c r="B241" s="1" t="s">
        <v>13</v>
      </c>
      <c r="C241" s="5">
        <v>29201</v>
      </c>
      <c r="D241" s="5">
        <v>38938</v>
      </c>
      <c r="E241" s="5"/>
      <c r="F241" s="1" t="s">
        <v>376</v>
      </c>
      <c r="G241" s="3">
        <v>70491.199999999997</v>
      </c>
      <c r="H241" s="7">
        <v>3</v>
      </c>
      <c r="I241" s="7">
        <v>2</v>
      </c>
      <c r="J241" s="7">
        <v>1</v>
      </c>
      <c r="K241" s="7">
        <v>2</v>
      </c>
      <c r="L241" s="7">
        <v>2</v>
      </c>
    </row>
    <row r="242" spans="1:12">
      <c r="A242" s="1" t="s">
        <v>382</v>
      </c>
      <c r="B242" s="1" t="s">
        <v>13</v>
      </c>
      <c r="C242" s="5">
        <v>29276</v>
      </c>
      <c r="D242" s="5">
        <v>38254</v>
      </c>
      <c r="E242" s="5"/>
      <c r="F242" s="1" t="s">
        <v>366</v>
      </c>
      <c r="G242" s="3">
        <v>40809.599999999999</v>
      </c>
      <c r="H242" s="7">
        <v>2</v>
      </c>
      <c r="I242" s="7">
        <v>3</v>
      </c>
      <c r="J242" s="7">
        <v>1</v>
      </c>
      <c r="K242" s="7">
        <v>3</v>
      </c>
      <c r="L242" s="7">
        <v>3</v>
      </c>
    </row>
    <row r="243" spans="1:12">
      <c r="A243" s="1" t="s">
        <v>383</v>
      </c>
      <c r="B243" s="1" t="s">
        <v>13</v>
      </c>
      <c r="C243" s="5">
        <v>29276</v>
      </c>
      <c r="D243" s="5">
        <v>38834</v>
      </c>
      <c r="E243" s="5">
        <v>42226</v>
      </c>
      <c r="F243" s="1" t="s">
        <v>366</v>
      </c>
      <c r="G243" s="3">
        <v>40809.599999999999</v>
      </c>
      <c r="H243" s="7">
        <v>1</v>
      </c>
      <c r="I243" s="7">
        <v>2</v>
      </c>
      <c r="J243" s="7">
        <v>1</v>
      </c>
      <c r="K243" s="7">
        <v>3</v>
      </c>
      <c r="L243" s="7">
        <v>3</v>
      </c>
    </row>
    <row r="244" spans="1:12">
      <c r="A244" s="1" t="s">
        <v>384</v>
      </c>
      <c r="B244" s="1" t="s">
        <v>13</v>
      </c>
      <c r="C244" s="5">
        <v>29295</v>
      </c>
      <c r="D244" s="5">
        <v>40805</v>
      </c>
      <c r="E244" s="5"/>
      <c r="F244" s="1" t="s">
        <v>366</v>
      </c>
      <c r="G244" s="3">
        <v>46342.400000000001</v>
      </c>
      <c r="H244" s="7">
        <v>3</v>
      </c>
      <c r="I244" s="7">
        <v>3</v>
      </c>
      <c r="J244" s="7">
        <v>2</v>
      </c>
      <c r="K244" s="7">
        <v>1</v>
      </c>
      <c r="L244" s="7">
        <v>1</v>
      </c>
    </row>
    <row r="245" spans="1:12">
      <c r="A245" s="1" t="s">
        <v>385</v>
      </c>
      <c r="B245" s="1" t="s">
        <v>13</v>
      </c>
      <c r="C245" s="5">
        <v>29316</v>
      </c>
      <c r="D245" s="5">
        <v>38176</v>
      </c>
      <c r="E245" s="5"/>
      <c r="F245" s="1" t="s">
        <v>386</v>
      </c>
      <c r="G245" s="3">
        <v>73569.34</v>
      </c>
      <c r="H245" s="7">
        <v>2</v>
      </c>
      <c r="I245" s="7">
        <v>2</v>
      </c>
      <c r="J245" s="7">
        <v>1</v>
      </c>
      <c r="K245" s="7">
        <v>1</v>
      </c>
      <c r="L245" s="7">
        <v>2</v>
      </c>
    </row>
    <row r="246" spans="1:12">
      <c r="A246" s="1" t="s">
        <v>387</v>
      </c>
      <c r="B246" s="1" t="s">
        <v>13</v>
      </c>
      <c r="C246" s="5">
        <v>29316</v>
      </c>
      <c r="D246" s="5">
        <v>38176</v>
      </c>
      <c r="E246" s="5"/>
      <c r="F246" s="1" t="s">
        <v>386</v>
      </c>
      <c r="G246" s="3">
        <v>73569.34</v>
      </c>
      <c r="H246" s="7">
        <v>1</v>
      </c>
      <c r="I246" s="7">
        <v>3</v>
      </c>
      <c r="J246" s="7">
        <v>3</v>
      </c>
      <c r="K246" s="7">
        <v>1</v>
      </c>
      <c r="L246" s="7">
        <v>3</v>
      </c>
    </row>
    <row r="247" spans="1:12">
      <c r="A247" s="1" t="s">
        <v>388</v>
      </c>
      <c r="B247" s="1" t="s">
        <v>13</v>
      </c>
      <c r="C247" s="5">
        <v>29321</v>
      </c>
      <c r="D247" s="5">
        <v>40585</v>
      </c>
      <c r="E247" s="5"/>
      <c r="F247" s="1" t="s">
        <v>14</v>
      </c>
      <c r="G247" s="3">
        <v>24960</v>
      </c>
      <c r="H247" s="7">
        <v>3</v>
      </c>
      <c r="I247" s="7">
        <v>3</v>
      </c>
      <c r="J247" s="7">
        <v>1</v>
      </c>
      <c r="K247" s="7">
        <v>2</v>
      </c>
      <c r="L247" s="7">
        <v>2</v>
      </c>
    </row>
    <row r="248" spans="1:12">
      <c r="A248" s="1" t="s">
        <v>389</v>
      </c>
      <c r="B248" s="1" t="s">
        <v>13</v>
      </c>
      <c r="C248" s="5">
        <v>29338</v>
      </c>
      <c r="D248" s="5">
        <v>38482</v>
      </c>
      <c r="E248" s="5">
        <v>39251</v>
      </c>
      <c r="F248" s="1" t="s">
        <v>390</v>
      </c>
      <c r="G248" s="3">
        <v>51142.26</v>
      </c>
      <c r="H248" s="7">
        <v>2</v>
      </c>
      <c r="I248" s="7">
        <v>1</v>
      </c>
      <c r="J248" s="7">
        <v>1</v>
      </c>
      <c r="K248" s="7">
        <v>2</v>
      </c>
      <c r="L248" s="7">
        <v>3</v>
      </c>
    </row>
    <row r="249" spans="1:12">
      <c r="A249" s="1" t="s">
        <v>391</v>
      </c>
      <c r="B249" s="1" t="s">
        <v>13</v>
      </c>
      <c r="C249" s="5">
        <v>29410</v>
      </c>
      <c r="D249" s="5">
        <v>41219</v>
      </c>
      <c r="E249" s="5"/>
      <c r="F249" s="1" t="s">
        <v>392</v>
      </c>
      <c r="G249" s="3">
        <v>48963.199999999997</v>
      </c>
      <c r="H249" s="7">
        <v>1</v>
      </c>
      <c r="I249" s="7">
        <v>3</v>
      </c>
      <c r="J249" s="7">
        <v>3</v>
      </c>
      <c r="K249" s="7">
        <v>1</v>
      </c>
      <c r="L249" s="7">
        <v>1</v>
      </c>
    </row>
    <row r="250" spans="1:12">
      <c r="A250" s="1" t="s">
        <v>393</v>
      </c>
      <c r="B250" s="1" t="s">
        <v>13</v>
      </c>
      <c r="C250" s="5">
        <v>29435</v>
      </c>
      <c r="D250" s="5">
        <v>41351</v>
      </c>
      <c r="E250" s="5"/>
      <c r="F250" s="1" t="s">
        <v>394</v>
      </c>
      <c r="G250" s="3">
        <v>48000</v>
      </c>
      <c r="H250" s="7">
        <v>2</v>
      </c>
      <c r="I250" s="7">
        <v>2</v>
      </c>
      <c r="J250" s="7">
        <v>1</v>
      </c>
      <c r="K250" s="7">
        <v>2</v>
      </c>
      <c r="L250" s="7">
        <v>2</v>
      </c>
    </row>
    <row r="251" spans="1:12">
      <c r="A251" s="1" t="s">
        <v>395</v>
      </c>
      <c r="B251" s="1" t="s">
        <v>13</v>
      </c>
      <c r="C251" s="5">
        <v>29438</v>
      </c>
      <c r="D251" s="5">
        <v>41715</v>
      </c>
      <c r="E251" s="5"/>
      <c r="F251" s="1" t="s">
        <v>171</v>
      </c>
      <c r="G251" s="3">
        <v>31678.400000000001</v>
      </c>
      <c r="H251" s="7">
        <v>2</v>
      </c>
      <c r="I251" s="7">
        <v>1</v>
      </c>
      <c r="J251" s="7">
        <v>1</v>
      </c>
      <c r="K251" s="7">
        <v>2</v>
      </c>
      <c r="L251" s="7">
        <v>2</v>
      </c>
    </row>
    <row r="252" spans="1:12">
      <c r="A252" s="1" t="s">
        <v>396</v>
      </c>
      <c r="B252" s="1" t="s">
        <v>13</v>
      </c>
      <c r="C252" s="5">
        <v>29442</v>
      </c>
      <c r="D252" s="5">
        <v>41961</v>
      </c>
      <c r="E252" s="5">
        <v>42700</v>
      </c>
      <c r="F252" s="1" t="s">
        <v>370</v>
      </c>
      <c r="G252" s="3">
        <v>66955.199999999997</v>
      </c>
      <c r="H252" s="7">
        <v>2</v>
      </c>
      <c r="I252" s="7">
        <v>2</v>
      </c>
      <c r="J252" s="7">
        <v>2</v>
      </c>
      <c r="K252" s="7">
        <v>2</v>
      </c>
      <c r="L252" s="7">
        <v>3</v>
      </c>
    </row>
    <row r="253" spans="1:12">
      <c r="A253" s="1" t="s">
        <v>397</v>
      </c>
      <c r="B253" s="1" t="s">
        <v>13</v>
      </c>
      <c r="C253" s="5">
        <v>29448</v>
      </c>
      <c r="D253" s="5">
        <v>40576</v>
      </c>
      <c r="E253" s="5"/>
      <c r="F253" s="1" t="s">
        <v>268</v>
      </c>
      <c r="G253" s="3">
        <v>56833</v>
      </c>
      <c r="H253" s="7">
        <v>3</v>
      </c>
      <c r="I253" s="7">
        <v>1</v>
      </c>
      <c r="J253" s="7">
        <v>1</v>
      </c>
      <c r="K253" s="7">
        <v>2</v>
      </c>
      <c r="L253" s="7">
        <v>2</v>
      </c>
    </row>
    <row r="254" spans="1:12">
      <c r="A254" s="1" t="s">
        <v>398</v>
      </c>
      <c r="B254" s="1" t="s">
        <v>13</v>
      </c>
      <c r="C254" s="5">
        <v>29562</v>
      </c>
      <c r="D254" s="5">
        <v>41620</v>
      </c>
      <c r="E254" s="5">
        <v>41855</v>
      </c>
      <c r="F254" s="1" t="s">
        <v>399</v>
      </c>
      <c r="G254" s="3">
        <v>55350.1</v>
      </c>
      <c r="H254" s="7">
        <v>1</v>
      </c>
      <c r="I254" s="7">
        <v>3</v>
      </c>
      <c r="J254" s="7">
        <v>1</v>
      </c>
      <c r="K254" s="7">
        <v>1</v>
      </c>
      <c r="L254" s="7">
        <v>3</v>
      </c>
    </row>
    <row r="255" spans="1:12">
      <c r="A255" s="1" t="s">
        <v>400</v>
      </c>
      <c r="B255" s="1" t="s">
        <v>13</v>
      </c>
      <c r="C255" s="5">
        <v>29483</v>
      </c>
      <c r="D255" s="5">
        <v>39806</v>
      </c>
      <c r="E255" s="5">
        <v>41428</v>
      </c>
      <c r="F255" s="1" t="s">
        <v>401</v>
      </c>
      <c r="G255" s="3">
        <v>71399.899999999994</v>
      </c>
      <c r="H255" s="7">
        <v>3</v>
      </c>
      <c r="I255" s="7">
        <v>2</v>
      </c>
      <c r="J255" s="7">
        <v>2</v>
      </c>
      <c r="K255" s="7">
        <v>1</v>
      </c>
      <c r="L255" s="7">
        <v>3</v>
      </c>
    </row>
    <row r="256" spans="1:12">
      <c r="A256" s="1" t="s">
        <v>402</v>
      </c>
      <c r="B256" s="1" t="s">
        <v>13</v>
      </c>
      <c r="C256" s="5">
        <v>29500</v>
      </c>
      <c r="D256" s="5">
        <v>39324</v>
      </c>
      <c r="E256" s="5">
        <v>42240</v>
      </c>
      <c r="F256" s="1" t="s">
        <v>366</v>
      </c>
      <c r="G256" s="3">
        <v>52500</v>
      </c>
      <c r="H256" s="7">
        <v>3</v>
      </c>
      <c r="I256" s="7">
        <v>3</v>
      </c>
      <c r="J256" s="7">
        <v>3</v>
      </c>
      <c r="K256" s="7">
        <v>2</v>
      </c>
      <c r="L256" s="7">
        <v>3</v>
      </c>
    </row>
    <row r="257" spans="1:12">
      <c r="A257" s="1" t="s">
        <v>403</v>
      </c>
      <c r="B257" s="1" t="s">
        <v>13</v>
      </c>
      <c r="C257" s="5">
        <v>29506</v>
      </c>
      <c r="D257" s="5">
        <v>37734</v>
      </c>
      <c r="E257" s="5"/>
      <c r="F257" s="1" t="s">
        <v>404</v>
      </c>
      <c r="G257" s="3">
        <v>32854</v>
      </c>
      <c r="H257" s="7">
        <v>1</v>
      </c>
      <c r="I257" s="7">
        <v>1</v>
      </c>
      <c r="J257" s="7">
        <v>2</v>
      </c>
      <c r="K257" s="7">
        <v>1</v>
      </c>
      <c r="L257" s="7">
        <v>2</v>
      </c>
    </row>
    <row r="258" spans="1:12">
      <c r="A258" s="1" t="s">
        <v>405</v>
      </c>
      <c r="B258" s="1" t="s">
        <v>13</v>
      </c>
      <c r="C258" s="5">
        <v>29521</v>
      </c>
      <c r="D258" s="5">
        <v>41470</v>
      </c>
      <c r="E258" s="5">
        <v>41975</v>
      </c>
      <c r="F258" s="1" t="s">
        <v>406</v>
      </c>
      <c r="G258" s="3">
        <v>50252.800000000003</v>
      </c>
      <c r="H258" s="7">
        <v>3</v>
      </c>
      <c r="I258" s="7">
        <v>1</v>
      </c>
      <c r="J258" s="7">
        <v>2</v>
      </c>
      <c r="K258" s="7">
        <v>2</v>
      </c>
      <c r="L258" s="7">
        <v>3</v>
      </c>
    </row>
    <row r="259" spans="1:12">
      <c r="A259" s="1" t="s">
        <v>407</v>
      </c>
      <c r="B259" s="1" t="s">
        <v>13</v>
      </c>
      <c r="C259" s="5">
        <v>29559</v>
      </c>
      <c r="D259" s="5">
        <v>39341</v>
      </c>
      <c r="E259" s="5">
        <v>41891</v>
      </c>
      <c r="F259" s="1" t="s">
        <v>408</v>
      </c>
      <c r="G259" s="3">
        <v>31200</v>
      </c>
      <c r="H259" s="7">
        <v>1</v>
      </c>
      <c r="I259" s="7">
        <v>3</v>
      </c>
      <c r="J259" s="7">
        <v>3</v>
      </c>
      <c r="K259" s="7">
        <v>2</v>
      </c>
      <c r="L259" s="7">
        <v>1</v>
      </c>
    </row>
    <row r="260" spans="1:12">
      <c r="A260" s="1" t="s">
        <v>409</v>
      </c>
      <c r="B260" s="1" t="s">
        <v>13</v>
      </c>
      <c r="C260" s="5">
        <v>29595</v>
      </c>
      <c r="D260" s="5">
        <v>40563</v>
      </c>
      <c r="E260" s="5">
        <v>41750</v>
      </c>
      <c r="F260" s="1" t="s">
        <v>124</v>
      </c>
      <c r="G260" s="3">
        <v>66950</v>
      </c>
      <c r="H260" s="7">
        <v>3</v>
      </c>
      <c r="I260" s="7">
        <v>2</v>
      </c>
      <c r="J260" s="7">
        <v>2</v>
      </c>
      <c r="K260" s="7">
        <v>2</v>
      </c>
      <c r="L260" s="7">
        <v>2</v>
      </c>
    </row>
    <row r="261" spans="1:12">
      <c r="A261" s="1" t="s">
        <v>410</v>
      </c>
      <c r="B261" s="1" t="s">
        <v>13</v>
      </c>
      <c r="C261" s="5">
        <v>29611</v>
      </c>
      <c r="D261" s="5">
        <v>41323</v>
      </c>
      <c r="E261" s="5">
        <v>42788</v>
      </c>
      <c r="F261" s="1" t="s">
        <v>411</v>
      </c>
      <c r="G261" s="3">
        <v>45450</v>
      </c>
      <c r="H261" s="7">
        <v>1</v>
      </c>
      <c r="I261" s="7">
        <v>1</v>
      </c>
      <c r="J261" s="7">
        <v>3</v>
      </c>
      <c r="K261" s="7">
        <v>3</v>
      </c>
      <c r="L261" s="7">
        <v>2</v>
      </c>
    </row>
    <row r="262" spans="1:12">
      <c r="A262" s="1" t="s">
        <v>412</v>
      </c>
      <c r="B262" s="1" t="s">
        <v>13</v>
      </c>
      <c r="C262" s="5">
        <v>29647</v>
      </c>
      <c r="D262" s="5">
        <v>38950</v>
      </c>
      <c r="E262" s="5"/>
      <c r="F262" s="1" t="s">
        <v>413</v>
      </c>
      <c r="G262" s="3">
        <v>56752.800000000003</v>
      </c>
      <c r="H262" s="7">
        <v>3</v>
      </c>
      <c r="I262" s="7">
        <v>3</v>
      </c>
      <c r="J262" s="7">
        <v>1</v>
      </c>
      <c r="K262" s="7">
        <v>2</v>
      </c>
      <c r="L262" s="7">
        <v>2</v>
      </c>
    </row>
    <row r="263" spans="1:12">
      <c r="A263" s="1" t="s">
        <v>414</v>
      </c>
      <c r="B263" s="1" t="s">
        <v>13</v>
      </c>
      <c r="C263" s="5">
        <v>29650</v>
      </c>
      <c r="D263" s="5">
        <v>40514</v>
      </c>
      <c r="E263" s="5"/>
      <c r="F263" s="1" t="s">
        <v>85</v>
      </c>
      <c r="G263" s="3">
        <v>24960</v>
      </c>
      <c r="H263" s="7">
        <v>3</v>
      </c>
      <c r="I263" s="7">
        <v>1</v>
      </c>
      <c r="J263" s="7">
        <v>2</v>
      </c>
      <c r="K263" s="7">
        <v>3</v>
      </c>
      <c r="L263" s="7">
        <v>3</v>
      </c>
    </row>
    <row r="264" spans="1:12">
      <c r="A264" s="1" t="s">
        <v>415</v>
      </c>
      <c r="B264" s="1" t="s">
        <v>13</v>
      </c>
      <c r="C264" s="5">
        <v>29659</v>
      </c>
      <c r="D264" s="5">
        <v>41298</v>
      </c>
      <c r="E264" s="5"/>
      <c r="F264" s="1" t="s">
        <v>223</v>
      </c>
      <c r="G264" s="3">
        <v>21320</v>
      </c>
      <c r="H264" s="7">
        <v>3</v>
      </c>
      <c r="I264" s="7">
        <v>1</v>
      </c>
      <c r="J264" s="7">
        <v>2</v>
      </c>
      <c r="K264" s="7">
        <v>2</v>
      </c>
      <c r="L264" s="7">
        <v>1</v>
      </c>
    </row>
    <row r="265" spans="1:12">
      <c r="A265" s="1" t="s">
        <v>416</v>
      </c>
      <c r="B265" s="1" t="s">
        <v>13</v>
      </c>
      <c r="C265" s="5">
        <v>29665</v>
      </c>
      <c r="D265" s="5">
        <v>38345</v>
      </c>
      <c r="E265" s="5"/>
      <c r="F265" s="1" t="s">
        <v>417</v>
      </c>
      <c r="G265" s="3">
        <v>69368</v>
      </c>
      <c r="H265" s="7">
        <v>1</v>
      </c>
      <c r="I265" s="7">
        <v>1</v>
      </c>
      <c r="J265" s="7">
        <v>3</v>
      </c>
      <c r="K265" s="7">
        <v>2</v>
      </c>
      <c r="L265" s="7">
        <v>2</v>
      </c>
    </row>
    <row r="266" spans="1:12">
      <c r="A266" s="1" t="s">
        <v>418</v>
      </c>
      <c r="B266" s="1" t="s">
        <v>13</v>
      </c>
      <c r="C266" s="5">
        <v>29686</v>
      </c>
      <c r="D266" s="5">
        <v>39184</v>
      </c>
      <c r="E266" s="5"/>
      <c r="F266" s="1" t="s">
        <v>198</v>
      </c>
      <c r="G266" s="3">
        <v>115884.86</v>
      </c>
      <c r="H266" s="7">
        <v>2</v>
      </c>
      <c r="I266" s="7">
        <v>2</v>
      </c>
      <c r="J266" s="7">
        <v>3</v>
      </c>
      <c r="K266" s="7">
        <v>2</v>
      </c>
      <c r="L266" s="7">
        <v>2</v>
      </c>
    </row>
    <row r="267" spans="1:12">
      <c r="A267" s="1" t="s">
        <v>419</v>
      </c>
      <c r="B267" s="1" t="s">
        <v>13</v>
      </c>
      <c r="C267" s="5">
        <v>29818</v>
      </c>
      <c r="D267" s="5">
        <v>40194</v>
      </c>
      <c r="E267" s="5"/>
      <c r="F267" s="1" t="s">
        <v>420</v>
      </c>
      <c r="G267" s="3">
        <v>69415</v>
      </c>
      <c r="H267" s="7">
        <v>3</v>
      </c>
      <c r="I267" s="7">
        <v>1</v>
      </c>
      <c r="J267" s="7">
        <v>2</v>
      </c>
      <c r="K267" s="7">
        <v>2</v>
      </c>
      <c r="L267" s="7">
        <v>2</v>
      </c>
    </row>
    <row r="268" spans="1:12">
      <c r="A268" s="1" t="s">
        <v>421</v>
      </c>
      <c r="B268" s="1" t="s">
        <v>13</v>
      </c>
      <c r="C268" s="5">
        <v>29739</v>
      </c>
      <c r="D268" s="5">
        <v>38707</v>
      </c>
      <c r="E268" s="5"/>
      <c r="F268" s="1" t="s">
        <v>111</v>
      </c>
      <c r="G268" s="3">
        <v>45760</v>
      </c>
      <c r="H268" s="7">
        <v>2</v>
      </c>
      <c r="I268" s="7">
        <v>3</v>
      </c>
      <c r="J268" s="7">
        <v>3</v>
      </c>
      <c r="K268" s="7">
        <v>2</v>
      </c>
      <c r="L268" s="7">
        <v>2</v>
      </c>
    </row>
    <row r="269" spans="1:12">
      <c r="A269" s="1" t="s">
        <v>422</v>
      </c>
      <c r="B269" s="1" t="s">
        <v>13</v>
      </c>
      <c r="C269" s="5">
        <v>29733</v>
      </c>
      <c r="D269" s="5">
        <v>40141</v>
      </c>
      <c r="E269" s="5"/>
      <c r="F269" s="1" t="s">
        <v>316</v>
      </c>
      <c r="G269" s="3">
        <v>73444.800000000003</v>
      </c>
      <c r="H269" s="7">
        <v>1</v>
      </c>
      <c r="I269" s="7">
        <v>3</v>
      </c>
      <c r="J269" s="7">
        <v>1</v>
      </c>
      <c r="K269" s="7">
        <v>2</v>
      </c>
      <c r="L269" s="7">
        <v>1</v>
      </c>
    </row>
    <row r="270" spans="1:12">
      <c r="A270" s="1" t="s">
        <v>423</v>
      </c>
      <c r="B270" s="1" t="s">
        <v>13</v>
      </c>
      <c r="C270" s="5" t="s">
        <v>424</v>
      </c>
      <c r="D270" s="5">
        <v>37909</v>
      </c>
      <c r="E270" s="5">
        <v>41323</v>
      </c>
      <c r="F270" s="1" t="s">
        <v>425</v>
      </c>
      <c r="G270" s="3">
        <v>82232.28</v>
      </c>
      <c r="H270" s="7">
        <v>2</v>
      </c>
      <c r="I270" s="7">
        <v>3</v>
      </c>
      <c r="J270" s="7">
        <v>2</v>
      </c>
      <c r="K270" s="7">
        <v>2</v>
      </c>
      <c r="L270" s="7">
        <v>2</v>
      </c>
    </row>
    <row r="271" spans="1:12">
      <c r="A271" s="1" t="s">
        <v>426</v>
      </c>
      <c r="B271" s="1" t="s">
        <v>13</v>
      </c>
      <c r="C271" s="5">
        <v>29772</v>
      </c>
      <c r="D271" s="5">
        <v>41788</v>
      </c>
      <c r="E271" s="5"/>
      <c r="F271" s="1" t="s">
        <v>82</v>
      </c>
      <c r="G271" s="3">
        <v>24960</v>
      </c>
      <c r="H271" s="7">
        <v>1</v>
      </c>
      <c r="I271" s="7">
        <v>3</v>
      </c>
      <c r="J271" s="7">
        <v>1</v>
      </c>
      <c r="K271" s="7">
        <v>1</v>
      </c>
      <c r="L271" s="7">
        <v>3</v>
      </c>
    </row>
    <row r="272" spans="1:12">
      <c r="A272" s="1" t="s">
        <v>427</v>
      </c>
      <c r="B272" s="1" t="s">
        <v>13</v>
      </c>
      <c r="C272" s="5">
        <v>29877</v>
      </c>
      <c r="D272" s="5">
        <v>41278</v>
      </c>
      <c r="E272" s="5"/>
      <c r="F272" s="1" t="s">
        <v>234</v>
      </c>
      <c r="G272" s="3">
        <v>38002</v>
      </c>
      <c r="H272" s="7">
        <v>1</v>
      </c>
      <c r="I272" s="7">
        <v>2</v>
      </c>
      <c r="J272" s="7">
        <v>2</v>
      </c>
      <c r="K272" s="7">
        <v>1</v>
      </c>
      <c r="L272" s="7">
        <v>2</v>
      </c>
    </row>
    <row r="273" spans="1:12">
      <c r="A273" s="1" t="s">
        <v>428</v>
      </c>
      <c r="B273" s="1" t="s">
        <v>13</v>
      </c>
      <c r="C273" s="5">
        <v>29792</v>
      </c>
      <c r="D273" s="5">
        <v>40020</v>
      </c>
      <c r="E273" s="5">
        <v>42604</v>
      </c>
      <c r="F273" s="1" t="s">
        <v>234</v>
      </c>
      <c r="G273" s="3">
        <v>39998</v>
      </c>
      <c r="H273" s="7">
        <v>2</v>
      </c>
      <c r="I273" s="7">
        <v>1</v>
      </c>
      <c r="J273" s="7">
        <v>1</v>
      </c>
      <c r="K273" s="7">
        <v>2</v>
      </c>
      <c r="L273" s="7">
        <v>2</v>
      </c>
    </row>
    <row r="274" spans="1:12">
      <c r="A274" s="1" t="s">
        <v>429</v>
      </c>
      <c r="B274" s="1" t="s">
        <v>13</v>
      </c>
      <c r="C274" s="5">
        <v>29842</v>
      </c>
      <c r="D274" s="5">
        <v>39012</v>
      </c>
      <c r="E274" s="5"/>
      <c r="F274" s="1" t="s">
        <v>173</v>
      </c>
      <c r="G274" s="3">
        <v>60091.199999999997</v>
      </c>
      <c r="H274" s="7">
        <v>3</v>
      </c>
      <c r="I274" s="7">
        <v>3</v>
      </c>
      <c r="J274" s="7">
        <v>3</v>
      </c>
      <c r="K274" s="7">
        <v>3</v>
      </c>
      <c r="L274" s="7">
        <v>2</v>
      </c>
    </row>
    <row r="275" spans="1:12">
      <c r="A275" s="1" t="s">
        <v>430</v>
      </c>
      <c r="B275" s="1" t="s">
        <v>13</v>
      </c>
      <c r="C275" s="5">
        <v>29753</v>
      </c>
      <c r="D275" s="5">
        <v>39463</v>
      </c>
      <c r="E275" s="5">
        <v>40057</v>
      </c>
      <c r="F275" s="1" t="s">
        <v>431</v>
      </c>
      <c r="G275" s="3">
        <v>77937.600000000006</v>
      </c>
      <c r="H275" s="7">
        <v>2</v>
      </c>
      <c r="I275" s="7">
        <v>3</v>
      </c>
      <c r="J275" s="7">
        <v>1</v>
      </c>
      <c r="K275" s="7">
        <v>3</v>
      </c>
      <c r="L275" s="7">
        <v>1</v>
      </c>
    </row>
    <row r="276" spans="1:12">
      <c r="A276" s="1" t="s">
        <v>432</v>
      </c>
      <c r="B276" s="1" t="s">
        <v>13</v>
      </c>
      <c r="C276" s="5">
        <v>29634</v>
      </c>
      <c r="D276" s="5">
        <v>41682</v>
      </c>
      <c r="E276" s="5"/>
      <c r="F276" s="1" t="s">
        <v>433</v>
      </c>
      <c r="G276" s="3">
        <v>64800</v>
      </c>
      <c r="H276" s="7">
        <v>1</v>
      </c>
      <c r="I276" s="7">
        <v>2</v>
      </c>
      <c r="J276" s="7">
        <v>2</v>
      </c>
      <c r="K276" s="7">
        <v>3</v>
      </c>
      <c r="L276" s="7">
        <v>2</v>
      </c>
    </row>
    <row r="277" spans="1:12">
      <c r="A277" s="1" t="s">
        <v>434</v>
      </c>
      <c r="B277" s="1" t="s">
        <v>13</v>
      </c>
      <c r="C277" s="5">
        <v>29769</v>
      </c>
      <c r="D277" s="5">
        <v>41582</v>
      </c>
      <c r="E277" s="5"/>
      <c r="F277" s="1" t="s">
        <v>435</v>
      </c>
      <c r="G277" s="3">
        <v>65000</v>
      </c>
      <c r="H277" s="7">
        <v>1</v>
      </c>
      <c r="I277" s="7">
        <v>3</v>
      </c>
      <c r="J277" s="7">
        <v>1</v>
      </c>
      <c r="K277" s="7">
        <v>3</v>
      </c>
      <c r="L277" s="7">
        <v>1</v>
      </c>
    </row>
    <row r="278" spans="1:12">
      <c r="A278" s="1" t="s">
        <v>436</v>
      </c>
      <c r="B278" s="1" t="s">
        <v>13</v>
      </c>
      <c r="C278" s="5">
        <v>29901</v>
      </c>
      <c r="D278" s="5">
        <v>41750</v>
      </c>
      <c r="E278" s="5">
        <v>41772</v>
      </c>
      <c r="F278" s="1" t="s">
        <v>268</v>
      </c>
      <c r="G278" s="3">
        <v>56467</v>
      </c>
      <c r="H278" s="7">
        <v>1</v>
      </c>
      <c r="I278" s="7">
        <v>2</v>
      </c>
      <c r="J278" s="7">
        <v>2</v>
      </c>
      <c r="K278" s="7">
        <v>3</v>
      </c>
      <c r="L278" s="7">
        <v>2</v>
      </c>
    </row>
    <row r="279" spans="1:12">
      <c r="A279" s="1" t="s">
        <v>437</v>
      </c>
      <c r="B279" s="1" t="s">
        <v>13</v>
      </c>
      <c r="C279" s="5">
        <v>29799</v>
      </c>
      <c r="D279" s="5">
        <v>41750</v>
      </c>
      <c r="E279" s="5"/>
      <c r="F279" s="1" t="s">
        <v>268</v>
      </c>
      <c r="G279" s="3">
        <v>56467</v>
      </c>
      <c r="H279" s="7">
        <v>2</v>
      </c>
      <c r="I279" s="7">
        <v>1</v>
      </c>
      <c r="J279" s="7">
        <v>3</v>
      </c>
      <c r="K279" s="7">
        <v>1</v>
      </c>
      <c r="L279" s="7">
        <v>1</v>
      </c>
    </row>
    <row r="280" spans="1:12">
      <c r="A280" s="1" t="s">
        <v>438</v>
      </c>
      <c r="B280" s="1" t="s">
        <v>13</v>
      </c>
      <c r="C280" s="5">
        <v>29902</v>
      </c>
      <c r="D280" s="5">
        <v>37952</v>
      </c>
      <c r="E280" s="5"/>
      <c r="F280" s="1" t="s">
        <v>439</v>
      </c>
      <c r="G280" s="3">
        <v>113300</v>
      </c>
      <c r="H280" s="7">
        <v>2</v>
      </c>
      <c r="I280" s="7">
        <v>2</v>
      </c>
      <c r="J280" s="7">
        <v>3</v>
      </c>
      <c r="K280" s="7">
        <v>3</v>
      </c>
      <c r="L280" s="7">
        <v>2</v>
      </c>
    </row>
    <row r="281" spans="1:12">
      <c r="A281" s="1" t="s">
        <v>440</v>
      </c>
      <c r="B281" s="1" t="s">
        <v>13</v>
      </c>
      <c r="C281" s="5">
        <v>29931</v>
      </c>
      <c r="D281" s="5">
        <v>39862</v>
      </c>
      <c r="E281" s="5"/>
      <c r="F281" s="1" t="s">
        <v>316</v>
      </c>
      <c r="G281" s="3">
        <v>79302</v>
      </c>
      <c r="H281" s="7">
        <v>1</v>
      </c>
      <c r="I281" s="7">
        <v>2</v>
      </c>
      <c r="J281" s="7">
        <v>2</v>
      </c>
      <c r="K281" s="7">
        <v>1</v>
      </c>
      <c r="L281" s="7">
        <v>1</v>
      </c>
    </row>
    <row r="282" spans="1:12">
      <c r="A282" s="1" t="s">
        <v>441</v>
      </c>
      <c r="B282" s="1" t="s">
        <v>13</v>
      </c>
      <c r="C282" s="5">
        <v>29952</v>
      </c>
      <c r="D282" s="5">
        <v>39353</v>
      </c>
      <c r="E282" s="5">
        <v>42198</v>
      </c>
      <c r="F282" s="1" t="s">
        <v>442</v>
      </c>
      <c r="G282" s="3">
        <v>50356.800000000003</v>
      </c>
      <c r="H282" s="7">
        <v>3</v>
      </c>
      <c r="I282" s="7">
        <v>1</v>
      </c>
      <c r="J282" s="7">
        <v>1</v>
      </c>
      <c r="K282" s="7">
        <v>1</v>
      </c>
      <c r="L282" s="7">
        <v>2</v>
      </c>
    </row>
    <row r="283" spans="1:12">
      <c r="A283" s="1" t="s">
        <v>443</v>
      </c>
      <c r="B283" s="1" t="s">
        <v>13</v>
      </c>
      <c r="C283" s="5">
        <v>29970</v>
      </c>
      <c r="D283" s="5">
        <v>41430</v>
      </c>
      <c r="E283" s="5"/>
      <c r="F283" s="1" t="s">
        <v>444</v>
      </c>
      <c r="G283" s="3">
        <v>66767.98</v>
      </c>
      <c r="H283" s="7">
        <v>2</v>
      </c>
      <c r="I283" s="7">
        <v>2</v>
      </c>
      <c r="J283" s="7">
        <v>1</v>
      </c>
      <c r="K283" s="7">
        <v>1</v>
      </c>
      <c r="L283" s="7">
        <v>3</v>
      </c>
    </row>
    <row r="284" spans="1:12">
      <c r="A284" s="1" t="s">
        <v>445</v>
      </c>
      <c r="B284" s="1" t="s">
        <v>13</v>
      </c>
      <c r="C284" s="5">
        <v>29979</v>
      </c>
      <c r="D284" s="5">
        <v>40296</v>
      </c>
      <c r="E284" s="5"/>
      <c r="F284" s="1" t="s">
        <v>124</v>
      </c>
      <c r="G284" s="3">
        <v>73440.12</v>
      </c>
      <c r="H284" s="7">
        <v>3</v>
      </c>
      <c r="I284" s="7">
        <v>1</v>
      </c>
      <c r="J284" s="7">
        <v>3</v>
      </c>
      <c r="K284" s="7">
        <v>3</v>
      </c>
      <c r="L284" s="7">
        <v>1</v>
      </c>
    </row>
    <row r="285" spans="1:12">
      <c r="A285" s="1" t="s">
        <v>446</v>
      </c>
      <c r="B285" s="1" t="s">
        <v>13</v>
      </c>
      <c r="C285" s="5">
        <v>29987</v>
      </c>
      <c r="D285" s="5">
        <v>40760</v>
      </c>
      <c r="E285" s="5"/>
      <c r="F285" s="1" t="s">
        <v>272</v>
      </c>
      <c r="G285" s="3">
        <v>63627.199999999997</v>
      </c>
      <c r="H285" s="7">
        <v>2</v>
      </c>
      <c r="I285" s="7">
        <v>3</v>
      </c>
      <c r="J285" s="7">
        <v>2</v>
      </c>
      <c r="K285" s="7">
        <v>2</v>
      </c>
      <c r="L285" s="7">
        <v>1</v>
      </c>
    </row>
    <row r="286" spans="1:12">
      <c r="A286" s="1" t="s">
        <v>447</v>
      </c>
      <c r="B286" s="1" t="s">
        <v>13</v>
      </c>
      <c r="C286" s="5">
        <v>30027</v>
      </c>
      <c r="D286" s="5">
        <v>39958</v>
      </c>
      <c r="E286" s="5"/>
      <c r="F286" s="1" t="s">
        <v>448</v>
      </c>
      <c r="G286" s="3">
        <v>95182.88</v>
      </c>
      <c r="H286" s="7">
        <v>3</v>
      </c>
      <c r="I286" s="7">
        <v>2</v>
      </c>
      <c r="J286" s="7">
        <v>2</v>
      </c>
      <c r="K286" s="7">
        <v>2</v>
      </c>
      <c r="L286" s="7">
        <v>2</v>
      </c>
    </row>
    <row r="287" spans="1:12">
      <c r="A287" s="1" t="s">
        <v>449</v>
      </c>
      <c r="B287" s="1" t="s">
        <v>13</v>
      </c>
      <c r="C287" s="5">
        <v>30041</v>
      </c>
      <c r="D287" s="5">
        <v>38559</v>
      </c>
      <c r="E287" s="5">
        <v>38877</v>
      </c>
      <c r="F287" s="1" t="s">
        <v>450</v>
      </c>
      <c r="G287" s="3">
        <v>46795.58</v>
      </c>
      <c r="H287" s="7">
        <v>3</v>
      </c>
      <c r="I287" s="7">
        <v>1</v>
      </c>
      <c r="J287" s="7">
        <v>2</v>
      </c>
      <c r="K287" s="7">
        <v>3</v>
      </c>
      <c r="L287" s="7">
        <v>1</v>
      </c>
    </row>
    <row r="288" spans="1:12">
      <c r="A288" s="1" t="s">
        <v>451</v>
      </c>
      <c r="B288" s="1" t="s">
        <v>13</v>
      </c>
      <c r="C288" s="5">
        <v>30059</v>
      </c>
      <c r="D288" s="5">
        <v>38115</v>
      </c>
      <c r="E288" s="5"/>
      <c r="F288" s="1" t="s">
        <v>258</v>
      </c>
      <c r="G288" s="3">
        <v>108796.22</v>
      </c>
      <c r="H288" s="7">
        <v>2</v>
      </c>
      <c r="I288" s="7">
        <v>2</v>
      </c>
      <c r="J288" s="7">
        <v>3</v>
      </c>
      <c r="K288" s="7">
        <v>2</v>
      </c>
      <c r="L288" s="7">
        <v>2</v>
      </c>
    </row>
    <row r="289" spans="1:12">
      <c r="A289" s="1" t="s">
        <v>452</v>
      </c>
      <c r="B289" s="1" t="s">
        <v>13</v>
      </c>
      <c r="C289" s="5">
        <v>30081</v>
      </c>
      <c r="D289" s="5">
        <v>40435</v>
      </c>
      <c r="E289" s="5"/>
      <c r="F289" s="1" t="s">
        <v>453</v>
      </c>
      <c r="G289" s="3">
        <v>70379.92</v>
      </c>
      <c r="H289" s="7">
        <v>1</v>
      </c>
      <c r="I289" s="7">
        <v>2</v>
      </c>
      <c r="J289" s="7">
        <v>2</v>
      </c>
      <c r="K289" s="7">
        <v>3</v>
      </c>
      <c r="L289" s="7">
        <v>2</v>
      </c>
    </row>
    <row r="290" spans="1:12">
      <c r="A290" s="1" t="s">
        <v>454</v>
      </c>
      <c r="B290" s="1" t="s">
        <v>13</v>
      </c>
      <c r="C290" s="5">
        <v>30091</v>
      </c>
      <c r="D290" s="5">
        <v>40205</v>
      </c>
      <c r="E290" s="5"/>
      <c r="F290" s="1" t="s">
        <v>455</v>
      </c>
      <c r="G290" s="3">
        <v>63912.160000000003</v>
      </c>
      <c r="H290" s="7">
        <v>3</v>
      </c>
      <c r="I290" s="7">
        <v>3</v>
      </c>
      <c r="J290" s="7">
        <v>3</v>
      </c>
      <c r="K290" s="7">
        <v>1</v>
      </c>
      <c r="L290" s="7">
        <v>2</v>
      </c>
    </row>
    <row r="291" spans="1:12">
      <c r="A291" s="1" t="s">
        <v>456</v>
      </c>
      <c r="B291" s="1" t="s">
        <v>13</v>
      </c>
      <c r="C291" s="5">
        <v>30137</v>
      </c>
      <c r="D291" s="5">
        <v>41038</v>
      </c>
      <c r="E291" s="5">
        <v>42585</v>
      </c>
      <c r="F291" s="1" t="s">
        <v>276</v>
      </c>
      <c r="G291" s="3">
        <v>68368.820000000007</v>
      </c>
      <c r="H291" s="7">
        <v>1</v>
      </c>
      <c r="I291" s="7">
        <v>3</v>
      </c>
      <c r="J291" s="7">
        <v>2</v>
      </c>
      <c r="K291" s="7">
        <v>3</v>
      </c>
      <c r="L291" s="7">
        <v>3</v>
      </c>
    </row>
    <row r="292" spans="1:12">
      <c r="A292" s="1" t="s">
        <v>457</v>
      </c>
      <c r="B292" s="1" t="s">
        <v>13</v>
      </c>
      <c r="C292" s="5">
        <v>30139</v>
      </c>
      <c r="D292" s="5">
        <v>41927</v>
      </c>
      <c r="E292" s="5"/>
      <c r="F292" s="1" t="s">
        <v>374</v>
      </c>
      <c r="G292" s="3">
        <v>42640</v>
      </c>
      <c r="H292" s="7">
        <v>2</v>
      </c>
      <c r="I292" s="7">
        <v>1</v>
      </c>
      <c r="J292" s="7">
        <v>1</v>
      </c>
      <c r="K292" s="7">
        <v>1</v>
      </c>
      <c r="L292" s="7">
        <v>2</v>
      </c>
    </row>
    <row r="293" spans="1:12">
      <c r="A293" s="1" t="s">
        <v>458</v>
      </c>
      <c r="B293" s="1" t="s">
        <v>13</v>
      </c>
      <c r="C293" s="5">
        <v>30150</v>
      </c>
      <c r="D293" s="5">
        <v>38575</v>
      </c>
      <c r="E293" s="5"/>
      <c r="F293" s="1" t="s">
        <v>459</v>
      </c>
      <c r="G293" s="3">
        <v>48817.599999999999</v>
      </c>
      <c r="H293" s="7">
        <v>2</v>
      </c>
      <c r="I293" s="7">
        <v>2</v>
      </c>
      <c r="J293" s="7">
        <v>1</v>
      </c>
      <c r="K293" s="7">
        <v>3</v>
      </c>
      <c r="L293" s="7">
        <v>1</v>
      </c>
    </row>
    <row r="294" spans="1:12">
      <c r="A294" s="1" t="s">
        <v>460</v>
      </c>
      <c r="B294" s="1" t="s">
        <v>13</v>
      </c>
      <c r="C294" s="5">
        <v>30161</v>
      </c>
      <c r="D294" s="5">
        <v>41400</v>
      </c>
      <c r="E294" s="5">
        <v>42744</v>
      </c>
      <c r="F294" s="1" t="s">
        <v>461</v>
      </c>
      <c r="G294" s="3">
        <v>52187.199999999997</v>
      </c>
      <c r="H294" s="7">
        <v>1</v>
      </c>
      <c r="I294" s="7">
        <v>2</v>
      </c>
      <c r="J294" s="7">
        <v>2</v>
      </c>
      <c r="K294" s="7">
        <v>2</v>
      </c>
      <c r="L294" s="7">
        <v>3</v>
      </c>
    </row>
    <row r="295" spans="1:12">
      <c r="A295" s="1" t="s">
        <v>462</v>
      </c>
      <c r="B295" s="1" t="s">
        <v>13</v>
      </c>
      <c r="C295" s="5">
        <v>30169</v>
      </c>
      <c r="D295" s="5">
        <v>40777</v>
      </c>
      <c r="E295" s="5"/>
      <c r="F295" s="1" t="s">
        <v>463</v>
      </c>
      <c r="G295" s="3">
        <v>39780</v>
      </c>
      <c r="H295" s="7">
        <v>3</v>
      </c>
      <c r="I295" s="7">
        <v>1</v>
      </c>
      <c r="J295" s="7">
        <v>1</v>
      </c>
      <c r="K295" s="7">
        <v>2</v>
      </c>
      <c r="L295" s="7">
        <v>2</v>
      </c>
    </row>
    <row r="296" spans="1:12">
      <c r="A296" s="1" t="s">
        <v>464</v>
      </c>
      <c r="B296" s="1" t="s">
        <v>13</v>
      </c>
      <c r="C296" s="5">
        <v>30176</v>
      </c>
      <c r="D296" s="5">
        <v>39527</v>
      </c>
      <c r="E296" s="5"/>
      <c r="F296" s="1" t="s">
        <v>465</v>
      </c>
      <c r="G296" s="3">
        <v>65873.600000000006</v>
      </c>
      <c r="H296" s="7">
        <v>1</v>
      </c>
      <c r="I296" s="7">
        <v>3</v>
      </c>
      <c r="J296" s="7">
        <v>3</v>
      </c>
      <c r="K296" s="7">
        <v>2</v>
      </c>
      <c r="L296" s="7">
        <v>2</v>
      </c>
    </row>
    <row r="297" spans="1:12">
      <c r="A297" s="1" t="s">
        <v>466</v>
      </c>
      <c r="B297" s="1" t="s">
        <v>13</v>
      </c>
      <c r="C297" s="5">
        <v>30180</v>
      </c>
      <c r="D297" s="5">
        <v>37663</v>
      </c>
      <c r="E297" s="5"/>
      <c r="F297" s="1" t="s">
        <v>143</v>
      </c>
      <c r="G297" s="3">
        <v>53504.1</v>
      </c>
      <c r="H297" s="7">
        <v>2</v>
      </c>
      <c r="I297" s="7">
        <v>2</v>
      </c>
      <c r="J297" s="7">
        <v>2</v>
      </c>
      <c r="K297" s="7">
        <v>1</v>
      </c>
      <c r="L297" s="7">
        <v>1</v>
      </c>
    </row>
    <row r="298" spans="1:12">
      <c r="A298" s="1" t="s">
        <v>467</v>
      </c>
      <c r="B298" s="1" t="s">
        <v>13</v>
      </c>
      <c r="C298" s="5">
        <v>30202</v>
      </c>
      <c r="D298" s="5">
        <v>38239</v>
      </c>
      <c r="E298" s="5">
        <v>40707</v>
      </c>
      <c r="F298" s="1" t="s">
        <v>316</v>
      </c>
      <c r="G298" s="3">
        <v>77000</v>
      </c>
      <c r="H298" s="7">
        <v>3</v>
      </c>
      <c r="I298" s="7">
        <v>2</v>
      </c>
      <c r="J298" s="7">
        <v>2</v>
      </c>
      <c r="K298" s="7">
        <v>3</v>
      </c>
      <c r="L298" s="7">
        <v>3</v>
      </c>
    </row>
    <row r="299" spans="1:12">
      <c r="A299" s="1" t="s">
        <v>468</v>
      </c>
      <c r="B299" s="1" t="s">
        <v>13</v>
      </c>
      <c r="C299" s="5">
        <v>30210</v>
      </c>
      <c r="D299" s="5">
        <v>41321</v>
      </c>
      <c r="E299" s="5"/>
      <c r="F299" s="1" t="s">
        <v>469</v>
      </c>
      <c r="G299" s="3">
        <v>53040</v>
      </c>
      <c r="H299" s="7">
        <v>2</v>
      </c>
      <c r="I299" s="7">
        <v>2</v>
      </c>
      <c r="J299" s="7">
        <v>3</v>
      </c>
      <c r="K299" s="7">
        <v>3</v>
      </c>
      <c r="L299" s="7">
        <v>2</v>
      </c>
    </row>
    <row r="300" spans="1:12">
      <c r="A300" s="1" t="s">
        <v>470</v>
      </c>
      <c r="B300" s="1" t="s">
        <v>13</v>
      </c>
      <c r="C300" s="5">
        <v>30218</v>
      </c>
      <c r="D300" s="5">
        <v>40649</v>
      </c>
      <c r="E300" s="5"/>
      <c r="F300" s="1" t="s">
        <v>471</v>
      </c>
      <c r="G300" s="3">
        <v>77001.600000000006</v>
      </c>
      <c r="H300" s="7">
        <v>1</v>
      </c>
      <c r="I300" s="7">
        <v>3</v>
      </c>
      <c r="J300" s="7">
        <v>1</v>
      </c>
      <c r="K300" s="7">
        <v>1</v>
      </c>
      <c r="L300" s="7">
        <v>1</v>
      </c>
    </row>
    <row r="301" spans="1:12">
      <c r="A301" s="1" t="s">
        <v>472</v>
      </c>
      <c r="B301" s="1" t="s">
        <v>13</v>
      </c>
      <c r="C301" s="5">
        <v>30254</v>
      </c>
      <c r="D301" s="5">
        <v>40177</v>
      </c>
      <c r="E301" s="5"/>
      <c r="F301" s="1" t="s">
        <v>272</v>
      </c>
      <c r="G301" s="3">
        <v>66000</v>
      </c>
      <c r="H301" s="7">
        <v>2</v>
      </c>
      <c r="I301" s="7">
        <v>3</v>
      </c>
      <c r="J301" s="7">
        <v>3</v>
      </c>
      <c r="K301" s="7">
        <v>3</v>
      </c>
      <c r="L301" s="7">
        <v>2</v>
      </c>
    </row>
    <row r="302" spans="1:12">
      <c r="A302" s="1" t="s">
        <v>473</v>
      </c>
      <c r="B302" s="1" t="s">
        <v>13</v>
      </c>
      <c r="C302" s="5">
        <v>30258</v>
      </c>
      <c r="D302" s="5">
        <v>39575</v>
      </c>
      <c r="E302" s="5"/>
      <c r="F302" s="1" t="s">
        <v>124</v>
      </c>
      <c r="G302" s="3">
        <v>77983.360000000001</v>
      </c>
      <c r="H302" s="7">
        <v>3</v>
      </c>
      <c r="I302" s="7">
        <v>2</v>
      </c>
      <c r="J302" s="7">
        <v>3</v>
      </c>
      <c r="K302" s="7">
        <v>3</v>
      </c>
      <c r="L302" s="7">
        <v>3</v>
      </c>
    </row>
    <row r="303" spans="1:12">
      <c r="A303" s="1" t="s">
        <v>474</v>
      </c>
      <c r="B303" s="1" t="s">
        <v>13</v>
      </c>
      <c r="C303" s="5">
        <v>30277</v>
      </c>
      <c r="D303" s="5">
        <v>38768</v>
      </c>
      <c r="E303" s="5"/>
      <c r="F303" s="1" t="s">
        <v>475</v>
      </c>
      <c r="G303" s="3">
        <v>65000</v>
      </c>
      <c r="H303" s="7">
        <v>2</v>
      </c>
      <c r="I303" s="7">
        <v>2</v>
      </c>
      <c r="J303" s="7">
        <v>2</v>
      </c>
      <c r="K303" s="7">
        <v>3</v>
      </c>
      <c r="L303" s="7">
        <v>2</v>
      </c>
    </row>
    <row r="304" spans="1:12">
      <c r="A304" s="1" t="s">
        <v>476</v>
      </c>
      <c r="B304" s="1" t="s">
        <v>13</v>
      </c>
      <c r="C304" s="5">
        <v>30293</v>
      </c>
      <c r="D304" s="5">
        <v>39269</v>
      </c>
      <c r="E304" s="5"/>
      <c r="F304" s="1" t="s">
        <v>477</v>
      </c>
      <c r="G304" s="3">
        <v>60091</v>
      </c>
      <c r="H304" s="7">
        <v>1</v>
      </c>
      <c r="I304" s="7">
        <v>2</v>
      </c>
      <c r="J304" s="7">
        <v>2</v>
      </c>
      <c r="K304" s="7">
        <v>3</v>
      </c>
      <c r="L304" s="7">
        <v>3</v>
      </c>
    </row>
    <row r="305" spans="1:12">
      <c r="A305" s="1" t="s">
        <v>478</v>
      </c>
      <c r="B305" s="1" t="s">
        <v>13</v>
      </c>
      <c r="C305" s="5">
        <v>30342</v>
      </c>
      <c r="D305" s="5">
        <v>39561</v>
      </c>
      <c r="E305" s="5"/>
      <c r="F305" s="1" t="s">
        <v>234</v>
      </c>
      <c r="G305" s="3">
        <v>39998</v>
      </c>
      <c r="H305" s="7">
        <v>2</v>
      </c>
      <c r="I305" s="7">
        <v>1</v>
      </c>
      <c r="J305" s="7">
        <v>2</v>
      </c>
      <c r="K305" s="7">
        <v>3</v>
      </c>
      <c r="L305" s="7">
        <v>1</v>
      </c>
    </row>
    <row r="306" spans="1:12">
      <c r="A306" s="1" t="s">
        <v>479</v>
      </c>
      <c r="B306" s="1" t="s">
        <v>13</v>
      </c>
      <c r="C306" s="5">
        <v>30469</v>
      </c>
      <c r="D306" s="5">
        <v>39387</v>
      </c>
      <c r="E306" s="5"/>
      <c r="F306" s="1" t="s">
        <v>272</v>
      </c>
      <c r="G306" s="3">
        <v>78270.399999999994</v>
      </c>
      <c r="H306" s="7">
        <v>2</v>
      </c>
      <c r="I306" s="7">
        <v>2</v>
      </c>
      <c r="J306" s="7">
        <v>3</v>
      </c>
      <c r="K306" s="7">
        <v>3</v>
      </c>
      <c r="L306" s="7">
        <v>1</v>
      </c>
    </row>
    <row r="307" spans="1:12">
      <c r="A307" s="1" t="s">
        <v>480</v>
      </c>
      <c r="B307" s="1" t="s">
        <v>13</v>
      </c>
      <c r="C307" s="5">
        <v>30342</v>
      </c>
      <c r="D307" s="5">
        <v>39556</v>
      </c>
      <c r="E307" s="5"/>
      <c r="F307" s="1" t="s">
        <v>234</v>
      </c>
      <c r="G307" s="3">
        <v>39998</v>
      </c>
      <c r="H307" s="7">
        <v>2</v>
      </c>
      <c r="I307" s="7">
        <v>1</v>
      </c>
      <c r="J307" s="7">
        <v>1</v>
      </c>
      <c r="K307" s="7">
        <v>3</v>
      </c>
      <c r="L307" s="7">
        <v>1</v>
      </c>
    </row>
    <row r="308" spans="1:12">
      <c r="A308" s="1" t="s">
        <v>481</v>
      </c>
      <c r="B308" s="1" t="s">
        <v>13</v>
      </c>
      <c r="C308" s="5">
        <v>30344</v>
      </c>
      <c r="D308" s="5">
        <v>38465</v>
      </c>
      <c r="E308" s="5"/>
      <c r="F308" s="1" t="s">
        <v>236</v>
      </c>
      <c r="G308" s="3">
        <v>39158.71</v>
      </c>
      <c r="H308" s="7">
        <v>2</v>
      </c>
      <c r="I308" s="7">
        <v>1</v>
      </c>
      <c r="J308" s="7">
        <v>2</v>
      </c>
      <c r="K308" s="7">
        <v>3</v>
      </c>
      <c r="L308" s="7">
        <v>3</v>
      </c>
    </row>
    <row r="309" spans="1:12">
      <c r="A309" s="1" t="s">
        <v>482</v>
      </c>
      <c r="B309" s="1" t="s">
        <v>13</v>
      </c>
      <c r="C309" s="5">
        <v>29222</v>
      </c>
      <c r="D309" s="5">
        <v>41588</v>
      </c>
      <c r="E309" s="5"/>
      <c r="F309" s="1" t="s">
        <v>272</v>
      </c>
      <c r="G309" s="3">
        <v>63939.199999999997</v>
      </c>
      <c r="H309" s="7">
        <v>2</v>
      </c>
      <c r="I309" s="7">
        <v>2</v>
      </c>
      <c r="J309" s="7">
        <v>2</v>
      </c>
      <c r="K309" s="7">
        <v>2</v>
      </c>
      <c r="L309" s="7">
        <v>1</v>
      </c>
    </row>
    <row r="310" spans="1:12">
      <c r="A310" s="1" t="s">
        <v>483</v>
      </c>
      <c r="B310" s="1" t="s">
        <v>13</v>
      </c>
      <c r="C310" s="5">
        <v>30372</v>
      </c>
      <c r="D310" s="5">
        <v>41588</v>
      </c>
      <c r="E310" s="5">
        <v>41913</v>
      </c>
      <c r="F310" s="1" t="s">
        <v>272</v>
      </c>
      <c r="G310" s="3">
        <v>63939.199999999997</v>
      </c>
      <c r="H310" s="7">
        <v>3</v>
      </c>
      <c r="I310" s="7">
        <v>3</v>
      </c>
      <c r="J310" s="7">
        <v>1</v>
      </c>
      <c r="K310" s="7">
        <v>3</v>
      </c>
      <c r="L310" s="7">
        <v>2</v>
      </c>
    </row>
    <row r="311" spans="1:12">
      <c r="A311" s="1" t="s">
        <v>484</v>
      </c>
      <c r="B311" s="1" t="s">
        <v>13</v>
      </c>
      <c r="C311" s="5">
        <v>30404</v>
      </c>
      <c r="D311" s="5">
        <v>41056</v>
      </c>
      <c r="E311" s="5"/>
      <c r="F311" s="1" t="s">
        <v>485</v>
      </c>
      <c r="G311" s="3">
        <v>48356</v>
      </c>
      <c r="H311" s="7">
        <v>2</v>
      </c>
      <c r="I311" s="7">
        <v>3</v>
      </c>
      <c r="J311" s="7">
        <v>3</v>
      </c>
      <c r="K311" s="7">
        <v>1</v>
      </c>
      <c r="L311" s="7">
        <v>2</v>
      </c>
    </row>
    <row r="312" spans="1:12">
      <c r="A312" s="1" t="s">
        <v>486</v>
      </c>
      <c r="B312" s="1" t="s">
        <v>13</v>
      </c>
      <c r="C312" s="5">
        <v>30431</v>
      </c>
      <c r="D312" s="5">
        <v>39640</v>
      </c>
      <c r="E312" s="5"/>
      <c r="F312" s="1" t="s">
        <v>234</v>
      </c>
      <c r="G312" s="3">
        <v>39998</v>
      </c>
      <c r="H312" s="7">
        <v>3</v>
      </c>
      <c r="I312" s="7">
        <v>1</v>
      </c>
      <c r="J312" s="7">
        <v>1</v>
      </c>
      <c r="K312" s="7">
        <v>1</v>
      </c>
      <c r="L312" s="7">
        <v>2</v>
      </c>
    </row>
    <row r="313" spans="1:12">
      <c r="A313" s="1" t="s">
        <v>487</v>
      </c>
      <c r="B313" s="1" t="s">
        <v>13</v>
      </c>
      <c r="C313" s="5">
        <v>30446</v>
      </c>
      <c r="D313" s="5">
        <v>40905</v>
      </c>
      <c r="E313" s="5"/>
      <c r="F313" s="1" t="s">
        <v>488</v>
      </c>
      <c r="G313" s="3">
        <v>41392</v>
      </c>
      <c r="H313" s="7">
        <v>3</v>
      </c>
      <c r="I313" s="7">
        <v>1</v>
      </c>
      <c r="J313" s="7">
        <v>3</v>
      </c>
      <c r="K313" s="7">
        <v>1</v>
      </c>
      <c r="L313" s="7">
        <v>3</v>
      </c>
    </row>
    <row r="314" spans="1:12">
      <c r="A314" s="1" t="s">
        <v>489</v>
      </c>
      <c r="B314" s="1" t="s">
        <v>13</v>
      </c>
      <c r="C314" s="5">
        <v>30468</v>
      </c>
      <c r="D314" s="5">
        <v>41827</v>
      </c>
      <c r="E314" s="5"/>
      <c r="F314" s="1" t="s">
        <v>370</v>
      </c>
      <c r="G314" s="3">
        <v>65000</v>
      </c>
      <c r="H314" s="7">
        <v>1</v>
      </c>
      <c r="I314" s="7">
        <v>2</v>
      </c>
      <c r="J314" s="7">
        <v>3</v>
      </c>
      <c r="K314" s="7">
        <v>1</v>
      </c>
      <c r="L314" s="7">
        <v>3</v>
      </c>
    </row>
    <row r="315" spans="1:12">
      <c r="A315" s="1" t="s">
        <v>490</v>
      </c>
      <c r="B315" s="1" t="s">
        <v>13</v>
      </c>
      <c r="C315" s="5">
        <v>30494</v>
      </c>
      <c r="D315" s="5">
        <v>38494</v>
      </c>
      <c r="E315" s="5"/>
      <c r="F315" s="1" t="s">
        <v>272</v>
      </c>
      <c r="G315" s="3">
        <v>72600</v>
      </c>
      <c r="H315" s="7">
        <v>2</v>
      </c>
      <c r="I315" s="7">
        <v>3</v>
      </c>
      <c r="J315" s="7">
        <v>3</v>
      </c>
      <c r="K315" s="7">
        <v>1</v>
      </c>
      <c r="L315" s="7">
        <v>1</v>
      </c>
    </row>
    <row r="316" spans="1:12">
      <c r="A316" s="1" t="s">
        <v>491</v>
      </c>
      <c r="B316" s="1" t="s">
        <v>13</v>
      </c>
      <c r="C316" s="5">
        <v>29496</v>
      </c>
      <c r="D316" s="5">
        <v>39157</v>
      </c>
      <c r="E316" s="5"/>
      <c r="F316" s="1" t="s">
        <v>276</v>
      </c>
      <c r="G316" s="3">
        <v>71379.100000000006</v>
      </c>
      <c r="H316" s="7">
        <v>3</v>
      </c>
      <c r="I316" s="7">
        <v>1</v>
      </c>
      <c r="J316" s="7">
        <v>2</v>
      </c>
      <c r="K316" s="7">
        <v>3</v>
      </c>
      <c r="L316" s="7">
        <v>3</v>
      </c>
    </row>
    <row r="317" spans="1:12">
      <c r="A317" s="1" t="s">
        <v>492</v>
      </c>
      <c r="B317" s="1" t="s">
        <v>13</v>
      </c>
      <c r="C317" s="5">
        <v>30501</v>
      </c>
      <c r="D317" s="5">
        <v>39446</v>
      </c>
      <c r="E317" s="5"/>
      <c r="F317" s="1" t="s">
        <v>276</v>
      </c>
      <c r="G317" s="3">
        <v>71379.100000000006</v>
      </c>
      <c r="H317" s="7">
        <v>3</v>
      </c>
      <c r="I317" s="7">
        <v>1</v>
      </c>
      <c r="J317" s="7">
        <v>2</v>
      </c>
      <c r="K317" s="7">
        <v>3</v>
      </c>
      <c r="L317" s="7">
        <v>2</v>
      </c>
    </row>
    <row r="318" spans="1:12">
      <c r="A318" s="1" t="s">
        <v>493</v>
      </c>
      <c r="B318" s="1" t="s">
        <v>13</v>
      </c>
      <c r="C318" s="5">
        <v>30519</v>
      </c>
      <c r="D318" s="5">
        <v>39672</v>
      </c>
      <c r="E318" s="5"/>
      <c r="F318" s="1" t="s">
        <v>494</v>
      </c>
      <c r="G318" s="3">
        <v>47742.5</v>
      </c>
      <c r="H318" s="7">
        <v>2</v>
      </c>
      <c r="I318" s="7">
        <v>3</v>
      </c>
      <c r="J318" s="7">
        <v>1</v>
      </c>
      <c r="K318" s="7">
        <v>2</v>
      </c>
      <c r="L318" s="7">
        <v>1</v>
      </c>
    </row>
    <row r="319" spans="1:12">
      <c r="A319" s="1" t="s">
        <v>495</v>
      </c>
      <c r="B319" s="1" t="s">
        <v>13</v>
      </c>
      <c r="C319" s="5">
        <v>30603</v>
      </c>
      <c r="D319" s="5">
        <v>39444</v>
      </c>
      <c r="E319" s="5"/>
      <c r="F319" s="1" t="s">
        <v>496</v>
      </c>
      <c r="G319" s="3">
        <v>25875</v>
      </c>
      <c r="H319" s="7">
        <v>1</v>
      </c>
      <c r="I319" s="7">
        <v>1</v>
      </c>
      <c r="J319" s="7">
        <v>2</v>
      </c>
      <c r="K319" s="7">
        <v>1</v>
      </c>
      <c r="L319" s="7">
        <v>3</v>
      </c>
    </row>
    <row r="320" spans="1:12">
      <c r="A320" s="1" t="s">
        <v>497</v>
      </c>
      <c r="B320" s="1" t="s">
        <v>13</v>
      </c>
      <c r="C320" s="5">
        <v>31051</v>
      </c>
      <c r="D320" s="5">
        <v>40543</v>
      </c>
      <c r="E320" s="5"/>
      <c r="F320" s="1" t="s">
        <v>496</v>
      </c>
      <c r="G320" s="3">
        <v>25875</v>
      </c>
      <c r="H320" s="7">
        <v>1</v>
      </c>
      <c r="I320" s="7">
        <v>2</v>
      </c>
      <c r="J320" s="7">
        <v>2</v>
      </c>
      <c r="K320" s="7">
        <v>2</v>
      </c>
      <c r="L320" s="7">
        <v>1</v>
      </c>
    </row>
    <row r="321" spans="1:12">
      <c r="A321" s="1" t="s">
        <v>498</v>
      </c>
      <c r="B321" s="1" t="s">
        <v>13</v>
      </c>
      <c r="C321" s="5">
        <v>30619</v>
      </c>
      <c r="D321" s="5">
        <v>40738</v>
      </c>
      <c r="E321" s="5"/>
      <c r="F321" s="1" t="s">
        <v>316</v>
      </c>
      <c r="G321" s="3">
        <v>73507.199999999997</v>
      </c>
      <c r="H321" s="7">
        <v>2</v>
      </c>
      <c r="I321" s="7">
        <v>3</v>
      </c>
      <c r="J321" s="7">
        <v>1</v>
      </c>
      <c r="K321" s="7">
        <v>1</v>
      </c>
      <c r="L321" s="7">
        <v>1</v>
      </c>
    </row>
    <row r="322" spans="1:12">
      <c r="A322" s="1" t="s">
        <v>499</v>
      </c>
      <c r="B322" s="1" t="s">
        <v>13</v>
      </c>
      <c r="C322" s="5">
        <v>30630</v>
      </c>
      <c r="D322" s="5">
        <v>40112</v>
      </c>
      <c r="E322" s="5"/>
      <c r="F322" s="1" t="s">
        <v>200</v>
      </c>
      <c r="G322" s="3">
        <v>79309.88</v>
      </c>
      <c r="H322" s="7">
        <v>2</v>
      </c>
      <c r="I322" s="7">
        <v>3</v>
      </c>
      <c r="J322" s="7">
        <v>1</v>
      </c>
      <c r="K322" s="7">
        <v>3</v>
      </c>
      <c r="L322" s="7">
        <v>2</v>
      </c>
    </row>
    <row r="323" spans="1:12">
      <c r="A323" s="1" t="s">
        <v>500</v>
      </c>
      <c r="B323" s="1" t="s">
        <v>13</v>
      </c>
      <c r="C323" s="5">
        <v>30660</v>
      </c>
      <c r="D323" s="5">
        <v>38341</v>
      </c>
      <c r="E323" s="5"/>
      <c r="F323" s="1" t="s">
        <v>501</v>
      </c>
      <c r="G323" s="3">
        <v>55000</v>
      </c>
      <c r="H323" s="7">
        <v>3</v>
      </c>
      <c r="I323" s="7">
        <v>3</v>
      </c>
      <c r="J323" s="7">
        <v>2</v>
      </c>
      <c r="K323" s="7">
        <v>2</v>
      </c>
      <c r="L323" s="7">
        <v>1</v>
      </c>
    </row>
    <row r="324" spans="1:12">
      <c r="A324" s="1" t="s">
        <v>502</v>
      </c>
      <c r="B324" s="1" t="s">
        <v>13</v>
      </c>
      <c r="C324" s="5">
        <v>30696</v>
      </c>
      <c r="D324" s="5">
        <v>37839</v>
      </c>
      <c r="E324" s="5"/>
      <c r="F324" s="1" t="s">
        <v>503</v>
      </c>
      <c r="G324" s="3">
        <v>64708.800000000003</v>
      </c>
      <c r="H324" s="7">
        <v>2</v>
      </c>
      <c r="I324" s="7">
        <v>3</v>
      </c>
      <c r="J324" s="7">
        <v>2</v>
      </c>
      <c r="K324" s="7">
        <v>1</v>
      </c>
      <c r="L324" s="7">
        <v>3</v>
      </c>
    </row>
    <row r="325" spans="1:12">
      <c r="A325" s="1" t="s">
        <v>504</v>
      </c>
      <c r="B325" s="1" t="s">
        <v>13</v>
      </c>
      <c r="C325" s="5">
        <v>30701</v>
      </c>
      <c r="D325" s="5">
        <v>37803</v>
      </c>
      <c r="E325" s="5"/>
      <c r="F325" s="1" t="s">
        <v>505</v>
      </c>
      <c r="G325" s="3">
        <v>48193.599999999999</v>
      </c>
      <c r="H325" s="7">
        <v>3</v>
      </c>
      <c r="I325" s="7">
        <v>1</v>
      </c>
      <c r="J325" s="7">
        <v>2</v>
      </c>
      <c r="K325" s="7">
        <v>2</v>
      </c>
      <c r="L325" s="7">
        <v>1</v>
      </c>
    </row>
    <row r="326" spans="1:12">
      <c r="A326" s="1" t="s">
        <v>506</v>
      </c>
      <c r="B326" s="1" t="s">
        <v>13</v>
      </c>
      <c r="C326" s="5">
        <v>30799</v>
      </c>
      <c r="D326" s="5">
        <v>39139</v>
      </c>
      <c r="E326" s="5">
        <v>41932</v>
      </c>
      <c r="F326" s="1" t="s">
        <v>507</v>
      </c>
      <c r="G326" s="3">
        <v>40851.199999999997</v>
      </c>
      <c r="H326" s="7">
        <v>3</v>
      </c>
      <c r="I326" s="7">
        <v>1</v>
      </c>
      <c r="J326" s="7">
        <v>2</v>
      </c>
      <c r="K326" s="7">
        <v>2</v>
      </c>
      <c r="L326" s="7">
        <v>3</v>
      </c>
    </row>
    <row r="327" spans="1:12">
      <c r="A327" s="1" t="s">
        <v>508</v>
      </c>
      <c r="B327" s="1" t="s">
        <v>13</v>
      </c>
      <c r="C327" s="5">
        <v>30824</v>
      </c>
      <c r="D327" s="5">
        <v>40893</v>
      </c>
      <c r="E327" s="5"/>
      <c r="F327" s="1" t="s">
        <v>272</v>
      </c>
      <c r="G327" s="3">
        <v>70000</v>
      </c>
      <c r="H327" s="7">
        <v>2</v>
      </c>
      <c r="I327" s="7">
        <v>1</v>
      </c>
      <c r="J327" s="7">
        <v>3</v>
      </c>
      <c r="K327" s="7">
        <v>2</v>
      </c>
      <c r="L327" s="7">
        <v>2</v>
      </c>
    </row>
    <row r="328" spans="1:12">
      <c r="A328" s="1" t="s">
        <v>509</v>
      </c>
      <c r="B328" s="1" t="s">
        <v>13</v>
      </c>
      <c r="C328" s="5">
        <v>30851</v>
      </c>
      <c r="D328" s="5">
        <v>40412</v>
      </c>
      <c r="E328" s="5">
        <v>42471</v>
      </c>
      <c r="F328" s="1" t="s">
        <v>272</v>
      </c>
      <c r="G328" s="3">
        <v>72000</v>
      </c>
      <c r="H328" s="7">
        <v>3</v>
      </c>
      <c r="I328" s="7">
        <v>1</v>
      </c>
      <c r="J328" s="7">
        <v>3</v>
      </c>
      <c r="K328" s="7">
        <v>2</v>
      </c>
      <c r="L328" s="7">
        <v>2</v>
      </c>
    </row>
    <row r="329" spans="1:12">
      <c r="A329" s="1" t="s">
        <v>510</v>
      </c>
      <c r="B329" s="1" t="s">
        <v>13</v>
      </c>
      <c r="C329" s="5">
        <v>30885</v>
      </c>
      <c r="D329" s="5">
        <v>38859</v>
      </c>
      <c r="E329" s="5"/>
      <c r="F329" s="1" t="s">
        <v>234</v>
      </c>
      <c r="G329" s="3">
        <v>40191.96</v>
      </c>
      <c r="H329" s="7">
        <v>3</v>
      </c>
      <c r="I329" s="7">
        <v>2</v>
      </c>
      <c r="J329" s="7">
        <v>1</v>
      </c>
      <c r="K329" s="7">
        <v>1</v>
      </c>
      <c r="L329" s="7">
        <v>3</v>
      </c>
    </row>
    <row r="330" spans="1:12">
      <c r="A330" s="1" t="s">
        <v>511</v>
      </c>
      <c r="B330" s="1" t="s">
        <v>13</v>
      </c>
      <c r="C330" s="5">
        <v>30910</v>
      </c>
      <c r="D330" s="5">
        <v>39903</v>
      </c>
      <c r="E330" s="5"/>
      <c r="F330" s="1" t="s">
        <v>512</v>
      </c>
      <c r="G330" s="3">
        <v>85600.06</v>
      </c>
      <c r="H330" s="7">
        <v>2</v>
      </c>
      <c r="I330" s="7">
        <v>2</v>
      </c>
      <c r="J330" s="7">
        <v>3</v>
      </c>
      <c r="K330" s="7">
        <v>2</v>
      </c>
      <c r="L330" s="7">
        <v>3</v>
      </c>
    </row>
    <row r="331" spans="1:12">
      <c r="A331" s="1" t="s">
        <v>513</v>
      </c>
      <c r="B331" s="1" t="s">
        <v>13</v>
      </c>
      <c r="C331" s="5">
        <v>30964</v>
      </c>
      <c r="D331" s="5">
        <v>38254</v>
      </c>
      <c r="E331" s="5"/>
      <c r="F331" s="1" t="s">
        <v>514</v>
      </c>
      <c r="G331" s="3">
        <v>72000</v>
      </c>
      <c r="H331" s="7">
        <v>1</v>
      </c>
      <c r="I331" s="7">
        <v>2</v>
      </c>
      <c r="J331" s="7">
        <v>2</v>
      </c>
      <c r="K331" s="7">
        <v>2</v>
      </c>
      <c r="L331" s="7">
        <v>3</v>
      </c>
    </row>
    <row r="332" spans="1:12">
      <c r="A332" s="1" t="s">
        <v>515</v>
      </c>
      <c r="B332" s="1" t="s">
        <v>13</v>
      </c>
      <c r="C332" s="5">
        <v>30974</v>
      </c>
      <c r="D332" s="5">
        <v>38667</v>
      </c>
      <c r="E332" s="5"/>
      <c r="F332" s="1" t="s">
        <v>516</v>
      </c>
      <c r="G332" s="3">
        <v>73143</v>
      </c>
      <c r="H332" s="7">
        <v>3</v>
      </c>
      <c r="I332" s="7">
        <v>2</v>
      </c>
      <c r="J332" s="7">
        <v>2</v>
      </c>
      <c r="K332" s="7">
        <v>3</v>
      </c>
      <c r="L332" s="7">
        <v>1</v>
      </c>
    </row>
    <row r="333" spans="1:12">
      <c r="A333" s="1" t="s">
        <v>517</v>
      </c>
      <c r="B333" s="1" t="s">
        <v>13</v>
      </c>
      <c r="C333" s="5">
        <v>30978</v>
      </c>
      <c r="D333" s="5">
        <v>40613</v>
      </c>
      <c r="E333" s="5"/>
      <c r="F333" s="1" t="s">
        <v>316</v>
      </c>
      <c r="G333" s="3">
        <v>72010</v>
      </c>
      <c r="H333" s="7">
        <v>2</v>
      </c>
      <c r="I333" s="7">
        <v>2</v>
      </c>
      <c r="J333" s="7">
        <v>2</v>
      </c>
      <c r="K333" s="7">
        <v>2</v>
      </c>
      <c r="L333" s="7">
        <v>2</v>
      </c>
    </row>
    <row r="334" spans="1:12">
      <c r="A334" s="1" t="s">
        <v>518</v>
      </c>
      <c r="B334" s="1" t="s">
        <v>13</v>
      </c>
      <c r="C334" s="5">
        <v>31003</v>
      </c>
      <c r="D334" s="5">
        <v>40455</v>
      </c>
      <c r="E334" s="5"/>
      <c r="F334" s="1" t="s">
        <v>132</v>
      </c>
      <c r="G334" s="3">
        <v>50561</v>
      </c>
      <c r="H334" s="7">
        <v>1</v>
      </c>
      <c r="I334" s="7">
        <v>3</v>
      </c>
      <c r="J334" s="7">
        <v>2</v>
      </c>
      <c r="K334" s="7">
        <v>1</v>
      </c>
      <c r="L334" s="7">
        <v>2</v>
      </c>
    </row>
    <row r="335" spans="1:12">
      <c r="A335" s="1" t="s">
        <v>519</v>
      </c>
      <c r="B335" s="1" t="s">
        <v>13</v>
      </c>
      <c r="C335" s="5">
        <v>31066</v>
      </c>
      <c r="D335" s="5">
        <v>38877</v>
      </c>
      <c r="E335" s="5"/>
      <c r="F335" s="1" t="s">
        <v>520</v>
      </c>
      <c r="G335" s="3">
        <v>40060.800000000003</v>
      </c>
      <c r="H335" s="7">
        <v>1</v>
      </c>
      <c r="I335" s="7">
        <v>3</v>
      </c>
      <c r="J335" s="7">
        <v>2</v>
      </c>
      <c r="K335" s="7">
        <v>2</v>
      </c>
      <c r="L335" s="7">
        <v>3</v>
      </c>
    </row>
    <row r="336" spans="1:12">
      <c r="A336" s="1" t="s">
        <v>521</v>
      </c>
      <c r="B336" s="1" t="s">
        <v>13</v>
      </c>
      <c r="C336" s="5">
        <v>31071</v>
      </c>
      <c r="D336" s="5">
        <v>38691</v>
      </c>
      <c r="E336" s="5"/>
      <c r="F336" s="1" t="s">
        <v>522</v>
      </c>
      <c r="G336" s="3">
        <v>38958.400000000001</v>
      </c>
      <c r="H336" s="7">
        <v>1</v>
      </c>
      <c r="I336" s="7">
        <v>2</v>
      </c>
      <c r="J336" s="7">
        <v>3</v>
      </c>
      <c r="K336" s="7">
        <v>1</v>
      </c>
      <c r="L336" s="7">
        <v>1</v>
      </c>
    </row>
    <row r="337" spans="1:12">
      <c r="A337" s="1" t="s">
        <v>523</v>
      </c>
      <c r="B337" s="1" t="s">
        <v>13</v>
      </c>
      <c r="C337" s="5">
        <v>31079</v>
      </c>
      <c r="D337" s="5">
        <v>41365</v>
      </c>
      <c r="E337" s="5"/>
      <c r="F337" s="1" t="s">
        <v>124</v>
      </c>
      <c r="G337" s="3">
        <v>60000</v>
      </c>
      <c r="H337" s="7">
        <v>2</v>
      </c>
      <c r="I337" s="7">
        <v>3</v>
      </c>
      <c r="J337" s="7">
        <v>3</v>
      </c>
      <c r="K337" s="7">
        <v>2</v>
      </c>
      <c r="L337" s="7">
        <v>1</v>
      </c>
    </row>
    <row r="338" spans="1:12">
      <c r="A338" s="1" t="s">
        <v>524</v>
      </c>
      <c r="B338" s="1" t="s">
        <v>13</v>
      </c>
      <c r="C338" s="5">
        <v>31141</v>
      </c>
      <c r="D338" s="5">
        <v>39756</v>
      </c>
      <c r="E338" s="5"/>
      <c r="F338" s="1" t="s">
        <v>525</v>
      </c>
      <c r="G338" s="3">
        <v>56596.800000000003</v>
      </c>
      <c r="H338" s="7">
        <v>1</v>
      </c>
      <c r="I338" s="7">
        <v>3</v>
      </c>
      <c r="J338" s="7">
        <v>3</v>
      </c>
      <c r="K338" s="7">
        <v>2</v>
      </c>
      <c r="L338" s="7">
        <v>3</v>
      </c>
    </row>
    <row r="339" spans="1:12">
      <c r="A339" s="1" t="s">
        <v>526</v>
      </c>
      <c r="B339" s="1" t="s">
        <v>13</v>
      </c>
      <c r="C339" s="5">
        <v>31089</v>
      </c>
      <c r="D339" s="5">
        <v>39209</v>
      </c>
      <c r="E339" s="5"/>
      <c r="F339" s="1" t="s">
        <v>527</v>
      </c>
      <c r="G339" s="3">
        <v>50218.48</v>
      </c>
      <c r="H339" s="7">
        <v>3</v>
      </c>
      <c r="I339" s="7">
        <v>3</v>
      </c>
      <c r="J339" s="7">
        <v>3</v>
      </c>
      <c r="K339" s="7">
        <v>1</v>
      </c>
      <c r="L339" s="7">
        <v>1</v>
      </c>
    </row>
    <row r="340" spans="1:12">
      <c r="A340" s="1" t="s">
        <v>528</v>
      </c>
      <c r="B340" s="1" t="s">
        <v>13</v>
      </c>
      <c r="C340" s="5">
        <v>33086</v>
      </c>
      <c r="D340" s="5">
        <v>39940</v>
      </c>
      <c r="E340" s="5"/>
      <c r="F340" s="1" t="s">
        <v>529</v>
      </c>
      <c r="G340" s="3">
        <v>32100</v>
      </c>
      <c r="H340" s="7">
        <v>2</v>
      </c>
      <c r="I340" s="7">
        <v>3</v>
      </c>
      <c r="J340" s="7">
        <v>3</v>
      </c>
      <c r="K340" s="7">
        <v>2</v>
      </c>
      <c r="L340" s="7">
        <v>1</v>
      </c>
    </row>
    <row r="341" spans="1:12">
      <c r="A341" s="1" t="s">
        <v>530</v>
      </c>
      <c r="B341" s="1" t="s">
        <v>13</v>
      </c>
      <c r="C341" s="5">
        <v>31109</v>
      </c>
      <c r="D341" s="5">
        <v>40044</v>
      </c>
      <c r="E341" s="5"/>
      <c r="F341" s="1" t="s">
        <v>531</v>
      </c>
      <c r="G341" s="3">
        <v>55000</v>
      </c>
      <c r="H341" s="7">
        <v>1</v>
      </c>
      <c r="I341" s="7">
        <v>3</v>
      </c>
      <c r="J341" s="7">
        <v>1</v>
      </c>
      <c r="K341" s="7">
        <v>3</v>
      </c>
      <c r="L341" s="7">
        <v>3</v>
      </c>
    </row>
    <row r="342" spans="1:12">
      <c r="A342" s="1" t="s">
        <v>532</v>
      </c>
      <c r="B342" s="1" t="s">
        <v>13</v>
      </c>
      <c r="C342" s="5">
        <v>31129</v>
      </c>
      <c r="D342" s="5">
        <v>37994</v>
      </c>
      <c r="E342" s="5"/>
      <c r="F342" s="1" t="s">
        <v>268</v>
      </c>
      <c r="G342" s="3">
        <v>47840</v>
      </c>
      <c r="H342" s="7">
        <v>3</v>
      </c>
      <c r="I342" s="7">
        <v>2</v>
      </c>
      <c r="J342" s="7">
        <v>2</v>
      </c>
      <c r="K342" s="7">
        <v>1</v>
      </c>
      <c r="L342" s="7">
        <v>1</v>
      </c>
    </row>
    <row r="343" spans="1:12">
      <c r="A343" s="1" t="s">
        <v>533</v>
      </c>
      <c r="B343" s="1" t="s">
        <v>13</v>
      </c>
      <c r="C343" s="5">
        <v>31353</v>
      </c>
      <c r="D343" s="5">
        <v>39244</v>
      </c>
      <c r="E343" s="5"/>
      <c r="F343" s="1" t="s">
        <v>534</v>
      </c>
      <c r="G343" s="3">
        <v>42000</v>
      </c>
      <c r="H343" s="7">
        <v>2</v>
      </c>
      <c r="I343" s="7">
        <v>2</v>
      </c>
      <c r="J343" s="7">
        <v>1</v>
      </c>
      <c r="K343" s="7">
        <v>1</v>
      </c>
      <c r="L343" s="7">
        <v>3</v>
      </c>
    </row>
    <row r="344" spans="1:12">
      <c r="A344" s="1" t="s">
        <v>535</v>
      </c>
      <c r="B344" s="1" t="s">
        <v>13</v>
      </c>
      <c r="C344" s="5">
        <v>31195</v>
      </c>
      <c r="D344" s="5">
        <v>37903</v>
      </c>
      <c r="E344" s="5"/>
      <c r="F344" s="1" t="s">
        <v>411</v>
      </c>
      <c r="G344" s="3">
        <v>50000</v>
      </c>
      <c r="H344" s="7">
        <v>2</v>
      </c>
      <c r="I344" s="7">
        <v>1</v>
      </c>
      <c r="J344" s="7">
        <v>3</v>
      </c>
      <c r="K344" s="7">
        <v>2</v>
      </c>
      <c r="L344" s="7">
        <v>1</v>
      </c>
    </row>
    <row r="345" spans="1:12">
      <c r="A345" s="1" t="s">
        <v>536</v>
      </c>
      <c r="B345" s="1" t="s">
        <v>13</v>
      </c>
      <c r="C345" s="5">
        <v>31221</v>
      </c>
      <c r="D345" s="5">
        <v>40906</v>
      </c>
      <c r="E345" s="5"/>
      <c r="F345" s="1" t="s">
        <v>537</v>
      </c>
      <c r="G345" s="3">
        <v>54356.38</v>
      </c>
      <c r="H345" s="7">
        <v>3</v>
      </c>
      <c r="I345" s="7">
        <v>1</v>
      </c>
      <c r="J345" s="7">
        <v>3</v>
      </c>
      <c r="K345" s="7">
        <v>3</v>
      </c>
      <c r="L345" s="7">
        <v>1</v>
      </c>
    </row>
    <row r="346" spans="1:12">
      <c r="A346" s="1" t="s">
        <v>538</v>
      </c>
      <c r="B346" s="1" t="s">
        <v>13</v>
      </c>
      <c r="C346" s="5">
        <v>31139</v>
      </c>
      <c r="D346" s="5">
        <v>40926</v>
      </c>
      <c r="E346" s="5"/>
      <c r="F346" s="1" t="s">
        <v>537</v>
      </c>
      <c r="G346" s="3">
        <v>54356.38</v>
      </c>
      <c r="H346" s="7">
        <v>1</v>
      </c>
      <c r="I346" s="7">
        <v>3</v>
      </c>
      <c r="J346" s="7">
        <v>1</v>
      </c>
      <c r="K346" s="7">
        <v>2</v>
      </c>
      <c r="L346" s="7">
        <v>2</v>
      </c>
    </row>
    <row r="347" spans="1:12">
      <c r="A347" s="1" t="s">
        <v>539</v>
      </c>
      <c r="B347" s="1" t="s">
        <v>13</v>
      </c>
      <c r="C347" s="5">
        <v>31318</v>
      </c>
      <c r="D347" s="5">
        <v>40489</v>
      </c>
      <c r="E347" s="5"/>
      <c r="F347" s="1" t="s">
        <v>540</v>
      </c>
      <c r="G347" s="3">
        <v>77000.039999999994</v>
      </c>
      <c r="H347" s="7">
        <v>1</v>
      </c>
      <c r="I347" s="7">
        <v>2</v>
      </c>
      <c r="J347" s="7">
        <v>3</v>
      </c>
      <c r="K347" s="7">
        <v>1</v>
      </c>
      <c r="L347" s="7">
        <v>3</v>
      </c>
    </row>
    <row r="348" spans="1:12">
      <c r="A348" s="1" t="s">
        <v>541</v>
      </c>
      <c r="B348" s="1" t="s">
        <v>13</v>
      </c>
      <c r="C348" s="5">
        <v>31349</v>
      </c>
      <c r="D348" s="5">
        <v>39719</v>
      </c>
      <c r="E348" s="5"/>
      <c r="F348" s="1" t="s">
        <v>268</v>
      </c>
      <c r="G348" s="3">
        <v>45000</v>
      </c>
      <c r="H348" s="7">
        <v>2</v>
      </c>
      <c r="I348" s="7">
        <v>1</v>
      </c>
      <c r="J348" s="7">
        <v>3</v>
      </c>
      <c r="K348" s="7">
        <v>1</v>
      </c>
      <c r="L348" s="7">
        <v>1</v>
      </c>
    </row>
    <row r="349" spans="1:12">
      <c r="A349" s="1" t="s">
        <v>542</v>
      </c>
      <c r="B349" s="1" t="s">
        <v>13</v>
      </c>
      <c r="C349" s="5">
        <v>31405</v>
      </c>
      <c r="D349" s="5">
        <v>38003</v>
      </c>
      <c r="E349" s="5"/>
      <c r="F349" s="1" t="s">
        <v>276</v>
      </c>
      <c r="G349" s="3">
        <v>66550.12</v>
      </c>
      <c r="H349" s="7">
        <v>1</v>
      </c>
      <c r="I349" s="7">
        <v>2</v>
      </c>
      <c r="J349" s="7">
        <v>2</v>
      </c>
      <c r="K349" s="7">
        <v>3</v>
      </c>
      <c r="L349" s="7">
        <v>3</v>
      </c>
    </row>
    <row r="350" spans="1:12">
      <c r="A350" s="1" t="s">
        <v>543</v>
      </c>
      <c r="B350" s="1" t="s">
        <v>13</v>
      </c>
      <c r="C350" s="5">
        <v>31417</v>
      </c>
      <c r="D350" s="5">
        <v>39537</v>
      </c>
      <c r="E350" s="5">
        <v>42499</v>
      </c>
      <c r="F350" s="1" t="s">
        <v>374</v>
      </c>
      <c r="G350" s="3">
        <v>41600</v>
      </c>
      <c r="H350" s="7">
        <v>1</v>
      </c>
      <c r="I350" s="7">
        <v>3</v>
      </c>
      <c r="J350" s="7">
        <v>1</v>
      </c>
      <c r="K350" s="7">
        <v>2</v>
      </c>
      <c r="L350" s="7">
        <v>1</v>
      </c>
    </row>
    <row r="351" spans="1:12">
      <c r="A351" s="1" t="s">
        <v>544</v>
      </c>
      <c r="B351" s="1" t="s">
        <v>13</v>
      </c>
      <c r="C351" s="5">
        <v>31432</v>
      </c>
      <c r="D351" s="5">
        <v>38880</v>
      </c>
      <c r="E351" s="5"/>
      <c r="F351" s="1" t="s">
        <v>85</v>
      </c>
      <c r="G351" s="3">
        <v>28080</v>
      </c>
      <c r="H351" s="7">
        <v>3</v>
      </c>
      <c r="I351" s="7">
        <v>2</v>
      </c>
      <c r="J351" s="7">
        <v>3</v>
      </c>
      <c r="K351" s="7">
        <v>3</v>
      </c>
      <c r="L351" s="7">
        <v>3</v>
      </c>
    </row>
    <row r="352" spans="1:12">
      <c r="A352" s="1" t="s">
        <v>545</v>
      </c>
      <c r="B352" s="1" t="s">
        <v>13</v>
      </c>
      <c r="C352" s="5">
        <v>31444</v>
      </c>
      <c r="D352" s="5">
        <v>38452</v>
      </c>
      <c r="E352" s="5"/>
      <c r="F352" s="1" t="s">
        <v>546</v>
      </c>
      <c r="G352" s="3">
        <v>63160</v>
      </c>
      <c r="H352" s="7">
        <v>3</v>
      </c>
      <c r="I352" s="7">
        <v>1</v>
      </c>
      <c r="J352" s="7">
        <v>3</v>
      </c>
      <c r="K352" s="7">
        <v>1</v>
      </c>
      <c r="L352" s="7">
        <v>2</v>
      </c>
    </row>
    <row r="353" spans="1:12">
      <c r="A353" s="1" t="s">
        <v>547</v>
      </c>
      <c r="B353" s="1" t="s">
        <v>13</v>
      </c>
      <c r="C353" s="5">
        <v>31451</v>
      </c>
      <c r="D353" s="5">
        <v>38999</v>
      </c>
      <c r="E353" s="5">
        <v>40898</v>
      </c>
      <c r="F353" s="1" t="s">
        <v>548</v>
      </c>
      <c r="G353" s="3">
        <v>52004.68</v>
      </c>
      <c r="H353" s="7">
        <v>1</v>
      </c>
      <c r="I353" s="7">
        <v>3</v>
      </c>
      <c r="J353" s="7">
        <v>1</v>
      </c>
      <c r="K353" s="7">
        <v>3</v>
      </c>
      <c r="L353" s="7">
        <v>3</v>
      </c>
    </row>
    <row r="354" spans="1:12">
      <c r="A354" s="1" t="s">
        <v>549</v>
      </c>
      <c r="B354" s="1" t="s">
        <v>13</v>
      </c>
      <c r="C354" s="5">
        <v>31488</v>
      </c>
      <c r="D354" s="5">
        <v>38103</v>
      </c>
      <c r="E354" s="5">
        <v>42387</v>
      </c>
      <c r="F354" s="1" t="s">
        <v>268</v>
      </c>
      <c r="G354" s="3">
        <v>47507</v>
      </c>
      <c r="H354" s="7">
        <v>3</v>
      </c>
      <c r="I354" s="7">
        <v>1</v>
      </c>
      <c r="J354" s="7">
        <v>1</v>
      </c>
      <c r="K354" s="7">
        <v>2</v>
      </c>
      <c r="L354" s="7">
        <v>1</v>
      </c>
    </row>
    <row r="355" spans="1:12">
      <c r="A355" s="1" t="s">
        <v>550</v>
      </c>
      <c r="B355" s="1" t="s">
        <v>13</v>
      </c>
      <c r="C355" s="5">
        <v>31492</v>
      </c>
      <c r="D355" s="5">
        <v>38332</v>
      </c>
      <c r="E355" s="5">
        <v>41604</v>
      </c>
      <c r="F355" s="1" t="s">
        <v>503</v>
      </c>
      <c r="G355" s="3">
        <v>61380.800000000003</v>
      </c>
      <c r="H355" s="7">
        <v>2</v>
      </c>
      <c r="I355" s="7">
        <v>2</v>
      </c>
      <c r="J355" s="7">
        <v>3</v>
      </c>
      <c r="K355" s="7">
        <v>1</v>
      </c>
      <c r="L355" s="7">
        <v>1</v>
      </c>
    </row>
    <row r="356" spans="1:12">
      <c r="A356" s="1" t="s">
        <v>551</v>
      </c>
      <c r="B356" s="1" t="s">
        <v>13</v>
      </c>
      <c r="C356" s="5">
        <v>31572</v>
      </c>
      <c r="D356" s="5">
        <v>40098</v>
      </c>
      <c r="E356" s="5"/>
      <c r="F356" s="1" t="s">
        <v>420</v>
      </c>
      <c r="G356" s="3">
        <v>63003</v>
      </c>
      <c r="H356" s="7">
        <v>2</v>
      </c>
      <c r="I356" s="7">
        <v>2</v>
      </c>
      <c r="J356" s="7">
        <v>3</v>
      </c>
      <c r="K356" s="7">
        <v>2</v>
      </c>
      <c r="L356" s="7">
        <v>3</v>
      </c>
    </row>
    <row r="357" spans="1:12">
      <c r="A357" s="1" t="s">
        <v>552</v>
      </c>
      <c r="B357" s="1" t="s">
        <v>13</v>
      </c>
      <c r="C357" s="5">
        <v>31634</v>
      </c>
      <c r="D357" s="5">
        <v>41862</v>
      </c>
      <c r="E357" s="5"/>
      <c r="F357" s="1" t="s">
        <v>85</v>
      </c>
      <c r="G357" s="3">
        <v>21840</v>
      </c>
      <c r="H357" s="7">
        <v>3</v>
      </c>
      <c r="I357" s="7">
        <v>1</v>
      </c>
      <c r="J357" s="7">
        <v>2</v>
      </c>
      <c r="K357" s="7">
        <v>1</v>
      </c>
      <c r="L357" s="7">
        <v>3</v>
      </c>
    </row>
    <row r="358" spans="1:12">
      <c r="A358" s="1" t="s">
        <v>553</v>
      </c>
      <c r="B358" s="1" t="s">
        <v>13</v>
      </c>
      <c r="C358" s="5">
        <v>31625</v>
      </c>
      <c r="D358" s="5">
        <v>39205</v>
      </c>
      <c r="E358" s="5"/>
      <c r="F358" s="1" t="s">
        <v>554</v>
      </c>
      <c r="G358" s="3">
        <v>50000</v>
      </c>
      <c r="H358" s="7">
        <v>3</v>
      </c>
      <c r="I358" s="7">
        <v>2</v>
      </c>
      <c r="J358" s="7">
        <v>3</v>
      </c>
      <c r="K358" s="7">
        <v>3</v>
      </c>
      <c r="L358" s="7">
        <v>3</v>
      </c>
    </row>
    <row r="359" spans="1:12">
      <c r="A359" s="1" t="s">
        <v>555</v>
      </c>
      <c r="B359" s="1" t="s">
        <v>13</v>
      </c>
      <c r="C359" s="5">
        <v>32520</v>
      </c>
      <c r="D359" s="5">
        <v>39835</v>
      </c>
      <c r="E359" s="5">
        <v>41505</v>
      </c>
      <c r="F359" s="1" t="s">
        <v>183</v>
      </c>
      <c r="G359" s="3">
        <v>39458</v>
      </c>
      <c r="H359" s="7">
        <v>1</v>
      </c>
      <c r="I359" s="7">
        <v>1</v>
      </c>
      <c r="J359" s="7">
        <v>1</v>
      </c>
      <c r="K359" s="7">
        <v>1</v>
      </c>
      <c r="L359" s="7">
        <v>3</v>
      </c>
    </row>
    <row r="360" spans="1:12">
      <c r="A360" s="1" t="s">
        <v>556</v>
      </c>
      <c r="B360" s="1" t="s">
        <v>13</v>
      </c>
      <c r="C360" s="5">
        <v>31641</v>
      </c>
      <c r="D360" s="5">
        <v>40464</v>
      </c>
      <c r="E360" s="5"/>
      <c r="F360" s="1" t="s">
        <v>183</v>
      </c>
      <c r="G360" s="3">
        <v>39458</v>
      </c>
      <c r="H360" s="7">
        <v>2</v>
      </c>
      <c r="I360" s="7">
        <v>2</v>
      </c>
      <c r="J360" s="7">
        <v>3</v>
      </c>
      <c r="K360" s="7">
        <v>3</v>
      </c>
      <c r="L360" s="7">
        <v>1</v>
      </c>
    </row>
    <row r="361" spans="1:12">
      <c r="A361" s="1" t="s">
        <v>557</v>
      </c>
      <c r="B361" s="1" t="s">
        <v>13</v>
      </c>
      <c r="C361" s="5">
        <v>31688</v>
      </c>
      <c r="D361" s="5">
        <v>40846</v>
      </c>
      <c r="E361" s="5">
        <v>41211</v>
      </c>
      <c r="F361" s="1" t="s">
        <v>124</v>
      </c>
      <c r="G361" s="3">
        <v>59217.599999999999</v>
      </c>
      <c r="H361" s="7">
        <v>2</v>
      </c>
      <c r="I361" s="7">
        <v>2</v>
      </c>
      <c r="J361" s="7">
        <v>3</v>
      </c>
      <c r="K361" s="7">
        <v>3</v>
      </c>
      <c r="L361" s="7">
        <v>3</v>
      </c>
    </row>
    <row r="362" spans="1:12">
      <c r="A362" s="1" t="s">
        <v>558</v>
      </c>
      <c r="B362" s="1" t="s">
        <v>13</v>
      </c>
      <c r="C362" s="5">
        <v>31660</v>
      </c>
      <c r="D362" s="5">
        <v>38730</v>
      </c>
      <c r="E362" s="5">
        <v>42235</v>
      </c>
      <c r="F362" s="1" t="s">
        <v>85</v>
      </c>
      <c r="G362" s="3">
        <v>33779.199999999997</v>
      </c>
      <c r="H362" s="7">
        <v>3</v>
      </c>
      <c r="I362" s="7">
        <v>3</v>
      </c>
      <c r="J362" s="7">
        <v>3</v>
      </c>
      <c r="K362" s="7">
        <v>3</v>
      </c>
      <c r="L362" s="7">
        <v>3</v>
      </c>
    </row>
    <row r="363" spans="1:12">
      <c r="A363" s="1" t="s">
        <v>559</v>
      </c>
      <c r="B363" s="1" t="s">
        <v>13</v>
      </c>
      <c r="C363" s="5">
        <v>31689</v>
      </c>
      <c r="D363" s="5">
        <v>39069</v>
      </c>
      <c r="E363" s="5"/>
      <c r="F363" s="1" t="s">
        <v>268</v>
      </c>
      <c r="G363" s="3">
        <v>52000</v>
      </c>
      <c r="H363" s="7">
        <v>3</v>
      </c>
      <c r="I363" s="7">
        <v>3</v>
      </c>
      <c r="J363" s="7">
        <v>2</v>
      </c>
      <c r="K363" s="7">
        <v>1</v>
      </c>
      <c r="L363" s="7">
        <v>2</v>
      </c>
    </row>
    <row r="364" spans="1:12">
      <c r="A364" s="1" t="s">
        <v>560</v>
      </c>
      <c r="B364" s="1" t="s">
        <v>13</v>
      </c>
      <c r="C364" s="5">
        <v>31716</v>
      </c>
      <c r="D364" s="5">
        <v>41897</v>
      </c>
      <c r="E364" s="5">
        <v>42446</v>
      </c>
      <c r="F364" s="1" t="s">
        <v>325</v>
      </c>
      <c r="G364" s="3">
        <v>75000</v>
      </c>
      <c r="H364" s="7">
        <v>3</v>
      </c>
      <c r="I364" s="7">
        <v>1</v>
      </c>
      <c r="J364" s="7">
        <v>1</v>
      </c>
      <c r="K364" s="7">
        <v>2</v>
      </c>
      <c r="L364" s="7">
        <v>3</v>
      </c>
    </row>
    <row r="365" spans="1:12">
      <c r="A365" s="1" t="s">
        <v>561</v>
      </c>
      <c r="B365" s="1" t="s">
        <v>13</v>
      </c>
      <c r="C365" s="5">
        <v>31737</v>
      </c>
      <c r="D365" s="5">
        <v>40131</v>
      </c>
      <c r="E365" s="5"/>
      <c r="F365" s="1" t="s">
        <v>39</v>
      </c>
      <c r="G365" s="3">
        <v>21216</v>
      </c>
      <c r="H365" s="7">
        <v>1</v>
      </c>
      <c r="I365" s="7">
        <v>1</v>
      </c>
      <c r="J365" s="7">
        <v>2</v>
      </c>
      <c r="K365" s="7">
        <v>1</v>
      </c>
      <c r="L365" s="7">
        <v>3</v>
      </c>
    </row>
    <row r="366" spans="1:12">
      <c r="A366" s="1" t="s">
        <v>562</v>
      </c>
      <c r="B366" s="1" t="s">
        <v>13</v>
      </c>
      <c r="C366" s="5">
        <v>31762</v>
      </c>
      <c r="D366" s="5">
        <v>39689</v>
      </c>
      <c r="E366" s="5"/>
      <c r="F366" s="1" t="s">
        <v>563</v>
      </c>
      <c r="G366" s="3">
        <v>42000</v>
      </c>
      <c r="H366" s="7">
        <v>3</v>
      </c>
      <c r="I366" s="7">
        <v>2</v>
      </c>
      <c r="J366" s="7">
        <v>2</v>
      </c>
      <c r="K366" s="7">
        <v>3</v>
      </c>
      <c r="L366" s="7">
        <v>3</v>
      </c>
    </row>
    <row r="367" spans="1:12">
      <c r="A367" s="1" t="s">
        <v>564</v>
      </c>
      <c r="B367" s="1" t="s">
        <v>13</v>
      </c>
      <c r="C367" s="5">
        <v>26314</v>
      </c>
      <c r="D367" s="5">
        <v>41775</v>
      </c>
      <c r="E367" s="5">
        <v>42016</v>
      </c>
      <c r="F367" s="1" t="s">
        <v>565</v>
      </c>
      <c r="G367" s="3">
        <v>60000</v>
      </c>
      <c r="H367" s="7">
        <v>1</v>
      </c>
      <c r="I367" s="7">
        <v>2</v>
      </c>
      <c r="J367" s="7">
        <v>1</v>
      </c>
      <c r="K367" s="7">
        <v>1</v>
      </c>
      <c r="L367" s="7">
        <v>1</v>
      </c>
    </row>
    <row r="368" spans="1:12">
      <c r="A368" s="1" t="s">
        <v>566</v>
      </c>
      <c r="B368" s="1" t="s">
        <v>13</v>
      </c>
      <c r="C368" s="5">
        <v>31835</v>
      </c>
      <c r="D368" s="5">
        <v>42017</v>
      </c>
      <c r="E368" s="5"/>
      <c r="F368" s="1" t="s">
        <v>370</v>
      </c>
      <c r="G368" s="3">
        <v>72800</v>
      </c>
      <c r="H368" s="7">
        <v>3</v>
      </c>
      <c r="I368" s="7">
        <v>1</v>
      </c>
      <c r="J368" s="7">
        <v>3</v>
      </c>
      <c r="K368" s="7">
        <v>2</v>
      </c>
      <c r="L368" s="7">
        <v>3</v>
      </c>
    </row>
    <row r="369" spans="1:12">
      <c r="A369" s="1" t="s">
        <v>567</v>
      </c>
      <c r="B369" s="1" t="s">
        <v>13</v>
      </c>
      <c r="C369" s="5">
        <v>31866</v>
      </c>
      <c r="D369" s="5">
        <v>41273</v>
      </c>
      <c r="E369" s="5"/>
      <c r="F369" s="1" t="s">
        <v>568</v>
      </c>
      <c r="G369" s="3">
        <v>35360</v>
      </c>
      <c r="H369" s="7">
        <v>1</v>
      </c>
      <c r="I369" s="7">
        <v>2</v>
      </c>
      <c r="J369" s="7">
        <v>1</v>
      </c>
      <c r="K369" s="7">
        <v>1</v>
      </c>
      <c r="L369" s="7">
        <v>1</v>
      </c>
    </row>
    <row r="370" spans="1:12">
      <c r="A370" s="1" t="s">
        <v>569</v>
      </c>
      <c r="B370" s="1" t="s">
        <v>13</v>
      </c>
      <c r="C370" s="5">
        <v>31904</v>
      </c>
      <c r="D370" s="5">
        <v>39152</v>
      </c>
      <c r="E370" s="5"/>
      <c r="F370" s="1" t="s">
        <v>85</v>
      </c>
      <c r="G370" s="3">
        <v>23233.599999999999</v>
      </c>
      <c r="H370" s="7">
        <v>1</v>
      </c>
      <c r="I370" s="7">
        <v>1</v>
      </c>
      <c r="J370" s="7">
        <v>1</v>
      </c>
      <c r="K370" s="7">
        <v>2</v>
      </c>
      <c r="L370" s="7">
        <v>2</v>
      </c>
    </row>
    <row r="371" spans="1:12">
      <c r="A371" s="1" t="s">
        <v>570</v>
      </c>
      <c r="B371" s="1" t="s">
        <v>13</v>
      </c>
      <c r="C371" s="5">
        <v>31891</v>
      </c>
      <c r="D371" s="5">
        <v>42249</v>
      </c>
      <c r="E371" s="5"/>
      <c r="F371" s="1" t="s">
        <v>372</v>
      </c>
      <c r="G371" s="3">
        <v>25272</v>
      </c>
      <c r="H371" s="7">
        <v>1</v>
      </c>
      <c r="I371" s="7">
        <v>1</v>
      </c>
      <c r="J371" s="7">
        <v>3</v>
      </c>
      <c r="K371" s="7">
        <v>3</v>
      </c>
      <c r="L371" s="7">
        <v>2</v>
      </c>
    </row>
    <row r="372" spans="1:12">
      <c r="A372" s="1" t="s">
        <v>571</v>
      </c>
      <c r="B372" s="1" t="s">
        <v>13</v>
      </c>
      <c r="C372" s="5">
        <v>31930</v>
      </c>
      <c r="D372" s="5">
        <v>41561</v>
      </c>
      <c r="E372" s="5"/>
      <c r="F372" s="1" t="s">
        <v>124</v>
      </c>
      <c r="G372" s="3">
        <v>50086.400000000001</v>
      </c>
      <c r="H372" s="7">
        <v>2</v>
      </c>
      <c r="I372" s="7">
        <v>3</v>
      </c>
      <c r="J372" s="7">
        <v>2</v>
      </c>
      <c r="K372" s="7">
        <v>3</v>
      </c>
      <c r="L372" s="7">
        <v>3</v>
      </c>
    </row>
    <row r="373" spans="1:12">
      <c r="A373" s="1" t="s">
        <v>572</v>
      </c>
      <c r="B373" s="1" t="s">
        <v>13</v>
      </c>
      <c r="C373" s="5">
        <v>31954</v>
      </c>
      <c r="D373" s="5">
        <v>39085</v>
      </c>
      <c r="E373" s="5"/>
      <c r="F373" s="1" t="s">
        <v>573</v>
      </c>
      <c r="G373" s="3">
        <v>26407</v>
      </c>
      <c r="H373" s="7">
        <v>1</v>
      </c>
      <c r="I373" s="7">
        <v>3</v>
      </c>
      <c r="J373" s="7">
        <v>3</v>
      </c>
      <c r="K373" s="7">
        <v>3</v>
      </c>
      <c r="L373" s="7">
        <v>3</v>
      </c>
    </row>
    <row r="374" spans="1:12">
      <c r="A374" s="1" t="s">
        <v>574</v>
      </c>
      <c r="B374" s="1" t="s">
        <v>13</v>
      </c>
      <c r="C374" s="5">
        <v>32117</v>
      </c>
      <c r="D374" s="5">
        <v>41009</v>
      </c>
      <c r="E374" s="5"/>
      <c r="F374" s="1" t="s">
        <v>575</v>
      </c>
      <c r="G374" s="3">
        <v>34132.800000000003</v>
      </c>
      <c r="H374" s="7">
        <v>1</v>
      </c>
      <c r="I374" s="7">
        <v>2</v>
      </c>
      <c r="J374" s="7">
        <v>3</v>
      </c>
      <c r="K374" s="7">
        <v>3</v>
      </c>
      <c r="L374" s="7">
        <v>3</v>
      </c>
    </row>
    <row r="375" spans="1:12">
      <c r="A375" s="1" t="s">
        <v>576</v>
      </c>
      <c r="B375" s="1" t="s">
        <v>13</v>
      </c>
      <c r="C375" s="5">
        <v>31996</v>
      </c>
      <c r="D375" s="5">
        <v>41685</v>
      </c>
      <c r="E375" s="5"/>
      <c r="F375" s="1" t="s">
        <v>234</v>
      </c>
      <c r="G375" s="3">
        <v>38002</v>
      </c>
      <c r="H375" s="7">
        <v>2</v>
      </c>
      <c r="I375" s="7">
        <v>3</v>
      </c>
      <c r="J375" s="7">
        <v>3</v>
      </c>
      <c r="K375" s="7">
        <v>3</v>
      </c>
      <c r="L375" s="7">
        <v>2</v>
      </c>
    </row>
    <row r="376" spans="1:12">
      <c r="A376" s="1" t="s">
        <v>577</v>
      </c>
      <c r="B376" s="1" t="s">
        <v>13</v>
      </c>
      <c r="C376" s="5">
        <v>32059</v>
      </c>
      <c r="D376" s="5">
        <v>41040</v>
      </c>
      <c r="E376" s="5"/>
      <c r="F376" s="1" t="s">
        <v>565</v>
      </c>
      <c r="G376" s="3">
        <v>63000.08</v>
      </c>
      <c r="H376" s="7">
        <v>3</v>
      </c>
      <c r="I376" s="7">
        <v>1</v>
      </c>
      <c r="J376" s="7">
        <v>1</v>
      </c>
      <c r="K376" s="7">
        <v>1</v>
      </c>
      <c r="L376" s="7">
        <v>1</v>
      </c>
    </row>
    <row r="377" spans="1:12">
      <c r="A377" s="1" t="s">
        <v>578</v>
      </c>
      <c r="B377" s="1" t="s">
        <v>13</v>
      </c>
      <c r="C377" s="5">
        <v>32238</v>
      </c>
      <c r="D377" s="5">
        <v>41548</v>
      </c>
      <c r="E377" s="5"/>
      <c r="F377" s="1" t="s">
        <v>124</v>
      </c>
      <c r="G377" s="3">
        <v>60000</v>
      </c>
      <c r="H377" s="7">
        <v>2</v>
      </c>
      <c r="I377" s="7">
        <v>2</v>
      </c>
      <c r="J377" s="7">
        <v>3</v>
      </c>
      <c r="K377" s="7">
        <v>2</v>
      </c>
      <c r="L377" s="7">
        <v>3</v>
      </c>
    </row>
    <row r="378" spans="1:12">
      <c r="A378" s="1" t="s">
        <v>579</v>
      </c>
      <c r="B378" s="1" t="s">
        <v>13</v>
      </c>
      <c r="C378" s="5">
        <v>32186</v>
      </c>
      <c r="D378" s="5">
        <v>41743</v>
      </c>
      <c r="E378" s="5"/>
      <c r="F378" s="1" t="s">
        <v>580</v>
      </c>
      <c r="G378" s="3">
        <v>49940.800000000003</v>
      </c>
      <c r="H378" s="7">
        <v>2</v>
      </c>
      <c r="I378" s="7">
        <v>2</v>
      </c>
      <c r="J378" s="7">
        <v>2</v>
      </c>
      <c r="K378" s="7">
        <v>2</v>
      </c>
      <c r="L378" s="7">
        <v>1</v>
      </c>
    </row>
    <row r="379" spans="1:12">
      <c r="A379" s="1" t="s">
        <v>581</v>
      </c>
      <c r="B379" s="1" t="s">
        <v>13</v>
      </c>
      <c r="C379" s="5">
        <v>32297</v>
      </c>
      <c r="D379" s="5">
        <v>39367</v>
      </c>
      <c r="E379" s="5">
        <v>41743</v>
      </c>
      <c r="F379" s="1" t="s">
        <v>580</v>
      </c>
      <c r="G379" s="3">
        <v>49940.800000000003</v>
      </c>
      <c r="H379" s="7">
        <v>1</v>
      </c>
      <c r="I379" s="7">
        <v>3</v>
      </c>
      <c r="J379" s="7">
        <v>1</v>
      </c>
      <c r="K379" s="7">
        <v>2</v>
      </c>
      <c r="L379" s="7">
        <v>3</v>
      </c>
    </row>
    <row r="380" spans="1:12">
      <c r="A380" s="1" t="s">
        <v>582</v>
      </c>
      <c r="B380" s="1" t="s">
        <v>13</v>
      </c>
      <c r="C380" s="5">
        <v>32241</v>
      </c>
      <c r="D380" s="5">
        <v>41348</v>
      </c>
      <c r="E380" s="5"/>
      <c r="F380" s="1" t="s">
        <v>583</v>
      </c>
      <c r="G380" s="3">
        <v>44886.400000000001</v>
      </c>
      <c r="H380" s="7">
        <v>3</v>
      </c>
      <c r="I380" s="7">
        <v>3</v>
      </c>
      <c r="J380" s="7">
        <v>1</v>
      </c>
      <c r="K380" s="7">
        <v>2</v>
      </c>
      <c r="L380" s="7">
        <v>1</v>
      </c>
    </row>
    <row r="381" spans="1:12">
      <c r="A381" s="1" t="s">
        <v>584</v>
      </c>
      <c r="B381" s="1" t="s">
        <v>13</v>
      </c>
      <c r="C381" s="5">
        <v>32312</v>
      </c>
      <c r="D381" s="5">
        <v>41156</v>
      </c>
      <c r="E381" s="5"/>
      <c r="F381" s="1" t="s">
        <v>124</v>
      </c>
      <c r="G381" s="3">
        <v>62226.06</v>
      </c>
      <c r="H381" s="7">
        <v>3</v>
      </c>
      <c r="I381" s="7">
        <v>3</v>
      </c>
      <c r="J381" s="7">
        <v>3</v>
      </c>
      <c r="K381" s="7">
        <v>2</v>
      </c>
      <c r="L381" s="7">
        <v>3</v>
      </c>
    </row>
    <row r="382" spans="1:12">
      <c r="A382" s="1" t="s">
        <v>585</v>
      </c>
      <c r="B382" s="1" t="s">
        <v>13</v>
      </c>
      <c r="C382" s="5">
        <v>32456</v>
      </c>
      <c r="D382" s="5">
        <v>41085</v>
      </c>
      <c r="E382" s="5"/>
      <c r="F382" s="1" t="s">
        <v>268</v>
      </c>
      <c r="G382" s="3">
        <v>45739.199999999997</v>
      </c>
      <c r="H382" s="7">
        <v>1</v>
      </c>
      <c r="I382" s="7">
        <v>2</v>
      </c>
      <c r="J382" s="7">
        <v>3</v>
      </c>
      <c r="K382" s="7">
        <v>3</v>
      </c>
      <c r="L382" s="7">
        <v>1</v>
      </c>
    </row>
    <row r="383" spans="1:12">
      <c r="A383" s="1" t="s">
        <v>586</v>
      </c>
      <c r="B383" s="1" t="s">
        <v>13</v>
      </c>
      <c r="C383" s="5">
        <v>32449</v>
      </c>
      <c r="D383" s="5">
        <v>39256</v>
      </c>
      <c r="E383" s="5"/>
      <c r="F383" s="1" t="s">
        <v>554</v>
      </c>
      <c r="G383" s="3">
        <v>45760</v>
      </c>
      <c r="H383" s="7">
        <v>2</v>
      </c>
      <c r="I383" s="7">
        <v>3</v>
      </c>
      <c r="J383" s="7">
        <v>3</v>
      </c>
      <c r="K383" s="7">
        <v>2</v>
      </c>
      <c r="L383" s="7">
        <v>3</v>
      </c>
    </row>
    <row r="384" spans="1:12">
      <c r="A384" s="1" t="s">
        <v>587</v>
      </c>
      <c r="B384" s="1" t="s">
        <v>13</v>
      </c>
      <c r="C384" s="5">
        <v>32630</v>
      </c>
      <c r="D384" s="5">
        <v>40782</v>
      </c>
      <c r="E384" s="5"/>
      <c r="F384" s="1" t="s">
        <v>588</v>
      </c>
      <c r="G384" s="3">
        <v>31200</v>
      </c>
      <c r="H384" s="7">
        <v>2</v>
      </c>
      <c r="I384" s="7">
        <v>3</v>
      </c>
      <c r="J384" s="7">
        <v>3</v>
      </c>
      <c r="K384" s="7">
        <v>1</v>
      </c>
      <c r="L384" s="7">
        <v>1</v>
      </c>
    </row>
    <row r="385" spans="1:12">
      <c r="A385" s="1" t="s">
        <v>589</v>
      </c>
      <c r="B385" s="1" t="s">
        <v>13</v>
      </c>
      <c r="C385" s="5">
        <v>32641</v>
      </c>
      <c r="D385" s="5">
        <v>40346</v>
      </c>
      <c r="E385" s="5"/>
      <c r="F385" s="1" t="s">
        <v>14</v>
      </c>
      <c r="G385" s="3">
        <v>24960</v>
      </c>
      <c r="H385" s="7">
        <v>3</v>
      </c>
      <c r="I385" s="7">
        <v>3</v>
      </c>
      <c r="J385" s="7">
        <v>2</v>
      </c>
      <c r="K385" s="7">
        <v>1</v>
      </c>
      <c r="L385" s="7">
        <v>3</v>
      </c>
    </row>
    <row r="386" spans="1:12">
      <c r="A386" s="1" t="s">
        <v>590</v>
      </c>
      <c r="B386" s="1" t="s">
        <v>13</v>
      </c>
      <c r="C386" s="5">
        <v>32726</v>
      </c>
      <c r="D386" s="5">
        <v>41634</v>
      </c>
      <c r="E386" s="5"/>
      <c r="F386" s="1" t="s">
        <v>591</v>
      </c>
      <c r="G386" s="3">
        <v>41600</v>
      </c>
      <c r="H386" s="7">
        <v>1</v>
      </c>
      <c r="I386" s="7">
        <v>3</v>
      </c>
      <c r="J386" s="7">
        <v>3</v>
      </c>
      <c r="K386" s="7">
        <v>3</v>
      </c>
      <c r="L386" s="7">
        <v>1</v>
      </c>
    </row>
    <row r="387" spans="1:12">
      <c r="A387" s="1" t="s">
        <v>592</v>
      </c>
      <c r="B387" s="1" t="s">
        <v>13</v>
      </c>
      <c r="C387" s="5">
        <v>32750</v>
      </c>
      <c r="D387" s="5">
        <v>39620</v>
      </c>
      <c r="E387" s="5"/>
      <c r="F387" s="1" t="s">
        <v>593</v>
      </c>
      <c r="G387" s="3">
        <v>27040</v>
      </c>
      <c r="H387" s="7">
        <v>3</v>
      </c>
      <c r="I387" s="7">
        <v>2</v>
      </c>
      <c r="J387" s="7">
        <v>2</v>
      </c>
      <c r="K387" s="7">
        <v>1</v>
      </c>
      <c r="L387" s="7">
        <v>2</v>
      </c>
    </row>
    <row r="388" spans="1:12">
      <c r="A388" s="1" t="s">
        <v>594</v>
      </c>
      <c r="B388" s="1" t="s">
        <v>13</v>
      </c>
      <c r="C388" s="5">
        <v>32755</v>
      </c>
      <c r="D388" s="5">
        <v>39481</v>
      </c>
      <c r="E388" s="5"/>
      <c r="F388" s="1" t="s">
        <v>595</v>
      </c>
      <c r="G388" s="3">
        <v>60008</v>
      </c>
      <c r="H388" s="7">
        <v>1</v>
      </c>
      <c r="I388" s="7">
        <v>2</v>
      </c>
      <c r="J388" s="7">
        <v>3</v>
      </c>
      <c r="K388" s="7">
        <v>2</v>
      </c>
      <c r="L388" s="7">
        <v>3</v>
      </c>
    </row>
    <row r="389" spans="1:12">
      <c r="A389" s="1" t="s">
        <v>596</v>
      </c>
      <c r="B389" s="1" t="s">
        <v>13</v>
      </c>
      <c r="C389" s="5">
        <v>32763</v>
      </c>
      <c r="D389" s="5">
        <v>40102</v>
      </c>
      <c r="E389" s="5"/>
      <c r="F389" s="1" t="s">
        <v>597</v>
      </c>
      <c r="G389" s="3">
        <v>25189</v>
      </c>
      <c r="H389" s="7">
        <v>3</v>
      </c>
      <c r="I389" s="7">
        <v>2</v>
      </c>
      <c r="J389" s="7">
        <v>3</v>
      </c>
      <c r="K389" s="7">
        <v>2</v>
      </c>
      <c r="L389" s="7">
        <v>1</v>
      </c>
    </row>
    <row r="390" spans="1:12">
      <c r="A390" s="1" t="s">
        <v>598</v>
      </c>
      <c r="B390" s="1" t="s">
        <v>13</v>
      </c>
      <c r="C390" s="5">
        <v>32542</v>
      </c>
      <c r="D390" s="5">
        <v>41037</v>
      </c>
      <c r="E390" s="5"/>
      <c r="F390" s="1" t="s">
        <v>597</v>
      </c>
      <c r="G390" s="3">
        <v>25189</v>
      </c>
      <c r="H390" s="7">
        <v>1</v>
      </c>
      <c r="I390" s="7">
        <v>3</v>
      </c>
      <c r="J390" s="7">
        <v>3</v>
      </c>
      <c r="K390" s="7">
        <v>2</v>
      </c>
      <c r="L390" s="7">
        <v>1</v>
      </c>
    </row>
    <row r="391" spans="1:12">
      <c r="A391" s="1" t="s">
        <v>599</v>
      </c>
      <c r="B391" s="1" t="s">
        <v>13</v>
      </c>
      <c r="C391" s="5">
        <v>32845</v>
      </c>
      <c r="D391" s="5">
        <v>40537</v>
      </c>
      <c r="E391" s="5">
        <v>41953</v>
      </c>
      <c r="F391" s="1" t="s">
        <v>85</v>
      </c>
      <c r="G391" s="3">
        <v>32136</v>
      </c>
      <c r="H391" s="7">
        <v>3</v>
      </c>
      <c r="I391" s="7">
        <v>3</v>
      </c>
      <c r="J391" s="7">
        <v>3</v>
      </c>
      <c r="K391" s="7">
        <v>1</v>
      </c>
      <c r="L391" s="7">
        <v>1</v>
      </c>
    </row>
    <row r="392" spans="1:12">
      <c r="A392" s="1" t="s">
        <v>600</v>
      </c>
      <c r="B392" s="1" t="s">
        <v>13</v>
      </c>
      <c r="C392" s="5">
        <v>32911</v>
      </c>
      <c r="D392" s="5">
        <v>41199</v>
      </c>
      <c r="E392" s="5">
        <v>42805</v>
      </c>
      <c r="F392" s="1" t="s">
        <v>601</v>
      </c>
      <c r="G392" s="3">
        <v>35360</v>
      </c>
      <c r="H392" s="7">
        <v>1</v>
      </c>
      <c r="I392" s="7">
        <v>2</v>
      </c>
      <c r="J392" s="7">
        <v>3</v>
      </c>
      <c r="K392" s="7">
        <v>2</v>
      </c>
      <c r="L392" s="7">
        <v>2</v>
      </c>
    </row>
    <row r="393" spans="1:12">
      <c r="A393" s="1" t="s">
        <v>602</v>
      </c>
      <c r="B393" s="1" t="s">
        <v>13</v>
      </c>
      <c r="C393" s="5">
        <v>32986</v>
      </c>
      <c r="D393" s="5">
        <v>42240</v>
      </c>
      <c r="E393" s="5"/>
      <c r="F393" s="1" t="s">
        <v>14</v>
      </c>
      <c r="G393" s="3">
        <v>25209.599999999999</v>
      </c>
      <c r="H393" s="7">
        <v>3</v>
      </c>
      <c r="I393" s="7">
        <v>2</v>
      </c>
      <c r="J393" s="7">
        <v>1</v>
      </c>
      <c r="K393" s="7">
        <v>3</v>
      </c>
      <c r="L393" s="7">
        <v>3</v>
      </c>
    </row>
    <row r="394" spans="1:12">
      <c r="A394" s="1" t="s">
        <v>603</v>
      </c>
      <c r="B394" s="1" t="s">
        <v>13</v>
      </c>
      <c r="C394" s="5">
        <v>33087</v>
      </c>
      <c r="D394" s="5">
        <v>40460</v>
      </c>
      <c r="E394" s="5"/>
      <c r="F394" s="1" t="s">
        <v>85</v>
      </c>
      <c r="G394" s="3">
        <v>22880</v>
      </c>
      <c r="H394" s="7">
        <v>3</v>
      </c>
      <c r="I394" s="7">
        <v>1</v>
      </c>
      <c r="J394" s="7">
        <v>2</v>
      </c>
      <c r="K394" s="7">
        <v>2</v>
      </c>
      <c r="L394" s="7">
        <v>2</v>
      </c>
    </row>
    <row r="395" spans="1:12">
      <c r="A395" s="1" t="s">
        <v>604</v>
      </c>
      <c r="B395" s="1" t="s">
        <v>13</v>
      </c>
      <c r="C395" s="5">
        <v>33003</v>
      </c>
      <c r="D395" s="5">
        <v>42046</v>
      </c>
      <c r="E395" s="5"/>
      <c r="F395" s="1" t="s">
        <v>605</v>
      </c>
      <c r="G395" s="3">
        <v>27040</v>
      </c>
      <c r="H395" s="7">
        <v>3</v>
      </c>
      <c r="I395" s="7">
        <v>2</v>
      </c>
      <c r="J395" s="7">
        <v>3</v>
      </c>
      <c r="K395" s="7">
        <v>2</v>
      </c>
      <c r="L395" s="7">
        <v>1</v>
      </c>
    </row>
    <row r="396" spans="1:12">
      <c r="A396" s="1" t="s">
        <v>606</v>
      </c>
      <c r="B396" s="1" t="s">
        <v>13</v>
      </c>
      <c r="C396" s="5">
        <v>32923</v>
      </c>
      <c r="D396" s="5">
        <v>41960</v>
      </c>
      <c r="E396" s="5"/>
      <c r="F396" s="1" t="s">
        <v>210</v>
      </c>
      <c r="G396" s="3">
        <v>23109</v>
      </c>
      <c r="H396" s="7">
        <v>1</v>
      </c>
      <c r="I396" s="7">
        <v>2</v>
      </c>
      <c r="J396" s="7">
        <v>2</v>
      </c>
      <c r="K396" s="7">
        <v>3</v>
      </c>
      <c r="L396" s="7">
        <v>3</v>
      </c>
    </row>
    <row r="397" spans="1:12">
      <c r="A397" s="1" t="s">
        <v>607</v>
      </c>
      <c r="B397" s="1" t="s">
        <v>13</v>
      </c>
      <c r="C397" s="5">
        <v>31584</v>
      </c>
      <c r="D397" s="5">
        <v>42234</v>
      </c>
      <c r="E397" s="5"/>
      <c r="F397" s="1" t="s">
        <v>608</v>
      </c>
      <c r="G397" s="3">
        <v>55016</v>
      </c>
      <c r="H397" s="7">
        <v>2</v>
      </c>
      <c r="I397" s="7">
        <v>1</v>
      </c>
      <c r="J397" s="7">
        <v>2</v>
      </c>
      <c r="K397" s="7">
        <v>2</v>
      </c>
      <c r="L397" s="7">
        <v>1</v>
      </c>
    </row>
    <row r="398" spans="1:12">
      <c r="A398" s="1" t="s">
        <v>609</v>
      </c>
      <c r="B398" s="1" t="s">
        <v>13</v>
      </c>
      <c r="C398" s="5">
        <v>33059</v>
      </c>
      <c r="D398" s="5">
        <v>40224</v>
      </c>
      <c r="E398" s="5"/>
      <c r="F398" s="1" t="s">
        <v>610</v>
      </c>
      <c r="G398" s="3">
        <v>29577.599999999999</v>
      </c>
      <c r="H398" s="7">
        <v>2</v>
      </c>
      <c r="I398" s="7">
        <v>3</v>
      </c>
      <c r="J398" s="7">
        <v>2</v>
      </c>
      <c r="K398" s="7">
        <v>2</v>
      </c>
      <c r="L398" s="7">
        <v>1</v>
      </c>
    </row>
    <row r="399" spans="1:12">
      <c r="A399" s="1" t="s">
        <v>611</v>
      </c>
      <c r="B399" s="1" t="s">
        <v>13</v>
      </c>
      <c r="C399" s="5">
        <v>33066</v>
      </c>
      <c r="D399" s="5">
        <v>41166</v>
      </c>
      <c r="E399" s="5"/>
      <c r="F399" s="1" t="s">
        <v>266</v>
      </c>
      <c r="G399" s="3">
        <v>25542.400000000001</v>
      </c>
      <c r="H399" s="7">
        <v>1</v>
      </c>
      <c r="I399" s="7">
        <v>2</v>
      </c>
      <c r="J399" s="7">
        <v>3</v>
      </c>
      <c r="K399" s="7">
        <v>2</v>
      </c>
      <c r="L399" s="7">
        <v>3</v>
      </c>
    </row>
    <row r="400" spans="1:12">
      <c r="A400" s="1" t="s">
        <v>612</v>
      </c>
      <c r="B400" s="1" t="s">
        <v>13</v>
      </c>
      <c r="C400" s="5">
        <v>33208</v>
      </c>
      <c r="D400" s="5">
        <v>39983</v>
      </c>
      <c r="E400" s="5">
        <v>41422</v>
      </c>
      <c r="F400" s="1" t="s">
        <v>613</v>
      </c>
      <c r="G400" s="3">
        <v>35484.800000000003</v>
      </c>
      <c r="H400" s="7">
        <v>2</v>
      </c>
      <c r="I400" s="7">
        <v>1</v>
      </c>
      <c r="J400" s="7">
        <v>2</v>
      </c>
      <c r="K400" s="7">
        <v>3</v>
      </c>
      <c r="L400" s="7">
        <v>1</v>
      </c>
    </row>
    <row r="401" spans="1:12">
      <c r="A401" s="1" t="s">
        <v>614</v>
      </c>
      <c r="B401" s="1" t="s">
        <v>13</v>
      </c>
      <c r="C401" s="5">
        <v>33087</v>
      </c>
      <c r="D401" s="5">
        <v>41608</v>
      </c>
      <c r="E401" s="5">
        <v>42282</v>
      </c>
      <c r="F401" s="1" t="s">
        <v>14</v>
      </c>
      <c r="G401" s="3">
        <v>21840</v>
      </c>
      <c r="H401" s="7">
        <v>2</v>
      </c>
      <c r="I401" s="7">
        <v>2</v>
      </c>
      <c r="J401" s="7">
        <v>1</v>
      </c>
      <c r="K401" s="7">
        <v>3</v>
      </c>
      <c r="L401" s="7">
        <v>2</v>
      </c>
    </row>
    <row r="402" spans="1:12">
      <c r="A402" s="1" t="s">
        <v>615</v>
      </c>
      <c r="B402" s="1" t="s">
        <v>13</v>
      </c>
      <c r="C402" s="5">
        <v>33032</v>
      </c>
      <c r="D402" s="5">
        <v>41667</v>
      </c>
      <c r="E402" s="5"/>
      <c r="F402" s="1" t="s">
        <v>616</v>
      </c>
      <c r="G402" s="3">
        <v>41246.400000000001</v>
      </c>
      <c r="H402" s="7">
        <v>3</v>
      </c>
      <c r="I402" s="7">
        <v>2</v>
      </c>
      <c r="J402" s="7">
        <v>2</v>
      </c>
      <c r="K402" s="7">
        <v>2</v>
      </c>
      <c r="L402" s="7">
        <v>1</v>
      </c>
    </row>
    <row r="403" spans="1:12">
      <c r="A403" s="1" t="s">
        <v>617</v>
      </c>
      <c r="B403" s="1" t="s">
        <v>13</v>
      </c>
      <c r="C403" s="5">
        <v>33128</v>
      </c>
      <c r="D403" s="5">
        <v>42388</v>
      </c>
      <c r="E403" s="5"/>
      <c r="F403" s="1" t="s">
        <v>618</v>
      </c>
      <c r="G403" s="3">
        <v>38771.199999999997</v>
      </c>
      <c r="H403" s="7">
        <v>1</v>
      </c>
      <c r="I403" s="7">
        <v>3</v>
      </c>
      <c r="J403" s="7">
        <v>2</v>
      </c>
      <c r="K403" s="7">
        <v>3</v>
      </c>
      <c r="L403" s="7">
        <v>1</v>
      </c>
    </row>
    <row r="404" spans="1:12">
      <c r="A404" s="1" t="s">
        <v>619</v>
      </c>
      <c r="B404" s="1" t="s">
        <v>13</v>
      </c>
      <c r="C404" s="5">
        <v>32071</v>
      </c>
      <c r="D404" s="5">
        <v>39742</v>
      </c>
      <c r="E404" s="5"/>
      <c r="F404" s="1" t="s">
        <v>620</v>
      </c>
      <c r="G404" s="3">
        <v>58302.400000000001</v>
      </c>
      <c r="H404" s="7">
        <v>2</v>
      </c>
      <c r="I404" s="7">
        <v>2</v>
      </c>
      <c r="J404" s="7">
        <v>2</v>
      </c>
      <c r="K404" s="7">
        <v>1</v>
      </c>
      <c r="L404" s="7">
        <v>1</v>
      </c>
    </row>
    <row r="405" spans="1:12">
      <c r="A405" s="1" t="s">
        <v>621</v>
      </c>
      <c r="B405" s="1" t="s">
        <v>13</v>
      </c>
      <c r="C405" s="5">
        <v>33192</v>
      </c>
      <c r="D405" s="5">
        <v>41949</v>
      </c>
      <c r="E405" s="5"/>
      <c r="F405" s="1" t="s">
        <v>622</v>
      </c>
      <c r="G405" s="3">
        <v>50273.599999999999</v>
      </c>
      <c r="H405" s="7">
        <v>3</v>
      </c>
      <c r="I405" s="7">
        <v>1</v>
      </c>
      <c r="J405" s="7">
        <v>3</v>
      </c>
      <c r="K405" s="7">
        <v>3</v>
      </c>
      <c r="L405" s="7">
        <v>3</v>
      </c>
    </row>
    <row r="406" spans="1:12">
      <c r="A406" s="1" t="s">
        <v>623</v>
      </c>
      <c r="B406" s="1" t="s">
        <v>13</v>
      </c>
      <c r="C406" s="5">
        <v>32103</v>
      </c>
      <c r="D406" s="5">
        <v>38953</v>
      </c>
      <c r="E406" s="5"/>
      <c r="F406" s="1" t="s">
        <v>554</v>
      </c>
      <c r="G406" s="3">
        <v>49150.400000000001</v>
      </c>
      <c r="H406" s="7">
        <v>2</v>
      </c>
      <c r="I406" s="7">
        <v>2</v>
      </c>
      <c r="J406" s="7">
        <v>2</v>
      </c>
      <c r="K406" s="7">
        <v>3</v>
      </c>
      <c r="L406" s="7">
        <v>2</v>
      </c>
    </row>
    <row r="407" spans="1:12">
      <c r="A407" s="1" t="s">
        <v>624</v>
      </c>
      <c r="B407" s="1" t="s">
        <v>13</v>
      </c>
      <c r="C407" s="5">
        <v>33280</v>
      </c>
      <c r="D407" s="5">
        <v>42334</v>
      </c>
      <c r="E407" s="5"/>
      <c r="F407" s="1" t="s">
        <v>625</v>
      </c>
      <c r="G407" s="3">
        <v>57034</v>
      </c>
      <c r="H407" s="7">
        <v>2</v>
      </c>
      <c r="I407" s="7">
        <v>1</v>
      </c>
      <c r="J407" s="7">
        <v>2</v>
      </c>
      <c r="K407" s="7">
        <v>1</v>
      </c>
      <c r="L407" s="7">
        <v>1</v>
      </c>
    </row>
    <row r="408" spans="1:12">
      <c r="A408" s="1" t="s">
        <v>626</v>
      </c>
      <c r="B408" s="1" t="s">
        <v>13</v>
      </c>
      <c r="C408" s="5">
        <v>33318</v>
      </c>
      <c r="D408" s="5">
        <v>40636</v>
      </c>
      <c r="E408" s="5"/>
      <c r="F408" s="1" t="s">
        <v>85</v>
      </c>
      <c r="G408" s="3">
        <v>24960</v>
      </c>
      <c r="H408" s="7">
        <v>3</v>
      </c>
      <c r="I408" s="7">
        <v>3</v>
      </c>
      <c r="J408" s="7">
        <v>3</v>
      </c>
      <c r="K408" s="7">
        <v>2</v>
      </c>
      <c r="L408" s="7">
        <v>2</v>
      </c>
    </row>
    <row r="409" spans="1:12">
      <c r="A409" s="1" t="s">
        <v>627</v>
      </c>
      <c r="B409" s="1" t="s">
        <v>13</v>
      </c>
      <c r="C409" s="5">
        <v>33402</v>
      </c>
      <c r="D409" s="5">
        <v>41794</v>
      </c>
      <c r="E409" s="5"/>
      <c r="F409" s="1" t="s">
        <v>628</v>
      </c>
      <c r="G409" s="3">
        <v>29702.400000000001</v>
      </c>
      <c r="H409" s="7">
        <v>3</v>
      </c>
      <c r="I409" s="7">
        <v>3</v>
      </c>
      <c r="J409" s="7">
        <v>2</v>
      </c>
      <c r="K409" s="7">
        <v>3</v>
      </c>
      <c r="L409" s="7">
        <v>3</v>
      </c>
    </row>
    <row r="410" spans="1:12">
      <c r="A410" s="1" t="s">
        <v>629</v>
      </c>
      <c r="B410" s="1" t="s">
        <v>13</v>
      </c>
      <c r="C410" s="5">
        <v>33415</v>
      </c>
      <c r="D410" s="5">
        <v>40466</v>
      </c>
      <c r="E410" s="5">
        <v>41547</v>
      </c>
      <c r="F410" s="1" t="s">
        <v>266</v>
      </c>
      <c r="G410" s="3">
        <v>25459.200000000001</v>
      </c>
      <c r="H410" s="7">
        <v>3</v>
      </c>
      <c r="I410" s="7">
        <v>3</v>
      </c>
      <c r="J410" s="7">
        <v>2</v>
      </c>
      <c r="K410" s="7">
        <v>3</v>
      </c>
      <c r="L410" s="7">
        <v>3</v>
      </c>
    </row>
    <row r="411" spans="1:12">
      <c r="A411" s="1" t="s">
        <v>630</v>
      </c>
      <c r="B411" s="1" t="s">
        <v>13</v>
      </c>
      <c r="C411" s="5">
        <v>33546</v>
      </c>
      <c r="D411" s="5">
        <v>40665</v>
      </c>
      <c r="E411" s="5"/>
      <c r="F411" s="1" t="s">
        <v>82</v>
      </c>
      <c r="G411" s="3">
        <v>26000</v>
      </c>
      <c r="H411" s="7">
        <v>1</v>
      </c>
      <c r="I411" s="7">
        <v>3</v>
      </c>
      <c r="J411" s="7">
        <v>3</v>
      </c>
      <c r="K411" s="7">
        <v>1</v>
      </c>
      <c r="L411" s="7">
        <v>2</v>
      </c>
    </row>
    <row r="412" spans="1:12">
      <c r="A412" s="1" t="s">
        <v>631</v>
      </c>
      <c r="B412" s="1" t="s">
        <v>13</v>
      </c>
      <c r="C412" s="5">
        <v>33610</v>
      </c>
      <c r="D412" s="5">
        <v>41088</v>
      </c>
      <c r="E412" s="5"/>
      <c r="F412" s="1" t="s">
        <v>632</v>
      </c>
      <c r="G412" s="3">
        <v>24044.799999999999</v>
      </c>
      <c r="H412" s="7">
        <v>3</v>
      </c>
      <c r="I412" s="7">
        <v>3</v>
      </c>
      <c r="J412" s="7">
        <v>3</v>
      </c>
      <c r="K412" s="7">
        <v>1</v>
      </c>
      <c r="L412" s="7">
        <v>2</v>
      </c>
    </row>
    <row r="413" spans="1:12">
      <c r="A413" s="1" t="s">
        <v>633</v>
      </c>
      <c r="B413" s="1" t="s">
        <v>13</v>
      </c>
      <c r="C413" s="5">
        <v>33848</v>
      </c>
      <c r="D413" s="5">
        <v>41334</v>
      </c>
      <c r="E413" s="5"/>
      <c r="F413" s="1" t="s">
        <v>634</v>
      </c>
      <c r="G413" s="3">
        <v>25542</v>
      </c>
      <c r="H413" s="7">
        <v>3</v>
      </c>
      <c r="I413" s="7">
        <v>1</v>
      </c>
      <c r="J413" s="7">
        <v>2</v>
      </c>
      <c r="K413" s="7">
        <v>2</v>
      </c>
      <c r="L413" s="7">
        <v>1</v>
      </c>
    </row>
    <row r="414" spans="1:12">
      <c r="A414" s="1" t="s">
        <v>635</v>
      </c>
      <c r="B414" s="1" t="s">
        <v>13</v>
      </c>
      <c r="C414" s="5">
        <v>33899</v>
      </c>
      <c r="D414" s="5">
        <v>40673</v>
      </c>
      <c r="E414" s="5"/>
      <c r="F414" s="1" t="s">
        <v>180</v>
      </c>
      <c r="G414" s="3">
        <v>27456</v>
      </c>
      <c r="H414" s="7">
        <v>1</v>
      </c>
      <c r="I414" s="7">
        <v>1</v>
      </c>
      <c r="J414" s="7">
        <v>3</v>
      </c>
      <c r="K414" s="7">
        <v>2</v>
      </c>
      <c r="L414" s="7">
        <v>1</v>
      </c>
    </row>
    <row r="415" spans="1:12">
      <c r="A415" s="1" t="s">
        <v>636</v>
      </c>
      <c r="B415" s="1" t="s">
        <v>13</v>
      </c>
      <c r="C415" s="5">
        <v>33757</v>
      </c>
      <c r="D415" s="5">
        <v>41157</v>
      </c>
      <c r="E415" s="5">
        <v>41939</v>
      </c>
      <c r="F415" s="1" t="s">
        <v>180</v>
      </c>
      <c r="G415" s="3">
        <v>27456</v>
      </c>
      <c r="H415" s="7">
        <v>1</v>
      </c>
      <c r="I415" s="7">
        <v>3</v>
      </c>
      <c r="J415" s="7">
        <v>1</v>
      </c>
      <c r="K415" s="7">
        <v>3</v>
      </c>
      <c r="L415" s="7">
        <v>1</v>
      </c>
    </row>
    <row r="416" spans="1:12">
      <c r="A416" s="1" t="s">
        <v>637</v>
      </c>
      <c r="B416" s="1" t="s">
        <v>13</v>
      </c>
      <c r="C416" s="5">
        <v>33973</v>
      </c>
      <c r="D416" s="5">
        <v>41792</v>
      </c>
      <c r="E416" s="5"/>
      <c r="F416" s="1" t="s">
        <v>638</v>
      </c>
      <c r="G416" s="3">
        <v>27456</v>
      </c>
      <c r="H416" s="7">
        <v>1</v>
      </c>
      <c r="I416" s="7">
        <v>1</v>
      </c>
      <c r="J416" s="7">
        <v>2</v>
      </c>
      <c r="K416" s="7">
        <v>3</v>
      </c>
      <c r="L416" s="7">
        <v>3</v>
      </c>
    </row>
    <row r="417" spans="1:12">
      <c r="A417" s="1" t="s">
        <v>639</v>
      </c>
      <c r="B417" s="1" t="s">
        <v>13</v>
      </c>
      <c r="C417" s="5">
        <v>34044</v>
      </c>
      <c r="D417" s="5">
        <v>40748</v>
      </c>
      <c r="E417" s="5">
        <v>41366</v>
      </c>
      <c r="F417" s="1" t="s">
        <v>640</v>
      </c>
      <c r="G417" s="3">
        <v>34986</v>
      </c>
      <c r="H417" s="7">
        <v>3</v>
      </c>
      <c r="I417" s="7">
        <v>2</v>
      </c>
      <c r="J417" s="7">
        <v>2</v>
      </c>
      <c r="K417" s="7">
        <v>1</v>
      </c>
      <c r="L417" s="7">
        <v>1</v>
      </c>
    </row>
    <row r="418" spans="1:12">
      <c r="A418" s="1" t="s">
        <v>641</v>
      </c>
      <c r="B418" s="1" t="s">
        <v>13</v>
      </c>
      <c r="C418" s="5">
        <v>34167</v>
      </c>
      <c r="D418" s="5">
        <v>41241</v>
      </c>
      <c r="E418" s="5"/>
      <c r="F418" s="1" t="s">
        <v>85</v>
      </c>
      <c r="G418" s="3">
        <v>22880</v>
      </c>
      <c r="H418" s="7">
        <v>3</v>
      </c>
      <c r="I418" s="7">
        <v>1</v>
      </c>
      <c r="J418" s="7">
        <v>3</v>
      </c>
      <c r="K418" s="7">
        <v>2</v>
      </c>
      <c r="L418" s="7">
        <v>1</v>
      </c>
    </row>
    <row r="419" spans="1:12">
      <c r="A419" s="1" t="s">
        <v>642</v>
      </c>
      <c r="B419" s="1" t="s">
        <v>13</v>
      </c>
      <c r="C419" s="5">
        <v>34185</v>
      </c>
      <c r="D419" s="5">
        <v>42127</v>
      </c>
      <c r="E419" s="5"/>
      <c r="F419" s="1" t="s">
        <v>85</v>
      </c>
      <c r="G419" s="3">
        <v>22880</v>
      </c>
      <c r="H419" s="7">
        <v>2</v>
      </c>
      <c r="I419" s="7">
        <v>2</v>
      </c>
      <c r="J419" s="7">
        <v>1</v>
      </c>
      <c r="K419" s="7">
        <v>1</v>
      </c>
      <c r="L419" s="7">
        <v>2</v>
      </c>
    </row>
    <row r="420" spans="1:12">
      <c r="A420" s="1" t="s">
        <v>643</v>
      </c>
      <c r="B420" s="1" t="s">
        <v>13</v>
      </c>
      <c r="C420" s="5">
        <v>34219</v>
      </c>
      <c r="D420" s="5">
        <v>42108</v>
      </c>
      <c r="E420" s="5">
        <v>43281</v>
      </c>
      <c r="F420" s="1" t="s">
        <v>644</v>
      </c>
      <c r="G420" s="3">
        <v>21840</v>
      </c>
      <c r="H420" s="7">
        <v>1</v>
      </c>
      <c r="I420" s="7">
        <v>3</v>
      </c>
      <c r="J420" s="7">
        <v>1</v>
      </c>
      <c r="K420" s="7">
        <v>1</v>
      </c>
      <c r="L420" s="7">
        <v>1</v>
      </c>
    </row>
    <row r="421" spans="1:12">
      <c r="A421" s="1" t="s">
        <v>645</v>
      </c>
      <c r="B421" s="1" t="s">
        <v>13</v>
      </c>
      <c r="C421" s="5">
        <v>32883</v>
      </c>
      <c r="D421" s="5">
        <v>41538</v>
      </c>
      <c r="E421" s="5">
        <v>41960</v>
      </c>
      <c r="F421" s="1" t="s">
        <v>171</v>
      </c>
      <c r="G421" s="3">
        <v>27040</v>
      </c>
      <c r="H421" s="7">
        <v>1</v>
      </c>
      <c r="I421" s="7">
        <v>1</v>
      </c>
      <c r="J421" s="7">
        <v>1</v>
      </c>
      <c r="K421" s="7">
        <v>2</v>
      </c>
      <c r="L421" s="7">
        <v>2</v>
      </c>
    </row>
    <row r="422" spans="1:12">
      <c r="A422" s="1" t="s">
        <v>646</v>
      </c>
      <c r="B422" s="1" t="s">
        <v>13</v>
      </c>
      <c r="C422" s="5">
        <v>34428</v>
      </c>
      <c r="D422" s="5">
        <v>41822</v>
      </c>
      <c r="E422" s="5"/>
      <c r="F422" s="1" t="s">
        <v>647</v>
      </c>
      <c r="G422" s="3">
        <v>31200</v>
      </c>
      <c r="H422" s="7">
        <v>2</v>
      </c>
      <c r="I422" s="7">
        <v>3</v>
      </c>
      <c r="J422" s="7">
        <v>3</v>
      </c>
      <c r="K422" s="7">
        <v>2</v>
      </c>
      <c r="L422" s="7">
        <v>3</v>
      </c>
    </row>
    <row r="423" spans="1:12">
      <c r="A423" s="1" t="s">
        <v>648</v>
      </c>
      <c r="B423" s="1" t="s">
        <v>13</v>
      </c>
      <c r="C423" s="5">
        <v>34646</v>
      </c>
      <c r="D423" s="5">
        <v>41469</v>
      </c>
      <c r="E423" s="5"/>
      <c r="F423" s="1" t="s">
        <v>644</v>
      </c>
      <c r="G423" s="3">
        <v>21840</v>
      </c>
      <c r="H423" s="7">
        <v>1</v>
      </c>
      <c r="I423" s="7">
        <v>2</v>
      </c>
      <c r="J423" s="7">
        <v>2</v>
      </c>
      <c r="K423" s="7">
        <v>1</v>
      </c>
      <c r="L423" s="7">
        <v>3</v>
      </c>
    </row>
    <row r="424" spans="1:12">
      <c r="A424" s="1" t="s">
        <v>649</v>
      </c>
      <c r="B424" s="1" t="s">
        <v>13</v>
      </c>
      <c r="C424" s="5">
        <v>34952</v>
      </c>
      <c r="D424" s="5">
        <v>42514</v>
      </c>
      <c r="E424" s="5"/>
      <c r="F424" s="1" t="s">
        <v>650</v>
      </c>
      <c r="G424" s="3">
        <v>35006.400000000001</v>
      </c>
      <c r="H424" s="7">
        <v>3</v>
      </c>
      <c r="I424" s="7">
        <v>1</v>
      </c>
      <c r="J424" s="7">
        <v>2</v>
      </c>
      <c r="K424" s="7">
        <v>1</v>
      </c>
      <c r="L424" s="7">
        <v>2</v>
      </c>
    </row>
    <row r="425" spans="1:12">
      <c r="A425" s="1" t="s">
        <v>651</v>
      </c>
      <c r="B425" s="1" t="s">
        <v>13</v>
      </c>
      <c r="C425" s="5">
        <v>35226</v>
      </c>
      <c r="D425" s="5">
        <v>42711</v>
      </c>
      <c r="E425" s="5"/>
      <c r="F425" s="1" t="s">
        <v>632</v>
      </c>
      <c r="G425" s="3">
        <v>24960</v>
      </c>
      <c r="H425" s="7">
        <v>1</v>
      </c>
      <c r="I425" s="7">
        <v>2</v>
      </c>
      <c r="J425" s="7">
        <v>3</v>
      </c>
      <c r="K425" s="7">
        <v>3</v>
      </c>
      <c r="L425" s="7">
        <v>3</v>
      </c>
    </row>
    <row r="426" spans="1:12">
      <c r="A426" s="1" t="s">
        <v>652</v>
      </c>
      <c r="B426" s="1" t="s">
        <v>13</v>
      </c>
      <c r="C426" s="5">
        <v>35185</v>
      </c>
      <c r="D426" s="5">
        <v>41755</v>
      </c>
      <c r="E426" s="5"/>
      <c r="F426" s="1" t="s">
        <v>39</v>
      </c>
      <c r="G426" s="3">
        <v>22880</v>
      </c>
      <c r="H426" s="7">
        <v>2</v>
      </c>
      <c r="I426" s="7">
        <v>1</v>
      </c>
      <c r="J426" s="7">
        <v>1</v>
      </c>
      <c r="K426" s="7">
        <v>1</v>
      </c>
      <c r="L426" s="7">
        <v>1</v>
      </c>
    </row>
    <row r="427" spans="1:12">
      <c r="A427" s="1" t="s">
        <v>653</v>
      </c>
      <c r="B427" s="1" t="s">
        <v>13</v>
      </c>
      <c r="C427" s="5">
        <v>35266</v>
      </c>
      <c r="D427" s="5">
        <v>41861</v>
      </c>
      <c r="E427" s="5">
        <v>42443</v>
      </c>
      <c r="F427" s="1" t="s">
        <v>39</v>
      </c>
      <c r="G427" s="3">
        <v>24960</v>
      </c>
      <c r="H427" s="7">
        <v>3</v>
      </c>
      <c r="I427" s="7">
        <v>1</v>
      </c>
      <c r="J427" s="7">
        <v>1</v>
      </c>
      <c r="K427" s="7">
        <v>2</v>
      </c>
      <c r="L427" s="7">
        <v>1</v>
      </c>
    </row>
    <row r="428" spans="1:12">
      <c r="A428" s="1" t="s">
        <v>654</v>
      </c>
      <c r="B428" s="1" t="s">
        <v>655</v>
      </c>
      <c r="C428" s="5">
        <v>16548</v>
      </c>
      <c r="D428" s="5">
        <v>33065</v>
      </c>
      <c r="E428" s="5"/>
      <c r="F428" s="1" t="s">
        <v>14</v>
      </c>
      <c r="G428" s="3">
        <v>20800</v>
      </c>
      <c r="H428" s="7">
        <v>1</v>
      </c>
      <c r="I428" s="7">
        <v>3</v>
      </c>
      <c r="J428" s="7">
        <v>1</v>
      </c>
      <c r="K428" s="7">
        <v>1</v>
      </c>
      <c r="L428" s="7">
        <v>3</v>
      </c>
    </row>
    <row r="429" spans="1:12">
      <c r="A429" s="1" t="s">
        <v>656</v>
      </c>
      <c r="B429" s="1" t="s">
        <v>655</v>
      </c>
      <c r="C429" s="5">
        <v>31421</v>
      </c>
      <c r="D429" s="5">
        <v>42156</v>
      </c>
      <c r="E429" s="5"/>
      <c r="F429" s="1" t="s">
        <v>657</v>
      </c>
      <c r="G429" s="3">
        <v>37024</v>
      </c>
      <c r="H429" s="7">
        <v>3</v>
      </c>
      <c r="I429" s="7">
        <v>2</v>
      </c>
      <c r="J429" s="7">
        <v>3</v>
      </c>
      <c r="K429" s="7">
        <v>1</v>
      </c>
      <c r="L429" s="7">
        <v>1</v>
      </c>
    </row>
    <row r="430" spans="1:12">
      <c r="A430" s="1" t="s">
        <v>658</v>
      </c>
      <c r="B430" s="1" t="s">
        <v>655</v>
      </c>
      <c r="C430" s="5">
        <v>17998</v>
      </c>
      <c r="D430" s="5">
        <v>36383</v>
      </c>
      <c r="E430" s="5"/>
      <c r="F430" s="1" t="s">
        <v>25</v>
      </c>
      <c r="G430" s="3">
        <v>54288</v>
      </c>
      <c r="H430" s="7">
        <v>3</v>
      </c>
      <c r="I430" s="7">
        <v>1</v>
      </c>
      <c r="J430" s="7">
        <v>1</v>
      </c>
      <c r="K430" s="7">
        <v>3</v>
      </c>
      <c r="L430" s="7">
        <v>3</v>
      </c>
    </row>
    <row r="431" spans="1:12">
      <c r="A431" s="1" t="s">
        <v>659</v>
      </c>
      <c r="B431" s="1" t="s">
        <v>655</v>
      </c>
      <c r="C431" s="5">
        <v>18513</v>
      </c>
      <c r="D431" s="5">
        <v>35691</v>
      </c>
      <c r="E431" s="5">
        <v>38279</v>
      </c>
      <c r="F431" s="1" t="s">
        <v>660</v>
      </c>
      <c r="G431" s="3">
        <v>35131.199999999997</v>
      </c>
      <c r="H431" s="7">
        <v>3</v>
      </c>
      <c r="I431" s="7">
        <v>2</v>
      </c>
      <c r="J431" s="7">
        <v>2</v>
      </c>
      <c r="K431" s="7">
        <v>2</v>
      </c>
      <c r="L431" s="7">
        <v>2</v>
      </c>
    </row>
    <row r="432" spans="1:12">
      <c r="A432" s="1" t="s">
        <v>661</v>
      </c>
      <c r="B432" s="1" t="s">
        <v>655</v>
      </c>
      <c r="C432" s="5">
        <v>27805</v>
      </c>
      <c r="D432" s="5">
        <v>37930</v>
      </c>
      <c r="E432" s="5">
        <v>39780</v>
      </c>
      <c r="F432" s="1" t="s">
        <v>662</v>
      </c>
      <c r="G432" s="3">
        <v>35131.199999999997</v>
      </c>
      <c r="H432" s="7">
        <v>1</v>
      </c>
      <c r="I432" s="7">
        <v>3</v>
      </c>
      <c r="J432" s="7">
        <v>1</v>
      </c>
      <c r="K432" s="7">
        <v>2</v>
      </c>
      <c r="L432" s="7">
        <v>2</v>
      </c>
    </row>
    <row r="433" spans="1:12">
      <c r="A433" s="1" t="s">
        <v>663</v>
      </c>
      <c r="B433" s="1" t="s">
        <v>655</v>
      </c>
      <c r="C433" s="5">
        <v>18561</v>
      </c>
      <c r="D433" s="5">
        <v>34619</v>
      </c>
      <c r="E433" s="5">
        <v>41012</v>
      </c>
      <c r="F433" s="1" t="s">
        <v>71</v>
      </c>
      <c r="G433" s="3">
        <v>59743.58</v>
      </c>
      <c r="H433" s="7">
        <v>3</v>
      </c>
      <c r="I433" s="7">
        <v>2</v>
      </c>
      <c r="J433" s="7">
        <v>1</v>
      </c>
      <c r="K433" s="7">
        <v>3</v>
      </c>
      <c r="L433" s="7">
        <v>1</v>
      </c>
    </row>
    <row r="434" spans="1:12">
      <c r="A434" s="1" t="s">
        <v>664</v>
      </c>
      <c r="B434" s="1" t="s">
        <v>655</v>
      </c>
      <c r="C434" s="5">
        <v>18618</v>
      </c>
      <c r="D434" s="5">
        <v>29729</v>
      </c>
      <c r="E434" s="5"/>
      <c r="F434" s="1" t="s">
        <v>14</v>
      </c>
      <c r="G434" s="3">
        <v>21840</v>
      </c>
      <c r="H434" s="7">
        <v>2</v>
      </c>
      <c r="I434" s="7">
        <v>3</v>
      </c>
      <c r="J434" s="7">
        <v>2</v>
      </c>
      <c r="K434" s="7">
        <v>2</v>
      </c>
      <c r="L434" s="7">
        <v>1</v>
      </c>
    </row>
    <row r="435" spans="1:12">
      <c r="A435" s="1" t="s">
        <v>665</v>
      </c>
      <c r="B435" s="1" t="s">
        <v>655</v>
      </c>
      <c r="C435" s="5">
        <v>19010</v>
      </c>
      <c r="D435" s="5">
        <v>32498</v>
      </c>
      <c r="E435" s="5"/>
      <c r="F435" s="1" t="s">
        <v>14</v>
      </c>
      <c r="G435" s="3">
        <v>21923.200000000001</v>
      </c>
      <c r="H435" s="7">
        <v>3</v>
      </c>
      <c r="I435" s="7">
        <v>1</v>
      </c>
      <c r="J435" s="7">
        <v>3</v>
      </c>
      <c r="K435" s="7">
        <v>3</v>
      </c>
      <c r="L435" s="7">
        <v>1</v>
      </c>
    </row>
    <row r="436" spans="1:12">
      <c r="A436" s="1" t="s">
        <v>666</v>
      </c>
      <c r="B436" s="1" t="s">
        <v>655</v>
      </c>
      <c r="C436" s="5">
        <v>33849</v>
      </c>
      <c r="D436" s="5">
        <v>42711</v>
      </c>
      <c r="E436" s="5"/>
      <c r="F436" s="1" t="s">
        <v>14</v>
      </c>
      <c r="G436" s="3">
        <v>21923.200000000001</v>
      </c>
      <c r="H436" s="7">
        <v>2</v>
      </c>
      <c r="I436" s="7">
        <v>3</v>
      </c>
      <c r="J436" s="7">
        <v>2</v>
      </c>
      <c r="K436" s="7">
        <v>2</v>
      </c>
      <c r="L436" s="7">
        <v>1</v>
      </c>
    </row>
    <row r="437" spans="1:12">
      <c r="A437" s="1" t="s">
        <v>667</v>
      </c>
      <c r="B437" s="1" t="s">
        <v>655</v>
      </c>
      <c r="C437" s="5">
        <v>32908</v>
      </c>
      <c r="D437" s="5">
        <v>42000</v>
      </c>
      <c r="E437" s="5"/>
      <c r="F437" s="1" t="s">
        <v>14</v>
      </c>
      <c r="G437" s="3">
        <v>21840</v>
      </c>
      <c r="H437" s="7">
        <v>1</v>
      </c>
      <c r="I437" s="7">
        <v>3</v>
      </c>
      <c r="J437" s="7">
        <v>1</v>
      </c>
      <c r="K437" s="7">
        <v>3</v>
      </c>
      <c r="L437" s="7">
        <v>3</v>
      </c>
    </row>
    <row r="438" spans="1:12">
      <c r="A438" s="1" t="s">
        <v>668</v>
      </c>
      <c r="B438" s="1" t="s">
        <v>655</v>
      </c>
      <c r="C438" s="5">
        <v>19128</v>
      </c>
      <c r="D438" s="5">
        <v>29729</v>
      </c>
      <c r="E438" s="5">
        <v>39445</v>
      </c>
      <c r="F438" s="1" t="s">
        <v>14</v>
      </c>
      <c r="G438" s="3">
        <v>21840</v>
      </c>
      <c r="H438" s="7">
        <v>2</v>
      </c>
      <c r="I438" s="7">
        <v>2</v>
      </c>
      <c r="J438" s="7">
        <v>3</v>
      </c>
      <c r="K438" s="7">
        <v>2</v>
      </c>
      <c r="L438" s="7">
        <v>1</v>
      </c>
    </row>
    <row r="439" spans="1:12">
      <c r="A439" s="1" t="s">
        <v>669</v>
      </c>
      <c r="B439" s="1" t="s">
        <v>655</v>
      </c>
      <c r="C439" s="5">
        <v>19197</v>
      </c>
      <c r="D439" s="5">
        <v>36503</v>
      </c>
      <c r="E439" s="5"/>
      <c r="F439" s="1" t="s">
        <v>670</v>
      </c>
      <c r="G439" s="3">
        <v>38792</v>
      </c>
      <c r="H439" s="7">
        <v>2</v>
      </c>
      <c r="I439" s="7">
        <v>3</v>
      </c>
      <c r="J439" s="7">
        <v>3</v>
      </c>
      <c r="K439" s="7">
        <v>2</v>
      </c>
      <c r="L439" s="7">
        <v>3</v>
      </c>
    </row>
    <row r="440" spans="1:12">
      <c r="A440" s="1" t="s">
        <v>671</v>
      </c>
      <c r="B440" s="1" t="s">
        <v>655</v>
      </c>
      <c r="C440" s="5">
        <v>19216</v>
      </c>
      <c r="D440" s="5">
        <v>36621</v>
      </c>
      <c r="E440" s="5"/>
      <c r="F440" s="1" t="s">
        <v>14</v>
      </c>
      <c r="G440" s="3">
        <v>23025.599999999999</v>
      </c>
      <c r="H440" s="7">
        <v>2</v>
      </c>
      <c r="I440" s="7">
        <v>2</v>
      </c>
      <c r="J440" s="7">
        <v>1</v>
      </c>
      <c r="K440" s="7">
        <v>3</v>
      </c>
      <c r="L440" s="7">
        <v>1</v>
      </c>
    </row>
    <row r="441" spans="1:12">
      <c r="A441" s="1" t="s">
        <v>672</v>
      </c>
      <c r="B441" s="1" t="s">
        <v>655</v>
      </c>
      <c r="C441" s="5">
        <v>19228</v>
      </c>
      <c r="D441" s="5">
        <v>34999</v>
      </c>
      <c r="E441" s="5">
        <v>42254</v>
      </c>
      <c r="F441" s="1" t="s">
        <v>673</v>
      </c>
      <c r="G441" s="3">
        <v>38654</v>
      </c>
      <c r="H441" s="7">
        <v>1</v>
      </c>
      <c r="I441" s="7">
        <v>1</v>
      </c>
      <c r="J441" s="7">
        <v>2</v>
      </c>
      <c r="K441" s="7">
        <v>2</v>
      </c>
      <c r="L441" s="7">
        <v>2</v>
      </c>
    </row>
    <row r="442" spans="1:12">
      <c r="A442" s="1" t="s">
        <v>674</v>
      </c>
      <c r="B442" s="1" t="s">
        <v>655</v>
      </c>
      <c r="C442" s="5">
        <v>19270</v>
      </c>
      <c r="D442" s="5">
        <v>35796</v>
      </c>
      <c r="E442" s="5"/>
      <c r="F442" s="1" t="s">
        <v>39</v>
      </c>
      <c r="G442" s="3">
        <v>24835.200000000001</v>
      </c>
      <c r="H442" s="7">
        <v>3</v>
      </c>
      <c r="I442" s="7">
        <v>3</v>
      </c>
      <c r="J442" s="7">
        <v>1</v>
      </c>
      <c r="K442" s="7">
        <v>1</v>
      </c>
      <c r="L442" s="7">
        <v>1</v>
      </c>
    </row>
    <row r="443" spans="1:12">
      <c r="A443" s="1" t="s">
        <v>675</v>
      </c>
      <c r="B443" s="1" t="s">
        <v>655</v>
      </c>
      <c r="C443" s="5">
        <v>19247</v>
      </c>
      <c r="D443" s="5">
        <v>36383</v>
      </c>
      <c r="E443" s="5"/>
      <c r="F443" s="1" t="s">
        <v>14</v>
      </c>
      <c r="G443" s="3">
        <v>24585.599999999999</v>
      </c>
      <c r="H443" s="7">
        <v>3</v>
      </c>
      <c r="I443" s="7">
        <v>2</v>
      </c>
      <c r="J443" s="7">
        <v>3</v>
      </c>
      <c r="K443" s="7">
        <v>2</v>
      </c>
      <c r="L443" s="7">
        <v>2</v>
      </c>
    </row>
    <row r="444" spans="1:12">
      <c r="A444" s="1" t="s">
        <v>676</v>
      </c>
      <c r="B444" s="1" t="s">
        <v>655</v>
      </c>
      <c r="C444" s="5">
        <v>19538</v>
      </c>
      <c r="D444" s="5">
        <v>36561</v>
      </c>
      <c r="E444" s="5"/>
      <c r="F444" s="1" t="s">
        <v>677</v>
      </c>
      <c r="G444" s="3">
        <v>28111.200000000001</v>
      </c>
      <c r="H444" s="7">
        <v>1</v>
      </c>
      <c r="I444" s="7">
        <v>2</v>
      </c>
      <c r="J444" s="7">
        <v>1</v>
      </c>
      <c r="K444" s="7">
        <v>1</v>
      </c>
      <c r="L444" s="7">
        <v>3</v>
      </c>
    </row>
    <row r="445" spans="1:12">
      <c r="A445" s="1" t="s">
        <v>678</v>
      </c>
      <c r="B445" s="1" t="s">
        <v>655</v>
      </c>
      <c r="C445" s="5">
        <v>19573</v>
      </c>
      <c r="D445" s="5">
        <v>34619</v>
      </c>
      <c r="E445" s="5"/>
      <c r="F445" s="1" t="s">
        <v>593</v>
      </c>
      <c r="G445" s="3">
        <v>21840</v>
      </c>
      <c r="H445" s="7">
        <v>1</v>
      </c>
      <c r="I445" s="7">
        <v>2</v>
      </c>
      <c r="J445" s="7">
        <v>1</v>
      </c>
      <c r="K445" s="7">
        <v>1</v>
      </c>
      <c r="L445" s="7">
        <v>2</v>
      </c>
    </row>
    <row r="446" spans="1:12">
      <c r="A446" s="1" t="s">
        <v>679</v>
      </c>
      <c r="B446" s="1" t="s">
        <v>655</v>
      </c>
      <c r="C446" s="5">
        <v>23706</v>
      </c>
      <c r="D446" s="5">
        <v>35379</v>
      </c>
      <c r="E446" s="5"/>
      <c r="F446" s="1" t="s">
        <v>14</v>
      </c>
      <c r="G446" s="3">
        <v>21840</v>
      </c>
      <c r="H446" s="7">
        <v>2</v>
      </c>
      <c r="I446" s="7">
        <v>1</v>
      </c>
      <c r="J446" s="7">
        <v>3</v>
      </c>
      <c r="K446" s="7">
        <v>1</v>
      </c>
      <c r="L446" s="7">
        <v>2</v>
      </c>
    </row>
    <row r="447" spans="1:12">
      <c r="A447" s="1" t="s">
        <v>680</v>
      </c>
      <c r="B447" s="1" t="s">
        <v>655</v>
      </c>
      <c r="C447" s="5">
        <v>19603</v>
      </c>
      <c r="D447" s="5">
        <v>36734</v>
      </c>
      <c r="E447" s="5"/>
      <c r="F447" s="1" t="s">
        <v>14</v>
      </c>
      <c r="G447" s="3">
        <v>22131.200000000001</v>
      </c>
      <c r="H447" s="7">
        <v>2</v>
      </c>
      <c r="I447" s="7">
        <v>3</v>
      </c>
      <c r="J447" s="7">
        <v>2</v>
      </c>
      <c r="K447" s="7">
        <v>1</v>
      </c>
      <c r="L447" s="7">
        <v>3</v>
      </c>
    </row>
    <row r="448" spans="1:12">
      <c r="A448" s="1" t="s">
        <v>681</v>
      </c>
      <c r="B448" s="1" t="s">
        <v>655</v>
      </c>
      <c r="C448" s="5">
        <v>19647</v>
      </c>
      <c r="D448" s="5">
        <v>35436</v>
      </c>
      <c r="E448" s="5"/>
      <c r="F448" s="1" t="s">
        <v>39</v>
      </c>
      <c r="G448" s="3">
        <v>23858</v>
      </c>
      <c r="H448" s="7">
        <v>2</v>
      </c>
      <c r="I448" s="7">
        <v>1</v>
      </c>
      <c r="J448" s="7">
        <v>3</v>
      </c>
      <c r="K448" s="7">
        <v>2</v>
      </c>
      <c r="L448" s="7">
        <v>2</v>
      </c>
    </row>
    <row r="449" spans="1:12">
      <c r="A449" s="1" t="s">
        <v>682</v>
      </c>
      <c r="B449" s="1" t="s">
        <v>655</v>
      </c>
      <c r="C449" s="5">
        <v>19712</v>
      </c>
      <c r="D449" s="5">
        <v>34724</v>
      </c>
      <c r="E449" s="5"/>
      <c r="F449" s="1" t="s">
        <v>657</v>
      </c>
      <c r="G449" s="3">
        <v>27040</v>
      </c>
      <c r="H449" s="7">
        <v>3</v>
      </c>
      <c r="I449" s="7">
        <v>2</v>
      </c>
      <c r="J449" s="7">
        <v>3</v>
      </c>
      <c r="K449" s="7">
        <v>2</v>
      </c>
      <c r="L449" s="7">
        <v>3</v>
      </c>
    </row>
    <row r="450" spans="1:12">
      <c r="A450" s="1" t="s">
        <v>683</v>
      </c>
      <c r="B450" s="1" t="s">
        <v>655</v>
      </c>
      <c r="C450" s="5">
        <v>19751</v>
      </c>
      <c r="D450" s="5">
        <v>33250</v>
      </c>
      <c r="E450" s="5"/>
      <c r="F450" s="1" t="s">
        <v>14</v>
      </c>
      <c r="G450" s="3">
        <v>25168</v>
      </c>
      <c r="H450" s="7">
        <v>3</v>
      </c>
      <c r="I450" s="7">
        <v>3</v>
      </c>
      <c r="J450" s="7">
        <v>3</v>
      </c>
      <c r="K450" s="7">
        <v>1</v>
      </c>
      <c r="L450" s="7">
        <v>2</v>
      </c>
    </row>
    <row r="451" spans="1:12">
      <c r="A451" s="1" t="s">
        <v>684</v>
      </c>
      <c r="B451" s="1" t="s">
        <v>655</v>
      </c>
      <c r="C451" s="5">
        <v>19868</v>
      </c>
      <c r="D451" s="5">
        <v>36887</v>
      </c>
      <c r="E451" s="5"/>
      <c r="F451" s="1" t="s">
        <v>685</v>
      </c>
      <c r="G451" s="3">
        <v>23920</v>
      </c>
      <c r="H451" s="7">
        <v>3</v>
      </c>
      <c r="I451" s="7">
        <v>3</v>
      </c>
      <c r="J451" s="7">
        <v>1</v>
      </c>
      <c r="K451" s="7">
        <v>3</v>
      </c>
      <c r="L451" s="7">
        <v>2</v>
      </c>
    </row>
    <row r="452" spans="1:12">
      <c r="A452" s="1" t="s">
        <v>686</v>
      </c>
      <c r="B452" s="1" t="s">
        <v>655</v>
      </c>
      <c r="C452" s="5">
        <v>19727</v>
      </c>
      <c r="D452" s="5">
        <v>34444</v>
      </c>
      <c r="E452" s="5"/>
      <c r="F452" s="1" t="s">
        <v>39</v>
      </c>
      <c r="G452" s="3">
        <v>21923.200000000001</v>
      </c>
      <c r="H452" s="7">
        <v>2</v>
      </c>
      <c r="I452" s="7">
        <v>1</v>
      </c>
      <c r="J452" s="7">
        <v>3</v>
      </c>
      <c r="K452" s="7">
        <v>3</v>
      </c>
      <c r="L452" s="7">
        <v>2</v>
      </c>
    </row>
    <row r="453" spans="1:12">
      <c r="A453" s="1" t="s">
        <v>687</v>
      </c>
      <c r="B453" s="1" t="s">
        <v>655</v>
      </c>
      <c r="C453" s="5">
        <v>19952</v>
      </c>
      <c r="D453" s="5">
        <v>34191</v>
      </c>
      <c r="E453" s="5"/>
      <c r="F453" s="1" t="s">
        <v>14</v>
      </c>
      <c r="G453" s="3">
        <v>21840</v>
      </c>
      <c r="H453" s="7">
        <v>2</v>
      </c>
      <c r="I453" s="7">
        <v>2</v>
      </c>
      <c r="J453" s="7">
        <v>3</v>
      </c>
      <c r="K453" s="7">
        <v>1</v>
      </c>
      <c r="L453" s="7">
        <v>3</v>
      </c>
    </row>
    <row r="454" spans="1:12">
      <c r="A454" s="1" t="s">
        <v>688</v>
      </c>
      <c r="B454" s="1" t="s">
        <v>655</v>
      </c>
      <c r="C454" s="5">
        <v>19756</v>
      </c>
      <c r="D454" s="5">
        <v>36053</v>
      </c>
      <c r="E454" s="5"/>
      <c r="F454" s="1" t="s">
        <v>14</v>
      </c>
      <c r="G454" s="3">
        <v>21840</v>
      </c>
      <c r="H454" s="7">
        <v>1</v>
      </c>
      <c r="I454" s="7">
        <v>1</v>
      </c>
      <c r="J454" s="7">
        <v>1</v>
      </c>
      <c r="K454" s="7">
        <v>2</v>
      </c>
      <c r="L454" s="7">
        <v>2</v>
      </c>
    </row>
    <row r="455" spans="1:12">
      <c r="A455" s="1" t="s">
        <v>689</v>
      </c>
      <c r="B455" s="1" t="s">
        <v>655</v>
      </c>
      <c r="C455" s="5">
        <v>20018</v>
      </c>
      <c r="D455" s="5">
        <v>37186</v>
      </c>
      <c r="E455" s="5"/>
      <c r="F455" s="1" t="s">
        <v>14</v>
      </c>
      <c r="G455" s="3">
        <v>22235.200000000001</v>
      </c>
      <c r="H455" s="7">
        <v>2</v>
      </c>
      <c r="I455" s="7">
        <v>3</v>
      </c>
      <c r="J455" s="7">
        <v>1</v>
      </c>
      <c r="K455" s="7">
        <v>1</v>
      </c>
      <c r="L455" s="7">
        <v>1</v>
      </c>
    </row>
    <row r="456" spans="1:12">
      <c r="A456" s="1" t="s">
        <v>690</v>
      </c>
      <c r="B456" s="1" t="s">
        <v>655</v>
      </c>
      <c r="C456" s="5">
        <v>20031</v>
      </c>
      <c r="D456" s="5">
        <v>36503</v>
      </c>
      <c r="E456" s="5"/>
      <c r="F456" s="1" t="s">
        <v>691</v>
      </c>
      <c r="G456" s="3">
        <v>21216</v>
      </c>
      <c r="H456" s="7">
        <v>2</v>
      </c>
      <c r="I456" s="7">
        <v>2</v>
      </c>
      <c r="J456" s="7">
        <v>3</v>
      </c>
      <c r="K456" s="7">
        <v>1</v>
      </c>
      <c r="L456" s="7">
        <v>3</v>
      </c>
    </row>
    <row r="457" spans="1:12">
      <c r="A457" s="1" t="s">
        <v>692</v>
      </c>
      <c r="B457" s="1" t="s">
        <v>655</v>
      </c>
      <c r="C457" s="5">
        <v>20183</v>
      </c>
      <c r="D457" s="5">
        <v>34494</v>
      </c>
      <c r="E457" s="5"/>
      <c r="F457" s="1" t="s">
        <v>677</v>
      </c>
      <c r="G457" s="3">
        <v>22055.46</v>
      </c>
      <c r="H457" s="7">
        <v>1</v>
      </c>
      <c r="I457" s="7">
        <v>1</v>
      </c>
      <c r="J457" s="7">
        <v>1</v>
      </c>
      <c r="K457" s="7">
        <v>2</v>
      </c>
      <c r="L457" s="7">
        <v>1</v>
      </c>
    </row>
    <row r="458" spans="1:12">
      <c r="A458" s="1" t="s">
        <v>693</v>
      </c>
      <c r="B458" s="1" t="s">
        <v>655</v>
      </c>
      <c r="C458" s="5">
        <v>20208</v>
      </c>
      <c r="D458" s="5">
        <v>39382</v>
      </c>
      <c r="E458" s="5">
        <v>40097</v>
      </c>
      <c r="F458" s="1" t="s">
        <v>677</v>
      </c>
      <c r="G458" s="3">
        <v>24564.799999999999</v>
      </c>
      <c r="H458" s="7">
        <v>2</v>
      </c>
      <c r="I458" s="7">
        <v>1</v>
      </c>
      <c r="J458" s="7">
        <v>3</v>
      </c>
      <c r="K458" s="7">
        <v>2</v>
      </c>
      <c r="L458" s="7">
        <v>3</v>
      </c>
    </row>
    <row r="459" spans="1:12">
      <c r="A459" s="1" t="s">
        <v>694</v>
      </c>
      <c r="B459" s="1" t="s">
        <v>655</v>
      </c>
      <c r="C459" s="5">
        <v>20336</v>
      </c>
      <c r="D459" s="5">
        <v>33829</v>
      </c>
      <c r="E459" s="5"/>
      <c r="F459" s="1" t="s">
        <v>14</v>
      </c>
      <c r="G459" s="3">
        <v>21320</v>
      </c>
      <c r="H459" s="7">
        <v>3</v>
      </c>
      <c r="I459" s="7">
        <v>1</v>
      </c>
      <c r="J459" s="7">
        <v>3</v>
      </c>
      <c r="K459" s="7">
        <v>2</v>
      </c>
      <c r="L459" s="7">
        <v>1</v>
      </c>
    </row>
    <row r="460" spans="1:12">
      <c r="A460" s="1" t="s">
        <v>695</v>
      </c>
      <c r="B460" s="1" t="s">
        <v>655</v>
      </c>
      <c r="C460" s="5">
        <v>20362</v>
      </c>
      <c r="D460" s="5">
        <v>33213</v>
      </c>
      <c r="E460" s="5"/>
      <c r="F460" s="1" t="s">
        <v>39</v>
      </c>
      <c r="G460" s="3">
        <v>25812.799999999999</v>
      </c>
      <c r="H460" s="7">
        <v>2</v>
      </c>
      <c r="I460" s="7">
        <v>3</v>
      </c>
      <c r="J460" s="7">
        <v>1</v>
      </c>
      <c r="K460" s="7">
        <v>3</v>
      </c>
      <c r="L460" s="7">
        <v>3</v>
      </c>
    </row>
    <row r="461" spans="1:12">
      <c r="A461" s="1" t="s">
        <v>696</v>
      </c>
      <c r="B461" s="1" t="s">
        <v>655</v>
      </c>
      <c r="C461" s="5">
        <v>20395</v>
      </c>
      <c r="D461" s="5">
        <v>41170</v>
      </c>
      <c r="E461" s="5">
        <v>41886</v>
      </c>
      <c r="F461" s="1" t="s">
        <v>39</v>
      </c>
      <c r="G461" s="3">
        <v>25812.799999999999</v>
      </c>
      <c r="H461" s="7">
        <v>3</v>
      </c>
      <c r="I461" s="7">
        <v>2</v>
      </c>
      <c r="J461" s="7">
        <v>3</v>
      </c>
      <c r="K461" s="7">
        <v>2</v>
      </c>
      <c r="L461" s="7">
        <v>2</v>
      </c>
    </row>
    <row r="462" spans="1:12">
      <c r="A462" s="1" t="s">
        <v>697</v>
      </c>
      <c r="B462" s="1" t="s">
        <v>655</v>
      </c>
      <c r="C462" s="5">
        <v>20434</v>
      </c>
      <c r="D462" s="5">
        <v>34619</v>
      </c>
      <c r="E462" s="5"/>
      <c r="F462" s="1" t="s">
        <v>14</v>
      </c>
      <c r="G462" s="3">
        <v>21840</v>
      </c>
      <c r="H462" s="7">
        <v>2</v>
      </c>
      <c r="I462" s="7">
        <v>3</v>
      </c>
      <c r="J462" s="7">
        <v>1</v>
      </c>
      <c r="K462" s="7">
        <v>1</v>
      </c>
      <c r="L462" s="7">
        <v>1</v>
      </c>
    </row>
    <row r="463" spans="1:12">
      <c r="A463" s="1" t="s">
        <v>698</v>
      </c>
      <c r="B463" s="1" t="s">
        <v>655</v>
      </c>
      <c r="C463" s="5">
        <v>20447</v>
      </c>
      <c r="D463" s="5">
        <v>36734</v>
      </c>
      <c r="E463" s="5"/>
      <c r="F463" s="1" t="s">
        <v>14</v>
      </c>
      <c r="G463" s="3">
        <v>21840</v>
      </c>
      <c r="H463" s="7">
        <v>1</v>
      </c>
      <c r="I463" s="7">
        <v>3</v>
      </c>
      <c r="J463" s="7">
        <v>1</v>
      </c>
      <c r="K463" s="7">
        <v>3</v>
      </c>
      <c r="L463" s="7">
        <v>2</v>
      </c>
    </row>
    <row r="464" spans="1:12">
      <c r="A464" s="1" t="s">
        <v>699</v>
      </c>
      <c r="B464" s="1" t="s">
        <v>655</v>
      </c>
      <c r="C464" s="5">
        <v>20591</v>
      </c>
      <c r="D464" s="5">
        <v>34724</v>
      </c>
      <c r="E464" s="5">
        <v>41916</v>
      </c>
      <c r="F464" s="1" t="s">
        <v>41</v>
      </c>
      <c r="G464" s="3">
        <v>62247.38</v>
      </c>
      <c r="H464" s="7">
        <v>3</v>
      </c>
      <c r="I464" s="7">
        <v>3</v>
      </c>
      <c r="J464" s="7">
        <v>2</v>
      </c>
      <c r="K464" s="7">
        <v>1</v>
      </c>
      <c r="L464" s="7">
        <v>3</v>
      </c>
    </row>
    <row r="465" spans="1:12">
      <c r="A465" s="1" t="s">
        <v>700</v>
      </c>
      <c r="B465" s="1" t="s">
        <v>655</v>
      </c>
      <c r="C465" s="5">
        <v>20791</v>
      </c>
      <c r="D465" s="5">
        <v>33820</v>
      </c>
      <c r="E465" s="5">
        <v>38861</v>
      </c>
      <c r="F465" s="1" t="s">
        <v>61</v>
      </c>
      <c r="G465" s="3">
        <v>47278.14</v>
      </c>
      <c r="H465" s="7">
        <v>1</v>
      </c>
      <c r="I465" s="7">
        <v>1</v>
      </c>
      <c r="J465" s="7">
        <v>3</v>
      </c>
      <c r="K465" s="7">
        <v>1</v>
      </c>
      <c r="L465" s="7">
        <v>2</v>
      </c>
    </row>
    <row r="466" spans="1:12">
      <c r="A466" s="1" t="s">
        <v>701</v>
      </c>
      <c r="B466" s="1" t="s">
        <v>655</v>
      </c>
      <c r="C466" s="5">
        <v>20752</v>
      </c>
      <c r="D466" s="5">
        <v>36887</v>
      </c>
      <c r="E466" s="5"/>
      <c r="F466" s="1" t="s">
        <v>14</v>
      </c>
      <c r="G466" s="3">
        <v>23025.599999999999</v>
      </c>
      <c r="H466" s="7">
        <v>1</v>
      </c>
      <c r="I466" s="7">
        <v>2</v>
      </c>
      <c r="J466" s="7">
        <v>2</v>
      </c>
      <c r="K466" s="7">
        <v>3</v>
      </c>
      <c r="L466" s="7">
        <v>2</v>
      </c>
    </row>
    <row r="467" spans="1:12">
      <c r="A467" s="1" t="s">
        <v>702</v>
      </c>
      <c r="B467" s="1" t="s">
        <v>655</v>
      </c>
      <c r="C467" s="5">
        <v>20760</v>
      </c>
      <c r="D467" s="5">
        <v>32498</v>
      </c>
      <c r="E467" s="5"/>
      <c r="F467" s="1" t="s">
        <v>14</v>
      </c>
      <c r="G467" s="3">
        <v>21216</v>
      </c>
      <c r="H467" s="7">
        <v>2</v>
      </c>
      <c r="I467" s="7">
        <v>3</v>
      </c>
      <c r="J467" s="7">
        <v>2</v>
      </c>
      <c r="K467" s="7">
        <v>1</v>
      </c>
      <c r="L467" s="7">
        <v>2</v>
      </c>
    </row>
    <row r="468" spans="1:12">
      <c r="A468" s="1" t="s">
        <v>703</v>
      </c>
      <c r="B468" s="1" t="s">
        <v>655</v>
      </c>
      <c r="C468" s="5">
        <v>20801</v>
      </c>
      <c r="D468" s="5">
        <v>37101</v>
      </c>
      <c r="E468" s="5"/>
      <c r="F468" s="1" t="s">
        <v>14</v>
      </c>
      <c r="G468" s="3">
        <v>22568</v>
      </c>
      <c r="H468" s="7">
        <v>1</v>
      </c>
      <c r="I468" s="7">
        <v>2</v>
      </c>
      <c r="J468" s="7">
        <v>2</v>
      </c>
      <c r="K468" s="7">
        <v>1</v>
      </c>
      <c r="L468" s="7">
        <v>1</v>
      </c>
    </row>
    <row r="469" spans="1:12">
      <c r="A469" s="1" t="s">
        <v>704</v>
      </c>
      <c r="B469" s="1" t="s">
        <v>655</v>
      </c>
      <c r="C469" s="5">
        <v>20827</v>
      </c>
      <c r="D469" s="5">
        <v>40035</v>
      </c>
      <c r="E469" s="5">
        <v>40840</v>
      </c>
      <c r="F469" s="1" t="s">
        <v>39</v>
      </c>
      <c r="G469" s="3">
        <v>22068.799999999999</v>
      </c>
      <c r="H469" s="7">
        <v>3</v>
      </c>
      <c r="I469" s="7">
        <v>1</v>
      </c>
      <c r="J469" s="7">
        <v>2</v>
      </c>
      <c r="K469" s="7">
        <v>2</v>
      </c>
      <c r="L469" s="7">
        <v>2</v>
      </c>
    </row>
    <row r="470" spans="1:12">
      <c r="A470" s="1" t="s">
        <v>705</v>
      </c>
      <c r="B470" s="1" t="s">
        <v>655</v>
      </c>
      <c r="C470" s="5">
        <v>20849</v>
      </c>
      <c r="D470" s="5">
        <v>37186</v>
      </c>
      <c r="E470" s="5"/>
      <c r="F470" s="1" t="s">
        <v>14</v>
      </c>
      <c r="G470" s="3">
        <v>21840</v>
      </c>
      <c r="H470" s="7">
        <v>2</v>
      </c>
      <c r="I470" s="7">
        <v>3</v>
      </c>
      <c r="J470" s="7">
        <v>1</v>
      </c>
      <c r="K470" s="7">
        <v>1</v>
      </c>
      <c r="L470" s="7">
        <v>3</v>
      </c>
    </row>
    <row r="471" spans="1:12">
      <c r="A471" s="1" t="s">
        <v>706</v>
      </c>
      <c r="B471" s="1" t="s">
        <v>655</v>
      </c>
      <c r="C471" s="5">
        <v>20890</v>
      </c>
      <c r="D471" s="5">
        <v>36503</v>
      </c>
      <c r="E471" s="5">
        <v>38782</v>
      </c>
      <c r="F471" s="1" t="s">
        <v>707</v>
      </c>
      <c r="G471" s="3">
        <v>24539</v>
      </c>
      <c r="H471" s="7">
        <v>1</v>
      </c>
      <c r="I471" s="7">
        <v>1</v>
      </c>
      <c r="J471" s="7">
        <v>1</v>
      </c>
      <c r="K471" s="7">
        <v>1</v>
      </c>
      <c r="L471" s="7">
        <v>2</v>
      </c>
    </row>
    <row r="472" spans="1:12">
      <c r="A472" s="1" t="s">
        <v>708</v>
      </c>
      <c r="B472" s="1" t="s">
        <v>655</v>
      </c>
      <c r="C472" s="5">
        <v>21013</v>
      </c>
      <c r="D472" s="5">
        <v>33829</v>
      </c>
      <c r="E472" s="5"/>
      <c r="F472" s="1" t="s">
        <v>85</v>
      </c>
      <c r="G472" s="3">
        <v>24043</v>
      </c>
      <c r="H472" s="7">
        <v>3</v>
      </c>
      <c r="I472" s="7">
        <v>2</v>
      </c>
      <c r="J472" s="7">
        <v>3</v>
      </c>
      <c r="K472" s="7">
        <v>1</v>
      </c>
      <c r="L472" s="7">
        <v>3</v>
      </c>
    </row>
    <row r="473" spans="1:12">
      <c r="A473" s="1" t="s">
        <v>709</v>
      </c>
      <c r="B473" s="1" t="s">
        <v>655</v>
      </c>
      <c r="C473" s="5">
        <v>31914</v>
      </c>
      <c r="D473" s="5">
        <v>41170</v>
      </c>
      <c r="E473" s="5"/>
      <c r="F473" s="1" t="s">
        <v>14</v>
      </c>
      <c r="G473" s="3">
        <v>23940.799999999999</v>
      </c>
      <c r="H473" s="7">
        <v>3</v>
      </c>
      <c r="I473" s="7">
        <v>3</v>
      </c>
      <c r="J473" s="7">
        <v>2</v>
      </c>
      <c r="K473" s="7">
        <v>2</v>
      </c>
      <c r="L473" s="7">
        <v>3</v>
      </c>
    </row>
    <row r="474" spans="1:12">
      <c r="A474" s="1" t="s">
        <v>710</v>
      </c>
      <c r="B474" s="1" t="s">
        <v>655</v>
      </c>
      <c r="C474" s="5">
        <v>21038</v>
      </c>
      <c r="D474" s="5">
        <v>36561</v>
      </c>
      <c r="E474" s="5"/>
      <c r="F474" s="1" t="s">
        <v>711</v>
      </c>
      <c r="G474" s="3">
        <v>53081.599999999999</v>
      </c>
      <c r="H474" s="7">
        <v>1</v>
      </c>
      <c r="I474" s="7">
        <v>3</v>
      </c>
      <c r="J474" s="7">
        <v>2</v>
      </c>
      <c r="K474" s="7">
        <v>3</v>
      </c>
      <c r="L474" s="7">
        <v>3</v>
      </c>
    </row>
    <row r="475" spans="1:12">
      <c r="A475" s="1" t="s">
        <v>712</v>
      </c>
      <c r="B475" s="1" t="s">
        <v>655</v>
      </c>
      <c r="C475" s="5">
        <v>21010</v>
      </c>
      <c r="D475" s="5">
        <v>36734</v>
      </c>
      <c r="E475" s="5"/>
      <c r="F475" s="1" t="s">
        <v>677</v>
      </c>
      <c r="G475" s="3">
        <v>21840</v>
      </c>
      <c r="H475" s="7">
        <v>3</v>
      </c>
      <c r="I475" s="7">
        <v>3</v>
      </c>
      <c r="J475" s="7">
        <v>2</v>
      </c>
      <c r="K475" s="7">
        <v>1</v>
      </c>
      <c r="L475" s="7">
        <v>2</v>
      </c>
    </row>
    <row r="476" spans="1:12">
      <c r="A476" s="1" t="s">
        <v>713</v>
      </c>
      <c r="B476" s="1" t="s">
        <v>655</v>
      </c>
      <c r="C476" s="5">
        <v>29285</v>
      </c>
      <c r="D476" s="5">
        <v>39453</v>
      </c>
      <c r="E476" s="5"/>
      <c r="F476" s="1" t="s">
        <v>677</v>
      </c>
      <c r="G476" s="3">
        <v>21840</v>
      </c>
      <c r="H476" s="7">
        <v>3</v>
      </c>
      <c r="I476" s="7">
        <v>1</v>
      </c>
      <c r="J476" s="7">
        <v>1</v>
      </c>
      <c r="K476" s="7">
        <v>3</v>
      </c>
      <c r="L476" s="7">
        <v>2</v>
      </c>
    </row>
    <row r="477" spans="1:12">
      <c r="A477" s="1" t="s">
        <v>714</v>
      </c>
      <c r="B477" s="1" t="s">
        <v>655</v>
      </c>
      <c r="C477" s="5">
        <v>21135</v>
      </c>
      <c r="D477" s="5">
        <v>33820</v>
      </c>
      <c r="E477" s="5"/>
      <c r="F477" s="1" t="s">
        <v>14</v>
      </c>
      <c r="G477" s="3">
        <v>24169.599999999999</v>
      </c>
      <c r="H477" s="7">
        <v>3</v>
      </c>
      <c r="I477" s="7">
        <v>1</v>
      </c>
      <c r="J477" s="7">
        <v>1</v>
      </c>
      <c r="K477" s="7">
        <v>2</v>
      </c>
      <c r="L477" s="7">
        <v>1</v>
      </c>
    </row>
    <row r="478" spans="1:12">
      <c r="A478" s="1" t="s">
        <v>715</v>
      </c>
      <c r="B478" s="1" t="s">
        <v>655</v>
      </c>
      <c r="C478" s="5">
        <v>21265</v>
      </c>
      <c r="D478" s="5">
        <v>32498</v>
      </c>
      <c r="E478" s="5"/>
      <c r="F478" s="1" t="s">
        <v>39</v>
      </c>
      <c r="G478" s="3">
        <v>22214.400000000001</v>
      </c>
      <c r="H478" s="7">
        <v>1</v>
      </c>
      <c r="I478" s="7">
        <v>2</v>
      </c>
      <c r="J478" s="7">
        <v>1</v>
      </c>
      <c r="K478" s="7">
        <v>1</v>
      </c>
      <c r="L478" s="7">
        <v>1</v>
      </c>
    </row>
    <row r="479" spans="1:12">
      <c r="A479" s="1" t="s">
        <v>716</v>
      </c>
      <c r="B479" s="1" t="s">
        <v>655</v>
      </c>
      <c r="C479" s="5">
        <v>21343</v>
      </c>
      <c r="D479" s="5">
        <v>33068</v>
      </c>
      <c r="E479" s="5"/>
      <c r="F479" s="1" t="s">
        <v>14</v>
      </c>
      <c r="G479" s="3">
        <v>20800</v>
      </c>
      <c r="H479" s="7">
        <v>1</v>
      </c>
      <c r="I479" s="7">
        <v>2</v>
      </c>
      <c r="J479" s="7">
        <v>1</v>
      </c>
      <c r="K479" s="7">
        <v>2</v>
      </c>
      <c r="L479" s="7">
        <v>1</v>
      </c>
    </row>
    <row r="480" spans="1:12">
      <c r="A480" s="1" t="s">
        <v>717</v>
      </c>
      <c r="B480" s="1" t="s">
        <v>655</v>
      </c>
      <c r="C480" s="5">
        <v>21365</v>
      </c>
      <c r="D480" s="5">
        <v>37101</v>
      </c>
      <c r="E480" s="5"/>
      <c r="F480" s="1" t="s">
        <v>718</v>
      </c>
      <c r="G480" s="3">
        <v>53575.34</v>
      </c>
      <c r="H480" s="7">
        <v>3</v>
      </c>
      <c r="I480" s="7">
        <v>1</v>
      </c>
      <c r="J480" s="7">
        <v>3</v>
      </c>
      <c r="K480" s="7">
        <v>2</v>
      </c>
      <c r="L480" s="7">
        <v>2</v>
      </c>
    </row>
    <row r="481" spans="1:12">
      <c r="A481" s="1" t="s">
        <v>719</v>
      </c>
      <c r="B481" s="1" t="s">
        <v>655</v>
      </c>
      <c r="C481" s="5">
        <v>32760</v>
      </c>
      <c r="D481" s="5">
        <v>40495</v>
      </c>
      <c r="E481" s="5"/>
      <c r="F481" s="1" t="s">
        <v>720</v>
      </c>
      <c r="G481" s="3">
        <v>31545</v>
      </c>
      <c r="H481" s="7">
        <v>3</v>
      </c>
      <c r="I481" s="7">
        <v>3</v>
      </c>
      <c r="J481" s="7">
        <v>1</v>
      </c>
      <c r="K481" s="7">
        <v>2</v>
      </c>
      <c r="L481" s="7">
        <v>2</v>
      </c>
    </row>
    <row r="482" spans="1:12">
      <c r="A482" s="1" t="s">
        <v>721</v>
      </c>
      <c r="B482" s="1" t="s">
        <v>655</v>
      </c>
      <c r="C482" s="5">
        <v>21454</v>
      </c>
      <c r="D482" s="5">
        <v>36053</v>
      </c>
      <c r="E482" s="5"/>
      <c r="F482" s="1" t="s">
        <v>722</v>
      </c>
      <c r="G482" s="3">
        <v>152420.84</v>
      </c>
      <c r="H482" s="7">
        <v>2</v>
      </c>
      <c r="I482" s="7">
        <v>2</v>
      </c>
      <c r="J482" s="7">
        <v>3</v>
      </c>
      <c r="K482" s="7">
        <v>2</v>
      </c>
      <c r="L482" s="7">
        <v>2</v>
      </c>
    </row>
    <row r="483" spans="1:12">
      <c r="A483" s="1" t="s">
        <v>723</v>
      </c>
      <c r="B483" s="1" t="s">
        <v>655</v>
      </c>
      <c r="C483" s="5">
        <v>21419</v>
      </c>
      <c r="D483" s="5">
        <v>37186</v>
      </c>
      <c r="E483" s="5"/>
      <c r="F483" s="1" t="s">
        <v>14</v>
      </c>
      <c r="G483" s="3">
        <v>21923.200000000001</v>
      </c>
      <c r="H483" s="7">
        <v>3</v>
      </c>
      <c r="I483" s="7">
        <v>3</v>
      </c>
      <c r="J483" s="7">
        <v>1</v>
      </c>
      <c r="K483" s="7">
        <v>3</v>
      </c>
      <c r="L483" s="7">
        <v>3</v>
      </c>
    </row>
    <row r="484" spans="1:12">
      <c r="A484" s="1" t="s">
        <v>724</v>
      </c>
      <c r="B484" s="1" t="s">
        <v>655</v>
      </c>
      <c r="C484" s="5">
        <v>21599</v>
      </c>
      <c r="D484" s="5">
        <v>34999</v>
      </c>
      <c r="E484" s="5"/>
      <c r="F484" s="1" t="s">
        <v>85</v>
      </c>
      <c r="G484" s="3">
        <v>27872</v>
      </c>
      <c r="H484" s="7">
        <v>3</v>
      </c>
      <c r="I484" s="7">
        <v>2</v>
      </c>
      <c r="J484" s="7">
        <v>2</v>
      </c>
      <c r="K484" s="7">
        <v>2</v>
      </c>
      <c r="L484" s="7">
        <v>3</v>
      </c>
    </row>
    <row r="485" spans="1:12">
      <c r="A485" s="1" t="s">
        <v>725</v>
      </c>
      <c r="B485" s="1" t="s">
        <v>655</v>
      </c>
      <c r="C485" s="5">
        <v>21605</v>
      </c>
      <c r="D485" s="5">
        <v>35796</v>
      </c>
      <c r="E485" s="5"/>
      <c r="F485" s="1" t="s">
        <v>39</v>
      </c>
      <c r="G485" s="3">
        <v>21840</v>
      </c>
      <c r="H485" s="7">
        <v>2</v>
      </c>
      <c r="I485" s="7">
        <v>2</v>
      </c>
      <c r="J485" s="7">
        <v>2</v>
      </c>
      <c r="K485" s="7">
        <v>3</v>
      </c>
      <c r="L485" s="7">
        <v>1</v>
      </c>
    </row>
    <row r="486" spans="1:12">
      <c r="A486" s="1" t="s">
        <v>726</v>
      </c>
      <c r="B486" s="1" t="s">
        <v>655</v>
      </c>
      <c r="C486" s="5">
        <v>21635</v>
      </c>
      <c r="D486" s="5">
        <v>41497</v>
      </c>
      <c r="E486" s="5">
        <v>42599</v>
      </c>
      <c r="F486" s="1" t="s">
        <v>14</v>
      </c>
      <c r="G486" s="3">
        <v>21840</v>
      </c>
      <c r="H486" s="7">
        <v>3</v>
      </c>
      <c r="I486" s="7">
        <v>3</v>
      </c>
      <c r="J486" s="7">
        <v>3</v>
      </c>
      <c r="K486" s="7">
        <v>2</v>
      </c>
      <c r="L486" s="7">
        <v>3</v>
      </c>
    </row>
    <row r="487" spans="1:12">
      <c r="A487" s="1" t="s">
        <v>727</v>
      </c>
      <c r="B487" s="1" t="s">
        <v>655</v>
      </c>
      <c r="C487" s="5">
        <v>21679</v>
      </c>
      <c r="D487" s="5">
        <v>33213</v>
      </c>
      <c r="E487" s="5"/>
      <c r="F487" s="1" t="s">
        <v>728</v>
      </c>
      <c r="G487" s="3">
        <v>139562.54</v>
      </c>
      <c r="H487" s="7">
        <v>2</v>
      </c>
      <c r="I487" s="7">
        <v>2</v>
      </c>
      <c r="J487" s="7">
        <v>2</v>
      </c>
      <c r="K487" s="7">
        <v>3</v>
      </c>
      <c r="L487" s="7">
        <v>3</v>
      </c>
    </row>
    <row r="488" spans="1:12">
      <c r="A488" s="1" t="s">
        <v>729</v>
      </c>
      <c r="B488" s="1" t="s">
        <v>655</v>
      </c>
      <c r="C488" s="5">
        <v>21745</v>
      </c>
      <c r="D488" s="5">
        <v>35691</v>
      </c>
      <c r="E488" s="5">
        <v>40847</v>
      </c>
      <c r="F488" s="1" t="s">
        <v>496</v>
      </c>
      <c r="G488" s="3">
        <v>27580.799999999999</v>
      </c>
      <c r="H488" s="7">
        <v>3</v>
      </c>
      <c r="I488" s="7">
        <v>2</v>
      </c>
      <c r="J488" s="7">
        <v>2</v>
      </c>
      <c r="K488" s="7">
        <v>3</v>
      </c>
      <c r="L488" s="7">
        <v>3</v>
      </c>
    </row>
    <row r="489" spans="1:12">
      <c r="A489" s="1" t="s">
        <v>730</v>
      </c>
      <c r="B489" s="1" t="s">
        <v>655</v>
      </c>
      <c r="C489" s="5">
        <v>21869</v>
      </c>
      <c r="D489" s="5">
        <v>36561</v>
      </c>
      <c r="E489" s="5"/>
      <c r="F489" s="1" t="s">
        <v>14</v>
      </c>
      <c r="G489" s="3">
        <v>22089.599999999999</v>
      </c>
      <c r="H489" s="7">
        <v>2</v>
      </c>
      <c r="I489" s="7">
        <v>3</v>
      </c>
      <c r="J489" s="7">
        <v>3</v>
      </c>
      <c r="K489" s="7">
        <v>3</v>
      </c>
      <c r="L489" s="7">
        <v>3</v>
      </c>
    </row>
    <row r="490" spans="1:12">
      <c r="A490" s="1" t="s">
        <v>731</v>
      </c>
      <c r="B490" s="1" t="s">
        <v>655</v>
      </c>
      <c r="C490" s="5">
        <v>21904</v>
      </c>
      <c r="D490" s="5">
        <v>34619</v>
      </c>
      <c r="E490" s="5"/>
      <c r="F490" s="1" t="s">
        <v>14</v>
      </c>
      <c r="G490" s="3">
        <v>25334.400000000001</v>
      </c>
      <c r="H490" s="7">
        <v>2</v>
      </c>
      <c r="I490" s="7">
        <v>3</v>
      </c>
      <c r="J490" s="7">
        <v>2</v>
      </c>
      <c r="K490" s="7">
        <v>3</v>
      </c>
      <c r="L490" s="7">
        <v>1</v>
      </c>
    </row>
    <row r="491" spans="1:12">
      <c r="A491" s="1" t="s">
        <v>732</v>
      </c>
      <c r="B491" s="1" t="s">
        <v>655</v>
      </c>
      <c r="C491" s="5">
        <v>21980</v>
      </c>
      <c r="D491" s="5">
        <v>36734</v>
      </c>
      <c r="E491" s="5"/>
      <c r="F491" s="1" t="s">
        <v>94</v>
      </c>
      <c r="G491" s="3">
        <v>54617.16</v>
      </c>
      <c r="H491" s="7">
        <v>2</v>
      </c>
      <c r="I491" s="7">
        <v>3</v>
      </c>
      <c r="J491" s="7">
        <v>1</v>
      </c>
      <c r="K491" s="7">
        <v>2</v>
      </c>
      <c r="L491" s="7">
        <v>2</v>
      </c>
    </row>
    <row r="492" spans="1:12">
      <c r="A492" s="1" t="s">
        <v>733</v>
      </c>
      <c r="B492" s="1" t="s">
        <v>655</v>
      </c>
      <c r="C492" s="5">
        <v>22003</v>
      </c>
      <c r="D492" s="5">
        <v>35436</v>
      </c>
      <c r="E492" s="5"/>
      <c r="F492" s="1" t="s">
        <v>85</v>
      </c>
      <c r="G492" s="3">
        <v>24960</v>
      </c>
      <c r="H492" s="7">
        <v>3</v>
      </c>
      <c r="I492" s="7">
        <v>1</v>
      </c>
      <c r="J492" s="7">
        <v>1</v>
      </c>
      <c r="K492" s="7">
        <v>3</v>
      </c>
      <c r="L492" s="7">
        <v>1</v>
      </c>
    </row>
    <row r="493" spans="1:12">
      <c r="A493" s="1" t="s">
        <v>734</v>
      </c>
      <c r="B493" s="1" t="s">
        <v>655</v>
      </c>
      <c r="C493" s="5">
        <v>22016</v>
      </c>
      <c r="D493" s="5">
        <v>34724</v>
      </c>
      <c r="E493" s="5"/>
      <c r="F493" s="1" t="s">
        <v>14</v>
      </c>
      <c r="G493" s="3">
        <v>21653</v>
      </c>
      <c r="H493" s="7">
        <v>2</v>
      </c>
      <c r="I493" s="7">
        <v>1</v>
      </c>
      <c r="J493" s="7">
        <v>2</v>
      </c>
      <c r="K493" s="7">
        <v>2</v>
      </c>
      <c r="L493" s="7">
        <v>2</v>
      </c>
    </row>
    <row r="494" spans="1:12">
      <c r="A494" s="1" t="s">
        <v>735</v>
      </c>
      <c r="B494" s="1" t="s">
        <v>655</v>
      </c>
      <c r="C494" s="5">
        <v>22077</v>
      </c>
      <c r="D494" s="5">
        <v>36887</v>
      </c>
      <c r="E494" s="5"/>
      <c r="F494" s="1" t="s">
        <v>14</v>
      </c>
      <c r="G494" s="3">
        <v>21840</v>
      </c>
      <c r="H494" s="7">
        <v>3</v>
      </c>
      <c r="I494" s="7">
        <v>1</v>
      </c>
      <c r="J494" s="7">
        <v>3</v>
      </c>
      <c r="K494" s="7">
        <v>1</v>
      </c>
      <c r="L494" s="7">
        <v>2</v>
      </c>
    </row>
    <row r="495" spans="1:12">
      <c r="A495" s="1" t="s">
        <v>736</v>
      </c>
      <c r="B495" s="1" t="s">
        <v>655</v>
      </c>
      <c r="C495" s="5">
        <v>22113</v>
      </c>
      <c r="D495" s="5">
        <v>41834</v>
      </c>
      <c r="E495" s="5">
        <v>42869</v>
      </c>
      <c r="F495" s="1" t="s">
        <v>14</v>
      </c>
      <c r="G495" s="3">
        <v>24440</v>
      </c>
      <c r="H495" s="7">
        <v>1</v>
      </c>
      <c r="I495" s="7">
        <v>1</v>
      </c>
      <c r="J495" s="7">
        <v>3</v>
      </c>
      <c r="K495" s="7">
        <v>1</v>
      </c>
      <c r="L495" s="7">
        <v>1</v>
      </c>
    </row>
    <row r="496" spans="1:12">
      <c r="A496" s="1" t="s">
        <v>737</v>
      </c>
      <c r="B496" s="1" t="s">
        <v>655</v>
      </c>
      <c r="C496" s="5">
        <v>22288</v>
      </c>
      <c r="D496" s="5">
        <v>37186</v>
      </c>
      <c r="E496" s="5"/>
      <c r="F496" s="1" t="s">
        <v>39</v>
      </c>
      <c r="G496" s="3">
        <v>23358.400000000001</v>
      </c>
      <c r="H496" s="7">
        <v>3</v>
      </c>
      <c r="I496" s="7">
        <v>2</v>
      </c>
      <c r="J496" s="7">
        <v>1</v>
      </c>
      <c r="K496" s="7">
        <v>2</v>
      </c>
      <c r="L496" s="7">
        <v>1</v>
      </c>
    </row>
    <row r="497" spans="1:12">
      <c r="A497" s="1" t="s">
        <v>738</v>
      </c>
      <c r="B497" s="1" t="s">
        <v>655</v>
      </c>
      <c r="C497" s="5">
        <v>22358</v>
      </c>
      <c r="D497" s="5">
        <v>36503</v>
      </c>
      <c r="E497" s="5"/>
      <c r="F497" s="1" t="s">
        <v>39</v>
      </c>
      <c r="G497" s="3">
        <v>22464</v>
      </c>
      <c r="H497" s="7">
        <v>3</v>
      </c>
      <c r="I497" s="7">
        <v>3</v>
      </c>
      <c r="J497" s="7">
        <v>2</v>
      </c>
      <c r="K497" s="7">
        <v>3</v>
      </c>
      <c r="L497" s="7">
        <v>2</v>
      </c>
    </row>
    <row r="498" spans="1:12">
      <c r="A498" s="1" t="s">
        <v>739</v>
      </c>
      <c r="B498" s="1" t="s">
        <v>655</v>
      </c>
      <c r="C498" s="5">
        <v>22361</v>
      </c>
      <c r="D498" s="5">
        <v>36621</v>
      </c>
      <c r="E498" s="5"/>
      <c r="F498" s="1" t="s">
        <v>740</v>
      </c>
      <c r="G498" s="3">
        <v>22149</v>
      </c>
      <c r="H498" s="7">
        <v>2</v>
      </c>
      <c r="I498" s="7">
        <v>2</v>
      </c>
      <c r="J498" s="7">
        <v>3</v>
      </c>
      <c r="K498" s="7">
        <v>1</v>
      </c>
      <c r="L498" s="7">
        <v>3</v>
      </c>
    </row>
    <row r="499" spans="1:12">
      <c r="A499" s="1" t="s">
        <v>741</v>
      </c>
      <c r="B499" s="1" t="s">
        <v>655</v>
      </c>
      <c r="C499" s="5">
        <v>22376</v>
      </c>
      <c r="D499" s="5">
        <v>34494</v>
      </c>
      <c r="E499" s="5"/>
      <c r="F499" s="1" t="s">
        <v>85</v>
      </c>
      <c r="G499" s="3">
        <v>24086.400000000001</v>
      </c>
      <c r="H499" s="7">
        <v>1</v>
      </c>
      <c r="I499" s="7">
        <v>2</v>
      </c>
      <c r="J499" s="7">
        <v>2</v>
      </c>
      <c r="K499" s="7">
        <v>2</v>
      </c>
      <c r="L499" s="7">
        <v>2</v>
      </c>
    </row>
    <row r="500" spans="1:12">
      <c r="A500" s="1" t="s">
        <v>742</v>
      </c>
      <c r="B500" s="1" t="s">
        <v>655</v>
      </c>
      <c r="C500" s="5">
        <v>22600</v>
      </c>
      <c r="D500" s="5">
        <v>34999</v>
      </c>
      <c r="E500" s="5"/>
      <c r="F500" s="1" t="s">
        <v>85</v>
      </c>
      <c r="G500" s="3">
        <v>24086.400000000001</v>
      </c>
      <c r="H500" s="7">
        <v>3</v>
      </c>
      <c r="I500" s="7">
        <v>2</v>
      </c>
      <c r="J500" s="7">
        <v>2</v>
      </c>
      <c r="K500" s="7">
        <v>1</v>
      </c>
      <c r="L500" s="7">
        <v>1</v>
      </c>
    </row>
    <row r="501" spans="1:12">
      <c r="A501" s="1" t="s">
        <v>743</v>
      </c>
      <c r="B501" s="1" t="s">
        <v>655</v>
      </c>
      <c r="C501" s="5">
        <v>22432</v>
      </c>
      <c r="D501" s="5">
        <v>36383</v>
      </c>
      <c r="E501" s="5"/>
      <c r="F501" s="1" t="s">
        <v>85</v>
      </c>
      <c r="G501" s="3">
        <v>24939.200000000001</v>
      </c>
      <c r="H501" s="7">
        <v>3</v>
      </c>
      <c r="I501" s="7">
        <v>1</v>
      </c>
      <c r="J501" s="7">
        <v>1</v>
      </c>
      <c r="K501" s="7">
        <v>2</v>
      </c>
      <c r="L501" s="7">
        <v>1</v>
      </c>
    </row>
    <row r="502" spans="1:12">
      <c r="A502" s="1" t="s">
        <v>744</v>
      </c>
      <c r="B502" s="1" t="s">
        <v>655</v>
      </c>
      <c r="C502" s="5">
        <v>22487</v>
      </c>
      <c r="D502" s="5">
        <v>35039</v>
      </c>
      <c r="E502" s="5"/>
      <c r="F502" s="1" t="s">
        <v>745</v>
      </c>
      <c r="G502" s="3">
        <v>180164.14</v>
      </c>
      <c r="H502" s="7">
        <v>2</v>
      </c>
      <c r="I502" s="7">
        <v>2</v>
      </c>
      <c r="J502" s="7">
        <v>2</v>
      </c>
      <c r="K502" s="7">
        <v>2</v>
      </c>
      <c r="L502" s="7">
        <v>3</v>
      </c>
    </row>
    <row r="503" spans="1:12">
      <c r="A503" s="1" t="s">
        <v>746</v>
      </c>
      <c r="B503" s="1" t="s">
        <v>655</v>
      </c>
      <c r="C503" s="5">
        <v>22515</v>
      </c>
      <c r="D503" s="5">
        <v>33115</v>
      </c>
      <c r="E503" s="5"/>
      <c r="F503" s="1" t="s">
        <v>747</v>
      </c>
      <c r="G503" s="3">
        <v>29120</v>
      </c>
      <c r="H503" s="7">
        <v>2</v>
      </c>
      <c r="I503" s="7">
        <v>3</v>
      </c>
      <c r="J503" s="7">
        <v>2</v>
      </c>
      <c r="K503" s="7">
        <v>3</v>
      </c>
      <c r="L503" s="7">
        <v>2</v>
      </c>
    </row>
    <row r="504" spans="1:12">
      <c r="A504" s="1" t="s">
        <v>748</v>
      </c>
      <c r="B504" s="1" t="s">
        <v>655</v>
      </c>
      <c r="C504" s="5">
        <v>22493</v>
      </c>
      <c r="D504" s="5">
        <v>36561</v>
      </c>
      <c r="E504" s="5"/>
      <c r="F504" s="1" t="s">
        <v>14</v>
      </c>
      <c r="G504" s="3">
        <v>22297.599999999999</v>
      </c>
      <c r="H504" s="7">
        <v>3</v>
      </c>
      <c r="I504" s="7">
        <v>1</v>
      </c>
      <c r="J504" s="7">
        <v>2</v>
      </c>
      <c r="K504" s="7">
        <v>3</v>
      </c>
      <c r="L504" s="7">
        <v>1</v>
      </c>
    </row>
    <row r="505" spans="1:12">
      <c r="A505" s="1" t="s">
        <v>749</v>
      </c>
      <c r="B505" s="1" t="s">
        <v>655</v>
      </c>
      <c r="C505" s="5">
        <v>22313</v>
      </c>
      <c r="D505" s="5">
        <v>34724</v>
      </c>
      <c r="E505" s="5"/>
      <c r="F505" s="1" t="s">
        <v>39</v>
      </c>
      <c r="G505" s="3">
        <v>23997</v>
      </c>
      <c r="H505" s="7">
        <v>2</v>
      </c>
      <c r="I505" s="7">
        <v>2</v>
      </c>
      <c r="J505" s="7">
        <v>3</v>
      </c>
      <c r="K505" s="7">
        <v>2</v>
      </c>
      <c r="L505" s="7">
        <v>3</v>
      </c>
    </row>
    <row r="506" spans="1:12">
      <c r="A506" s="1" t="s">
        <v>750</v>
      </c>
      <c r="B506" s="1" t="s">
        <v>655</v>
      </c>
      <c r="C506" s="5">
        <v>22633</v>
      </c>
      <c r="D506" s="5">
        <v>33250</v>
      </c>
      <c r="E506" s="5"/>
      <c r="F506" s="1" t="s">
        <v>39</v>
      </c>
      <c r="G506" s="3">
        <v>23997</v>
      </c>
      <c r="H506" s="7">
        <v>2</v>
      </c>
      <c r="I506" s="7">
        <v>3</v>
      </c>
      <c r="J506" s="7">
        <v>2</v>
      </c>
      <c r="K506" s="7">
        <v>1</v>
      </c>
      <c r="L506" s="7">
        <v>1</v>
      </c>
    </row>
    <row r="507" spans="1:12">
      <c r="A507" s="1" t="s">
        <v>751</v>
      </c>
      <c r="B507" s="1" t="s">
        <v>655</v>
      </c>
      <c r="C507" s="5">
        <v>22870</v>
      </c>
      <c r="D507" s="5">
        <v>33009</v>
      </c>
      <c r="E507" s="5"/>
      <c r="F507" s="1" t="s">
        <v>14</v>
      </c>
      <c r="G507" s="3">
        <v>21840</v>
      </c>
      <c r="H507" s="7">
        <v>1</v>
      </c>
      <c r="I507" s="7">
        <v>2</v>
      </c>
      <c r="J507" s="7">
        <v>3</v>
      </c>
      <c r="K507" s="7">
        <v>1</v>
      </c>
      <c r="L507" s="7">
        <v>1</v>
      </c>
    </row>
    <row r="508" spans="1:12">
      <c r="A508" s="1" t="s">
        <v>752</v>
      </c>
      <c r="B508" s="1" t="s">
        <v>655</v>
      </c>
      <c r="C508" s="5">
        <v>23091</v>
      </c>
      <c r="D508" s="5">
        <v>33068</v>
      </c>
      <c r="E508" s="5"/>
      <c r="F508" s="1" t="s">
        <v>39</v>
      </c>
      <c r="G508" s="3">
        <v>21840</v>
      </c>
      <c r="H508" s="7">
        <v>1</v>
      </c>
      <c r="I508" s="7">
        <v>2</v>
      </c>
      <c r="J508" s="7">
        <v>3</v>
      </c>
      <c r="K508" s="7">
        <v>2</v>
      </c>
      <c r="L508" s="7">
        <v>3</v>
      </c>
    </row>
    <row r="509" spans="1:12">
      <c r="A509" s="1" t="s">
        <v>753</v>
      </c>
      <c r="B509" s="1" t="s">
        <v>655</v>
      </c>
      <c r="C509" s="5">
        <v>23177</v>
      </c>
      <c r="D509" s="5">
        <v>36621</v>
      </c>
      <c r="E509" s="5"/>
      <c r="F509" s="1" t="s">
        <v>14</v>
      </c>
      <c r="G509" s="3">
        <v>22256</v>
      </c>
      <c r="H509" s="7">
        <v>1</v>
      </c>
      <c r="I509" s="7">
        <v>1</v>
      </c>
      <c r="J509" s="7">
        <v>2</v>
      </c>
      <c r="K509" s="7">
        <v>3</v>
      </c>
      <c r="L509" s="7">
        <v>3</v>
      </c>
    </row>
    <row r="510" spans="1:12">
      <c r="A510" s="1" t="s">
        <v>754</v>
      </c>
      <c r="B510" s="1" t="s">
        <v>655</v>
      </c>
      <c r="C510" s="5">
        <v>23188</v>
      </c>
      <c r="D510" s="5">
        <v>34494</v>
      </c>
      <c r="E510" s="5"/>
      <c r="F510" s="1" t="s">
        <v>14</v>
      </c>
      <c r="G510" s="3">
        <v>22256</v>
      </c>
      <c r="H510" s="7">
        <v>3</v>
      </c>
      <c r="I510" s="7">
        <v>2</v>
      </c>
      <c r="J510" s="7">
        <v>1</v>
      </c>
      <c r="K510" s="7">
        <v>2</v>
      </c>
      <c r="L510" s="7">
        <v>1</v>
      </c>
    </row>
    <row r="511" spans="1:12">
      <c r="A511" s="1" t="s">
        <v>755</v>
      </c>
      <c r="B511" s="1" t="s">
        <v>655</v>
      </c>
      <c r="C511" s="5">
        <v>29432</v>
      </c>
      <c r="D511" s="5">
        <v>42049</v>
      </c>
      <c r="E511" s="5">
        <v>42604</v>
      </c>
      <c r="F511" s="1" t="s">
        <v>234</v>
      </c>
      <c r="G511" s="3">
        <v>39998</v>
      </c>
      <c r="H511" s="7">
        <v>2</v>
      </c>
      <c r="I511" s="7">
        <v>3</v>
      </c>
      <c r="J511" s="7">
        <v>3</v>
      </c>
      <c r="K511" s="7">
        <v>1</v>
      </c>
      <c r="L511" s="7">
        <v>1</v>
      </c>
    </row>
    <row r="512" spans="1:12">
      <c r="A512" s="1" t="s">
        <v>756</v>
      </c>
      <c r="B512" s="1" t="s">
        <v>655</v>
      </c>
      <c r="C512" s="5">
        <v>23464</v>
      </c>
      <c r="D512" s="5">
        <v>36530</v>
      </c>
      <c r="E512" s="5"/>
      <c r="F512" s="1" t="s">
        <v>14</v>
      </c>
      <c r="G512" s="3">
        <v>22484.799999999999</v>
      </c>
      <c r="H512" s="7">
        <v>2</v>
      </c>
      <c r="I512" s="7">
        <v>2</v>
      </c>
      <c r="J512" s="7">
        <v>3</v>
      </c>
      <c r="K512" s="7">
        <v>2</v>
      </c>
      <c r="L512" s="7">
        <v>1</v>
      </c>
    </row>
    <row r="513" spans="1:12">
      <c r="A513" s="1" t="s">
        <v>757</v>
      </c>
      <c r="B513" s="1" t="s">
        <v>655</v>
      </c>
      <c r="C513" s="5">
        <v>23613</v>
      </c>
      <c r="D513" s="5">
        <v>36609</v>
      </c>
      <c r="E513" s="5"/>
      <c r="F513" s="1" t="s">
        <v>14</v>
      </c>
      <c r="G513" s="3">
        <v>23379.200000000001</v>
      </c>
      <c r="H513" s="7">
        <v>3</v>
      </c>
      <c r="I513" s="7">
        <v>2</v>
      </c>
      <c r="J513" s="7">
        <v>1</v>
      </c>
      <c r="K513" s="7">
        <v>1</v>
      </c>
      <c r="L513" s="7">
        <v>1</v>
      </c>
    </row>
    <row r="514" spans="1:12">
      <c r="A514" s="1" t="s">
        <v>758</v>
      </c>
      <c r="B514" s="1" t="s">
        <v>655</v>
      </c>
      <c r="C514" s="5">
        <v>23616</v>
      </c>
      <c r="D514" s="5">
        <v>37116</v>
      </c>
      <c r="E514" s="5"/>
      <c r="F514" s="1" t="s">
        <v>14</v>
      </c>
      <c r="G514" s="3">
        <v>21840</v>
      </c>
      <c r="H514" s="7">
        <v>1</v>
      </c>
      <c r="I514" s="7">
        <v>1</v>
      </c>
      <c r="J514" s="7">
        <v>3</v>
      </c>
      <c r="K514" s="7">
        <v>3</v>
      </c>
      <c r="L514" s="7">
        <v>2</v>
      </c>
    </row>
    <row r="515" spans="1:12">
      <c r="A515" s="1" t="s">
        <v>759</v>
      </c>
      <c r="B515" s="1" t="s">
        <v>655</v>
      </c>
      <c r="C515" s="5">
        <v>23622</v>
      </c>
      <c r="D515" s="5">
        <v>40177</v>
      </c>
      <c r="E515" s="5">
        <v>40616</v>
      </c>
      <c r="F515" s="1" t="s">
        <v>760</v>
      </c>
      <c r="G515" s="3">
        <v>33172</v>
      </c>
      <c r="H515" s="7">
        <v>1</v>
      </c>
      <c r="I515" s="7">
        <v>1</v>
      </c>
      <c r="J515" s="7">
        <v>3</v>
      </c>
      <c r="K515" s="7">
        <v>3</v>
      </c>
      <c r="L515" s="7">
        <v>3</v>
      </c>
    </row>
    <row r="516" spans="1:12">
      <c r="A516" s="1" t="s">
        <v>761</v>
      </c>
      <c r="B516" s="1" t="s">
        <v>655</v>
      </c>
      <c r="C516" s="5">
        <v>23729</v>
      </c>
      <c r="D516" s="5">
        <v>34262</v>
      </c>
      <c r="E516" s="5"/>
      <c r="F516" s="1" t="s">
        <v>85</v>
      </c>
      <c r="G516" s="3">
        <v>22880</v>
      </c>
      <c r="H516" s="7">
        <v>2</v>
      </c>
      <c r="I516" s="7">
        <v>2</v>
      </c>
      <c r="J516" s="7">
        <v>1</v>
      </c>
      <c r="K516" s="7">
        <v>2</v>
      </c>
      <c r="L516" s="7">
        <v>3</v>
      </c>
    </row>
    <row r="517" spans="1:12">
      <c r="A517" s="1" t="s">
        <v>762</v>
      </c>
      <c r="B517" s="1" t="s">
        <v>655</v>
      </c>
      <c r="C517" s="5">
        <v>23770</v>
      </c>
      <c r="D517" s="5">
        <v>33648</v>
      </c>
      <c r="E517" s="5"/>
      <c r="F517" s="1" t="s">
        <v>39</v>
      </c>
      <c r="G517" s="3">
        <v>22068.799999999999</v>
      </c>
      <c r="H517" s="7">
        <v>1</v>
      </c>
      <c r="I517" s="7">
        <v>3</v>
      </c>
      <c r="J517" s="7">
        <v>2</v>
      </c>
      <c r="K517" s="7">
        <v>3</v>
      </c>
      <c r="L517" s="7">
        <v>3</v>
      </c>
    </row>
    <row r="518" spans="1:12">
      <c r="A518" s="1" t="s">
        <v>763</v>
      </c>
      <c r="B518" s="1" t="s">
        <v>655</v>
      </c>
      <c r="C518" s="5">
        <v>24099</v>
      </c>
      <c r="D518" s="5">
        <v>34864</v>
      </c>
      <c r="E518" s="5"/>
      <c r="F518" s="1" t="s">
        <v>677</v>
      </c>
      <c r="G518" s="3">
        <v>27851.200000000001</v>
      </c>
      <c r="H518" s="7">
        <v>1</v>
      </c>
      <c r="I518" s="7">
        <v>3</v>
      </c>
      <c r="J518" s="7">
        <v>1</v>
      </c>
      <c r="K518" s="7">
        <v>1</v>
      </c>
      <c r="L518" s="7">
        <v>1</v>
      </c>
    </row>
    <row r="519" spans="1:12">
      <c r="A519" s="1" t="s">
        <v>764</v>
      </c>
      <c r="B519" s="1" t="s">
        <v>655</v>
      </c>
      <c r="C519" s="5">
        <v>24099</v>
      </c>
      <c r="D519" s="5">
        <v>34132</v>
      </c>
      <c r="E519" s="5"/>
      <c r="F519" s="1" t="s">
        <v>677</v>
      </c>
      <c r="G519" s="3">
        <v>27851.200000000001</v>
      </c>
      <c r="H519" s="7">
        <v>2</v>
      </c>
      <c r="I519" s="7">
        <v>2</v>
      </c>
      <c r="J519" s="7">
        <v>1</v>
      </c>
      <c r="K519" s="7">
        <v>1</v>
      </c>
      <c r="L519" s="7">
        <v>2</v>
      </c>
    </row>
    <row r="520" spans="1:12">
      <c r="A520" s="1" t="s">
        <v>765</v>
      </c>
      <c r="B520" s="1" t="s">
        <v>655</v>
      </c>
      <c r="C520" s="5">
        <v>24103</v>
      </c>
      <c r="D520" s="5">
        <v>41625</v>
      </c>
      <c r="E520" s="5">
        <v>42501</v>
      </c>
      <c r="F520" s="1" t="s">
        <v>85</v>
      </c>
      <c r="G520" s="3">
        <v>24960</v>
      </c>
      <c r="H520" s="7">
        <v>3</v>
      </c>
      <c r="I520" s="7">
        <v>1</v>
      </c>
      <c r="J520" s="7">
        <v>2</v>
      </c>
      <c r="K520" s="7">
        <v>1</v>
      </c>
      <c r="L520" s="7">
        <v>3</v>
      </c>
    </row>
    <row r="521" spans="1:12">
      <c r="A521" s="1" t="s">
        <v>766</v>
      </c>
      <c r="B521" s="1" t="s">
        <v>655</v>
      </c>
      <c r="C521" s="5">
        <v>24290</v>
      </c>
      <c r="D521" s="5">
        <v>41273</v>
      </c>
      <c r="E521" s="5">
        <v>42212</v>
      </c>
      <c r="F521" s="1" t="s">
        <v>234</v>
      </c>
      <c r="G521" s="3">
        <v>40000</v>
      </c>
      <c r="H521" s="7">
        <v>1</v>
      </c>
      <c r="I521" s="7">
        <v>2</v>
      </c>
      <c r="J521" s="7">
        <v>1</v>
      </c>
      <c r="K521" s="7">
        <v>2</v>
      </c>
      <c r="L521" s="7">
        <v>2</v>
      </c>
    </row>
    <row r="522" spans="1:12">
      <c r="A522" s="1" t="s">
        <v>767</v>
      </c>
      <c r="B522" s="1" t="s">
        <v>655</v>
      </c>
      <c r="C522" s="5">
        <v>24338</v>
      </c>
      <c r="D522" s="5">
        <v>32708</v>
      </c>
      <c r="E522" s="5"/>
      <c r="F522" s="1" t="s">
        <v>14</v>
      </c>
      <c r="G522" s="3">
        <v>23275.200000000001</v>
      </c>
      <c r="H522" s="7">
        <v>3</v>
      </c>
      <c r="I522" s="7">
        <v>2</v>
      </c>
      <c r="J522" s="7">
        <v>1</v>
      </c>
      <c r="K522" s="7">
        <v>2</v>
      </c>
      <c r="L522" s="7">
        <v>1</v>
      </c>
    </row>
    <row r="523" spans="1:12">
      <c r="A523" s="1" t="s">
        <v>768</v>
      </c>
      <c r="B523" s="1" t="s">
        <v>655</v>
      </c>
      <c r="C523" s="5">
        <v>33178</v>
      </c>
      <c r="D523" s="5">
        <v>41874</v>
      </c>
      <c r="E523" s="5">
        <v>43086</v>
      </c>
      <c r="F523" s="1" t="s">
        <v>85</v>
      </c>
      <c r="G523" s="3">
        <v>25812.799999999999</v>
      </c>
      <c r="H523" s="7">
        <v>3</v>
      </c>
      <c r="I523" s="7">
        <v>3</v>
      </c>
      <c r="J523" s="7">
        <v>2</v>
      </c>
      <c r="K523" s="7">
        <v>2</v>
      </c>
      <c r="L523" s="7">
        <v>2</v>
      </c>
    </row>
    <row r="524" spans="1:12">
      <c r="A524" s="1" t="s">
        <v>769</v>
      </c>
      <c r="B524" s="1" t="s">
        <v>655</v>
      </c>
      <c r="C524" s="5">
        <v>24443</v>
      </c>
      <c r="D524" s="5">
        <v>36689</v>
      </c>
      <c r="E524" s="5"/>
      <c r="F524" s="1" t="s">
        <v>770</v>
      </c>
      <c r="G524" s="3">
        <v>35713.599999999999</v>
      </c>
      <c r="H524" s="7">
        <v>1</v>
      </c>
      <c r="I524" s="7">
        <v>2</v>
      </c>
      <c r="J524" s="7">
        <v>3</v>
      </c>
      <c r="K524" s="7">
        <v>3</v>
      </c>
      <c r="L524" s="7">
        <v>2</v>
      </c>
    </row>
    <row r="525" spans="1:12">
      <c r="A525" s="1" t="s">
        <v>771</v>
      </c>
      <c r="B525" s="1" t="s">
        <v>655</v>
      </c>
      <c r="C525" s="5">
        <v>24453</v>
      </c>
      <c r="D525" s="5">
        <v>42496</v>
      </c>
      <c r="E525" s="5">
        <v>43022</v>
      </c>
      <c r="F525" s="1" t="s">
        <v>39</v>
      </c>
      <c r="G525" s="3">
        <v>22214.400000000001</v>
      </c>
      <c r="H525" s="7">
        <v>3</v>
      </c>
      <c r="I525" s="7">
        <v>3</v>
      </c>
      <c r="J525" s="7">
        <v>2</v>
      </c>
      <c r="K525" s="7">
        <v>3</v>
      </c>
      <c r="L525" s="7">
        <v>1</v>
      </c>
    </row>
    <row r="526" spans="1:12">
      <c r="A526" s="1" t="s">
        <v>772</v>
      </c>
      <c r="B526" s="1" t="s">
        <v>655</v>
      </c>
      <c r="C526" s="5">
        <v>24465</v>
      </c>
      <c r="D526" s="5">
        <v>32470</v>
      </c>
      <c r="E526" s="5"/>
      <c r="F526" s="1" t="s">
        <v>51</v>
      </c>
      <c r="G526" s="3">
        <v>24960</v>
      </c>
      <c r="H526" s="7">
        <v>2</v>
      </c>
      <c r="I526" s="7">
        <v>2</v>
      </c>
      <c r="J526" s="7">
        <v>3</v>
      </c>
      <c r="K526" s="7">
        <v>1</v>
      </c>
      <c r="L526" s="7">
        <v>1</v>
      </c>
    </row>
    <row r="527" spans="1:12">
      <c r="A527" s="1" t="s">
        <v>773</v>
      </c>
      <c r="B527" s="1" t="s">
        <v>655</v>
      </c>
      <c r="C527" s="5">
        <v>24517</v>
      </c>
      <c r="D527" s="5">
        <v>34864</v>
      </c>
      <c r="E527" s="5"/>
      <c r="F527" s="1" t="s">
        <v>677</v>
      </c>
      <c r="G527" s="3">
        <v>24252.799999999999</v>
      </c>
      <c r="H527" s="7">
        <v>1</v>
      </c>
      <c r="I527" s="7">
        <v>3</v>
      </c>
      <c r="J527" s="7">
        <v>2</v>
      </c>
      <c r="K527" s="7">
        <v>1</v>
      </c>
      <c r="L527" s="7">
        <v>3</v>
      </c>
    </row>
    <row r="528" spans="1:12">
      <c r="A528" s="1" t="s">
        <v>774</v>
      </c>
      <c r="B528" s="1" t="s">
        <v>655</v>
      </c>
      <c r="C528" s="5">
        <v>24551</v>
      </c>
      <c r="D528" s="5">
        <v>34132</v>
      </c>
      <c r="E528" s="5"/>
      <c r="F528" s="1" t="s">
        <v>14</v>
      </c>
      <c r="G528" s="3">
        <v>21840</v>
      </c>
      <c r="H528" s="7">
        <v>1</v>
      </c>
      <c r="I528" s="7">
        <v>1</v>
      </c>
      <c r="J528" s="7">
        <v>3</v>
      </c>
      <c r="K528" s="7">
        <v>3</v>
      </c>
      <c r="L528" s="7">
        <v>2</v>
      </c>
    </row>
    <row r="529" spans="1:12">
      <c r="A529" s="1" t="s">
        <v>775</v>
      </c>
      <c r="B529" s="1" t="s">
        <v>655</v>
      </c>
      <c r="C529" s="5">
        <v>24584</v>
      </c>
      <c r="D529" s="5">
        <v>33780</v>
      </c>
      <c r="E529" s="5"/>
      <c r="F529" s="1" t="s">
        <v>776</v>
      </c>
      <c r="G529" s="3">
        <v>114950</v>
      </c>
      <c r="H529" s="7">
        <v>2</v>
      </c>
      <c r="I529" s="7">
        <v>2</v>
      </c>
      <c r="J529" s="7">
        <v>2</v>
      </c>
      <c r="K529" s="7">
        <v>3</v>
      </c>
      <c r="L529" s="7">
        <v>2</v>
      </c>
    </row>
    <row r="530" spans="1:12">
      <c r="A530" s="1" t="s">
        <v>777</v>
      </c>
      <c r="B530" s="1" t="s">
        <v>655</v>
      </c>
      <c r="C530" s="5">
        <v>24616</v>
      </c>
      <c r="D530" s="5">
        <v>33224</v>
      </c>
      <c r="E530" s="5"/>
      <c r="F530" s="1" t="s">
        <v>14</v>
      </c>
      <c r="G530" s="3">
        <v>24772.799999999999</v>
      </c>
      <c r="H530" s="7">
        <v>1</v>
      </c>
      <c r="I530" s="7">
        <v>3</v>
      </c>
      <c r="J530" s="7">
        <v>3</v>
      </c>
      <c r="K530" s="7">
        <v>2</v>
      </c>
      <c r="L530" s="7">
        <v>2</v>
      </c>
    </row>
    <row r="531" spans="1:12">
      <c r="A531" s="1" t="s">
        <v>778</v>
      </c>
      <c r="B531" s="1" t="s">
        <v>655</v>
      </c>
      <c r="C531" s="5">
        <v>24636</v>
      </c>
      <c r="D531" s="5">
        <v>36530</v>
      </c>
      <c r="E531" s="5"/>
      <c r="F531" s="1" t="s">
        <v>779</v>
      </c>
      <c r="G531" s="3">
        <v>57119.92</v>
      </c>
      <c r="H531" s="7">
        <v>2</v>
      </c>
      <c r="I531" s="7">
        <v>3</v>
      </c>
      <c r="J531" s="7">
        <v>1</v>
      </c>
      <c r="K531" s="7">
        <v>2</v>
      </c>
      <c r="L531" s="7">
        <v>2</v>
      </c>
    </row>
    <row r="532" spans="1:12">
      <c r="A532" s="1" t="s">
        <v>780</v>
      </c>
      <c r="B532" s="1" t="s">
        <v>655</v>
      </c>
      <c r="C532" s="5">
        <v>24751</v>
      </c>
      <c r="D532" s="5">
        <v>42368</v>
      </c>
      <c r="E532" s="5">
        <v>42743</v>
      </c>
      <c r="F532" s="1" t="s">
        <v>781</v>
      </c>
      <c r="G532" s="3">
        <v>25126</v>
      </c>
      <c r="H532" s="7">
        <v>2</v>
      </c>
      <c r="I532" s="7">
        <v>2</v>
      </c>
      <c r="J532" s="7">
        <v>2</v>
      </c>
      <c r="K532" s="7">
        <v>3</v>
      </c>
      <c r="L532" s="7">
        <v>3</v>
      </c>
    </row>
    <row r="533" spans="1:12">
      <c r="A533" s="1" t="s">
        <v>782</v>
      </c>
      <c r="B533" s="1" t="s">
        <v>655</v>
      </c>
      <c r="C533" s="5">
        <v>24766</v>
      </c>
      <c r="D533" s="5">
        <v>35379</v>
      </c>
      <c r="E533" s="5"/>
      <c r="F533" s="1" t="s">
        <v>85</v>
      </c>
      <c r="G533" s="3">
        <v>23071</v>
      </c>
      <c r="H533" s="7">
        <v>3</v>
      </c>
      <c r="I533" s="7">
        <v>2</v>
      </c>
      <c r="J533" s="7">
        <v>1</v>
      </c>
      <c r="K533" s="7">
        <v>3</v>
      </c>
      <c r="L533" s="7">
        <v>3</v>
      </c>
    </row>
    <row r="534" spans="1:12">
      <c r="A534" s="1" t="s">
        <v>783</v>
      </c>
      <c r="B534" s="1" t="s">
        <v>655</v>
      </c>
      <c r="C534" s="5">
        <v>24766</v>
      </c>
      <c r="D534" s="5">
        <v>41202</v>
      </c>
      <c r="E534" s="5">
        <v>41696</v>
      </c>
      <c r="F534" s="1" t="s">
        <v>85</v>
      </c>
      <c r="G534" s="3">
        <v>23071</v>
      </c>
      <c r="H534" s="7">
        <v>1</v>
      </c>
      <c r="I534" s="7">
        <v>1</v>
      </c>
      <c r="J534" s="7">
        <v>2</v>
      </c>
      <c r="K534" s="7">
        <v>2</v>
      </c>
      <c r="L534" s="7">
        <v>2</v>
      </c>
    </row>
    <row r="535" spans="1:12">
      <c r="A535" s="1" t="s">
        <v>784</v>
      </c>
      <c r="B535" s="1" t="s">
        <v>655</v>
      </c>
      <c r="C535" s="5">
        <v>24782</v>
      </c>
      <c r="D535" s="5">
        <v>32708</v>
      </c>
      <c r="E535" s="5"/>
      <c r="F535" s="1" t="s">
        <v>39</v>
      </c>
      <c r="G535" s="3">
        <v>22214.400000000001</v>
      </c>
      <c r="H535" s="7">
        <v>2</v>
      </c>
      <c r="I535" s="7">
        <v>3</v>
      </c>
      <c r="J535" s="7">
        <v>3</v>
      </c>
      <c r="K535" s="7">
        <v>1</v>
      </c>
      <c r="L535" s="7">
        <v>3</v>
      </c>
    </row>
    <row r="536" spans="1:12">
      <c r="A536" s="1" t="s">
        <v>785</v>
      </c>
      <c r="B536" s="1" t="s">
        <v>655</v>
      </c>
      <c r="C536" s="5">
        <v>24874</v>
      </c>
      <c r="D536" s="5">
        <v>34569</v>
      </c>
      <c r="E536" s="5"/>
      <c r="F536" s="1" t="s">
        <v>677</v>
      </c>
      <c r="G536" s="3">
        <v>20910</v>
      </c>
      <c r="H536" s="7">
        <v>2</v>
      </c>
      <c r="I536" s="7">
        <v>2</v>
      </c>
      <c r="J536" s="7">
        <v>1</v>
      </c>
      <c r="K536" s="7">
        <v>2</v>
      </c>
      <c r="L536" s="7">
        <v>2</v>
      </c>
    </row>
    <row r="537" spans="1:12">
      <c r="A537" s="1" t="s">
        <v>786</v>
      </c>
      <c r="B537" s="1" t="s">
        <v>655</v>
      </c>
      <c r="C537" s="5">
        <v>24882</v>
      </c>
      <c r="D537" s="5">
        <v>36689</v>
      </c>
      <c r="E537" s="5"/>
      <c r="F537" s="1" t="s">
        <v>234</v>
      </c>
      <c r="G537" s="3">
        <v>41204.800000000003</v>
      </c>
      <c r="H537" s="7">
        <v>1</v>
      </c>
      <c r="I537" s="7">
        <v>3</v>
      </c>
      <c r="J537" s="7">
        <v>2</v>
      </c>
      <c r="K537" s="7">
        <v>1</v>
      </c>
      <c r="L537" s="7">
        <v>3</v>
      </c>
    </row>
    <row r="538" spans="1:12">
      <c r="A538" s="1" t="s">
        <v>787</v>
      </c>
      <c r="B538" s="1" t="s">
        <v>655</v>
      </c>
      <c r="C538" s="5">
        <v>24883</v>
      </c>
      <c r="D538" s="5">
        <v>32269</v>
      </c>
      <c r="E538" s="5"/>
      <c r="F538" s="1" t="s">
        <v>760</v>
      </c>
      <c r="G538" s="3">
        <v>31497</v>
      </c>
      <c r="H538" s="7">
        <v>3</v>
      </c>
      <c r="I538" s="7">
        <v>2</v>
      </c>
      <c r="J538" s="7">
        <v>1</v>
      </c>
      <c r="K538" s="7">
        <v>3</v>
      </c>
      <c r="L538" s="7">
        <v>1</v>
      </c>
    </row>
    <row r="539" spans="1:12">
      <c r="A539" s="1" t="s">
        <v>788</v>
      </c>
      <c r="B539" s="1" t="s">
        <v>655</v>
      </c>
      <c r="C539" s="5">
        <v>24892</v>
      </c>
      <c r="D539" s="5">
        <v>34864</v>
      </c>
      <c r="E539" s="5"/>
      <c r="F539" s="1" t="s">
        <v>789</v>
      </c>
      <c r="G539" s="3">
        <v>133749.98000000001</v>
      </c>
      <c r="H539" s="7">
        <v>2</v>
      </c>
      <c r="I539" s="7">
        <v>2</v>
      </c>
      <c r="J539" s="7">
        <v>2</v>
      </c>
      <c r="K539" s="7">
        <v>2</v>
      </c>
      <c r="L539" s="7">
        <v>3</v>
      </c>
    </row>
    <row r="540" spans="1:12">
      <c r="A540" s="1" t="s">
        <v>790</v>
      </c>
      <c r="B540" s="1" t="s">
        <v>655</v>
      </c>
      <c r="C540" s="5">
        <v>24910</v>
      </c>
      <c r="D540" s="5">
        <v>40706</v>
      </c>
      <c r="E540" s="5">
        <v>41114</v>
      </c>
      <c r="F540" s="1" t="s">
        <v>372</v>
      </c>
      <c r="G540" s="3">
        <v>26853</v>
      </c>
      <c r="H540" s="7">
        <v>1</v>
      </c>
      <c r="I540" s="7">
        <v>2</v>
      </c>
      <c r="J540" s="7">
        <v>3</v>
      </c>
      <c r="K540" s="7">
        <v>1</v>
      </c>
      <c r="L540" s="7">
        <v>2</v>
      </c>
    </row>
    <row r="541" spans="1:12">
      <c r="A541" s="1" t="s">
        <v>791</v>
      </c>
      <c r="B541" s="1" t="s">
        <v>655</v>
      </c>
      <c r="C541" s="5">
        <v>24946</v>
      </c>
      <c r="D541" s="5">
        <v>41815</v>
      </c>
      <c r="E541" s="5">
        <v>42450</v>
      </c>
      <c r="F541" s="1" t="s">
        <v>14</v>
      </c>
      <c r="G541" s="3">
        <v>22880</v>
      </c>
      <c r="H541" s="7">
        <v>1</v>
      </c>
      <c r="I541" s="7">
        <v>3</v>
      </c>
      <c r="J541" s="7">
        <v>2</v>
      </c>
      <c r="K541" s="7">
        <v>3</v>
      </c>
      <c r="L541" s="7">
        <v>3</v>
      </c>
    </row>
    <row r="542" spans="1:12">
      <c r="A542" s="1" t="s">
        <v>792</v>
      </c>
      <c r="B542" s="1" t="s">
        <v>655</v>
      </c>
      <c r="C542" s="5">
        <v>25158</v>
      </c>
      <c r="D542" s="5">
        <v>34262</v>
      </c>
      <c r="E542" s="5"/>
      <c r="F542" s="1" t="s">
        <v>14</v>
      </c>
      <c r="G542" s="3">
        <v>22921.599999999999</v>
      </c>
      <c r="H542" s="7">
        <v>1</v>
      </c>
      <c r="I542" s="7">
        <v>3</v>
      </c>
      <c r="J542" s="7">
        <v>2</v>
      </c>
      <c r="K542" s="7">
        <v>3</v>
      </c>
      <c r="L542" s="7">
        <v>1</v>
      </c>
    </row>
    <row r="543" spans="1:12">
      <c r="A543" s="1" t="s">
        <v>793</v>
      </c>
      <c r="B543" s="1" t="s">
        <v>655</v>
      </c>
      <c r="C543" s="5">
        <v>25158</v>
      </c>
      <c r="D543" s="5">
        <v>32708</v>
      </c>
      <c r="E543" s="5"/>
      <c r="F543" s="1" t="s">
        <v>14</v>
      </c>
      <c r="G543" s="3">
        <v>22921.599999999999</v>
      </c>
      <c r="H543" s="7">
        <v>2</v>
      </c>
      <c r="I543" s="7">
        <v>1</v>
      </c>
      <c r="J543" s="7">
        <v>1</v>
      </c>
      <c r="K543" s="7">
        <v>3</v>
      </c>
      <c r="L543" s="7">
        <v>2</v>
      </c>
    </row>
    <row r="544" spans="1:12">
      <c r="A544" s="1" t="s">
        <v>794</v>
      </c>
      <c r="B544" s="1" t="s">
        <v>655</v>
      </c>
      <c r="C544" s="5">
        <v>25318</v>
      </c>
      <c r="D544" s="5">
        <v>34864</v>
      </c>
      <c r="E544" s="5"/>
      <c r="F544" s="1" t="s">
        <v>795</v>
      </c>
      <c r="G544" s="3">
        <v>31512</v>
      </c>
      <c r="H544" s="7">
        <v>2</v>
      </c>
      <c r="I544" s="7">
        <v>3</v>
      </c>
      <c r="J544" s="7">
        <v>2</v>
      </c>
      <c r="K544" s="7">
        <v>3</v>
      </c>
      <c r="L544" s="7">
        <v>1</v>
      </c>
    </row>
    <row r="545" spans="1:12">
      <c r="A545" s="1" t="s">
        <v>796</v>
      </c>
      <c r="B545" s="1" t="s">
        <v>655</v>
      </c>
      <c r="C545" s="5">
        <v>25354</v>
      </c>
      <c r="D545" s="5">
        <v>37432</v>
      </c>
      <c r="E545" s="5">
        <v>39261</v>
      </c>
      <c r="F545" s="1" t="s">
        <v>797</v>
      </c>
      <c r="G545" s="3">
        <v>72328.62</v>
      </c>
      <c r="H545" s="7">
        <v>3</v>
      </c>
      <c r="I545" s="7">
        <v>1</v>
      </c>
      <c r="J545" s="7">
        <v>2</v>
      </c>
      <c r="K545" s="7">
        <v>3</v>
      </c>
      <c r="L545" s="7">
        <v>2</v>
      </c>
    </row>
    <row r="546" spans="1:12">
      <c r="A546" s="1" t="s">
        <v>798</v>
      </c>
      <c r="B546" s="1" t="s">
        <v>655</v>
      </c>
      <c r="C546" s="5">
        <v>25437</v>
      </c>
      <c r="D546" s="5">
        <v>36530</v>
      </c>
      <c r="E546" s="5"/>
      <c r="F546" s="1" t="s">
        <v>799</v>
      </c>
      <c r="G546" s="3">
        <v>185500</v>
      </c>
      <c r="H546" s="7">
        <v>3</v>
      </c>
      <c r="I546" s="7">
        <v>2</v>
      </c>
      <c r="J546" s="7">
        <v>2</v>
      </c>
      <c r="K546" s="7">
        <v>2</v>
      </c>
      <c r="L546" s="7">
        <v>3</v>
      </c>
    </row>
    <row r="547" spans="1:12">
      <c r="A547" s="1" t="s">
        <v>800</v>
      </c>
      <c r="B547" s="1" t="s">
        <v>655</v>
      </c>
      <c r="C547" s="5">
        <v>25459</v>
      </c>
      <c r="D547" s="5">
        <v>36609</v>
      </c>
      <c r="E547" s="5"/>
      <c r="F547" s="1" t="s">
        <v>14</v>
      </c>
      <c r="G547" s="3">
        <v>21965</v>
      </c>
      <c r="H547" s="7">
        <v>2</v>
      </c>
      <c r="I547" s="7">
        <v>3</v>
      </c>
      <c r="J547" s="7">
        <v>1</v>
      </c>
      <c r="K547" s="7">
        <v>1</v>
      </c>
      <c r="L547" s="7">
        <v>1</v>
      </c>
    </row>
    <row r="548" spans="1:12">
      <c r="A548" s="1" t="s">
        <v>801</v>
      </c>
      <c r="B548" s="1" t="s">
        <v>655</v>
      </c>
      <c r="C548" s="5">
        <v>25519</v>
      </c>
      <c r="D548" s="5">
        <v>35379</v>
      </c>
      <c r="E548" s="5"/>
      <c r="F548" s="1" t="s">
        <v>14</v>
      </c>
      <c r="G548" s="3">
        <v>24960</v>
      </c>
      <c r="H548" s="7">
        <v>3</v>
      </c>
      <c r="I548" s="7">
        <v>3</v>
      </c>
      <c r="J548" s="7">
        <v>2</v>
      </c>
      <c r="K548" s="7">
        <v>3</v>
      </c>
      <c r="L548" s="7">
        <v>3</v>
      </c>
    </row>
    <row r="549" spans="1:12">
      <c r="A549" s="1" t="s">
        <v>802</v>
      </c>
      <c r="B549" s="1" t="s">
        <v>655</v>
      </c>
      <c r="C549" s="5">
        <v>25685</v>
      </c>
      <c r="D549" s="5">
        <v>38377</v>
      </c>
      <c r="E549" s="5"/>
      <c r="F549" s="1" t="s">
        <v>14</v>
      </c>
      <c r="G549" s="3">
        <v>21840</v>
      </c>
      <c r="H549" s="7">
        <v>1</v>
      </c>
      <c r="I549" s="7">
        <v>3</v>
      </c>
      <c r="J549" s="7">
        <v>3</v>
      </c>
      <c r="K549" s="7">
        <v>1</v>
      </c>
      <c r="L549" s="7">
        <v>1</v>
      </c>
    </row>
    <row r="550" spans="1:12">
      <c r="A550" s="1" t="s">
        <v>803</v>
      </c>
      <c r="B550" s="1" t="s">
        <v>655</v>
      </c>
      <c r="C550" s="5">
        <v>25685</v>
      </c>
      <c r="D550" s="5">
        <v>38377</v>
      </c>
      <c r="E550" s="5"/>
      <c r="F550" s="1" t="s">
        <v>14</v>
      </c>
      <c r="G550" s="3">
        <v>21840</v>
      </c>
      <c r="H550" s="7">
        <v>2</v>
      </c>
      <c r="I550" s="7">
        <v>2</v>
      </c>
      <c r="J550" s="7">
        <v>3</v>
      </c>
      <c r="K550" s="7">
        <v>2</v>
      </c>
      <c r="L550" s="7">
        <v>1</v>
      </c>
    </row>
    <row r="551" spans="1:12">
      <c r="A551" s="1" t="s">
        <v>804</v>
      </c>
      <c r="B551" s="1" t="s">
        <v>655</v>
      </c>
      <c r="C551" s="5">
        <v>25733</v>
      </c>
      <c r="D551" s="5">
        <v>38910</v>
      </c>
      <c r="E551" s="5"/>
      <c r="F551" s="1" t="s">
        <v>14</v>
      </c>
      <c r="G551" s="3">
        <v>20800</v>
      </c>
      <c r="H551" s="7">
        <v>1</v>
      </c>
      <c r="I551" s="7">
        <v>3</v>
      </c>
      <c r="J551" s="7">
        <v>1</v>
      </c>
      <c r="K551" s="7">
        <v>3</v>
      </c>
      <c r="L551" s="7">
        <v>2</v>
      </c>
    </row>
    <row r="552" spans="1:12">
      <c r="A552" s="1" t="s">
        <v>805</v>
      </c>
      <c r="B552" s="1" t="s">
        <v>655</v>
      </c>
      <c r="C552" s="5">
        <v>25804</v>
      </c>
      <c r="D552" s="5">
        <v>42633</v>
      </c>
      <c r="E552" s="5"/>
      <c r="F552" s="1" t="s">
        <v>806</v>
      </c>
      <c r="G552" s="3">
        <v>48000</v>
      </c>
      <c r="H552" s="7">
        <v>3</v>
      </c>
      <c r="I552" s="7">
        <v>1</v>
      </c>
      <c r="J552" s="7">
        <v>2</v>
      </c>
      <c r="K552" s="7">
        <v>1</v>
      </c>
      <c r="L552" s="7">
        <v>3</v>
      </c>
    </row>
    <row r="553" spans="1:12">
      <c r="A553" s="1" t="s">
        <v>807</v>
      </c>
      <c r="B553" s="1" t="s">
        <v>655</v>
      </c>
      <c r="C553" s="5">
        <v>25837</v>
      </c>
      <c r="D553" s="5">
        <v>39056</v>
      </c>
      <c r="E553" s="5"/>
      <c r="F553" s="1" t="s">
        <v>14</v>
      </c>
      <c r="G553" s="3">
        <v>23504</v>
      </c>
      <c r="H553" s="7">
        <v>2</v>
      </c>
      <c r="I553" s="7">
        <v>2</v>
      </c>
      <c r="J553" s="7">
        <v>1</v>
      </c>
      <c r="K553" s="7">
        <v>2</v>
      </c>
      <c r="L553" s="7">
        <v>2</v>
      </c>
    </row>
    <row r="554" spans="1:12">
      <c r="A554" s="1" t="s">
        <v>808</v>
      </c>
      <c r="B554" s="1" t="s">
        <v>655</v>
      </c>
      <c r="C554" s="5">
        <v>25859</v>
      </c>
      <c r="D554" s="5">
        <v>40226</v>
      </c>
      <c r="E554" s="5"/>
      <c r="F554" s="1" t="s">
        <v>413</v>
      </c>
      <c r="G554" s="3">
        <v>60028.800000000003</v>
      </c>
      <c r="H554" s="7">
        <v>1</v>
      </c>
      <c r="I554" s="7">
        <v>3</v>
      </c>
      <c r="J554" s="7">
        <v>1</v>
      </c>
      <c r="K554" s="7">
        <v>1</v>
      </c>
      <c r="L554" s="7">
        <v>1</v>
      </c>
    </row>
    <row r="555" spans="1:12">
      <c r="A555" s="1" t="s">
        <v>809</v>
      </c>
      <c r="B555" s="1" t="s">
        <v>655</v>
      </c>
      <c r="C555" s="5">
        <v>25949</v>
      </c>
      <c r="D555" s="5">
        <v>41869</v>
      </c>
      <c r="E555" s="5"/>
      <c r="F555" s="1" t="s">
        <v>39</v>
      </c>
      <c r="G555" s="3">
        <v>22214.400000000001</v>
      </c>
      <c r="H555" s="7">
        <v>1</v>
      </c>
      <c r="I555" s="7">
        <v>2</v>
      </c>
      <c r="J555" s="7">
        <v>1</v>
      </c>
      <c r="K555" s="7">
        <v>2</v>
      </c>
      <c r="L555" s="7">
        <v>1</v>
      </c>
    </row>
    <row r="556" spans="1:12">
      <c r="A556" s="1" t="s">
        <v>810</v>
      </c>
      <c r="B556" s="1" t="s">
        <v>655</v>
      </c>
      <c r="C556" s="5">
        <v>26000</v>
      </c>
      <c r="D556" s="5">
        <v>41273</v>
      </c>
      <c r="E556" s="5"/>
      <c r="F556" s="1" t="s">
        <v>811</v>
      </c>
      <c r="G556" s="3">
        <v>36920</v>
      </c>
      <c r="H556" s="7">
        <v>1</v>
      </c>
      <c r="I556" s="7">
        <v>2</v>
      </c>
      <c r="J556" s="7">
        <v>2</v>
      </c>
      <c r="K556" s="7">
        <v>1</v>
      </c>
      <c r="L556" s="7">
        <v>1</v>
      </c>
    </row>
    <row r="557" spans="1:12">
      <c r="A557" s="1" t="s">
        <v>812</v>
      </c>
      <c r="B557" s="1" t="s">
        <v>655</v>
      </c>
      <c r="C557" s="5">
        <v>26073</v>
      </c>
      <c r="D557" s="5">
        <v>40327</v>
      </c>
      <c r="E557" s="5">
        <v>41422</v>
      </c>
      <c r="F557" s="1" t="s">
        <v>132</v>
      </c>
      <c r="G557" s="3">
        <v>50980.800000000003</v>
      </c>
      <c r="H557" s="7">
        <v>2</v>
      </c>
      <c r="I557" s="7">
        <v>2</v>
      </c>
      <c r="J557" s="7">
        <v>3</v>
      </c>
      <c r="K557" s="7">
        <v>2</v>
      </c>
      <c r="L557" s="7">
        <v>3</v>
      </c>
    </row>
    <row r="558" spans="1:12">
      <c r="A558" s="1" t="s">
        <v>813</v>
      </c>
      <c r="B558" s="1" t="s">
        <v>655</v>
      </c>
      <c r="C558" s="5">
        <v>26198</v>
      </c>
      <c r="D558" s="5">
        <v>40714</v>
      </c>
      <c r="E558" s="5"/>
      <c r="F558" s="1" t="s">
        <v>814</v>
      </c>
      <c r="G558" s="3">
        <v>118608.62</v>
      </c>
      <c r="H558" s="7">
        <v>3</v>
      </c>
      <c r="I558" s="7">
        <v>2</v>
      </c>
      <c r="J558" s="7">
        <v>2</v>
      </c>
      <c r="K558" s="7">
        <v>2</v>
      </c>
      <c r="L558" s="7">
        <v>2</v>
      </c>
    </row>
    <row r="559" spans="1:12">
      <c r="A559" s="1" t="s">
        <v>815</v>
      </c>
      <c r="B559" s="1" t="s">
        <v>655</v>
      </c>
      <c r="C559" s="5">
        <v>26247</v>
      </c>
      <c r="D559" s="5">
        <v>37749</v>
      </c>
      <c r="E559" s="5"/>
      <c r="F559" s="1" t="s">
        <v>816</v>
      </c>
      <c r="G559" s="3">
        <v>36421</v>
      </c>
      <c r="H559" s="7">
        <v>2</v>
      </c>
      <c r="I559" s="7">
        <v>3</v>
      </c>
      <c r="J559" s="7">
        <v>2</v>
      </c>
      <c r="K559" s="7">
        <v>2</v>
      </c>
      <c r="L559" s="7">
        <v>3</v>
      </c>
    </row>
    <row r="560" spans="1:12">
      <c r="A560" s="1" t="s">
        <v>817</v>
      </c>
      <c r="B560" s="1" t="s">
        <v>655</v>
      </c>
      <c r="C560" s="5">
        <v>26283</v>
      </c>
      <c r="D560" s="5">
        <v>38144</v>
      </c>
      <c r="E560" s="5"/>
      <c r="F560" s="1" t="s">
        <v>781</v>
      </c>
      <c r="G560" s="3">
        <v>24960</v>
      </c>
      <c r="H560" s="7">
        <v>1</v>
      </c>
      <c r="I560" s="7">
        <v>2</v>
      </c>
      <c r="J560" s="7">
        <v>3</v>
      </c>
      <c r="K560" s="7">
        <v>1</v>
      </c>
      <c r="L560" s="7">
        <v>3</v>
      </c>
    </row>
    <row r="561" spans="1:12">
      <c r="A561" s="1" t="s">
        <v>818</v>
      </c>
      <c r="B561" s="1" t="s">
        <v>655</v>
      </c>
      <c r="C561" s="5">
        <v>26309</v>
      </c>
      <c r="D561" s="5">
        <v>38470</v>
      </c>
      <c r="E561" s="5"/>
      <c r="F561" s="1" t="s">
        <v>819</v>
      </c>
      <c r="G561" s="3">
        <v>108000.1</v>
      </c>
      <c r="H561" s="7">
        <v>3</v>
      </c>
      <c r="I561" s="7">
        <v>2</v>
      </c>
      <c r="J561" s="7">
        <v>2</v>
      </c>
      <c r="K561" s="7">
        <v>2</v>
      </c>
      <c r="L561" s="7">
        <v>3</v>
      </c>
    </row>
    <row r="562" spans="1:12">
      <c r="A562" s="1" t="s">
        <v>820</v>
      </c>
      <c r="B562" s="1" t="s">
        <v>655</v>
      </c>
      <c r="C562" s="5">
        <v>26394</v>
      </c>
      <c r="D562" s="5">
        <v>37720</v>
      </c>
      <c r="E562" s="5">
        <v>37911</v>
      </c>
      <c r="F562" s="1" t="s">
        <v>214</v>
      </c>
      <c r="G562" s="3">
        <v>81138.720000000001</v>
      </c>
      <c r="H562" s="7">
        <v>2</v>
      </c>
      <c r="I562" s="7">
        <v>2</v>
      </c>
      <c r="J562" s="7">
        <v>2</v>
      </c>
      <c r="K562" s="7">
        <v>2</v>
      </c>
      <c r="L562" s="7">
        <v>3</v>
      </c>
    </row>
    <row r="563" spans="1:12">
      <c r="A563" s="1" t="s">
        <v>821</v>
      </c>
      <c r="B563" s="1" t="s">
        <v>655</v>
      </c>
      <c r="C563" s="5">
        <v>26425</v>
      </c>
      <c r="D563" s="5">
        <v>40924</v>
      </c>
      <c r="E563" s="5">
        <v>42150</v>
      </c>
      <c r="F563" s="1" t="s">
        <v>234</v>
      </c>
      <c r="G563" s="3">
        <v>45000</v>
      </c>
      <c r="H563" s="7">
        <v>1</v>
      </c>
      <c r="I563" s="7">
        <v>2</v>
      </c>
      <c r="J563" s="7">
        <v>3</v>
      </c>
      <c r="K563" s="7">
        <v>2</v>
      </c>
      <c r="L563" s="7">
        <v>1</v>
      </c>
    </row>
    <row r="564" spans="1:12">
      <c r="A564" s="1" t="s">
        <v>822</v>
      </c>
      <c r="B564" s="1" t="s">
        <v>655</v>
      </c>
      <c r="C564" s="5">
        <v>26497</v>
      </c>
      <c r="D564" s="5">
        <v>37831</v>
      </c>
      <c r="E564" s="5"/>
      <c r="F564" s="1" t="s">
        <v>94</v>
      </c>
      <c r="G564" s="3">
        <v>47865.48</v>
      </c>
      <c r="H564" s="7">
        <v>3</v>
      </c>
      <c r="I564" s="7">
        <v>1</v>
      </c>
      <c r="J564" s="7">
        <v>1</v>
      </c>
      <c r="K564" s="7">
        <v>1</v>
      </c>
      <c r="L564" s="7">
        <v>1</v>
      </c>
    </row>
    <row r="565" spans="1:12">
      <c r="A565" s="1" t="s">
        <v>823</v>
      </c>
      <c r="B565" s="1" t="s">
        <v>655</v>
      </c>
      <c r="C565" s="5">
        <v>26577</v>
      </c>
      <c r="D565" s="5">
        <v>41129</v>
      </c>
      <c r="E565" s="5"/>
      <c r="F565" s="1" t="s">
        <v>14</v>
      </c>
      <c r="G565" s="3">
        <v>21216</v>
      </c>
      <c r="H565" s="7">
        <v>3</v>
      </c>
      <c r="I565" s="7">
        <v>2</v>
      </c>
      <c r="J565" s="7">
        <v>2</v>
      </c>
      <c r="K565" s="7">
        <v>2</v>
      </c>
      <c r="L565" s="7">
        <v>1</v>
      </c>
    </row>
    <row r="566" spans="1:12">
      <c r="A566" s="1" t="s">
        <v>824</v>
      </c>
      <c r="B566" s="1" t="s">
        <v>655</v>
      </c>
      <c r="C566" s="5">
        <v>26592</v>
      </c>
      <c r="D566" s="5">
        <v>38280</v>
      </c>
      <c r="E566" s="5"/>
      <c r="F566" s="1" t="s">
        <v>14</v>
      </c>
      <c r="G566" s="3">
        <v>23774.400000000001</v>
      </c>
      <c r="H566" s="7">
        <v>2</v>
      </c>
      <c r="I566" s="7">
        <v>1</v>
      </c>
      <c r="J566" s="7">
        <v>2</v>
      </c>
      <c r="K566" s="7">
        <v>3</v>
      </c>
      <c r="L566" s="7">
        <v>3</v>
      </c>
    </row>
    <row r="567" spans="1:12">
      <c r="A567" s="1" t="s">
        <v>825</v>
      </c>
      <c r="B567" s="1" t="s">
        <v>655</v>
      </c>
      <c r="C567" s="5">
        <v>26592</v>
      </c>
      <c r="D567" s="5">
        <v>39741</v>
      </c>
      <c r="E567" s="5">
        <v>40488</v>
      </c>
      <c r="F567" s="1" t="s">
        <v>14</v>
      </c>
      <c r="G567" s="3">
        <v>23774.400000000001</v>
      </c>
      <c r="H567" s="7">
        <v>1</v>
      </c>
      <c r="I567" s="7">
        <v>3</v>
      </c>
      <c r="J567" s="7">
        <v>1</v>
      </c>
      <c r="K567" s="7">
        <v>2</v>
      </c>
      <c r="L567" s="7">
        <v>1</v>
      </c>
    </row>
    <row r="568" spans="1:12">
      <c r="A568" s="1" t="s">
        <v>826</v>
      </c>
      <c r="B568" s="1" t="s">
        <v>655</v>
      </c>
      <c r="C568" s="5">
        <v>26646</v>
      </c>
      <c r="D568" s="5">
        <v>36913</v>
      </c>
      <c r="E568" s="5"/>
      <c r="F568" s="1" t="s">
        <v>61</v>
      </c>
      <c r="G568" s="3">
        <v>53939.08</v>
      </c>
      <c r="H568" s="7">
        <v>1</v>
      </c>
      <c r="I568" s="7">
        <v>2</v>
      </c>
      <c r="J568" s="7">
        <v>3</v>
      </c>
      <c r="K568" s="7">
        <v>3</v>
      </c>
      <c r="L568" s="7">
        <v>3</v>
      </c>
    </row>
    <row r="569" spans="1:12">
      <c r="A569" s="1" t="s">
        <v>827</v>
      </c>
      <c r="B569" s="1" t="s">
        <v>655</v>
      </c>
      <c r="C569" s="5">
        <v>26786</v>
      </c>
      <c r="D569" s="5">
        <v>37692</v>
      </c>
      <c r="E569" s="5"/>
      <c r="F569" s="1" t="s">
        <v>673</v>
      </c>
      <c r="G569" s="3">
        <v>33555</v>
      </c>
      <c r="H569" s="7">
        <v>2</v>
      </c>
      <c r="I569" s="7">
        <v>1</v>
      </c>
      <c r="J569" s="7">
        <v>1</v>
      </c>
      <c r="K569" s="7">
        <v>2</v>
      </c>
      <c r="L569" s="7">
        <v>3</v>
      </c>
    </row>
    <row r="570" spans="1:12">
      <c r="A570" s="1" t="s">
        <v>828</v>
      </c>
      <c r="B570" s="1" t="s">
        <v>655</v>
      </c>
      <c r="C570" s="5">
        <v>26798</v>
      </c>
      <c r="D570" s="5">
        <v>37973</v>
      </c>
      <c r="E570" s="5"/>
      <c r="F570" s="1" t="s">
        <v>779</v>
      </c>
      <c r="G570" s="3">
        <v>65000</v>
      </c>
      <c r="H570" s="7">
        <v>3</v>
      </c>
      <c r="I570" s="7">
        <v>1</v>
      </c>
      <c r="J570" s="7">
        <v>2</v>
      </c>
      <c r="K570" s="7">
        <v>3</v>
      </c>
      <c r="L570" s="7">
        <v>1</v>
      </c>
    </row>
    <row r="571" spans="1:12">
      <c r="A571" s="1" t="s">
        <v>829</v>
      </c>
      <c r="B571" s="1" t="s">
        <v>655</v>
      </c>
      <c r="C571" s="5">
        <v>26896</v>
      </c>
      <c r="D571" s="5">
        <v>39463</v>
      </c>
      <c r="E571" s="5"/>
      <c r="F571" s="1" t="s">
        <v>198</v>
      </c>
      <c r="G571" s="3">
        <v>100052.42</v>
      </c>
      <c r="H571" s="7">
        <v>3</v>
      </c>
      <c r="I571" s="7">
        <v>2</v>
      </c>
      <c r="J571" s="7">
        <v>2</v>
      </c>
      <c r="K571" s="7">
        <v>2</v>
      </c>
      <c r="L571" s="7">
        <v>3</v>
      </c>
    </row>
    <row r="572" spans="1:12">
      <c r="A572" s="1" t="s">
        <v>830</v>
      </c>
      <c r="B572" s="1" t="s">
        <v>655</v>
      </c>
      <c r="C572" s="5">
        <v>26911</v>
      </c>
      <c r="D572" s="5">
        <v>37944</v>
      </c>
      <c r="E572" s="5"/>
      <c r="F572" s="1" t="s">
        <v>39</v>
      </c>
      <c r="G572" s="3">
        <v>22484.799999999999</v>
      </c>
      <c r="H572" s="7">
        <v>3</v>
      </c>
      <c r="I572" s="7">
        <v>2</v>
      </c>
      <c r="J572" s="7">
        <v>1</v>
      </c>
      <c r="K572" s="7">
        <v>2</v>
      </c>
      <c r="L572" s="7">
        <v>2</v>
      </c>
    </row>
    <row r="573" spans="1:12">
      <c r="A573" s="1" t="s">
        <v>831</v>
      </c>
      <c r="B573" s="1" t="s">
        <v>655</v>
      </c>
      <c r="C573" s="5">
        <v>26950</v>
      </c>
      <c r="D573" s="5">
        <v>39871</v>
      </c>
      <c r="E573" s="5">
        <v>42142</v>
      </c>
      <c r="F573" s="1" t="s">
        <v>832</v>
      </c>
      <c r="G573" s="3">
        <v>41995.199999999997</v>
      </c>
      <c r="H573" s="7">
        <v>2</v>
      </c>
      <c r="I573" s="7">
        <v>3</v>
      </c>
      <c r="J573" s="7">
        <v>1</v>
      </c>
      <c r="K573" s="7">
        <v>1</v>
      </c>
      <c r="L573" s="7">
        <v>3</v>
      </c>
    </row>
    <row r="574" spans="1:12">
      <c r="A574" s="1" t="s">
        <v>833</v>
      </c>
      <c r="B574" s="1" t="s">
        <v>655</v>
      </c>
      <c r="C574" s="5">
        <v>26952</v>
      </c>
      <c r="D574" s="5">
        <v>37428</v>
      </c>
      <c r="E574" s="5"/>
      <c r="F574" s="1" t="s">
        <v>39</v>
      </c>
      <c r="G574" s="3">
        <v>24211.200000000001</v>
      </c>
      <c r="H574" s="7">
        <v>2</v>
      </c>
      <c r="I574" s="7">
        <v>2</v>
      </c>
      <c r="J574" s="7">
        <v>2</v>
      </c>
      <c r="K574" s="7">
        <v>2</v>
      </c>
      <c r="L574" s="7">
        <v>1</v>
      </c>
    </row>
    <row r="575" spans="1:12">
      <c r="A575" s="1" t="s">
        <v>834</v>
      </c>
      <c r="B575" s="1" t="s">
        <v>655</v>
      </c>
      <c r="C575" s="5">
        <v>26997</v>
      </c>
      <c r="D575" s="5">
        <v>39183</v>
      </c>
      <c r="E575" s="5"/>
      <c r="F575" s="1" t="s">
        <v>39</v>
      </c>
      <c r="G575" s="3">
        <v>23421</v>
      </c>
      <c r="H575" s="7">
        <v>3</v>
      </c>
      <c r="I575" s="7">
        <v>1</v>
      </c>
      <c r="J575" s="7">
        <v>2</v>
      </c>
      <c r="K575" s="7">
        <v>2</v>
      </c>
      <c r="L575" s="7">
        <v>2</v>
      </c>
    </row>
    <row r="576" spans="1:12">
      <c r="A576" s="1" t="s">
        <v>835</v>
      </c>
      <c r="B576" s="1" t="s">
        <v>655</v>
      </c>
      <c r="C576" s="5">
        <v>26997</v>
      </c>
      <c r="D576" s="5">
        <v>39183</v>
      </c>
      <c r="E576" s="5"/>
      <c r="F576" s="1" t="s">
        <v>39</v>
      </c>
      <c r="G576" s="3">
        <v>23421</v>
      </c>
      <c r="H576" s="7">
        <v>2</v>
      </c>
      <c r="I576" s="7">
        <v>3</v>
      </c>
      <c r="J576" s="7">
        <v>2</v>
      </c>
      <c r="K576" s="7">
        <v>3</v>
      </c>
      <c r="L576" s="7">
        <v>3</v>
      </c>
    </row>
    <row r="577" spans="1:12">
      <c r="A577" s="1" t="s">
        <v>836</v>
      </c>
      <c r="B577" s="1" t="s">
        <v>655</v>
      </c>
      <c r="C577" s="5">
        <v>27013</v>
      </c>
      <c r="D577" s="5">
        <v>41824</v>
      </c>
      <c r="E577" s="5">
        <v>42604</v>
      </c>
      <c r="F577" s="1" t="s">
        <v>14</v>
      </c>
      <c r="G577" s="3">
        <v>24960</v>
      </c>
      <c r="H577" s="7">
        <v>3</v>
      </c>
      <c r="I577" s="7">
        <v>2</v>
      </c>
      <c r="J577" s="7">
        <v>3</v>
      </c>
      <c r="K577" s="7">
        <v>3</v>
      </c>
      <c r="L577" s="7">
        <v>3</v>
      </c>
    </row>
    <row r="578" spans="1:12">
      <c r="A578" s="1" t="s">
        <v>837</v>
      </c>
      <c r="B578" s="1" t="s">
        <v>655</v>
      </c>
      <c r="C578" s="5">
        <v>27025</v>
      </c>
      <c r="D578" s="5">
        <v>39995</v>
      </c>
      <c r="E578" s="5"/>
      <c r="F578" s="1" t="s">
        <v>234</v>
      </c>
      <c r="G578" s="3">
        <v>39998</v>
      </c>
      <c r="H578" s="7">
        <v>3</v>
      </c>
      <c r="I578" s="7">
        <v>3</v>
      </c>
      <c r="J578" s="7">
        <v>3</v>
      </c>
      <c r="K578" s="7">
        <v>1</v>
      </c>
      <c r="L578" s="7">
        <v>1</v>
      </c>
    </row>
    <row r="579" spans="1:12">
      <c r="A579" s="1" t="s">
        <v>838</v>
      </c>
      <c r="B579" s="1" t="s">
        <v>655</v>
      </c>
      <c r="C579" s="5">
        <v>27057</v>
      </c>
      <c r="D579" s="5">
        <v>40761</v>
      </c>
      <c r="E579" s="5">
        <v>41564</v>
      </c>
      <c r="F579" s="1" t="s">
        <v>124</v>
      </c>
      <c r="G579" s="3">
        <v>70338.06</v>
      </c>
      <c r="H579" s="7">
        <v>3</v>
      </c>
      <c r="I579" s="7">
        <v>3</v>
      </c>
      <c r="J579" s="7">
        <v>2</v>
      </c>
      <c r="K579" s="7">
        <v>2</v>
      </c>
      <c r="L579" s="7">
        <v>2</v>
      </c>
    </row>
    <row r="580" spans="1:12">
      <c r="A580" s="1" t="s">
        <v>839</v>
      </c>
      <c r="B580" s="1" t="s">
        <v>655</v>
      </c>
      <c r="C580" s="5">
        <v>27082</v>
      </c>
      <c r="D580" s="5">
        <v>42013</v>
      </c>
      <c r="E580" s="5">
        <v>42548</v>
      </c>
      <c r="F580" s="1" t="s">
        <v>14</v>
      </c>
      <c r="G580" s="3">
        <v>23483.200000000001</v>
      </c>
      <c r="H580" s="7">
        <v>1</v>
      </c>
      <c r="I580" s="7">
        <v>1</v>
      </c>
      <c r="J580" s="7">
        <v>3</v>
      </c>
      <c r="K580" s="7">
        <v>3</v>
      </c>
      <c r="L580" s="7">
        <v>3</v>
      </c>
    </row>
    <row r="581" spans="1:12">
      <c r="A581" s="1" t="s">
        <v>840</v>
      </c>
      <c r="B581" s="1" t="s">
        <v>655</v>
      </c>
      <c r="C581" s="5">
        <v>27082</v>
      </c>
      <c r="D581" s="5">
        <v>39384</v>
      </c>
      <c r="E581" s="5"/>
      <c r="F581" s="1" t="s">
        <v>14</v>
      </c>
      <c r="G581" s="3">
        <v>23483.200000000001</v>
      </c>
      <c r="H581" s="7">
        <v>3</v>
      </c>
      <c r="I581" s="7">
        <v>3</v>
      </c>
      <c r="J581" s="7">
        <v>3</v>
      </c>
      <c r="K581" s="7">
        <v>1</v>
      </c>
      <c r="L581" s="7">
        <v>1</v>
      </c>
    </row>
    <row r="582" spans="1:12">
      <c r="A582" s="1" t="s">
        <v>841</v>
      </c>
      <c r="B582" s="1" t="s">
        <v>655</v>
      </c>
      <c r="C582" s="5">
        <v>27134</v>
      </c>
      <c r="D582" s="5">
        <v>41877</v>
      </c>
      <c r="E582" s="5">
        <v>42262</v>
      </c>
      <c r="F582" s="1" t="s">
        <v>85</v>
      </c>
      <c r="G582" s="3">
        <v>22956</v>
      </c>
      <c r="H582" s="7">
        <v>2</v>
      </c>
      <c r="I582" s="7">
        <v>3</v>
      </c>
      <c r="J582" s="7">
        <v>3</v>
      </c>
      <c r="K582" s="7">
        <v>2</v>
      </c>
      <c r="L582" s="7">
        <v>1</v>
      </c>
    </row>
    <row r="583" spans="1:12">
      <c r="A583" s="1" t="s">
        <v>842</v>
      </c>
      <c r="B583" s="1" t="s">
        <v>655</v>
      </c>
      <c r="C583" s="5">
        <v>27186</v>
      </c>
      <c r="D583" s="5">
        <v>36269</v>
      </c>
      <c r="E583" s="5"/>
      <c r="F583" s="1" t="s">
        <v>147</v>
      </c>
      <c r="G583" s="3">
        <v>47354.84</v>
      </c>
      <c r="H583" s="7">
        <v>1</v>
      </c>
      <c r="I583" s="7">
        <v>3</v>
      </c>
      <c r="J583" s="7">
        <v>1</v>
      </c>
      <c r="K583" s="7">
        <v>3</v>
      </c>
      <c r="L583" s="7">
        <v>1</v>
      </c>
    </row>
    <row r="584" spans="1:12">
      <c r="A584" s="1" t="s">
        <v>843</v>
      </c>
      <c r="B584" s="1" t="s">
        <v>655</v>
      </c>
      <c r="C584" s="5">
        <v>27210</v>
      </c>
      <c r="D584" s="5">
        <v>38681</v>
      </c>
      <c r="E584" s="5">
        <v>41449</v>
      </c>
      <c r="F584" s="1" t="s">
        <v>39</v>
      </c>
      <c r="G584" s="3">
        <v>21216</v>
      </c>
      <c r="H584" s="7">
        <v>3</v>
      </c>
      <c r="I584" s="7">
        <v>1</v>
      </c>
      <c r="J584" s="7">
        <v>2</v>
      </c>
      <c r="K584" s="7">
        <v>1</v>
      </c>
      <c r="L584" s="7">
        <v>2</v>
      </c>
    </row>
    <row r="585" spans="1:12">
      <c r="A585" s="1" t="s">
        <v>844</v>
      </c>
      <c r="B585" s="1" t="s">
        <v>655</v>
      </c>
      <c r="C585" s="5">
        <v>27223</v>
      </c>
      <c r="D585" s="5">
        <v>42439</v>
      </c>
      <c r="F585" s="1" t="s">
        <v>845</v>
      </c>
      <c r="G585" s="3">
        <v>45011</v>
      </c>
      <c r="H585" s="7">
        <v>2</v>
      </c>
      <c r="I585" s="7">
        <v>3</v>
      </c>
      <c r="J585" s="7">
        <v>3</v>
      </c>
      <c r="K585" s="7">
        <v>1</v>
      </c>
      <c r="L585" s="7">
        <v>3</v>
      </c>
    </row>
    <row r="586" spans="1:12">
      <c r="A586" s="1" t="s">
        <v>846</v>
      </c>
      <c r="B586" s="1" t="s">
        <v>655</v>
      </c>
      <c r="C586" s="5">
        <v>27462</v>
      </c>
      <c r="D586" s="5">
        <v>39904</v>
      </c>
      <c r="E586" s="5">
        <v>40683</v>
      </c>
      <c r="F586" s="1" t="s">
        <v>210</v>
      </c>
      <c r="G586" s="3">
        <v>26395.200000000001</v>
      </c>
      <c r="H586" s="7">
        <v>1</v>
      </c>
      <c r="I586" s="7">
        <v>3</v>
      </c>
      <c r="J586" s="7">
        <v>2</v>
      </c>
      <c r="K586" s="7">
        <v>1</v>
      </c>
      <c r="L586" s="7">
        <v>3</v>
      </c>
    </row>
    <row r="587" spans="1:12">
      <c r="A587" s="1" t="s">
        <v>847</v>
      </c>
      <c r="B587" s="1" t="s">
        <v>655</v>
      </c>
      <c r="C587" s="5">
        <v>27518</v>
      </c>
      <c r="D587" s="5">
        <v>39323</v>
      </c>
      <c r="E587" s="5"/>
      <c r="F587" s="1" t="s">
        <v>413</v>
      </c>
      <c r="G587" s="3">
        <v>62778.04</v>
      </c>
      <c r="H587" s="7">
        <v>2</v>
      </c>
      <c r="I587" s="7">
        <v>2</v>
      </c>
      <c r="J587" s="7">
        <v>1</v>
      </c>
      <c r="K587" s="7">
        <v>2</v>
      </c>
      <c r="L587" s="7">
        <v>3</v>
      </c>
    </row>
    <row r="588" spans="1:12">
      <c r="A588" s="1" t="s">
        <v>848</v>
      </c>
      <c r="B588" s="1" t="s">
        <v>655</v>
      </c>
      <c r="C588" s="5">
        <v>27594</v>
      </c>
      <c r="D588" s="5">
        <v>39188</v>
      </c>
      <c r="E588" s="5"/>
      <c r="F588" s="1" t="s">
        <v>849</v>
      </c>
      <c r="G588" s="3">
        <v>152712.04</v>
      </c>
      <c r="H588" s="7">
        <v>3</v>
      </c>
      <c r="I588" s="7">
        <v>3</v>
      </c>
      <c r="J588" s="7">
        <v>2</v>
      </c>
      <c r="K588" s="7">
        <v>2</v>
      </c>
      <c r="L588" s="7">
        <v>3</v>
      </c>
    </row>
    <row r="589" spans="1:12">
      <c r="A589" s="1" t="s">
        <v>850</v>
      </c>
      <c r="B589" s="1" t="s">
        <v>655</v>
      </c>
      <c r="C589" s="5">
        <v>27658</v>
      </c>
      <c r="D589" s="5">
        <v>42338</v>
      </c>
      <c r="E589" s="5"/>
      <c r="F589" s="1" t="s">
        <v>14</v>
      </c>
      <c r="G589" s="3">
        <v>22880</v>
      </c>
      <c r="H589" s="7">
        <v>1</v>
      </c>
      <c r="I589" s="7">
        <v>2</v>
      </c>
      <c r="J589" s="7">
        <v>2</v>
      </c>
      <c r="K589" s="7">
        <v>3</v>
      </c>
      <c r="L589" s="7">
        <v>3</v>
      </c>
    </row>
    <row r="590" spans="1:12">
      <c r="A590" s="1" t="s">
        <v>851</v>
      </c>
      <c r="B590" s="1" t="s">
        <v>655</v>
      </c>
      <c r="C590" s="5">
        <v>27698</v>
      </c>
      <c r="D590" s="5">
        <v>40808</v>
      </c>
      <c r="E590" s="5">
        <v>41701</v>
      </c>
      <c r="F590" s="1" t="s">
        <v>291</v>
      </c>
      <c r="G590" s="3">
        <v>52000</v>
      </c>
      <c r="H590" s="7">
        <v>2</v>
      </c>
      <c r="I590" s="7">
        <v>2</v>
      </c>
      <c r="J590" s="7">
        <v>1</v>
      </c>
      <c r="K590" s="7">
        <v>1</v>
      </c>
      <c r="L590" s="7">
        <v>3</v>
      </c>
    </row>
    <row r="591" spans="1:12">
      <c r="A591" s="1" t="s">
        <v>852</v>
      </c>
      <c r="B591" s="1" t="s">
        <v>655</v>
      </c>
      <c r="C591" s="5">
        <v>28050</v>
      </c>
      <c r="D591" s="5">
        <v>40574</v>
      </c>
      <c r="E591" s="5">
        <v>41953</v>
      </c>
      <c r="F591" s="1" t="s">
        <v>180</v>
      </c>
      <c r="G591" s="3">
        <v>25584</v>
      </c>
      <c r="H591" s="7">
        <v>1</v>
      </c>
      <c r="I591" s="7">
        <v>2</v>
      </c>
      <c r="J591" s="7">
        <v>2</v>
      </c>
      <c r="K591" s="7">
        <v>1</v>
      </c>
      <c r="L591" s="7">
        <v>1</v>
      </c>
    </row>
    <row r="592" spans="1:12">
      <c r="A592" s="1" t="s">
        <v>853</v>
      </c>
      <c r="B592" s="1" t="s">
        <v>655</v>
      </c>
      <c r="C592" s="5">
        <v>28050</v>
      </c>
      <c r="D592" s="5">
        <v>41501</v>
      </c>
      <c r="E592" s="5">
        <v>41953</v>
      </c>
      <c r="F592" s="1" t="s">
        <v>180</v>
      </c>
      <c r="G592" s="3">
        <v>25584</v>
      </c>
      <c r="H592" s="7">
        <v>3</v>
      </c>
      <c r="I592" s="7">
        <v>2</v>
      </c>
      <c r="J592" s="7">
        <v>3</v>
      </c>
      <c r="K592" s="7">
        <v>2</v>
      </c>
      <c r="L592" s="7">
        <v>2</v>
      </c>
    </row>
    <row r="593" spans="1:12">
      <c r="A593" s="1" t="s">
        <v>854</v>
      </c>
      <c r="B593" s="1" t="s">
        <v>655</v>
      </c>
      <c r="C593" s="5">
        <v>28123</v>
      </c>
      <c r="D593" s="5">
        <v>39911</v>
      </c>
      <c r="E593" s="5"/>
      <c r="F593" s="1" t="s">
        <v>855</v>
      </c>
      <c r="G593" s="3">
        <v>53622.400000000001</v>
      </c>
      <c r="H593" s="7">
        <v>3</v>
      </c>
      <c r="I593" s="7">
        <v>2</v>
      </c>
      <c r="J593" s="7">
        <v>1</v>
      </c>
      <c r="K593" s="7">
        <v>2</v>
      </c>
      <c r="L593" s="7">
        <v>2</v>
      </c>
    </row>
    <row r="594" spans="1:12">
      <c r="A594" s="1" t="s">
        <v>856</v>
      </c>
      <c r="B594" s="1" t="s">
        <v>655</v>
      </c>
      <c r="C594" s="5">
        <v>28161</v>
      </c>
      <c r="D594" s="5">
        <v>38394</v>
      </c>
      <c r="E594" s="5"/>
      <c r="F594" s="1" t="s">
        <v>124</v>
      </c>
      <c r="G594" s="3">
        <v>57750</v>
      </c>
      <c r="H594" s="7">
        <v>2</v>
      </c>
      <c r="I594" s="7">
        <v>2</v>
      </c>
      <c r="J594" s="7">
        <v>2</v>
      </c>
      <c r="K594" s="7">
        <v>3</v>
      </c>
      <c r="L594" s="7">
        <v>3</v>
      </c>
    </row>
    <row r="595" spans="1:12">
      <c r="A595" s="1" t="s">
        <v>857</v>
      </c>
      <c r="B595" s="1" t="s">
        <v>655</v>
      </c>
      <c r="C595" s="5">
        <v>28380</v>
      </c>
      <c r="D595" s="5">
        <v>39030</v>
      </c>
      <c r="E595" s="5">
        <v>42556</v>
      </c>
      <c r="F595" s="1" t="s">
        <v>858</v>
      </c>
      <c r="G595" s="3">
        <v>60000</v>
      </c>
      <c r="H595" s="7">
        <v>3</v>
      </c>
      <c r="I595" s="7">
        <v>2</v>
      </c>
      <c r="J595" s="7">
        <v>3</v>
      </c>
      <c r="K595" s="7">
        <v>2</v>
      </c>
      <c r="L595" s="7">
        <v>3</v>
      </c>
    </row>
    <row r="596" spans="1:12">
      <c r="A596" s="1" t="s">
        <v>859</v>
      </c>
      <c r="B596" s="1" t="s">
        <v>655</v>
      </c>
      <c r="C596" s="5">
        <v>28380</v>
      </c>
      <c r="D596" s="5">
        <v>42052</v>
      </c>
      <c r="E596" s="5"/>
      <c r="F596" s="1" t="s">
        <v>858</v>
      </c>
      <c r="G596" s="3">
        <v>60000</v>
      </c>
      <c r="H596" s="7">
        <v>1</v>
      </c>
      <c r="I596" s="7">
        <v>3</v>
      </c>
      <c r="J596" s="7">
        <v>3</v>
      </c>
      <c r="K596" s="7">
        <v>2</v>
      </c>
      <c r="L596" s="7">
        <v>1</v>
      </c>
    </row>
    <row r="597" spans="1:12">
      <c r="A597" s="1" t="s">
        <v>860</v>
      </c>
      <c r="B597" s="1" t="s">
        <v>655</v>
      </c>
      <c r="C597" s="5">
        <v>28470</v>
      </c>
      <c r="D597" s="5">
        <v>41521</v>
      </c>
      <c r="E597" s="5"/>
      <c r="F597" s="1" t="s">
        <v>861</v>
      </c>
      <c r="G597" s="3">
        <v>36067.199999999997</v>
      </c>
      <c r="H597" s="7">
        <v>3</v>
      </c>
      <c r="I597" s="7">
        <v>1</v>
      </c>
      <c r="J597" s="7">
        <v>1</v>
      </c>
      <c r="K597" s="7">
        <v>3</v>
      </c>
      <c r="L597" s="7">
        <v>2</v>
      </c>
    </row>
    <row r="598" spans="1:12">
      <c r="A598" s="1" t="s">
        <v>862</v>
      </c>
      <c r="B598" s="1" t="s">
        <v>655</v>
      </c>
      <c r="C598" s="5">
        <v>28501</v>
      </c>
      <c r="D598" s="5">
        <v>41510</v>
      </c>
      <c r="E598" s="5"/>
      <c r="F598" s="1" t="s">
        <v>863</v>
      </c>
      <c r="G598" s="3">
        <v>62000</v>
      </c>
      <c r="H598" s="7">
        <v>2</v>
      </c>
      <c r="I598" s="7">
        <v>1</v>
      </c>
      <c r="J598" s="7">
        <v>2</v>
      </c>
      <c r="K598" s="7">
        <v>3</v>
      </c>
      <c r="L598" s="7">
        <v>1</v>
      </c>
    </row>
    <row r="599" spans="1:12">
      <c r="A599" s="1" t="s">
        <v>864</v>
      </c>
      <c r="B599" s="1" t="s">
        <v>655</v>
      </c>
      <c r="C599" s="5">
        <v>28550</v>
      </c>
      <c r="D599" s="5">
        <v>37676</v>
      </c>
      <c r="E599" s="5"/>
      <c r="F599" s="1" t="s">
        <v>865</v>
      </c>
      <c r="G599" s="3">
        <v>35360</v>
      </c>
      <c r="H599" s="7">
        <v>1</v>
      </c>
      <c r="I599" s="7">
        <v>1</v>
      </c>
      <c r="J599" s="7">
        <v>1</v>
      </c>
      <c r="K599" s="7">
        <v>2</v>
      </c>
      <c r="L599" s="7">
        <v>2</v>
      </c>
    </row>
    <row r="600" spans="1:12">
      <c r="A600" s="1" t="s">
        <v>866</v>
      </c>
      <c r="B600" s="1" t="s">
        <v>655</v>
      </c>
      <c r="C600" s="5">
        <v>28588</v>
      </c>
      <c r="D600" s="5">
        <v>38132</v>
      </c>
      <c r="E600" s="5">
        <v>41937</v>
      </c>
      <c r="F600" s="1" t="s">
        <v>867</v>
      </c>
      <c r="G600" s="3">
        <v>77226.240000000005</v>
      </c>
      <c r="H600" s="7">
        <v>3</v>
      </c>
      <c r="I600" s="7">
        <v>2</v>
      </c>
      <c r="J600" s="7">
        <v>2</v>
      </c>
      <c r="K600" s="7">
        <v>2</v>
      </c>
      <c r="L600" s="7">
        <v>1</v>
      </c>
    </row>
    <row r="601" spans="1:12">
      <c r="A601" s="1" t="s">
        <v>868</v>
      </c>
      <c r="B601" s="1" t="s">
        <v>655</v>
      </c>
      <c r="C601" s="5">
        <v>28614</v>
      </c>
      <c r="D601" s="5">
        <v>38534</v>
      </c>
      <c r="E601" s="5"/>
      <c r="F601" s="1" t="s">
        <v>869</v>
      </c>
      <c r="G601" s="3">
        <v>60600</v>
      </c>
      <c r="H601" s="7">
        <v>2</v>
      </c>
      <c r="I601" s="7">
        <v>1</v>
      </c>
      <c r="J601" s="7">
        <v>3</v>
      </c>
      <c r="K601" s="7">
        <v>2</v>
      </c>
      <c r="L601" s="7">
        <v>3</v>
      </c>
    </row>
    <row r="602" spans="1:12">
      <c r="A602" s="1" t="s">
        <v>870</v>
      </c>
      <c r="B602" s="1" t="s">
        <v>655</v>
      </c>
      <c r="C602" s="5">
        <v>28636</v>
      </c>
      <c r="D602" s="5">
        <v>37202</v>
      </c>
      <c r="E602" s="5">
        <v>42272</v>
      </c>
      <c r="F602" s="1" t="s">
        <v>871</v>
      </c>
      <c r="G602" s="3">
        <v>65650</v>
      </c>
      <c r="H602" s="7">
        <v>1</v>
      </c>
      <c r="I602" s="7">
        <v>3</v>
      </c>
      <c r="J602" s="7">
        <v>2</v>
      </c>
      <c r="K602" s="7">
        <v>3</v>
      </c>
      <c r="L602" s="7">
        <v>2</v>
      </c>
    </row>
    <row r="603" spans="1:12">
      <c r="A603" s="1" t="s">
        <v>872</v>
      </c>
      <c r="B603" s="1" t="s">
        <v>655</v>
      </c>
      <c r="C603" s="5">
        <v>28727</v>
      </c>
      <c r="D603" s="5">
        <v>41214</v>
      </c>
      <c r="E603" s="5">
        <v>42691</v>
      </c>
      <c r="F603" s="1" t="s">
        <v>873</v>
      </c>
      <c r="G603" s="3">
        <v>55203.199999999997</v>
      </c>
      <c r="H603" s="7">
        <v>2</v>
      </c>
      <c r="I603" s="7">
        <v>3</v>
      </c>
      <c r="J603" s="7">
        <v>3</v>
      </c>
      <c r="K603" s="7">
        <v>2</v>
      </c>
      <c r="L603" s="7">
        <v>3</v>
      </c>
    </row>
    <row r="604" spans="1:12">
      <c r="A604" s="1" t="s">
        <v>874</v>
      </c>
      <c r="B604" s="1" t="s">
        <v>655</v>
      </c>
      <c r="C604" s="5">
        <v>28743</v>
      </c>
      <c r="D604" s="5">
        <v>40089</v>
      </c>
      <c r="E604" s="5"/>
      <c r="F604" s="1" t="s">
        <v>124</v>
      </c>
      <c r="G604" s="3">
        <v>62169.120000000003</v>
      </c>
      <c r="H604" s="7">
        <v>2</v>
      </c>
      <c r="I604" s="7">
        <v>2</v>
      </c>
      <c r="J604" s="7">
        <v>2</v>
      </c>
      <c r="K604" s="7">
        <v>3</v>
      </c>
      <c r="L604" s="7">
        <v>3</v>
      </c>
    </row>
    <row r="605" spans="1:12">
      <c r="A605" s="1" t="s">
        <v>875</v>
      </c>
      <c r="B605" s="1" t="s">
        <v>655</v>
      </c>
      <c r="C605" s="5">
        <v>28749</v>
      </c>
      <c r="D605" s="5">
        <v>41428</v>
      </c>
      <c r="E605" s="5"/>
      <c r="F605" s="1" t="s">
        <v>406</v>
      </c>
      <c r="G605" s="3">
        <v>48225</v>
      </c>
      <c r="H605" s="7">
        <v>3</v>
      </c>
      <c r="I605" s="7">
        <v>3</v>
      </c>
      <c r="J605" s="7">
        <v>3</v>
      </c>
      <c r="K605" s="7">
        <v>3</v>
      </c>
      <c r="L605" s="7">
        <v>2</v>
      </c>
    </row>
    <row r="606" spans="1:12">
      <c r="A606" s="1" t="s">
        <v>876</v>
      </c>
      <c r="B606" s="1" t="s">
        <v>655</v>
      </c>
      <c r="C606" s="5">
        <v>28824</v>
      </c>
      <c r="D606" s="5">
        <v>37646</v>
      </c>
      <c r="E606" s="5"/>
      <c r="F606" s="1" t="s">
        <v>877</v>
      </c>
      <c r="G606" s="3">
        <v>150000</v>
      </c>
      <c r="H606" s="7">
        <v>3</v>
      </c>
      <c r="I606" s="7">
        <v>2</v>
      </c>
      <c r="J606" s="7">
        <v>2</v>
      </c>
      <c r="K606" s="7">
        <v>2</v>
      </c>
      <c r="L606" s="7">
        <v>2</v>
      </c>
    </row>
    <row r="607" spans="1:12">
      <c r="A607" s="1" t="s">
        <v>878</v>
      </c>
      <c r="B607" s="1" t="s">
        <v>655</v>
      </c>
      <c r="C607" s="5">
        <v>28856</v>
      </c>
      <c r="D607" s="5">
        <v>39534</v>
      </c>
      <c r="E607" s="5"/>
      <c r="F607" s="1" t="s">
        <v>14</v>
      </c>
      <c r="G607" s="3">
        <v>23108.799999999999</v>
      </c>
      <c r="H607" s="7">
        <v>2</v>
      </c>
      <c r="I607" s="7">
        <v>1</v>
      </c>
      <c r="J607" s="7">
        <v>1</v>
      </c>
      <c r="K607" s="7">
        <v>3</v>
      </c>
      <c r="L607" s="7">
        <v>3</v>
      </c>
    </row>
    <row r="608" spans="1:12">
      <c r="A608" s="1" t="s">
        <v>879</v>
      </c>
      <c r="B608" s="1" t="s">
        <v>655</v>
      </c>
      <c r="C608" s="5">
        <v>28891</v>
      </c>
      <c r="D608" s="5">
        <v>40819</v>
      </c>
      <c r="E608" s="5"/>
      <c r="F608" s="1" t="s">
        <v>372</v>
      </c>
      <c r="G608" s="3">
        <v>25210</v>
      </c>
      <c r="H608" s="7">
        <v>3</v>
      </c>
      <c r="I608" s="7">
        <v>2</v>
      </c>
      <c r="J608" s="7">
        <v>2</v>
      </c>
      <c r="K608" s="7">
        <v>1</v>
      </c>
      <c r="L608" s="7">
        <v>2</v>
      </c>
    </row>
    <row r="609" spans="1:12">
      <c r="A609" s="1" t="s">
        <v>880</v>
      </c>
      <c r="B609" s="1" t="s">
        <v>655</v>
      </c>
      <c r="C609" s="5">
        <v>28891</v>
      </c>
      <c r="D609" s="5">
        <v>37943</v>
      </c>
      <c r="E609" s="5"/>
      <c r="F609" s="1" t="s">
        <v>372</v>
      </c>
      <c r="G609" s="3">
        <v>25210</v>
      </c>
      <c r="H609" s="7">
        <v>3</v>
      </c>
      <c r="I609" s="7">
        <v>2</v>
      </c>
      <c r="J609" s="7">
        <v>3</v>
      </c>
      <c r="K609" s="7">
        <v>1</v>
      </c>
      <c r="L609" s="7">
        <v>1</v>
      </c>
    </row>
    <row r="610" spans="1:12">
      <c r="A610" s="1" t="s">
        <v>881</v>
      </c>
      <c r="B610" s="1" t="s">
        <v>655</v>
      </c>
      <c r="C610" s="5">
        <v>29019</v>
      </c>
      <c r="D610" s="5">
        <v>39104</v>
      </c>
      <c r="E610" s="5">
        <v>40066</v>
      </c>
      <c r="F610" s="1" t="s">
        <v>882</v>
      </c>
      <c r="G610" s="3">
        <v>31720</v>
      </c>
      <c r="H610" s="7">
        <v>2</v>
      </c>
      <c r="I610" s="7">
        <v>1</v>
      </c>
      <c r="J610" s="7">
        <v>1</v>
      </c>
      <c r="K610" s="7">
        <v>2</v>
      </c>
      <c r="L610" s="7">
        <v>2</v>
      </c>
    </row>
    <row r="611" spans="1:12">
      <c r="A611" s="1" t="s">
        <v>883</v>
      </c>
      <c r="B611" s="1" t="s">
        <v>655</v>
      </c>
      <c r="C611" s="5">
        <v>29019</v>
      </c>
      <c r="D611" s="5">
        <v>39104</v>
      </c>
      <c r="E611" s="5"/>
      <c r="F611" s="1" t="s">
        <v>882</v>
      </c>
      <c r="G611" s="3">
        <v>31720</v>
      </c>
      <c r="H611" s="7">
        <v>1</v>
      </c>
      <c r="I611" s="7">
        <v>2</v>
      </c>
      <c r="J611" s="7">
        <v>3</v>
      </c>
      <c r="K611" s="7">
        <v>2</v>
      </c>
      <c r="L611" s="7">
        <v>3</v>
      </c>
    </row>
    <row r="612" spans="1:12">
      <c r="A612" s="1" t="s">
        <v>884</v>
      </c>
      <c r="B612" s="1" t="s">
        <v>655</v>
      </c>
      <c r="C612" s="5">
        <v>29037</v>
      </c>
      <c r="D612" s="5">
        <v>39709</v>
      </c>
      <c r="E612" s="5"/>
      <c r="F612" s="1" t="s">
        <v>781</v>
      </c>
      <c r="G612" s="3">
        <v>22880</v>
      </c>
      <c r="H612" s="7">
        <v>2</v>
      </c>
      <c r="I612" s="7">
        <v>2</v>
      </c>
      <c r="J612" s="7">
        <v>3</v>
      </c>
      <c r="K612" s="7">
        <v>3</v>
      </c>
      <c r="L612" s="7">
        <v>3</v>
      </c>
    </row>
    <row r="613" spans="1:12">
      <c r="A613" s="1" t="s">
        <v>885</v>
      </c>
      <c r="B613" s="1" t="s">
        <v>655</v>
      </c>
      <c r="C613" s="5">
        <v>29064</v>
      </c>
      <c r="D613" s="5">
        <v>38945</v>
      </c>
      <c r="E613" s="5"/>
      <c r="F613" s="1" t="s">
        <v>180</v>
      </c>
      <c r="G613" s="3">
        <v>24960</v>
      </c>
      <c r="H613" s="7">
        <v>2</v>
      </c>
      <c r="I613" s="7">
        <v>2</v>
      </c>
      <c r="J613" s="7">
        <v>2</v>
      </c>
      <c r="K613" s="7">
        <v>3</v>
      </c>
      <c r="L613" s="7">
        <v>2</v>
      </c>
    </row>
    <row r="614" spans="1:12">
      <c r="A614" s="1" t="s">
        <v>886</v>
      </c>
      <c r="B614" s="1" t="s">
        <v>655</v>
      </c>
      <c r="C614" s="5">
        <v>29113</v>
      </c>
      <c r="D614" s="5">
        <v>39444</v>
      </c>
      <c r="E614" s="5"/>
      <c r="F614" s="1" t="s">
        <v>503</v>
      </c>
      <c r="G614" s="3">
        <v>51250</v>
      </c>
      <c r="H614" s="7">
        <v>3</v>
      </c>
      <c r="I614" s="7">
        <v>3</v>
      </c>
      <c r="J614" s="7">
        <v>3</v>
      </c>
      <c r="K614" s="7">
        <v>1</v>
      </c>
      <c r="L614" s="7">
        <v>1</v>
      </c>
    </row>
    <row r="615" spans="1:12">
      <c r="A615" s="1" t="s">
        <v>887</v>
      </c>
      <c r="B615" s="1" t="s">
        <v>655</v>
      </c>
      <c r="C615" s="5">
        <v>29134</v>
      </c>
      <c r="D615" s="5">
        <v>39265</v>
      </c>
      <c r="E615" s="5"/>
      <c r="F615" s="1" t="s">
        <v>888</v>
      </c>
      <c r="G615" s="3">
        <v>66950</v>
      </c>
      <c r="H615" s="7">
        <v>2</v>
      </c>
      <c r="I615" s="7">
        <v>1</v>
      </c>
      <c r="J615" s="7">
        <v>3</v>
      </c>
      <c r="K615" s="7">
        <v>3</v>
      </c>
      <c r="L615" s="7">
        <v>2</v>
      </c>
    </row>
    <row r="616" spans="1:12">
      <c r="A616" s="1" t="s">
        <v>889</v>
      </c>
      <c r="B616" s="1" t="s">
        <v>655</v>
      </c>
      <c r="C616" s="5">
        <v>29164</v>
      </c>
      <c r="D616" s="5">
        <v>38960</v>
      </c>
      <c r="E616" s="5"/>
      <c r="F616" s="1" t="s">
        <v>890</v>
      </c>
      <c r="G616" s="3">
        <v>102594.7</v>
      </c>
      <c r="H616" s="7">
        <v>2</v>
      </c>
      <c r="I616" s="7">
        <v>3</v>
      </c>
      <c r="J616" s="7">
        <v>3</v>
      </c>
      <c r="K616" s="7">
        <v>3</v>
      </c>
      <c r="L616" s="7">
        <v>2</v>
      </c>
    </row>
    <row r="617" spans="1:12">
      <c r="A617" s="1" t="s">
        <v>891</v>
      </c>
      <c r="B617" s="1" t="s">
        <v>655</v>
      </c>
      <c r="C617" s="5">
        <v>29240</v>
      </c>
      <c r="D617" s="5">
        <v>37941</v>
      </c>
      <c r="E617" s="5"/>
      <c r="F617" s="1" t="s">
        <v>892</v>
      </c>
      <c r="G617" s="3">
        <v>49500.1</v>
      </c>
      <c r="H617" s="7">
        <v>1</v>
      </c>
      <c r="I617" s="7">
        <v>3</v>
      </c>
      <c r="J617" s="7">
        <v>1</v>
      </c>
      <c r="K617" s="7">
        <v>2</v>
      </c>
      <c r="L617" s="7">
        <v>3</v>
      </c>
    </row>
    <row r="618" spans="1:12">
      <c r="A618" s="1" t="s">
        <v>893</v>
      </c>
      <c r="B618" s="1" t="s">
        <v>655</v>
      </c>
      <c r="C618" s="5">
        <v>29399</v>
      </c>
      <c r="D618" s="5">
        <v>38756</v>
      </c>
      <c r="E618" s="5">
        <v>41582</v>
      </c>
      <c r="F618" s="1" t="s">
        <v>622</v>
      </c>
      <c r="G618" s="3">
        <v>60950</v>
      </c>
      <c r="H618" s="7">
        <v>2</v>
      </c>
      <c r="I618" s="7">
        <v>2</v>
      </c>
      <c r="J618" s="7">
        <v>3</v>
      </c>
      <c r="K618" s="7">
        <v>3</v>
      </c>
      <c r="L618" s="7">
        <v>1</v>
      </c>
    </row>
    <row r="619" spans="1:12">
      <c r="A619" s="1" t="s">
        <v>894</v>
      </c>
      <c r="B619" s="1" t="s">
        <v>655</v>
      </c>
      <c r="C619" s="5">
        <v>29556</v>
      </c>
      <c r="D619" s="5">
        <v>42150</v>
      </c>
      <c r="E619" s="5"/>
      <c r="F619" s="1" t="s">
        <v>366</v>
      </c>
      <c r="G619" s="3">
        <v>41412.800000000003</v>
      </c>
      <c r="H619" s="7">
        <v>3</v>
      </c>
      <c r="I619" s="7">
        <v>2</v>
      </c>
      <c r="J619" s="7">
        <v>3</v>
      </c>
      <c r="K619" s="7">
        <v>3</v>
      </c>
      <c r="L619" s="7">
        <v>3</v>
      </c>
    </row>
    <row r="620" spans="1:12">
      <c r="A620" s="1" t="s">
        <v>895</v>
      </c>
      <c r="B620" s="1" t="s">
        <v>655</v>
      </c>
      <c r="C620" s="5">
        <v>29616</v>
      </c>
      <c r="D620" s="5">
        <v>38314</v>
      </c>
      <c r="E620" s="5"/>
      <c r="F620" s="1" t="s">
        <v>413</v>
      </c>
      <c r="G620" s="3">
        <v>68554.2</v>
      </c>
      <c r="H620" s="7">
        <v>1</v>
      </c>
      <c r="I620" s="7">
        <v>3</v>
      </c>
      <c r="J620" s="7">
        <v>1</v>
      </c>
      <c r="K620" s="7">
        <v>2</v>
      </c>
      <c r="L620" s="7">
        <v>1</v>
      </c>
    </row>
    <row r="621" spans="1:12">
      <c r="A621" s="1" t="s">
        <v>896</v>
      </c>
      <c r="B621" s="1" t="s">
        <v>655</v>
      </c>
      <c r="C621" s="5">
        <v>29626</v>
      </c>
      <c r="D621" s="5">
        <v>37870</v>
      </c>
      <c r="E621" s="5">
        <v>42205</v>
      </c>
      <c r="F621" s="1" t="s">
        <v>760</v>
      </c>
      <c r="G621" s="3">
        <v>35360</v>
      </c>
      <c r="H621" s="7">
        <v>1</v>
      </c>
      <c r="I621" s="7">
        <v>1</v>
      </c>
      <c r="J621" s="7">
        <v>3</v>
      </c>
      <c r="K621" s="7">
        <v>3</v>
      </c>
      <c r="L621" s="7">
        <v>1</v>
      </c>
    </row>
    <row r="622" spans="1:12">
      <c r="A622" s="1" t="s">
        <v>897</v>
      </c>
      <c r="B622" s="1" t="s">
        <v>655</v>
      </c>
      <c r="C622" s="5">
        <v>29643</v>
      </c>
      <c r="D622" s="5">
        <v>39005</v>
      </c>
      <c r="E622" s="5"/>
      <c r="F622" s="1" t="s">
        <v>14</v>
      </c>
      <c r="G622" s="3">
        <v>22880</v>
      </c>
      <c r="H622" s="7">
        <v>3</v>
      </c>
      <c r="I622" s="7">
        <v>2</v>
      </c>
      <c r="J622" s="7">
        <v>1</v>
      </c>
      <c r="K622" s="7">
        <v>3</v>
      </c>
      <c r="L622" s="7">
        <v>1</v>
      </c>
    </row>
    <row r="623" spans="1:12">
      <c r="A623" s="1" t="s">
        <v>898</v>
      </c>
      <c r="B623" s="1" t="s">
        <v>655</v>
      </c>
      <c r="C623" s="5">
        <v>29682</v>
      </c>
      <c r="D623" s="5">
        <v>39353</v>
      </c>
      <c r="E623" s="5"/>
      <c r="F623" s="1" t="s">
        <v>899</v>
      </c>
      <c r="G623" s="3">
        <v>61407.58</v>
      </c>
      <c r="H623" s="7">
        <v>3</v>
      </c>
      <c r="I623" s="7">
        <v>2</v>
      </c>
      <c r="J623" s="7">
        <v>3</v>
      </c>
      <c r="K623" s="7">
        <v>3</v>
      </c>
      <c r="L623" s="7">
        <v>2</v>
      </c>
    </row>
    <row r="624" spans="1:12">
      <c r="A624" s="1" t="s">
        <v>900</v>
      </c>
      <c r="B624" s="1" t="s">
        <v>655</v>
      </c>
      <c r="C624" s="5">
        <v>29682</v>
      </c>
      <c r="D624" s="5">
        <v>39353</v>
      </c>
      <c r="E624" s="5"/>
      <c r="F624" s="1" t="s">
        <v>899</v>
      </c>
      <c r="G624" s="3">
        <v>61407.58</v>
      </c>
      <c r="H624" s="7">
        <v>2</v>
      </c>
      <c r="I624" s="7">
        <v>3</v>
      </c>
      <c r="J624" s="7">
        <v>3</v>
      </c>
      <c r="K624" s="7">
        <v>3</v>
      </c>
      <c r="L624" s="7">
        <v>3</v>
      </c>
    </row>
    <row r="625" spans="1:12">
      <c r="A625" s="1" t="s">
        <v>901</v>
      </c>
      <c r="B625" s="1" t="s">
        <v>655</v>
      </c>
      <c r="C625" s="5">
        <v>29743</v>
      </c>
      <c r="D625" s="5">
        <v>41213</v>
      </c>
      <c r="E625" s="5">
        <v>42303</v>
      </c>
      <c r="F625" s="1" t="s">
        <v>781</v>
      </c>
      <c r="G625" s="3">
        <v>22880</v>
      </c>
      <c r="H625" s="7">
        <v>2</v>
      </c>
      <c r="I625" s="7">
        <v>2</v>
      </c>
      <c r="J625" s="7">
        <v>3</v>
      </c>
      <c r="K625" s="7">
        <v>1</v>
      </c>
      <c r="L625" s="7">
        <v>1</v>
      </c>
    </row>
    <row r="626" spans="1:12">
      <c r="A626" s="1" t="s">
        <v>902</v>
      </c>
      <c r="B626" s="1" t="s">
        <v>655</v>
      </c>
      <c r="C626" s="5">
        <v>29933</v>
      </c>
      <c r="D626" s="5">
        <v>37794</v>
      </c>
      <c r="E626" s="5"/>
      <c r="F626" s="1" t="s">
        <v>903</v>
      </c>
      <c r="G626" s="3">
        <v>57594.94</v>
      </c>
      <c r="H626" s="7">
        <v>2</v>
      </c>
      <c r="I626" s="7">
        <v>1</v>
      </c>
      <c r="J626" s="7">
        <v>1</v>
      </c>
      <c r="K626" s="7">
        <v>3</v>
      </c>
      <c r="L626" s="7">
        <v>3</v>
      </c>
    </row>
    <row r="627" spans="1:12">
      <c r="A627" s="1" t="s">
        <v>904</v>
      </c>
      <c r="B627" s="1" t="s">
        <v>655</v>
      </c>
      <c r="C627" s="5">
        <v>29717</v>
      </c>
      <c r="D627" s="5">
        <v>41715</v>
      </c>
      <c r="E627" s="5"/>
      <c r="F627" s="1" t="s">
        <v>905</v>
      </c>
      <c r="G627" s="3">
        <v>88000.12</v>
      </c>
      <c r="H627" s="7">
        <v>2</v>
      </c>
      <c r="I627" s="7">
        <v>3</v>
      </c>
      <c r="J627" s="7">
        <v>3</v>
      </c>
      <c r="K627" s="7">
        <v>3</v>
      </c>
      <c r="L627" s="7">
        <v>2</v>
      </c>
    </row>
    <row r="628" spans="1:12">
      <c r="A628" s="1" t="s">
        <v>906</v>
      </c>
      <c r="B628" s="1" t="s">
        <v>655</v>
      </c>
      <c r="C628" s="5">
        <v>29873</v>
      </c>
      <c r="D628" s="5">
        <v>38640</v>
      </c>
      <c r="E628" s="5">
        <v>41116</v>
      </c>
      <c r="F628" s="1" t="s">
        <v>907</v>
      </c>
      <c r="G628" s="3">
        <v>69497.740000000005</v>
      </c>
      <c r="H628" s="7">
        <v>2</v>
      </c>
      <c r="I628" s="7">
        <v>2</v>
      </c>
      <c r="J628" s="7">
        <v>1</v>
      </c>
      <c r="K628" s="7">
        <v>3</v>
      </c>
      <c r="L628" s="7">
        <v>3</v>
      </c>
    </row>
    <row r="629" spans="1:12">
      <c r="A629" s="1" t="s">
        <v>908</v>
      </c>
      <c r="B629" s="1" t="s">
        <v>655</v>
      </c>
      <c r="C629" s="5">
        <v>29879</v>
      </c>
      <c r="D629" s="5">
        <v>41372</v>
      </c>
      <c r="E629" s="5"/>
      <c r="F629" s="1" t="s">
        <v>909</v>
      </c>
      <c r="G629" s="3">
        <v>65115.7</v>
      </c>
      <c r="H629" s="7">
        <v>3</v>
      </c>
      <c r="I629" s="7">
        <v>3</v>
      </c>
      <c r="J629" s="7">
        <v>1</v>
      </c>
      <c r="K629" s="7">
        <v>2</v>
      </c>
      <c r="L629" s="7">
        <v>1</v>
      </c>
    </row>
    <row r="630" spans="1:12">
      <c r="A630" s="1" t="s">
        <v>910</v>
      </c>
      <c r="B630" s="1" t="s">
        <v>655</v>
      </c>
      <c r="C630" s="5">
        <v>29939</v>
      </c>
      <c r="D630" s="5">
        <v>39898</v>
      </c>
      <c r="E630" s="5"/>
      <c r="F630" s="1" t="s">
        <v>94</v>
      </c>
      <c r="G630" s="3">
        <v>42000</v>
      </c>
      <c r="H630" s="7">
        <v>3</v>
      </c>
      <c r="I630" s="7">
        <v>3</v>
      </c>
      <c r="J630" s="7">
        <v>3</v>
      </c>
      <c r="K630" s="7">
        <v>3</v>
      </c>
      <c r="L630" s="7">
        <v>1</v>
      </c>
    </row>
    <row r="631" spans="1:12">
      <c r="A631" s="1" t="s">
        <v>911</v>
      </c>
      <c r="B631" s="1" t="s">
        <v>655</v>
      </c>
      <c r="C631" s="5">
        <v>29738</v>
      </c>
      <c r="D631" s="5">
        <v>41770</v>
      </c>
      <c r="E631" s="5"/>
      <c r="F631" s="1" t="s">
        <v>94</v>
      </c>
      <c r="G631" s="3">
        <v>42000</v>
      </c>
      <c r="H631" s="7">
        <v>2</v>
      </c>
      <c r="I631" s="7">
        <v>1</v>
      </c>
      <c r="J631" s="7">
        <v>1</v>
      </c>
      <c r="K631" s="7">
        <v>2</v>
      </c>
      <c r="L631" s="7">
        <v>2</v>
      </c>
    </row>
    <row r="632" spans="1:12">
      <c r="A632" s="1" t="s">
        <v>912</v>
      </c>
      <c r="B632" s="1" t="s">
        <v>655</v>
      </c>
      <c r="C632" s="5">
        <v>29985</v>
      </c>
      <c r="D632" s="5">
        <v>39430</v>
      </c>
      <c r="E632" s="5">
        <v>41536</v>
      </c>
      <c r="F632" s="1" t="s">
        <v>913</v>
      </c>
      <c r="G632" s="3">
        <v>62400</v>
      </c>
      <c r="H632" s="7">
        <v>3</v>
      </c>
      <c r="I632" s="7">
        <v>2</v>
      </c>
      <c r="J632" s="7">
        <v>1</v>
      </c>
      <c r="K632" s="7">
        <v>2</v>
      </c>
      <c r="L632" s="7">
        <v>2</v>
      </c>
    </row>
    <row r="633" spans="1:12">
      <c r="A633" s="1" t="s">
        <v>914</v>
      </c>
      <c r="B633" s="1" t="s">
        <v>655</v>
      </c>
      <c r="C633" s="5">
        <v>30085</v>
      </c>
      <c r="D633" s="5">
        <v>38913</v>
      </c>
      <c r="E633" s="5"/>
      <c r="F633" s="1" t="s">
        <v>14</v>
      </c>
      <c r="G633" s="3">
        <v>24960</v>
      </c>
      <c r="H633" s="7">
        <v>3</v>
      </c>
      <c r="I633" s="7">
        <v>1</v>
      </c>
      <c r="J633" s="7">
        <v>1</v>
      </c>
      <c r="K633" s="7">
        <v>1</v>
      </c>
      <c r="L633" s="7">
        <v>2</v>
      </c>
    </row>
    <row r="634" spans="1:12">
      <c r="A634" s="1" t="s">
        <v>915</v>
      </c>
      <c r="B634" s="1" t="s">
        <v>655</v>
      </c>
      <c r="C634" s="5">
        <v>30030</v>
      </c>
      <c r="D634" s="5">
        <v>40495</v>
      </c>
      <c r="E634" s="5"/>
      <c r="F634" s="1" t="s">
        <v>85</v>
      </c>
      <c r="G634" s="3">
        <v>22880</v>
      </c>
      <c r="H634" s="7">
        <v>2</v>
      </c>
      <c r="I634" s="7">
        <v>2</v>
      </c>
      <c r="J634" s="7">
        <v>2</v>
      </c>
      <c r="K634" s="7">
        <v>1</v>
      </c>
      <c r="L634" s="7">
        <v>1</v>
      </c>
    </row>
    <row r="635" spans="1:12">
      <c r="A635" s="1" t="s">
        <v>916</v>
      </c>
      <c r="B635" s="1" t="s">
        <v>655</v>
      </c>
      <c r="C635" s="5">
        <v>30045</v>
      </c>
      <c r="D635" s="5">
        <v>41522</v>
      </c>
      <c r="E635" s="5">
        <v>42491</v>
      </c>
      <c r="F635" s="1" t="s">
        <v>316</v>
      </c>
      <c r="G635" s="3">
        <v>71971</v>
      </c>
      <c r="H635" s="7">
        <v>1</v>
      </c>
      <c r="I635" s="7">
        <v>3</v>
      </c>
      <c r="J635" s="7">
        <v>2</v>
      </c>
      <c r="K635" s="7">
        <v>2</v>
      </c>
      <c r="L635" s="7">
        <v>2</v>
      </c>
    </row>
    <row r="636" spans="1:12">
      <c r="A636" s="1" t="s">
        <v>917</v>
      </c>
      <c r="B636" s="1" t="s">
        <v>655</v>
      </c>
      <c r="C636" s="5">
        <v>30286</v>
      </c>
      <c r="D636" s="5">
        <v>38550</v>
      </c>
      <c r="E636" s="5">
        <v>41302</v>
      </c>
      <c r="F636" s="1" t="s">
        <v>132</v>
      </c>
      <c r="G636" s="3">
        <v>51313.599999999999</v>
      </c>
      <c r="H636" s="7">
        <v>1</v>
      </c>
      <c r="I636" s="7">
        <v>1</v>
      </c>
      <c r="J636" s="7">
        <v>2</v>
      </c>
      <c r="K636" s="7">
        <v>1</v>
      </c>
      <c r="L636" s="7">
        <v>2</v>
      </c>
    </row>
    <row r="637" spans="1:12">
      <c r="A637" s="1" t="s">
        <v>918</v>
      </c>
      <c r="B637" s="1" t="s">
        <v>655</v>
      </c>
      <c r="C637" s="5">
        <v>30128</v>
      </c>
      <c r="D637" s="5">
        <v>41729</v>
      </c>
      <c r="E637" s="5"/>
      <c r="F637" s="1" t="s">
        <v>919</v>
      </c>
      <c r="G637" s="3">
        <v>60000</v>
      </c>
      <c r="H637" s="7">
        <v>1</v>
      </c>
      <c r="I637" s="7">
        <v>3</v>
      </c>
      <c r="J637" s="7">
        <v>1</v>
      </c>
      <c r="K637" s="7">
        <v>1</v>
      </c>
      <c r="L637" s="7">
        <v>1</v>
      </c>
    </row>
    <row r="638" spans="1:12">
      <c r="A638" s="1" t="s">
        <v>920</v>
      </c>
      <c r="B638" s="1" t="s">
        <v>655</v>
      </c>
      <c r="C638" s="5">
        <v>30137</v>
      </c>
      <c r="D638" s="5">
        <v>40659</v>
      </c>
      <c r="E638" s="5"/>
      <c r="F638" s="1" t="s">
        <v>921</v>
      </c>
      <c r="G638" s="3">
        <v>55000</v>
      </c>
      <c r="H638" s="7">
        <v>3</v>
      </c>
      <c r="I638" s="7">
        <v>3</v>
      </c>
      <c r="J638" s="7">
        <v>3</v>
      </c>
      <c r="K638" s="7">
        <v>2</v>
      </c>
      <c r="L638" s="7">
        <v>1</v>
      </c>
    </row>
    <row r="639" spans="1:12">
      <c r="A639" s="1" t="s">
        <v>922</v>
      </c>
      <c r="B639" s="1" t="s">
        <v>655</v>
      </c>
      <c r="C639" s="5">
        <v>30157</v>
      </c>
      <c r="D639" s="5">
        <v>38242</v>
      </c>
      <c r="E639" s="5"/>
      <c r="F639" s="1" t="s">
        <v>285</v>
      </c>
      <c r="G639" s="3">
        <v>64251.199999999997</v>
      </c>
      <c r="H639" s="7">
        <v>3</v>
      </c>
      <c r="I639" s="7">
        <v>3</v>
      </c>
      <c r="J639" s="7">
        <v>3</v>
      </c>
      <c r="K639" s="7">
        <v>2</v>
      </c>
      <c r="L639" s="7">
        <v>2</v>
      </c>
    </row>
    <row r="640" spans="1:12">
      <c r="A640" s="1" t="s">
        <v>923</v>
      </c>
      <c r="B640" s="1" t="s">
        <v>655</v>
      </c>
      <c r="C640" s="5">
        <v>30012</v>
      </c>
      <c r="D640" s="5">
        <v>40124</v>
      </c>
      <c r="E640" s="5"/>
      <c r="F640" s="1" t="s">
        <v>285</v>
      </c>
      <c r="G640" s="3">
        <v>64251.199999999997</v>
      </c>
      <c r="H640" s="7">
        <v>3</v>
      </c>
      <c r="I640" s="7">
        <v>2</v>
      </c>
      <c r="J640" s="7">
        <v>1</v>
      </c>
      <c r="K640" s="7">
        <v>3</v>
      </c>
      <c r="L640" s="7">
        <v>1</v>
      </c>
    </row>
    <row r="641" spans="1:12">
      <c r="A641" s="1" t="s">
        <v>924</v>
      </c>
      <c r="B641" s="1" t="s">
        <v>655</v>
      </c>
      <c r="C641" s="5">
        <v>31630</v>
      </c>
      <c r="D641" s="5">
        <v>41508</v>
      </c>
      <c r="E641" s="5">
        <v>42215</v>
      </c>
      <c r="F641" s="1" t="s">
        <v>463</v>
      </c>
      <c r="G641" s="3">
        <v>39780</v>
      </c>
      <c r="H641" s="7">
        <v>1</v>
      </c>
      <c r="I641" s="7">
        <v>3</v>
      </c>
      <c r="J641" s="7">
        <v>3</v>
      </c>
      <c r="K641" s="7">
        <v>1</v>
      </c>
      <c r="L641" s="7">
        <v>2</v>
      </c>
    </row>
    <row r="642" spans="1:12">
      <c r="A642" s="1" t="s">
        <v>925</v>
      </c>
      <c r="B642" s="1" t="s">
        <v>655</v>
      </c>
      <c r="C642" s="5">
        <v>30209</v>
      </c>
      <c r="D642" s="5">
        <v>38209</v>
      </c>
      <c r="E642" s="5">
        <v>42199</v>
      </c>
      <c r="F642" s="1" t="s">
        <v>268</v>
      </c>
      <c r="G642" s="3">
        <v>45905.599999999999</v>
      </c>
      <c r="H642" s="7">
        <v>3</v>
      </c>
      <c r="I642" s="7">
        <v>2</v>
      </c>
      <c r="J642" s="7">
        <v>2</v>
      </c>
      <c r="K642" s="7">
        <v>3</v>
      </c>
      <c r="L642" s="7">
        <v>2</v>
      </c>
    </row>
    <row r="643" spans="1:12">
      <c r="A643" s="1" t="s">
        <v>926</v>
      </c>
      <c r="B643" s="1" t="s">
        <v>655</v>
      </c>
      <c r="C643" s="5">
        <v>30223</v>
      </c>
      <c r="D643" s="5">
        <v>39656</v>
      </c>
      <c r="E643" s="5"/>
      <c r="F643" s="1" t="s">
        <v>927</v>
      </c>
      <c r="G643" s="3">
        <v>41995.199999999997</v>
      </c>
      <c r="H643" s="7">
        <v>1</v>
      </c>
      <c r="I643" s="7">
        <v>2</v>
      </c>
      <c r="J643" s="7">
        <v>1</v>
      </c>
      <c r="K643" s="7">
        <v>3</v>
      </c>
      <c r="L643" s="7">
        <v>2</v>
      </c>
    </row>
    <row r="644" spans="1:12">
      <c r="A644" s="1" t="s">
        <v>928</v>
      </c>
      <c r="B644" s="1" t="s">
        <v>655</v>
      </c>
      <c r="C644" s="5">
        <v>30226</v>
      </c>
      <c r="D644" s="5">
        <v>40055</v>
      </c>
      <c r="E644" s="5"/>
      <c r="F644" s="1" t="s">
        <v>180</v>
      </c>
      <c r="G644" s="3">
        <v>24169.599999999999</v>
      </c>
      <c r="H644" s="7">
        <v>1</v>
      </c>
      <c r="I644" s="7">
        <v>1</v>
      </c>
      <c r="J644" s="7">
        <v>2</v>
      </c>
      <c r="K644" s="7">
        <v>3</v>
      </c>
      <c r="L644" s="7">
        <v>2</v>
      </c>
    </row>
    <row r="645" spans="1:12">
      <c r="A645" s="1" t="s">
        <v>929</v>
      </c>
      <c r="B645" s="1" t="s">
        <v>655</v>
      </c>
      <c r="C645" s="5">
        <v>30175</v>
      </c>
      <c r="D645" s="5">
        <v>39383</v>
      </c>
      <c r="E645" s="5">
        <v>40055</v>
      </c>
      <c r="F645" s="1" t="s">
        <v>180</v>
      </c>
      <c r="G645" s="3">
        <v>24169.599999999999</v>
      </c>
      <c r="H645" s="7">
        <v>1</v>
      </c>
      <c r="I645" s="7">
        <v>2</v>
      </c>
      <c r="J645" s="7">
        <v>3</v>
      </c>
      <c r="K645" s="7">
        <v>1</v>
      </c>
      <c r="L645" s="7">
        <v>1</v>
      </c>
    </row>
    <row r="646" spans="1:12">
      <c r="A646" s="1" t="s">
        <v>930</v>
      </c>
      <c r="B646" s="1" t="s">
        <v>655</v>
      </c>
      <c r="C646" s="5">
        <v>30230</v>
      </c>
      <c r="D646" s="5">
        <v>41365</v>
      </c>
      <c r="E646" s="5"/>
      <c r="F646" s="1" t="s">
        <v>931</v>
      </c>
      <c r="G646" s="3">
        <v>55825</v>
      </c>
      <c r="H646" s="7">
        <v>2</v>
      </c>
      <c r="I646" s="7">
        <v>1</v>
      </c>
      <c r="J646" s="7">
        <v>2</v>
      </c>
      <c r="K646" s="7">
        <v>2</v>
      </c>
      <c r="L646" s="7">
        <v>3</v>
      </c>
    </row>
    <row r="647" spans="1:12">
      <c r="A647" s="1" t="s">
        <v>932</v>
      </c>
      <c r="B647" s="1" t="s">
        <v>655</v>
      </c>
      <c r="C647" s="5">
        <v>30251</v>
      </c>
      <c r="D647" s="5">
        <v>39457</v>
      </c>
      <c r="E647" s="5"/>
      <c r="F647" s="1" t="s">
        <v>760</v>
      </c>
      <c r="G647" s="3">
        <v>36400</v>
      </c>
      <c r="H647" s="7">
        <v>2</v>
      </c>
      <c r="I647" s="7">
        <v>3</v>
      </c>
      <c r="J647" s="7">
        <v>2</v>
      </c>
      <c r="K647" s="7">
        <v>2</v>
      </c>
      <c r="L647" s="7">
        <v>3</v>
      </c>
    </row>
    <row r="648" spans="1:12">
      <c r="A648" s="1" t="s">
        <v>933</v>
      </c>
      <c r="B648" s="1" t="s">
        <v>655</v>
      </c>
      <c r="C648" s="5">
        <v>30282</v>
      </c>
      <c r="D648" s="5">
        <v>38644</v>
      </c>
      <c r="E648" s="5"/>
      <c r="F648" s="1" t="s">
        <v>934</v>
      </c>
      <c r="G648" s="3">
        <v>58905.08</v>
      </c>
      <c r="H648" s="7">
        <v>1</v>
      </c>
      <c r="I648" s="7">
        <v>2</v>
      </c>
      <c r="J648" s="7">
        <v>1</v>
      </c>
      <c r="K648" s="7">
        <v>3</v>
      </c>
      <c r="L648" s="7">
        <v>3</v>
      </c>
    </row>
    <row r="649" spans="1:12">
      <c r="A649" s="1" t="s">
        <v>935</v>
      </c>
      <c r="B649" s="1" t="s">
        <v>655</v>
      </c>
      <c r="C649" s="5">
        <v>30292</v>
      </c>
      <c r="D649" s="5">
        <v>41904</v>
      </c>
      <c r="E649" s="5"/>
      <c r="F649" s="1" t="s">
        <v>936</v>
      </c>
      <c r="G649" s="3">
        <v>60756.800000000003</v>
      </c>
      <c r="H649" s="7">
        <v>2</v>
      </c>
      <c r="I649" s="7">
        <v>2</v>
      </c>
      <c r="J649" s="7">
        <v>1</v>
      </c>
      <c r="K649" s="7">
        <v>3</v>
      </c>
      <c r="L649" s="7">
        <v>2</v>
      </c>
    </row>
    <row r="650" spans="1:12">
      <c r="A650" s="1" t="s">
        <v>937</v>
      </c>
      <c r="B650" s="1" t="s">
        <v>655</v>
      </c>
      <c r="C650" s="5">
        <v>30312</v>
      </c>
      <c r="D650" s="5">
        <v>38611</v>
      </c>
      <c r="E650" s="5"/>
      <c r="F650" s="1" t="s">
        <v>85</v>
      </c>
      <c r="G650" s="3">
        <v>29881</v>
      </c>
      <c r="H650" s="7">
        <v>3</v>
      </c>
      <c r="I650" s="7">
        <v>3</v>
      </c>
      <c r="J650" s="7">
        <v>2</v>
      </c>
      <c r="K650" s="7">
        <v>2</v>
      </c>
      <c r="L650" s="7">
        <v>3</v>
      </c>
    </row>
    <row r="651" spans="1:12">
      <c r="A651" s="1" t="s">
        <v>938</v>
      </c>
      <c r="B651" s="1" t="s">
        <v>655</v>
      </c>
      <c r="C651" s="5">
        <v>30408</v>
      </c>
      <c r="D651" s="5">
        <v>41533</v>
      </c>
      <c r="E651" s="5"/>
      <c r="F651" s="1" t="s">
        <v>287</v>
      </c>
      <c r="G651" s="3">
        <v>42016</v>
      </c>
      <c r="H651" s="7">
        <v>3</v>
      </c>
      <c r="I651" s="7">
        <v>3</v>
      </c>
      <c r="J651" s="7">
        <v>3</v>
      </c>
      <c r="K651" s="7">
        <v>3</v>
      </c>
      <c r="L651" s="7">
        <v>2</v>
      </c>
    </row>
    <row r="652" spans="1:12">
      <c r="A652" s="1" t="s">
        <v>939</v>
      </c>
      <c r="B652" s="1" t="s">
        <v>655</v>
      </c>
      <c r="C652" s="5">
        <v>30339</v>
      </c>
      <c r="D652" s="5">
        <v>39211</v>
      </c>
      <c r="E652" s="5">
        <v>43100</v>
      </c>
      <c r="F652" s="1" t="s">
        <v>940</v>
      </c>
      <c r="G652" s="3">
        <v>84758.7</v>
      </c>
      <c r="H652" s="7">
        <v>2</v>
      </c>
      <c r="I652" s="7">
        <v>2</v>
      </c>
      <c r="J652" s="7">
        <v>3</v>
      </c>
      <c r="K652" s="7">
        <v>2</v>
      </c>
      <c r="L652" s="7">
        <v>3</v>
      </c>
    </row>
    <row r="653" spans="1:12">
      <c r="A653" s="1" t="s">
        <v>941</v>
      </c>
      <c r="B653" s="1" t="s">
        <v>655</v>
      </c>
      <c r="C653" s="5">
        <v>30358</v>
      </c>
      <c r="D653" s="5">
        <v>38710</v>
      </c>
      <c r="E653" s="5"/>
      <c r="F653" s="1" t="s">
        <v>942</v>
      </c>
      <c r="G653" s="3">
        <v>70078.320000000007</v>
      </c>
      <c r="H653" s="7">
        <v>1</v>
      </c>
      <c r="I653" s="7">
        <v>3</v>
      </c>
      <c r="J653" s="7">
        <v>3</v>
      </c>
      <c r="K653" s="7">
        <v>1</v>
      </c>
      <c r="L653" s="7">
        <v>2</v>
      </c>
    </row>
    <row r="654" spans="1:12">
      <c r="A654" s="1" t="s">
        <v>943</v>
      </c>
      <c r="B654" s="1" t="s">
        <v>655</v>
      </c>
      <c r="C654" s="5">
        <v>30408</v>
      </c>
      <c r="D654" s="5">
        <v>38341</v>
      </c>
      <c r="E654" s="5"/>
      <c r="F654" s="1" t="s">
        <v>944</v>
      </c>
      <c r="G654" s="3">
        <v>39436.800000000003</v>
      </c>
      <c r="H654" s="7">
        <v>1</v>
      </c>
      <c r="I654" s="7">
        <v>3</v>
      </c>
      <c r="J654" s="7">
        <v>1</v>
      </c>
      <c r="K654" s="7">
        <v>2</v>
      </c>
      <c r="L654" s="7">
        <v>2</v>
      </c>
    </row>
    <row r="655" spans="1:12">
      <c r="A655" s="1" t="s">
        <v>945</v>
      </c>
      <c r="B655" s="1" t="s">
        <v>655</v>
      </c>
      <c r="C655" s="5">
        <v>31793</v>
      </c>
      <c r="D655" s="5">
        <v>38341</v>
      </c>
      <c r="E655" s="5"/>
      <c r="F655" s="1" t="s">
        <v>944</v>
      </c>
      <c r="G655" s="3">
        <v>39436.800000000003</v>
      </c>
      <c r="H655" s="7">
        <v>2</v>
      </c>
      <c r="I655" s="7">
        <v>1</v>
      </c>
      <c r="J655" s="7">
        <v>1</v>
      </c>
      <c r="K655" s="7">
        <v>3</v>
      </c>
      <c r="L655" s="7">
        <v>2</v>
      </c>
    </row>
    <row r="656" spans="1:12">
      <c r="A656" s="1" t="s">
        <v>946</v>
      </c>
      <c r="B656" s="1" t="s">
        <v>655</v>
      </c>
      <c r="C656" s="5">
        <v>30423</v>
      </c>
      <c r="D656" s="5">
        <v>40544</v>
      </c>
      <c r="E656" s="5">
        <v>41113</v>
      </c>
      <c r="F656" s="1" t="s">
        <v>947</v>
      </c>
      <c r="G656" s="3">
        <v>62006.879999999997</v>
      </c>
      <c r="H656" s="7">
        <v>1</v>
      </c>
      <c r="I656" s="7">
        <v>1</v>
      </c>
      <c r="J656" s="7">
        <v>1</v>
      </c>
      <c r="K656" s="7">
        <v>1</v>
      </c>
      <c r="L656" s="7">
        <v>3</v>
      </c>
    </row>
    <row r="657" spans="1:12">
      <c r="A657" s="1" t="s">
        <v>948</v>
      </c>
      <c r="B657" s="1" t="s">
        <v>655</v>
      </c>
      <c r="C657" s="5">
        <v>30445</v>
      </c>
      <c r="D657" s="5">
        <v>39327</v>
      </c>
      <c r="E657" s="5"/>
      <c r="F657" s="1" t="s">
        <v>372</v>
      </c>
      <c r="G657" s="3">
        <v>25833.599999999999</v>
      </c>
      <c r="H657" s="7">
        <v>3</v>
      </c>
      <c r="I657" s="7">
        <v>1</v>
      </c>
      <c r="J657" s="7">
        <v>1</v>
      </c>
      <c r="K657" s="7">
        <v>2</v>
      </c>
      <c r="L657" s="7">
        <v>3</v>
      </c>
    </row>
    <row r="658" spans="1:12">
      <c r="A658" s="1" t="s">
        <v>949</v>
      </c>
      <c r="B658" s="1" t="s">
        <v>655</v>
      </c>
      <c r="C658" s="5">
        <v>29495</v>
      </c>
      <c r="D658" s="5">
        <v>40845</v>
      </c>
      <c r="E658" s="5"/>
      <c r="F658" s="1" t="s">
        <v>372</v>
      </c>
      <c r="G658" s="3">
        <v>25833.599999999999</v>
      </c>
      <c r="H658" s="7">
        <v>1</v>
      </c>
      <c r="I658" s="7">
        <v>1</v>
      </c>
      <c r="J658" s="7">
        <v>1</v>
      </c>
      <c r="K658" s="7">
        <v>2</v>
      </c>
      <c r="L658" s="7">
        <v>2</v>
      </c>
    </row>
    <row r="659" spans="1:12">
      <c r="A659" s="1" t="s">
        <v>950</v>
      </c>
      <c r="B659" s="1" t="s">
        <v>655</v>
      </c>
      <c r="C659" s="5">
        <v>30505</v>
      </c>
      <c r="D659" s="5">
        <v>40966</v>
      </c>
      <c r="E659" s="5">
        <v>41134</v>
      </c>
      <c r="F659" s="1" t="s">
        <v>951</v>
      </c>
      <c r="G659" s="3">
        <v>64130</v>
      </c>
      <c r="H659" s="7">
        <v>1</v>
      </c>
      <c r="I659" s="7">
        <v>1</v>
      </c>
      <c r="J659" s="7">
        <v>2</v>
      </c>
      <c r="K659" s="7">
        <v>2</v>
      </c>
      <c r="L659" s="7">
        <v>1</v>
      </c>
    </row>
    <row r="660" spans="1:12">
      <c r="A660" s="1" t="s">
        <v>952</v>
      </c>
      <c r="B660" s="1" t="s">
        <v>655</v>
      </c>
      <c r="C660" s="5">
        <v>30563</v>
      </c>
      <c r="D660" s="5">
        <v>40798</v>
      </c>
      <c r="E660" s="5"/>
      <c r="F660" s="1" t="s">
        <v>913</v>
      </c>
      <c r="G660" s="3">
        <v>75587.199999999997</v>
      </c>
      <c r="H660" s="7">
        <v>1</v>
      </c>
      <c r="I660" s="7">
        <v>1</v>
      </c>
      <c r="J660" s="7">
        <v>1</v>
      </c>
      <c r="K660" s="7">
        <v>2</v>
      </c>
      <c r="L660" s="7">
        <v>2</v>
      </c>
    </row>
    <row r="661" spans="1:12">
      <c r="A661" s="1" t="s">
        <v>953</v>
      </c>
      <c r="B661" s="1" t="s">
        <v>655</v>
      </c>
      <c r="C661" s="5">
        <v>31438</v>
      </c>
      <c r="D661" s="5">
        <v>40798</v>
      </c>
      <c r="E661" s="5"/>
      <c r="F661" s="1" t="s">
        <v>913</v>
      </c>
      <c r="G661" s="3">
        <v>75587.199999999997</v>
      </c>
      <c r="H661" s="7">
        <v>2</v>
      </c>
      <c r="I661" s="7">
        <v>3</v>
      </c>
      <c r="J661" s="7">
        <v>3</v>
      </c>
      <c r="K661" s="7">
        <v>3</v>
      </c>
      <c r="L661" s="7">
        <v>1</v>
      </c>
    </row>
    <row r="662" spans="1:12">
      <c r="A662" s="1" t="s">
        <v>954</v>
      </c>
      <c r="B662" s="1" t="s">
        <v>655</v>
      </c>
      <c r="C662" s="5">
        <v>30596</v>
      </c>
      <c r="D662" s="5">
        <v>41105</v>
      </c>
      <c r="E662" s="5"/>
      <c r="F662" s="1" t="s">
        <v>640</v>
      </c>
      <c r="G662" s="3">
        <v>34986</v>
      </c>
      <c r="H662" s="7">
        <v>2</v>
      </c>
      <c r="I662" s="7">
        <v>2</v>
      </c>
      <c r="J662" s="7">
        <v>2</v>
      </c>
      <c r="K662" s="7">
        <v>1</v>
      </c>
      <c r="L662" s="7">
        <v>2</v>
      </c>
    </row>
    <row r="663" spans="1:12">
      <c r="A663" s="1" t="s">
        <v>955</v>
      </c>
      <c r="B663" s="1" t="s">
        <v>655</v>
      </c>
      <c r="C663" s="5">
        <v>30651</v>
      </c>
      <c r="D663" s="5">
        <v>39012</v>
      </c>
      <c r="E663" s="5"/>
      <c r="F663" s="1" t="s">
        <v>94</v>
      </c>
      <c r="G663" s="3">
        <v>48897.68</v>
      </c>
      <c r="H663" s="7">
        <v>3</v>
      </c>
      <c r="I663" s="7">
        <v>2</v>
      </c>
      <c r="J663" s="7">
        <v>2</v>
      </c>
      <c r="K663" s="7">
        <v>3</v>
      </c>
      <c r="L663" s="7">
        <v>3</v>
      </c>
    </row>
    <row r="664" spans="1:12">
      <c r="A664" s="1" t="s">
        <v>956</v>
      </c>
      <c r="B664" s="1" t="s">
        <v>655</v>
      </c>
      <c r="C664" s="5">
        <v>31779</v>
      </c>
      <c r="D664" s="5">
        <v>42358</v>
      </c>
      <c r="E664" s="5"/>
      <c r="F664" s="6" t="s">
        <v>501</v>
      </c>
      <c r="G664" s="3">
        <v>55000</v>
      </c>
      <c r="H664" s="7">
        <v>2</v>
      </c>
      <c r="I664" s="7">
        <v>2</v>
      </c>
      <c r="J664" s="7">
        <v>3</v>
      </c>
      <c r="K664" s="7">
        <v>3</v>
      </c>
      <c r="L664" s="7">
        <v>2</v>
      </c>
    </row>
    <row r="665" spans="1:12">
      <c r="A665" s="1" t="s">
        <v>957</v>
      </c>
      <c r="B665" s="1" t="s">
        <v>655</v>
      </c>
      <c r="C665" s="5">
        <v>30671</v>
      </c>
      <c r="D665" s="5">
        <v>39251</v>
      </c>
      <c r="E665" s="5"/>
      <c r="F665" s="1" t="s">
        <v>958</v>
      </c>
      <c r="G665" s="3">
        <v>56077.84</v>
      </c>
      <c r="H665" s="7">
        <v>3</v>
      </c>
      <c r="I665" s="7">
        <v>1</v>
      </c>
      <c r="J665" s="7">
        <v>1</v>
      </c>
      <c r="K665" s="7">
        <v>2</v>
      </c>
      <c r="L665" s="7">
        <v>3</v>
      </c>
    </row>
    <row r="666" spans="1:12">
      <c r="A666" s="1" t="s">
        <v>959</v>
      </c>
      <c r="B666" s="1" t="s">
        <v>655</v>
      </c>
      <c r="C666" s="5">
        <v>30809</v>
      </c>
      <c r="D666" s="5">
        <v>40729</v>
      </c>
      <c r="E666" s="5"/>
      <c r="F666" s="1" t="s">
        <v>435</v>
      </c>
      <c r="G666" s="3">
        <v>54285</v>
      </c>
      <c r="H666" s="7">
        <v>1</v>
      </c>
      <c r="I666" s="7">
        <v>3</v>
      </c>
      <c r="J666" s="7">
        <v>3</v>
      </c>
      <c r="K666" s="7">
        <v>2</v>
      </c>
      <c r="L666" s="7">
        <v>3</v>
      </c>
    </row>
    <row r="667" spans="1:12">
      <c r="A667" s="1" t="s">
        <v>960</v>
      </c>
      <c r="B667" s="1" t="s">
        <v>655</v>
      </c>
      <c r="C667" s="5">
        <v>30814</v>
      </c>
      <c r="D667" s="5">
        <v>40188</v>
      </c>
      <c r="E667" s="5">
        <v>41904</v>
      </c>
      <c r="F667" s="1" t="s">
        <v>563</v>
      </c>
      <c r="G667" s="3">
        <v>48963.199999999997</v>
      </c>
      <c r="H667" s="7">
        <v>3</v>
      </c>
      <c r="I667" s="7">
        <v>3</v>
      </c>
      <c r="J667" s="7">
        <v>2</v>
      </c>
      <c r="K667" s="7">
        <v>3</v>
      </c>
      <c r="L667" s="7">
        <v>2</v>
      </c>
    </row>
    <row r="668" spans="1:12">
      <c r="A668" s="1" t="s">
        <v>961</v>
      </c>
      <c r="B668" s="1" t="s">
        <v>655</v>
      </c>
      <c r="C668" s="5">
        <v>30855</v>
      </c>
      <c r="D668" s="5">
        <v>41456</v>
      </c>
      <c r="E668" s="5"/>
      <c r="F668" s="1" t="s">
        <v>962</v>
      </c>
      <c r="G668" s="3">
        <v>60190</v>
      </c>
      <c r="H668" s="7">
        <v>3</v>
      </c>
      <c r="I668" s="7">
        <v>1</v>
      </c>
      <c r="J668" s="7">
        <v>1</v>
      </c>
      <c r="K668" s="7">
        <v>2</v>
      </c>
      <c r="L668" s="7">
        <v>2</v>
      </c>
    </row>
    <row r="669" spans="1:12">
      <c r="A669" s="1" t="s">
        <v>963</v>
      </c>
      <c r="B669" s="1" t="s">
        <v>655</v>
      </c>
      <c r="C669" s="5">
        <v>30861</v>
      </c>
      <c r="D669" s="5">
        <v>41211</v>
      </c>
      <c r="E669" s="5"/>
      <c r="F669" s="1" t="s">
        <v>964</v>
      </c>
      <c r="G669" s="3">
        <v>45000</v>
      </c>
      <c r="H669" s="7">
        <v>2</v>
      </c>
      <c r="I669" s="7">
        <v>3</v>
      </c>
      <c r="J669" s="7">
        <v>3</v>
      </c>
      <c r="K669" s="7">
        <v>1</v>
      </c>
      <c r="L669" s="7">
        <v>3</v>
      </c>
    </row>
    <row r="670" spans="1:12">
      <c r="A670" s="1" t="s">
        <v>965</v>
      </c>
      <c r="B670" s="1" t="s">
        <v>655</v>
      </c>
      <c r="C670" s="5">
        <v>30893</v>
      </c>
      <c r="D670" s="5">
        <v>38966</v>
      </c>
      <c r="E670" s="5"/>
      <c r="F670" s="1" t="s">
        <v>124</v>
      </c>
      <c r="G670" s="3">
        <v>70000</v>
      </c>
      <c r="H670" s="7">
        <v>3</v>
      </c>
      <c r="I670" s="7">
        <v>2</v>
      </c>
      <c r="J670" s="7">
        <v>3</v>
      </c>
      <c r="K670" s="7">
        <v>3</v>
      </c>
      <c r="L670" s="7">
        <v>3</v>
      </c>
    </row>
    <row r="671" spans="1:12">
      <c r="A671" s="1" t="s">
        <v>966</v>
      </c>
      <c r="B671" s="1" t="s">
        <v>655</v>
      </c>
      <c r="C671" s="5">
        <v>30896</v>
      </c>
      <c r="D671" s="5">
        <v>41680</v>
      </c>
      <c r="E671" s="5"/>
      <c r="F671" s="1" t="s">
        <v>967</v>
      </c>
      <c r="G671" s="3">
        <v>55000</v>
      </c>
      <c r="H671" s="7">
        <v>3</v>
      </c>
      <c r="I671" s="7">
        <v>1</v>
      </c>
      <c r="J671" s="7">
        <v>2</v>
      </c>
      <c r="K671" s="7">
        <v>3</v>
      </c>
      <c r="L671" s="7">
        <v>3</v>
      </c>
    </row>
    <row r="672" spans="1:12">
      <c r="A672" s="1" t="s">
        <v>968</v>
      </c>
      <c r="B672" s="1" t="s">
        <v>655</v>
      </c>
      <c r="C672" s="5">
        <v>30980</v>
      </c>
      <c r="D672" s="5">
        <v>39202</v>
      </c>
      <c r="E672" s="5"/>
      <c r="F672" s="1" t="s">
        <v>124</v>
      </c>
      <c r="G672" s="3">
        <v>59193.68</v>
      </c>
      <c r="H672" s="7">
        <v>2</v>
      </c>
      <c r="I672" s="7">
        <v>2</v>
      </c>
      <c r="J672" s="7">
        <v>2</v>
      </c>
      <c r="K672" s="7">
        <v>3</v>
      </c>
      <c r="L672" s="7">
        <v>3</v>
      </c>
    </row>
    <row r="673" spans="1:12">
      <c r="A673" s="1" t="s">
        <v>969</v>
      </c>
      <c r="B673" s="1" t="s">
        <v>655</v>
      </c>
      <c r="C673" s="5">
        <v>30999</v>
      </c>
      <c r="D673" s="5">
        <v>39363</v>
      </c>
      <c r="E673" s="5"/>
      <c r="F673" s="1" t="s">
        <v>372</v>
      </c>
      <c r="G673" s="3">
        <v>33092.800000000003</v>
      </c>
      <c r="H673" s="7">
        <v>1</v>
      </c>
      <c r="I673" s="7">
        <v>1</v>
      </c>
      <c r="J673" s="7">
        <v>1</v>
      </c>
      <c r="K673" s="7">
        <v>3</v>
      </c>
      <c r="L673" s="7">
        <v>1</v>
      </c>
    </row>
    <row r="674" spans="1:12">
      <c r="A674" s="1" t="s">
        <v>970</v>
      </c>
      <c r="B674" s="1" t="s">
        <v>655</v>
      </c>
      <c r="C674" s="5">
        <v>30846</v>
      </c>
      <c r="D674" s="5">
        <v>38024</v>
      </c>
      <c r="E674" s="5"/>
      <c r="F674" s="1" t="s">
        <v>372</v>
      </c>
      <c r="G674" s="3">
        <v>33092.800000000003</v>
      </c>
      <c r="H674" s="7">
        <v>3</v>
      </c>
      <c r="I674" s="7">
        <v>1</v>
      </c>
      <c r="J674" s="7">
        <v>3</v>
      </c>
      <c r="K674" s="7">
        <v>2</v>
      </c>
      <c r="L674" s="7">
        <v>3</v>
      </c>
    </row>
    <row r="675" spans="1:12">
      <c r="A675" s="1" t="s">
        <v>971</v>
      </c>
      <c r="B675" s="1" t="s">
        <v>655</v>
      </c>
      <c r="C675" s="5">
        <v>30708</v>
      </c>
      <c r="D675" s="5">
        <v>39118</v>
      </c>
      <c r="E675" s="5"/>
      <c r="F675" s="1" t="s">
        <v>747</v>
      </c>
      <c r="G675" s="3">
        <v>31200</v>
      </c>
      <c r="H675" s="7">
        <v>3</v>
      </c>
      <c r="I675" s="7">
        <v>2</v>
      </c>
      <c r="J675" s="7">
        <v>1</v>
      </c>
      <c r="K675" s="7">
        <v>3</v>
      </c>
      <c r="L675" s="7">
        <v>2</v>
      </c>
    </row>
    <row r="676" spans="1:12">
      <c r="A676" s="1" t="s">
        <v>972</v>
      </c>
      <c r="B676" s="1" t="s">
        <v>655</v>
      </c>
      <c r="C676" s="5">
        <v>31136</v>
      </c>
      <c r="D676" s="5">
        <v>38398</v>
      </c>
      <c r="E676" s="5"/>
      <c r="F676" s="1" t="s">
        <v>973</v>
      </c>
      <c r="G676" s="3">
        <v>50398.400000000001</v>
      </c>
      <c r="H676" s="7">
        <v>1</v>
      </c>
      <c r="I676" s="7">
        <v>1</v>
      </c>
      <c r="J676" s="7">
        <v>2</v>
      </c>
      <c r="K676" s="7">
        <v>2</v>
      </c>
      <c r="L676" s="7">
        <v>3</v>
      </c>
    </row>
    <row r="677" spans="1:12">
      <c r="A677" s="1" t="s">
        <v>974</v>
      </c>
      <c r="B677" s="1" t="s">
        <v>655</v>
      </c>
      <c r="C677" s="5">
        <v>31231</v>
      </c>
      <c r="D677" s="5">
        <v>39715</v>
      </c>
      <c r="E677" s="5"/>
      <c r="F677" s="1" t="s">
        <v>975</v>
      </c>
      <c r="G677" s="3">
        <v>69166.240000000005</v>
      </c>
      <c r="H677" s="7">
        <v>3</v>
      </c>
      <c r="I677" s="7">
        <v>2</v>
      </c>
      <c r="J677" s="7">
        <v>2</v>
      </c>
      <c r="K677" s="7">
        <v>1</v>
      </c>
      <c r="L677" s="7">
        <v>1</v>
      </c>
    </row>
    <row r="678" spans="1:12">
      <c r="A678" s="1" t="s">
        <v>976</v>
      </c>
      <c r="B678" s="1" t="s">
        <v>655</v>
      </c>
      <c r="C678" s="5">
        <v>31255</v>
      </c>
      <c r="D678" s="5">
        <v>37931</v>
      </c>
      <c r="E678" s="5"/>
      <c r="F678" s="1" t="s">
        <v>977</v>
      </c>
      <c r="G678" s="3">
        <v>35360</v>
      </c>
      <c r="H678" s="7">
        <v>3</v>
      </c>
      <c r="I678" s="7">
        <v>1</v>
      </c>
      <c r="J678" s="7">
        <v>3</v>
      </c>
      <c r="K678" s="7">
        <v>1</v>
      </c>
      <c r="L678" s="7">
        <v>1</v>
      </c>
    </row>
    <row r="679" spans="1:12">
      <c r="A679" s="1" t="s">
        <v>978</v>
      </c>
      <c r="B679" s="1" t="s">
        <v>655</v>
      </c>
      <c r="C679" s="5">
        <v>31274</v>
      </c>
      <c r="D679" s="5">
        <v>38423</v>
      </c>
      <c r="E679" s="5"/>
      <c r="F679" s="1" t="s">
        <v>601</v>
      </c>
      <c r="G679" s="3">
        <v>38988</v>
      </c>
      <c r="H679" s="7">
        <v>3</v>
      </c>
      <c r="I679" s="7">
        <v>3</v>
      </c>
      <c r="J679" s="7">
        <v>1</v>
      </c>
      <c r="K679" s="7">
        <v>1</v>
      </c>
      <c r="L679" s="7">
        <v>3</v>
      </c>
    </row>
    <row r="680" spans="1:12">
      <c r="A680" s="1" t="s">
        <v>979</v>
      </c>
      <c r="B680" s="1" t="s">
        <v>655</v>
      </c>
      <c r="C680" s="5">
        <v>31359</v>
      </c>
      <c r="D680" s="5">
        <v>39284</v>
      </c>
      <c r="E680" s="5"/>
      <c r="F680" s="1" t="s">
        <v>980</v>
      </c>
      <c r="G680" s="3">
        <v>48068.800000000003</v>
      </c>
      <c r="H680" s="7">
        <v>2</v>
      </c>
      <c r="I680" s="7">
        <v>3</v>
      </c>
      <c r="J680" s="7">
        <v>3</v>
      </c>
      <c r="K680" s="7">
        <v>2</v>
      </c>
      <c r="L680" s="7">
        <v>1</v>
      </c>
    </row>
    <row r="681" spans="1:12">
      <c r="A681" s="1" t="s">
        <v>981</v>
      </c>
      <c r="B681" s="1" t="s">
        <v>655</v>
      </c>
      <c r="C681" s="5">
        <v>31362</v>
      </c>
      <c r="D681" s="5">
        <v>38622</v>
      </c>
      <c r="E681" s="5"/>
      <c r="F681" s="1" t="s">
        <v>982</v>
      </c>
      <c r="G681" s="3">
        <v>57909.54</v>
      </c>
      <c r="H681" s="7">
        <v>3</v>
      </c>
      <c r="I681" s="7">
        <v>3</v>
      </c>
      <c r="J681" s="7">
        <v>3</v>
      </c>
      <c r="K681" s="7">
        <v>3</v>
      </c>
      <c r="L681" s="7">
        <v>2</v>
      </c>
    </row>
    <row r="682" spans="1:12">
      <c r="A682" s="1" t="s">
        <v>983</v>
      </c>
      <c r="B682" s="1" t="s">
        <v>655</v>
      </c>
      <c r="C682" s="5">
        <v>31377</v>
      </c>
      <c r="D682" s="5">
        <v>38726</v>
      </c>
      <c r="E682" s="5">
        <v>42295</v>
      </c>
      <c r="F682" s="1" t="s">
        <v>984</v>
      </c>
      <c r="G682" s="3">
        <v>36171.199999999997</v>
      </c>
      <c r="H682" s="7">
        <v>3</v>
      </c>
      <c r="I682" s="7">
        <v>3</v>
      </c>
      <c r="J682" s="7">
        <v>3</v>
      </c>
      <c r="K682" s="7">
        <v>2</v>
      </c>
      <c r="L682" s="7">
        <v>3</v>
      </c>
    </row>
    <row r="683" spans="1:12">
      <c r="A683" s="1" t="s">
        <v>985</v>
      </c>
      <c r="B683" s="1" t="s">
        <v>655</v>
      </c>
      <c r="C683" s="5">
        <v>31448</v>
      </c>
      <c r="D683" s="5">
        <v>40685</v>
      </c>
      <c r="E683" s="5">
        <v>41395</v>
      </c>
      <c r="F683" s="1" t="s">
        <v>986</v>
      </c>
      <c r="G683" s="3">
        <v>47187</v>
      </c>
      <c r="H683" s="7">
        <v>1</v>
      </c>
      <c r="I683" s="7">
        <v>3</v>
      </c>
      <c r="J683" s="7">
        <v>3</v>
      </c>
      <c r="K683" s="7">
        <v>1</v>
      </c>
      <c r="L683" s="7">
        <v>2</v>
      </c>
    </row>
    <row r="684" spans="1:12">
      <c r="A684" s="1" t="s">
        <v>987</v>
      </c>
      <c r="B684" s="1" t="s">
        <v>655</v>
      </c>
      <c r="C684" s="5">
        <v>31523</v>
      </c>
      <c r="D684" s="5">
        <v>38765</v>
      </c>
      <c r="E684" s="5"/>
      <c r="F684" s="1" t="s">
        <v>988</v>
      </c>
      <c r="G684" s="3">
        <v>39707.199999999997</v>
      </c>
      <c r="H684" s="7">
        <v>1</v>
      </c>
      <c r="I684" s="7">
        <v>1</v>
      </c>
      <c r="J684" s="7">
        <v>2</v>
      </c>
      <c r="K684" s="7">
        <v>1</v>
      </c>
      <c r="L684" s="7">
        <v>2</v>
      </c>
    </row>
    <row r="685" spans="1:12">
      <c r="A685" s="1" t="s">
        <v>989</v>
      </c>
      <c r="B685" s="1" t="s">
        <v>655</v>
      </c>
      <c r="C685" s="5">
        <v>31530</v>
      </c>
      <c r="D685" s="5">
        <v>40844</v>
      </c>
      <c r="E685" s="5">
        <v>41225</v>
      </c>
      <c r="F685" s="1" t="s">
        <v>990</v>
      </c>
      <c r="G685" s="3">
        <v>55702.400000000001</v>
      </c>
      <c r="H685" s="7">
        <v>1</v>
      </c>
      <c r="I685" s="7">
        <v>3</v>
      </c>
      <c r="J685" s="7">
        <v>1</v>
      </c>
      <c r="K685" s="7">
        <v>3</v>
      </c>
      <c r="L685" s="7">
        <v>3</v>
      </c>
    </row>
    <row r="686" spans="1:12">
      <c r="A686" s="1" t="s">
        <v>991</v>
      </c>
      <c r="B686" s="1" t="s">
        <v>655</v>
      </c>
      <c r="C686" s="5">
        <v>31543</v>
      </c>
      <c r="D686" s="5">
        <v>39324</v>
      </c>
      <c r="E686" s="5"/>
      <c r="F686" s="1" t="s">
        <v>39</v>
      </c>
      <c r="G686" s="3">
        <v>21257.599999999999</v>
      </c>
      <c r="H686" s="7">
        <v>1</v>
      </c>
      <c r="I686" s="7">
        <v>1</v>
      </c>
      <c r="J686" s="7">
        <v>1</v>
      </c>
      <c r="K686" s="7">
        <v>1</v>
      </c>
      <c r="L686" s="7">
        <v>2</v>
      </c>
    </row>
    <row r="687" spans="1:12">
      <c r="A687" s="1" t="s">
        <v>992</v>
      </c>
      <c r="B687" s="1" t="s">
        <v>655</v>
      </c>
      <c r="C687" s="5">
        <v>31587</v>
      </c>
      <c r="D687" s="5">
        <v>41662</v>
      </c>
      <c r="E687" s="5"/>
      <c r="F687" s="1" t="s">
        <v>268</v>
      </c>
      <c r="G687" s="3">
        <v>48152</v>
      </c>
      <c r="H687" s="7">
        <v>2</v>
      </c>
      <c r="I687" s="7">
        <v>2</v>
      </c>
      <c r="J687" s="7">
        <v>1</v>
      </c>
      <c r="K687" s="7">
        <v>1</v>
      </c>
      <c r="L687" s="7">
        <v>1</v>
      </c>
    </row>
    <row r="688" spans="1:12">
      <c r="A688" s="1" t="s">
        <v>993</v>
      </c>
      <c r="B688" s="1" t="s">
        <v>655</v>
      </c>
      <c r="C688" s="5">
        <v>31636</v>
      </c>
      <c r="D688" s="5">
        <v>39688</v>
      </c>
      <c r="E688" s="5"/>
      <c r="F688" s="1" t="s">
        <v>71</v>
      </c>
      <c r="G688" s="3">
        <v>42000</v>
      </c>
      <c r="H688" s="7">
        <v>3</v>
      </c>
      <c r="I688" s="7">
        <v>2</v>
      </c>
      <c r="J688" s="7">
        <v>3</v>
      </c>
      <c r="K688" s="7">
        <v>3</v>
      </c>
      <c r="L688" s="7">
        <v>2</v>
      </c>
    </row>
    <row r="689" spans="1:12">
      <c r="A689" s="1" t="s">
        <v>994</v>
      </c>
      <c r="B689" s="1" t="s">
        <v>655</v>
      </c>
      <c r="C689" s="5">
        <v>31654</v>
      </c>
      <c r="D689" s="5">
        <v>40366</v>
      </c>
      <c r="E689" s="5"/>
      <c r="F689" s="1" t="s">
        <v>372</v>
      </c>
      <c r="G689" s="3">
        <v>27768</v>
      </c>
      <c r="H689" s="7">
        <v>2</v>
      </c>
      <c r="I689" s="7">
        <v>1</v>
      </c>
      <c r="J689" s="7">
        <v>1</v>
      </c>
      <c r="K689" s="7">
        <v>3</v>
      </c>
      <c r="L689" s="7">
        <v>3</v>
      </c>
    </row>
    <row r="690" spans="1:12">
      <c r="A690" s="1" t="s">
        <v>995</v>
      </c>
      <c r="B690" s="1" t="s">
        <v>655</v>
      </c>
      <c r="C690" s="5">
        <v>31657</v>
      </c>
      <c r="D690" s="5">
        <v>41373</v>
      </c>
      <c r="E690" s="5"/>
      <c r="F690" s="1" t="s">
        <v>413</v>
      </c>
      <c r="G690" s="3">
        <v>54000</v>
      </c>
      <c r="H690" s="7">
        <v>2</v>
      </c>
      <c r="I690" s="7">
        <v>3</v>
      </c>
      <c r="J690" s="7">
        <v>3</v>
      </c>
      <c r="K690" s="7">
        <v>1</v>
      </c>
      <c r="L690" s="7">
        <v>2</v>
      </c>
    </row>
    <row r="691" spans="1:12">
      <c r="A691" s="1" t="s">
        <v>996</v>
      </c>
      <c r="B691" s="1" t="s">
        <v>655</v>
      </c>
      <c r="C691" s="5">
        <v>31666</v>
      </c>
      <c r="D691" s="5">
        <v>39510</v>
      </c>
      <c r="E691" s="5"/>
      <c r="F691" s="1" t="s">
        <v>997</v>
      </c>
      <c r="G691" s="3">
        <v>49046.400000000001</v>
      </c>
      <c r="H691" s="7">
        <v>3</v>
      </c>
      <c r="I691" s="7">
        <v>3</v>
      </c>
      <c r="J691" s="7">
        <v>1</v>
      </c>
      <c r="K691" s="7">
        <v>1</v>
      </c>
      <c r="L691" s="7">
        <v>2</v>
      </c>
    </row>
    <row r="692" spans="1:12">
      <c r="A692" s="1" t="s">
        <v>998</v>
      </c>
      <c r="B692" s="1" t="s">
        <v>655</v>
      </c>
      <c r="C692" s="5">
        <v>31694</v>
      </c>
      <c r="D692" s="5">
        <v>40745</v>
      </c>
      <c r="E692" s="5"/>
      <c r="F692" s="1" t="s">
        <v>999</v>
      </c>
      <c r="G692" s="3">
        <v>27206.400000000001</v>
      </c>
      <c r="H692" s="7">
        <v>1</v>
      </c>
      <c r="I692" s="7">
        <v>1</v>
      </c>
      <c r="J692" s="7">
        <v>1</v>
      </c>
      <c r="K692" s="7">
        <v>1</v>
      </c>
      <c r="L692" s="7">
        <v>1</v>
      </c>
    </row>
    <row r="693" spans="1:12">
      <c r="A693" s="1" t="s">
        <v>1000</v>
      </c>
      <c r="B693" s="1" t="s">
        <v>655</v>
      </c>
      <c r="C693" s="5">
        <v>31744</v>
      </c>
      <c r="D693" s="5">
        <v>38898</v>
      </c>
      <c r="E693" s="5">
        <v>42499</v>
      </c>
      <c r="F693" s="1" t="s">
        <v>85</v>
      </c>
      <c r="G693" s="3">
        <v>24960</v>
      </c>
      <c r="H693" s="7">
        <v>3</v>
      </c>
      <c r="I693" s="7">
        <v>3</v>
      </c>
      <c r="J693" s="7">
        <v>1</v>
      </c>
      <c r="K693" s="7">
        <v>2</v>
      </c>
      <c r="L693" s="7">
        <v>1</v>
      </c>
    </row>
    <row r="694" spans="1:12">
      <c r="A694" s="1" t="s">
        <v>1001</v>
      </c>
      <c r="B694" s="1" t="s">
        <v>655</v>
      </c>
      <c r="C694" s="5">
        <v>31883</v>
      </c>
      <c r="D694" s="5">
        <v>40126</v>
      </c>
      <c r="E694" s="5">
        <v>41939</v>
      </c>
      <c r="F694" s="1" t="s">
        <v>747</v>
      </c>
      <c r="G694" s="3">
        <v>31200</v>
      </c>
      <c r="H694" s="7">
        <v>3</v>
      </c>
      <c r="I694" s="7">
        <v>3</v>
      </c>
      <c r="J694" s="7">
        <v>2</v>
      </c>
      <c r="K694" s="7">
        <v>3</v>
      </c>
      <c r="L694" s="7">
        <v>3</v>
      </c>
    </row>
    <row r="695" spans="1:12">
      <c r="A695" s="1" t="s">
        <v>1002</v>
      </c>
      <c r="B695" s="1" t="s">
        <v>655</v>
      </c>
      <c r="C695" s="5">
        <v>31924</v>
      </c>
      <c r="D695" s="5">
        <v>38941</v>
      </c>
      <c r="E695" s="5">
        <v>41351</v>
      </c>
      <c r="F695" s="1" t="s">
        <v>132</v>
      </c>
      <c r="G695" s="3">
        <v>46280</v>
      </c>
      <c r="H695" s="7">
        <v>1</v>
      </c>
      <c r="I695" s="7">
        <v>1</v>
      </c>
      <c r="J695" s="7">
        <v>1</v>
      </c>
      <c r="K695" s="7">
        <v>1</v>
      </c>
      <c r="L695" s="7">
        <v>2</v>
      </c>
    </row>
    <row r="696" spans="1:12">
      <c r="A696" s="1" t="s">
        <v>1003</v>
      </c>
      <c r="B696" s="1" t="s">
        <v>655</v>
      </c>
      <c r="C696" s="5">
        <v>31958</v>
      </c>
      <c r="D696" s="5">
        <v>39057</v>
      </c>
      <c r="E696" s="5">
        <v>41256</v>
      </c>
      <c r="F696" s="1" t="s">
        <v>865</v>
      </c>
      <c r="G696" s="3">
        <v>36067.199999999997</v>
      </c>
      <c r="H696" s="7">
        <v>1</v>
      </c>
      <c r="I696" s="7">
        <v>3</v>
      </c>
      <c r="J696" s="7">
        <v>1</v>
      </c>
      <c r="K696" s="7">
        <v>3</v>
      </c>
      <c r="L696" s="7">
        <v>3</v>
      </c>
    </row>
    <row r="697" spans="1:12">
      <c r="A697" s="1" t="s">
        <v>1004</v>
      </c>
      <c r="B697" s="1" t="s">
        <v>655</v>
      </c>
      <c r="C697" s="5">
        <v>31839</v>
      </c>
      <c r="D697" s="5">
        <v>39057</v>
      </c>
      <c r="E697" s="5"/>
      <c r="F697" s="1" t="s">
        <v>865</v>
      </c>
      <c r="G697" s="3">
        <v>36067.199999999997</v>
      </c>
      <c r="H697" s="7">
        <v>2</v>
      </c>
      <c r="I697" s="7">
        <v>3</v>
      </c>
      <c r="J697" s="7">
        <v>3</v>
      </c>
      <c r="K697" s="7">
        <v>3</v>
      </c>
      <c r="L697" s="7">
        <v>3</v>
      </c>
    </row>
    <row r="698" spans="1:12">
      <c r="A698" s="1" t="s">
        <v>1005</v>
      </c>
      <c r="B698" s="1" t="s">
        <v>655</v>
      </c>
      <c r="C698" s="5">
        <v>31961</v>
      </c>
      <c r="D698" s="5">
        <v>41771</v>
      </c>
      <c r="E698" s="5"/>
      <c r="F698" s="1" t="s">
        <v>94</v>
      </c>
      <c r="G698" s="3">
        <v>42420.04</v>
      </c>
      <c r="H698" s="7">
        <v>3</v>
      </c>
      <c r="I698" s="7">
        <v>2</v>
      </c>
      <c r="J698" s="7">
        <v>2</v>
      </c>
      <c r="K698" s="7">
        <v>3</v>
      </c>
      <c r="L698" s="7">
        <v>3</v>
      </c>
    </row>
    <row r="699" spans="1:12">
      <c r="A699" s="1" t="s">
        <v>1006</v>
      </c>
      <c r="B699" s="1" t="s">
        <v>655</v>
      </c>
      <c r="C699" s="5">
        <v>31968</v>
      </c>
      <c r="D699" s="5">
        <v>38617</v>
      </c>
      <c r="E699" s="5">
        <v>42380</v>
      </c>
      <c r="F699" s="1" t="s">
        <v>132</v>
      </c>
      <c r="G699" s="3">
        <v>44595</v>
      </c>
      <c r="H699" s="7">
        <v>3</v>
      </c>
      <c r="I699" s="7">
        <v>2</v>
      </c>
      <c r="J699" s="7">
        <v>2</v>
      </c>
      <c r="K699" s="7">
        <v>3</v>
      </c>
      <c r="L699" s="7">
        <v>2</v>
      </c>
    </row>
    <row r="700" spans="1:12">
      <c r="A700" s="1" t="s">
        <v>1007</v>
      </c>
      <c r="B700" s="1" t="s">
        <v>655</v>
      </c>
      <c r="C700" s="5">
        <v>32110</v>
      </c>
      <c r="D700" s="5">
        <v>40093</v>
      </c>
      <c r="E700" s="5">
        <v>41540</v>
      </c>
      <c r="F700" s="1" t="s">
        <v>406</v>
      </c>
      <c r="G700" s="3">
        <v>53530</v>
      </c>
      <c r="H700" s="7">
        <v>3</v>
      </c>
      <c r="I700" s="7">
        <v>3</v>
      </c>
      <c r="J700" s="7">
        <v>1</v>
      </c>
      <c r="K700" s="7">
        <v>2</v>
      </c>
      <c r="L700" s="7">
        <v>3</v>
      </c>
    </row>
    <row r="701" spans="1:12">
      <c r="A701" s="1" t="s">
        <v>1008</v>
      </c>
      <c r="B701" s="1" t="s">
        <v>655</v>
      </c>
      <c r="C701" s="5">
        <v>32198</v>
      </c>
      <c r="D701" s="5">
        <v>40232</v>
      </c>
      <c r="E701" s="5"/>
      <c r="F701" s="1" t="s">
        <v>85</v>
      </c>
      <c r="G701" s="3">
        <v>25022.400000000001</v>
      </c>
      <c r="H701" s="7">
        <v>3</v>
      </c>
      <c r="I701" s="7">
        <v>1</v>
      </c>
      <c r="J701" s="7">
        <v>3</v>
      </c>
      <c r="K701" s="7">
        <v>3</v>
      </c>
      <c r="L701" s="7">
        <v>1</v>
      </c>
    </row>
    <row r="702" spans="1:12">
      <c r="A702" s="1" t="s">
        <v>1009</v>
      </c>
      <c r="B702" s="1" t="s">
        <v>655</v>
      </c>
      <c r="C702" s="5">
        <v>32227</v>
      </c>
      <c r="D702" s="5">
        <v>39029</v>
      </c>
      <c r="E702" s="5"/>
      <c r="F702" s="1" t="s">
        <v>640</v>
      </c>
      <c r="G702" s="3">
        <v>34320</v>
      </c>
      <c r="H702" s="7">
        <v>3</v>
      </c>
      <c r="I702" s="7">
        <v>1</v>
      </c>
      <c r="J702" s="7">
        <v>2</v>
      </c>
      <c r="K702" s="7">
        <v>2</v>
      </c>
      <c r="L702" s="7">
        <v>1</v>
      </c>
    </row>
    <row r="703" spans="1:12">
      <c r="A703" s="1" t="s">
        <v>1010</v>
      </c>
      <c r="B703" s="1" t="s">
        <v>655</v>
      </c>
      <c r="C703" s="5">
        <v>32241</v>
      </c>
      <c r="D703" s="5">
        <v>41534</v>
      </c>
      <c r="E703" s="5"/>
      <c r="F703" s="1" t="s">
        <v>39</v>
      </c>
      <c r="G703" s="3">
        <v>21216</v>
      </c>
      <c r="H703" s="7">
        <v>2</v>
      </c>
      <c r="I703" s="7">
        <v>2</v>
      </c>
      <c r="J703" s="7">
        <v>2</v>
      </c>
      <c r="K703" s="7">
        <v>2</v>
      </c>
      <c r="L703" s="7">
        <v>2</v>
      </c>
    </row>
    <row r="704" spans="1:12">
      <c r="A704" s="1" t="s">
        <v>1011</v>
      </c>
      <c r="B704" s="1" t="s">
        <v>655</v>
      </c>
      <c r="C704" s="5">
        <v>32324</v>
      </c>
      <c r="D704" s="5">
        <v>39516</v>
      </c>
      <c r="E704" s="5"/>
      <c r="F704" s="1" t="s">
        <v>85</v>
      </c>
      <c r="G704" s="3">
        <v>24960</v>
      </c>
      <c r="H704" s="7">
        <v>3</v>
      </c>
      <c r="I704" s="7">
        <v>1</v>
      </c>
      <c r="J704" s="7">
        <v>2</v>
      </c>
      <c r="K704" s="7">
        <v>1</v>
      </c>
      <c r="L704" s="7">
        <v>2</v>
      </c>
    </row>
    <row r="705" spans="1:12">
      <c r="A705" s="1" t="s">
        <v>1012</v>
      </c>
      <c r="B705" s="1" t="s">
        <v>655</v>
      </c>
      <c r="C705" s="5">
        <v>32373</v>
      </c>
      <c r="D705" s="5">
        <v>41731</v>
      </c>
      <c r="E705" s="5">
        <v>41918</v>
      </c>
      <c r="F705" s="1" t="s">
        <v>1013</v>
      </c>
      <c r="G705" s="3">
        <v>54995.199999999997</v>
      </c>
      <c r="H705" s="7">
        <v>1</v>
      </c>
      <c r="I705" s="7">
        <v>2</v>
      </c>
      <c r="J705" s="7">
        <v>3</v>
      </c>
      <c r="K705" s="7">
        <v>1</v>
      </c>
      <c r="L705" s="7">
        <v>3</v>
      </c>
    </row>
    <row r="706" spans="1:12">
      <c r="A706" s="1" t="s">
        <v>1014</v>
      </c>
      <c r="B706" s="1" t="s">
        <v>655</v>
      </c>
      <c r="C706" s="5">
        <v>32357</v>
      </c>
      <c r="D706" s="5">
        <v>40584</v>
      </c>
      <c r="E706" s="5"/>
      <c r="F706" s="1" t="s">
        <v>162</v>
      </c>
      <c r="G706" s="3">
        <v>25189</v>
      </c>
      <c r="H706" s="7">
        <v>3</v>
      </c>
      <c r="I706" s="7">
        <v>1</v>
      </c>
      <c r="J706" s="7">
        <v>1</v>
      </c>
      <c r="K706" s="7">
        <v>1</v>
      </c>
      <c r="L706" s="7">
        <v>3</v>
      </c>
    </row>
    <row r="707" spans="1:12">
      <c r="A707" s="1" t="s">
        <v>1015</v>
      </c>
      <c r="B707" s="1" t="s">
        <v>655</v>
      </c>
      <c r="C707" s="5">
        <v>32432</v>
      </c>
      <c r="D707" s="5">
        <v>41285</v>
      </c>
      <c r="E707" s="5"/>
      <c r="F707" s="1" t="s">
        <v>1016</v>
      </c>
      <c r="G707" s="3">
        <v>56100</v>
      </c>
      <c r="H707" s="7">
        <v>2</v>
      </c>
      <c r="I707" s="7">
        <v>1</v>
      </c>
      <c r="J707" s="7">
        <v>2</v>
      </c>
      <c r="K707" s="7">
        <v>1</v>
      </c>
      <c r="L707" s="7">
        <v>1</v>
      </c>
    </row>
    <row r="708" spans="1:12">
      <c r="A708" s="1" t="s">
        <v>1017</v>
      </c>
      <c r="B708" s="1" t="s">
        <v>655</v>
      </c>
      <c r="C708" s="5">
        <v>32298</v>
      </c>
      <c r="D708" s="5">
        <v>39357</v>
      </c>
      <c r="E708" s="5">
        <v>41673</v>
      </c>
      <c r="F708" s="1" t="s">
        <v>554</v>
      </c>
      <c r="G708" s="3">
        <v>41204.800000000003</v>
      </c>
      <c r="H708" s="7">
        <v>2</v>
      </c>
      <c r="I708" s="7">
        <v>3</v>
      </c>
      <c r="J708" s="7">
        <v>1</v>
      </c>
      <c r="K708" s="7">
        <v>3</v>
      </c>
      <c r="L708" s="7">
        <v>3</v>
      </c>
    </row>
    <row r="709" spans="1:12">
      <c r="A709" s="1" t="s">
        <v>1018</v>
      </c>
      <c r="B709" s="1" t="s">
        <v>655</v>
      </c>
      <c r="C709" s="5">
        <v>32143</v>
      </c>
      <c r="D709" s="5">
        <v>41522</v>
      </c>
      <c r="E709" s="5"/>
      <c r="F709" s="1" t="s">
        <v>268</v>
      </c>
      <c r="G709" s="3">
        <v>51126.400000000001</v>
      </c>
      <c r="H709" s="7">
        <v>2</v>
      </c>
      <c r="I709" s="7">
        <v>2</v>
      </c>
      <c r="J709" s="7">
        <v>1</v>
      </c>
      <c r="K709" s="7">
        <v>2</v>
      </c>
      <c r="L709" s="7">
        <v>2</v>
      </c>
    </row>
    <row r="710" spans="1:12">
      <c r="A710" s="1" t="s">
        <v>1019</v>
      </c>
      <c r="B710" s="1" t="s">
        <v>655</v>
      </c>
      <c r="C710" s="5">
        <v>32460</v>
      </c>
      <c r="D710" s="5">
        <v>41088</v>
      </c>
      <c r="E710" s="5"/>
      <c r="F710" s="1" t="s">
        <v>1013</v>
      </c>
      <c r="G710" s="3">
        <v>54828.800000000003</v>
      </c>
      <c r="H710" s="7">
        <v>2</v>
      </c>
      <c r="I710" s="7">
        <v>1</v>
      </c>
      <c r="J710" s="7">
        <v>2</v>
      </c>
      <c r="K710" s="7">
        <v>1</v>
      </c>
      <c r="L710" s="7">
        <v>2</v>
      </c>
    </row>
    <row r="711" spans="1:12">
      <c r="A711" s="1" t="s">
        <v>1020</v>
      </c>
      <c r="B711" s="1" t="s">
        <v>655</v>
      </c>
      <c r="C711" s="5">
        <v>32478</v>
      </c>
      <c r="D711" s="5">
        <v>41114</v>
      </c>
      <c r="E711" s="5"/>
      <c r="F711" s="1" t="s">
        <v>85</v>
      </c>
      <c r="G711" s="3">
        <v>23857.599999999999</v>
      </c>
      <c r="H711" s="7">
        <v>2</v>
      </c>
      <c r="I711" s="7">
        <v>3</v>
      </c>
      <c r="J711" s="7">
        <v>3</v>
      </c>
      <c r="K711" s="7">
        <v>2</v>
      </c>
      <c r="L711" s="7">
        <v>3</v>
      </c>
    </row>
    <row r="712" spans="1:12">
      <c r="A712" s="1" t="s">
        <v>1021</v>
      </c>
      <c r="B712" s="1" t="s">
        <v>655</v>
      </c>
      <c r="C712" s="5">
        <v>32224</v>
      </c>
      <c r="D712" s="5">
        <v>41537</v>
      </c>
      <c r="E712" s="5"/>
      <c r="F712" s="1" t="s">
        <v>268</v>
      </c>
      <c r="G712" s="3">
        <v>50000</v>
      </c>
      <c r="H712" s="7">
        <v>3</v>
      </c>
      <c r="I712" s="7">
        <v>3</v>
      </c>
      <c r="J712" s="7">
        <v>1</v>
      </c>
      <c r="K712" s="7">
        <v>1</v>
      </c>
      <c r="L712" s="7">
        <v>3</v>
      </c>
    </row>
    <row r="713" spans="1:12">
      <c r="A713" s="1" t="s">
        <v>1022</v>
      </c>
      <c r="B713" s="1" t="s">
        <v>655</v>
      </c>
      <c r="C713" s="5">
        <v>32675</v>
      </c>
      <c r="D713" s="5">
        <v>41108</v>
      </c>
      <c r="E713" s="5">
        <v>41634</v>
      </c>
      <c r="F713" s="1" t="s">
        <v>591</v>
      </c>
      <c r="G713" s="3">
        <v>41600</v>
      </c>
      <c r="H713" s="7">
        <v>2</v>
      </c>
      <c r="I713" s="7">
        <v>3</v>
      </c>
      <c r="J713" s="7">
        <v>3</v>
      </c>
      <c r="K713" s="7">
        <v>1</v>
      </c>
      <c r="L713" s="7">
        <v>1</v>
      </c>
    </row>
    <row r="714" spans="1:12">
      <c r="A714" s="1" t="s">
        <v>1023</v>
      </c>
      <c r="B714" s="1" t="s">
        <v>655</v>
      </c>
      <c r="C714" s="5">
        <v>32704</v>
      </c>
      <c r="D714" s="5">
        <v>41804</v>
      </c>
      <c r="E714" s="5"/>
      <c r="F714" s="1" t="s">
        <v>268</v>
      </c>
      <c r="G714" s="3">
        <v>50000</v>
      </c>
      <c r="H714" s="7">
        <v>3</v>
      </c>
      <c r="I714" s="7">
        <v>1</v>
      </c>
      <c r="J714" s="7">
        <v>2</v>
      </c>
      <c r="K714" s="7">
        <v>2</v>
      </c>
      <c r="L714" s="7">
        <v>2</v>
      </c>
    </row>
    <row r="715" spans="1:12">
      <c r="A715" s="1" t="s">
        <v>1024</v>
      </c>
      <c r="B715" s="1" t="s">
        <v>655</v>
      </c>
      <c r="C715" s="5">
        <v>32753</v>
      </c>
      <c r="D715" s="5">
        <v>41366</v>
      </c>
      <c r="E715" s="5"/>
      <c r="F715" s="1" t="s">
        <v>1025</v>
      </c>
      <c r="G715" s="3">
        <v>26707.200000000001</v>
      </c>
      <c r="H715" s="7">
        <v>3</v>
      </c>
      <c r="I715" s="7">
        <v>1</v>
      </c>
      <c r="J715" s="7">
        <v>2</v>
      </c>
      <c r="K715" s="7">
        <v>1</v>
      </c>
      <c r="L715" s="7">
        <v>3</v>
      </c>
    </row>
    <row r="716" spans="1:12">
      <c r="A716" s="1" t="s">
        <v>1026</v>
      </c>
      <c r="B716" s="1" t="s">
        <v>655</v>
      </c>
      <c r="C716" s="5">
        <v>32822</v>
      </c>
      <c r="D716" s="5">
        <v>40383</v>
      </c>
      <c r="E716" s="5">
        <v>41366</v>
      </c>
      <c r="F716" s="1" t="s">
        <v>1025</v>
      </c>
      <c r="G716" s="3">
        <v>26707.200000000001</v>
      </c>
      <c r="H716" s="7">
        <v>2</v>
      </c>
      <c r="I716" s="7">
        <v>2</v>
      </c>
      <c r="J716" s="7">
        <v>2</v>
      </c>
      <c r="K716" s="7">
        <v>2</v>
      </c>
      <c r="L716" s="7">
        <v>2</v>
      </c>
    </row>
    <row r="717" spans="1:12">
      <c r="A717" s="1" t="s">
        <v>1027</v>
      </c>
      <c r="B717" s="1" t="s">
        <v>655</v>
      </c>
      <c r="C717" s="5">
        <v>31428</v>
      </c>
      <c r="D717" s="5">
        <v>42268</v>
      </c>
      <c r="E717" s="5"/>
      <c r="F717" s="1" t="s">
        <v>366</v>
      </c>
      <c r="G717" s="3">
        <v>54995.199999999997</v>
      </c>
      <c r="H717" s="7">
        <v>1</v>
      </c>
      <c r="I717" s="7">
        <v>3</v>
      </c>
      <c r="J717" s="7">
        <v>3</v>
      </c>
      <c r="K717" s="7">
        <v>3</v>
      </c>
      <c r="L717" s="7">
        <v>2</v>
      </c>
    </row>
    <row r="718" spans="1:12">
      <c r="A718" s="1" t="s">
        <v>1028</v>
      </c>
      <c r="B718" s="1" t="s">
        <v>655</v>
      </c>
      <c r="C718" s="5">
        <v>32907</v>
      </c>
      <c r="D718" s="5">
        <v>40169</v>
      </c>
      <c r="E718" s="5">
        <v>41820</v>
      </c>
      <c r="F718" s="1" t="s">
        <v>503</v>
      </c>
      <c r="G718" s="3">
        <v>40060.800000000003</v>
      </c>
      <c r="H718" s="7">
        <v>2</v>
      </c>
      <c r="I718" s="7">
        <v>1</v>
      </c>
      <c r="J718" s="7">
        <v>1</v>
      </c>
      <c r="K718" s="7">
        <v>3</v>
      </c>
      <c r="L718" s="7">
        <v>3</v>
      </c>
    </row>
    <row r="719" spans="1:12">
      <c r="A719" s="1" t="s">
        <v>1029</v>
      </c>
      <c r="B719" s="1" t="s">
        <v>655</v>
      </c>
      <c r="C719" s="5">
        <v>33230</v>
      </c>
      <c r="D719" s="5">
        <v>40519</v>
      </c>
      <c r="E719" s="5"/>
      <c r="F719" s="1" t="s">
        <v>503</v>
      </c>
      <c r="G719" s="3">
        <v>40060.800000000003</v>
      </c>
      <c r="H719" s="7">
        <v>1</v>
      </c>
      <c r="I719" s="7">
        <v>2</v>
      </c>
      <c r="J719" s="7">
        <v>2</v>
      </c>
      <c r="K719" s="7">
        <v>2</v>
      </c>
      <c r="L719" s="7">
        <v>1</v>
      </c>
    </row>
    <row r="720" spans="1:12">
      <c r="A720" s="1" t="s">
        <v>1030</v>
      </c>
      <c r="B720" s="1" t="s">
        <v>655</v>
      </c>
      <c r="C720" s="5">
        <v>33209</v>
      </c>
      <c r="D720" s="5">
        <v>41471</v>
      </c>
      <c r="E720" s="5"/>
      <c r="F720" s="1" t="s">
        <v>601</v>
      </c>
      <c r="G720" s="3">
        <v>35360</v>
      </c>
      <c r="H720" s="7">
        <v>3</v>
      </c>
      <c r="I720" s="7">
        <v>2</v>
      </c>
      <c r="J720" s="7">
        <v>2</v>
      </c>
      <c r="K720" s="7">
        <v>1</v>
      </c>
      <c r="L720" s="7">
        <v>2</v>
      </c>
    </row>
    <row r="721" spans="1:12">
      <c r="A721" s="1" t="s">
        <v>1031</v>
      </c>
      <c r="B721" s="1" t="s">
        <v>655</v>
      </c>
      <c r="C721" s="5">
        <v>33035</v>
      </c>
      <c r="D721" s="5">
        <v>40021</v>
      </c>
      <c r="E721" s="5"/>
      <c r="F721" s="1" t="s">
        <v>268</v>
      </c>
      <c r="G721" s="3">
        <v>43867.199999999997</v>
      </c>
      <c r="H721" s="7">
        <v>3</v>
      </c>
      <c r="I721" s="7">
        <v>1</v>
      </c>
      <c r="J721" s="7">
        <v>1</v>
      </c>
      <c r="K721" s="7">
        <v>1</v>
      </c>
      <c r="L721" s="7">
        <v>3</v>
      </c>
    </row>
    <row r="722" spans="1:12">
      <c r="A722" s="1" t="s">
        <v>1032</v>
      </c>
      <c r="B722" s="1" t="s">
        <v>655</v>
      </c>
      <c r="C722" s="5">
        <v>33084</v>
      </c>
      <c r="D722" s="5">
        <v>40635</v>
      </c>
      <c r="E722" s="5">
        <v>40847</v>
      </c>
      <c r="F722" s="1" t="s">
        <v>496</v>
      </c>
      <c r="G722" s="3">
        <v>25958.400000000001</v>
      </c>
      <c r="H722" s="7">
        <v>3</v>
      </c>
      <c r="I722" s="7">
        <v>2</v>
      </c>
      <c r="J722" s="7">
        <v>2</v>
      </c>
      <c r="K722" s="7">
        <v>2</v>
      </c>
      <c r="L722" s="7">
        <v>3</v>
      </c>
    </row>
    <row r="723" spans="1:12">
      <c r="A723" s="1" t="s">
        <v>1033</v>
      </c>
      <c r="B723" s="1" t="s">
        <v>655</v>
      </c>
      <c r="C723" s="5">
        <v>33051</v>
      </c>
      <c r="D723" s="5">
        <v>41094</v>
      </c>
      <c r="E723" s="5"/>
      <c r="F723" s="1" t="s">
        <v>85</v>
      </c>
      <c r="G723" s="3">
        <v>24960</v>
      </c>
      <c r="H723" s="7">
        <v>3</v>
      </c>
      <c r="I723" s="7">
        <v>2</v>
      </c>
      <c r="J723" s="7">
        <v>1</v>
      </c>
      <c r="K723" s="7">
        <v>3</v>
      </c>
      <c r="L723" s="7">
        <v>3</v>
      </c>
    </row>
    <row r="724" spans="1:12">
      <c r="A724" s="1" t="s">
        <v>1034</v>
      </c>
      <c r="B724" s="1" t="s">
        <v>655</v>
      </c>
      <c r="C724" s="5">
        <v>30951</v>
      </c>
      <c r="D724" s="5">
        <v>40504</v>
      </c>
      <c r="E724" s="5"/>
      <c r="F724" s="1" t="s">
        <v>1035</v>
      </c>
      <c r="G724" s="3">
        <v>48369</v>
      </c>
      <c r="H724" s="7">
        <v>1</v>
      </c>
      <c r="I724" s="7">
        <v>1</v>
      </c>
      <c r="J724" s="7">
        <v>1</v>
      </c>
      <c r="K724" s="7">
        <v>1</v>
      </c>
      <c r="L724" s="7">
        <v>3</v>
      </c>
    </row>
    <row r="725" spans="1:12">
      <c r="A725" s="1" t="s">
        <v>1036</v>
      </c>
      <c r="B725" s="1" t="s">
        <v>655</v>
      </c>
      <c r="C725" s="5">
        <v>33175</v>
      </c>
      <c r="D725" s="5">
        <v>40984</v>
      </c>
      <c r="E725" s="5"/>
      <c r="F725" s="1" t="s">
        <v>39</v>
      </c>
      <c r="G725" s="3">
        <v>21216</v>
      </c>
      <c r="H725" s="7">
        <v>3</v>
      </c>
      <c r="I725" s="7">
        <v>1</v>
      </c>
      <c r="J725" s="7">
        <v>2</v>
      </c>
      <c r="K725" s="7">
        <v>2</v>
      </c>
      <c r="L725" s="7">
        <v>1</v>
      </c>
    </row>
    <row r="726" spans="1:12">
      <c r="A726" s="1" t="s">
        <v>1037</v>
      </c>
      <c r="B726" s="1" t="s">
        <v>655</v>
      </c>
      <c r="C726" s="5">
        <v>33234</v>
      </c>
      <c r="D726" s="5">
        <v>41066</v>
      </c>
      <c r="E726" s="5"/>
      <c r="F726" s="1" t="s">
        <v>1038</v>
      </c>
      <c r="G726" s="3">
        <v>37003</v>
      </c>
      <c r="H726" s="7">
        <v>3</v>
      </c>
      <c r="I726" s="7">
        <v>1</v>
      </c>
      <c r="J726" s="7">
        <v>2</v>
      </c>
      <c r="K726" s="7">
        <v>3</v>
      </c>
      <c r="L726" s="7">
        <v>1</v>
      </c>
    </row>
    <row r="727" spans="1:12">
      <c r="A727" s="1" t="s">
        <v>1039</v>
      </c>
      <c r="B727" s="1" t="s">
        <v>655</v>
      </c>
      <c r="C727" s="5">
        <v>33262</v>
      </c>
      <c r="D727" s="5">
        <v>41447</v>
      </c>
      <c r="E727" s="5">
        <v>42541</v>
      </c>
      <c r="F727" s="1" t="s">
        <v>1040</v>
      </c>
      <c r="G727" s="3">
        <v>31200</v>
      </c>
      <c r="H727" s="7">
        <v>1</v>
      </c>
      <c r="I727" s="7">
        <v>1</v>
      </c>
      <c r="J727" s="7">
        <v>2</v>
      </c>
      <c r="K727" s="7">
        <v>2</v>
      </c>
      <c r="L727" s="7">
        <v>3</v>
      </c>
    </row>
    <row r="728" spans="1:12">
      <c r="A728" s="1" t="s">
        <v>1041</v>
      </c>
      <c r="B728" s="1" t="s">
        <v>655</v>
      </c>
      <c r="C728" s="5">
        <v>33427</v>
      </c>
      <c r="D728" s="5">
        <v>42331</v>
      </c>
      <c r="E728" s="5"/>
      <c r="F728" s="1" t="s">
        <v>1042</v>
      </c>
      <c r="G728" s="3">
        <v>39520</v>
      </c>
      <c r="H728" s="7">
        <v>2</v>
      </c>
      <c r="I728" s="7">
        <v>2</v>
      </c>
      <c r="J728" s="7">
        <v>3</v>
      </c>
      <c r="K728" s="7">
        <v>3</v>
      </c>
      <c r="L728" s="7">
        <v>1</v>
      </c>
    </row>
    <row r="729" spans="1:12">
      <c r="A729" s="1" t="s">
        <v>1043</v>
      </c>
      <c r="B729" s="1" t="s">
        <v>655</v>
      </c>
      <c r="C729" s="5">
        <v>32591</v>
      </c>
      <c r="D729" s="5">
        <v>41940</v>
      </c>
      <c r="E729" s="5">
        <v>42801</v>
      </c>
      <c r="F729" s="1" t="s">
        <v>124</v>
      </c>
      <c r="G729" s="3">
        <v>60000</v>
      </c>
      <c r="H729" s="7">
        <v>2</v>
      </c>
      <c r="I729" s="7">
        <v>2</v>
      </c>
      <c r="J729" s="7">
        <v>2</v>
      </c>
      <c r="K729" s="7">
        <v>3</v>
      </c>
      <c r="L729" s="7">
        <v>2</v>
      </c>
    </row>
    <row r="730" spans="1:12">
      <c r="A730" s="1" t="s">
        <v>1044</v>
      </c>
      <c r="B730" s="1" t="s">
        <v>655</v>
      </c>
      <c r="C730" s="5">
        <v>33560</v>
      </c>
      <c r="D730" s="5">
        <v>41767</v>
      </c>
      <c r="E730" s="5"/>
      <c r="F730" s="1" t="s">
        <v>132</v>
      </c>
      <c r="G730" s="3">
        <v>43243.199999999997</v>
      </c>
      <c r="H730" s="7">
        <v>3</v>
      </c>
      <c r="I730" s="7">
        <v>2</v>
      </c>
      <c r="J730" s="7">
        <v>1</v>
      </c>
      <c r="K730" s="7">
        <v>2</v>
      </c>
      <c r="L730" s="7">
        <v>1</v>
      </c>
    </row>
    <row r="731" spans="1:12">
      <c r="A731" s="1" t="s">
        <v>1045</v>
      </c>
      <c r="B731" s="1" t="s">
        <v>655</v>
      </c>
      <c r="C731" s="5">
        <v>33512</v>
      </c>
      <c r="D731" s="5">
        <v>42047</v>
      </c>
      <c r="E731" s="5">
        <v>42993</v>
      </c>
      <c r="F731" s="1" t="s">
        <v>372</v>
      </c>
      <c r="G731" s="3">
        <v>25043</v>
      </c>
      <c r="H731" s="7">
        <v>2</v>
      </c>
      <c r="I731" s="7">
        <v>2</v>
      </c>
      <c r="J731" s="7">
        <v>3</v>
      </c>
      <c r="K731" s="7">
        <v>3</v>
      </c>
      <c r="L731" s="7">
        <v>3</v>
      </c>
    </row>
    <row r="732" spans="1:12">
      <c r="A732" s="1" t="s">
        <v>1046</v>
      </c>
      <c r="B732" s="1" t="s">
        <v>655</v>
      </c>
      <c r="C732" s="5">
        <v>33562</v>
      </c>
      <c r="D732" s="5">
        <v>41582</v>
      </c>
      <c r="E732" s="5">
        <v>41696</v>
      </c>
      <c r="F732" s="1" t="s">
        <v>573</v>
      </c>
      <c r="G732" s="3">
        <v>24960</v>
      </c>
      <c r="H732" s="7">
        <v>2</v>
      </c>
      <c r="I732" s="7">
        <v>2</v>
      </c>
      <c r="J732" s="7">
        <v>2</v>
      </c>
      <c r="K732" s="7">
        <v>3</v>
      </c>
      <c r="L732" s="7">
        <v>1</v>
      </c>
    </row>
    <row r="733" spans="1:12">
      <c r="A733" s="1" t="s">
        <v>1047</v>
      </c>
      <c r="B733" s="1" t="s">
        <v>655</v>
      </c>
      <c r="C733" s="5">
        <v>33625</v>
      </c>
      <c r="D733" s="5">
        <v>40589</v>
      </c>
      <c r="E733" s="5">
        <v>42422</v>
      </c>
      <c r="F733" s="1" t="s">
        <v>1048</v>
      </c>
      <c r="G733" s="3">
        <v>44574</v>
      </c>
      <c r="H733" s="7">
        <v>3</v>
      </c>
      <c r="I733" s="7">
        <v>1</v>
      </c>
      <c r="J733" s="7">
        <v>2</v>
      </c>
      <c r="K733" s="7">
        <v>3</v>
      </c>
      <c r="L733" s="7">
        <v>1</v>
      </c>
    </row>
    <row r="734" spans="1:12">
      <c r="A734" s="1" t="s">
        <v>1049</v>
      </c>
      <c r="B734" s="1" t="s">
        <v>655</v>
      </c>
      <c r="C734" s="5">
        <v>33721</v>
      </c>
      <c r="D734" s="5">
        <v>42298</v>
      </c>
      <c r="E734" s="5"/>
      <c r="F734" s="1" t="s">
        <v>1013</v>
      </c>
      <c r="G734" s="3">
        <v>46000</v>
      </c>
      <c r="H734" s="7">
        <v>2</v>
      </c>
      <c r="I734" s="7">
        <v>3</v>
      </c>
      <c r="J734" s="7">
        <v>1</v>
      </c>
      <c r="K734" s="7">
        <v>1</v>
      </c>
      <c r="L734" s="7">
        <v>2</v>
      </c>
    </row>
    <row r="735" spans="1:12">
      <c r="A735" s="1" t="s">
        <v>1050</v>
      </c>
      <c r="B735" s="1" t="s">
        <v>655</v>
      </c>
      <c r="C735" s="5">
        <v>32764</v>
      </c>
      <c r="D735" s="5">
        <v>42129</v>
      </c>
      <c r="E735" s="5"/>
      <c r="F735" s="1" t="s">
        <v>1051</v>
      </c>
      <c r="G735" s="3">
        <v>40019</v>
      </c>
      <c r="H735" s="7">
        <v>3</v>
      </c>
      <c r="I735" s="7">
        <v>1</v>
      </c>
      <c r="J735" s="7">
        <v>3</v>
      </c>
      <c r="K735" s="7">
        <v>1</v>
      </c>
      <c r="L735" s="7">
        <v>2</v>
      </c>
    </row>
    <row r="736" spans="1:12">
      <c r="A736" s="1" t="s">
        <v>1052</v>
      </c>
      <c r="B736" s="1" t="s">
        <v>655</v>
      </c>
      <c r="C736" s="5">
        <v>33905</v>
      </c>
      <c r="D736" s="5">
        <v>41020</v>
      </c>
      <c r="E736" s="5">
        <v>41953</v>
      </c>
      <c r="F736" s="1" t="s">
        <v>1053</v>
      </c>
      <c r="G736" s="3">
        <v>43056</v>
      </c>
      <c r="H736" s="7">
        <v>1</v>
      </c>
      <c r="I736" s="7">
        <v>3</v>
      </c>
      <c r="J736" s="7">
        <v>1</v>
      </c>
      <c r="K736" s="7">
        <v>2</v>
      </c>
      <c r="L736" s="7">
        <v>1</v>
      </c>
    </row>
    <row r="737" spans="1:12">
      <c r="A737" s="1" t="s">
        <v>1054</v>
      </c>
      <c r="B737" s="1" t="s">
        <v>655</v>
      </c>
      <c r="C737" s="5">
        <v>33979</v>
      </c>
      <c r="D737" s="5">
        <v>42305</v>
      </c>
      <c r="E737" s="5">
        <v>42485</v>
      </c>
      <c r="F737" s="1" t="s">
        <v>977</v>
      </c>
      <c r="G737" s="3">
        <v>35360</v>
      </c>
      <c r="H737" s="7">
        <v>2</v>
      </c>
      <c r="I737" s="7">
        <v>2</v>
      </c>
      <c r="J737" s="7">
        <v>1</v>
      </c>
      <c r="K737" s="7">
        <v>2</v>
      </c>
      <c r="L737" s="7">
        <v>2</v>
      </c>
    </row>
    <row r="738" spans="1:12">
      <c r="A738" s="1" t="s">
        <v>1055</v>
      </c>
      <c r="B738" s="1" t="s">
        <v>655</v>
      </c>
      <c r="C738" s="5">
        <v>32884</v>
      </c>
      <c r="D738" s="5">
        <v>40237</v>
      </c>
      <c r="E738" s="5"/>
      <c r="F738" s="1" t="s">
        <v>1056</v>
      </c>
      <c r="G738" s="3">
        <v>34320</v>
      </c>
      <c r="H738" s="7">
        <v>3</v>
      </c>
      <c r="I738" s="7">
        <v>1</v>
      </c>
      <c r="J738" s="7">
        <v>3</v>
      </c>
      <c r="K738" s="7">
        <v>2</v>
      </c>
      <c r="L738" s="7">
        <v>2</v>
      </c>
    </row>
    <row r="739" spans="1:12">
      <c r="A739" s="1" t="s">
        <v>1057</v>
      </c>
      <c r="B739" s="1" t="s">
        <v>655</v>
      </c>
      <c r="C739" s="5">
        <v>34005</v>
      </c>
      <c r="D739" s="5">
        <v>41050</v>
      </c>
      <c r="E739" s="5">
        <v>41801</v>
      </c>
      <c r="F739" s="1" t="s">
        <v>234</v>
      </c>
      <c r="G739" s="3">
        <v>42000</v>
      </c>
      <c r="H739" s="7">
        <v>3</v>
      </c>
      <c r="I739" s="7">
        <v>3</v>
      </c>
      <c r="J739" s="7">
        <v>1</v>
      </c>
      <c r="K739" s="7">
        <v>3</v>
      </c>
      <c r="L739" s="7">
        <v>3</v>
      </c>
    </row>
    <row r="740" spans="1:12">
      <c r="A740" s="1" t="s">
        <v>1058</v>
      </c>
      <c r="B740" s="1" t="s">
        <v>655</v>
      </c>
      <c r="C740" s="5">
        <v>34262</v>
      </c>
      <c r="D740" s="5">
        <v>42598</v>
      </c>
      <c r="E740" s="5"/>
      <c r="F740" s="1" t="s">
        <v>21</v>
      </c>
      <c r="G740" s="3">
        <v>27040</v>
      </c>
      <c r="H740" s="7">
        <v>3</v>
      </c>
      <c r="I740" s="7">
        <v>3</v>
      </c>
      <c r="J740" s="7">
        <v>1</v>
      </c>
      <c r="K740" s="7">
        <v>3</v>
      </c>
      <c r="L740" s="7">
        <v>2</v>
      </c>
    </row>
    <row r="741" spans="1:12">
      <c r="A741" s="1" t="s">
        <v>1059</v>
      </c>
      <c r="B741" s="1" t="s">
        <v>655</v>
      </c>
      <c r="C741" s="5">
        <v>34375</v>
      </c>
      <c r="D741" s="5">
        <v>42418</v>
      </c>
      <c r="E741" s="5"/>
      <c r="F741" s="1" t="s">
        <v>266</v>
      </c>
      <c r="G741" s="3">
        <v>24960</v>
      </c>
      <c r="H741" s="7">
        <v>2</v>
      </c>
      <c r="I741" s="7">
        <v>2</v>
      </c>
      <c r="J741" s="7">
        <v>1</v>
      </c>
      <c r="K741" s="7">
        <v>2</v>
      </c>
      <c r="L741" s="7">
        <v>2</v>
      </c>
    </row>
    <row r="742" spans="1:12">
      <c r="A742" s="1" t="s">
        <v>1060</v>
      </c>
      <c r="B742" s="1" t="s">
        <v>655</v>
      </c>
      <c r="C742" s="5">
        <v>34468</v>
      </c>
      <c r="D742" s="5">
        <v>41349</v>
      </c>
      <c r="E742" s="5"/>
      <c r="F742" s="1" t="s">
        <v>85</v>
      </c>
      <c r="G742" s="3">
        <v>24960</v>
      </c>
      <c r="H742" s="7">
        <v>3</v>
      </c>
      <c r="I742" s="7">
        <v>3</v>
      </c>
      <c r="J742" s="7">
        <v>1</v>
      </c>
      <c r="K742" s="7">
        <v>3</v>
      </c>
      <c r="L742" s="7">
        <v>1</v>
      </c>
    </row>
    <row r="743" spans="1:12">
      <c r="A743" s="1" t="s">
        <v>1061</v>
      </c>
      <c r="B743" s="1" t="s">
        <v>655</v>
      </c>
      <c r="C743" s="5">
        <v>34521</v>
      </c>
      <c r="D743" s="5">
        <v>41187</v>
      </c>
      <c r="E743" s="5">
        <v>41869</v>
      </c>
      <c r="F743" s="1" t="s">
        <v>85</v>
      </c>
      <c r="G743" s="3">
        <v>22880</v>
      </c>
      <c r="H743" s="7">
        <v>3</v>
      </c>
      <c r="I743" s="7">
        <v>3</v>
      </c>
      <c r="J743" s="7">
        <v>1</v>
      </c>
      <c r="K743" s="7">
        <v>3</v>
      </c>
      <c r="L743" s="7">
        <v>2</v>
      </c>
    </row>
    <row r="744" spans="1:12">
      <c r="A744" s="1" t="s">
        <v>1062</v>
      </c>
      <c r="B744" s="1" t="s">
        <v>655</v>
      </c>
      <c r="C744" s="5">
        <v>34604</v>
      </c>
      <c r="D744" s="5">
        <v>42001</v>
      </c>
      <c r="E744" s="5"/>
      <c r="F744" s="1" t="s">
        <v>1063</v>
      </c>
      <c r="G744" s="3">
        <v>25875</v>
      </c>
      <c r="H744" s="7">
        <v>1</v>
      </c>
      <c r="I744" s="7">
        <v>2</v>
      </c>
      <c r="J744" s="7">
        <v>2</v>
      </c>
      <c r="K744" s="7">
        <v>3</v>
      </c>
      <c r="L744" s="7">
        <v>2</v>
      </c>
    </row>
    <row r="745" spans="1:12">
      <c r="A745" s="1" t="s">
        <v>1064</v>
      </c>
      <c r="B745" s="1" t="s">
        <v>655</v>
      </c>
      <c r="C745" s="5">
        <v>32905</v>
      </c>
      <c r="D745" s="5">
        <v>41416</v>
      </c>
      <c r="E745" s="5">
        <v>42625</v>
      </c>
      <c r="F745" s="1" t="s">
        <v>1065</v>
      </c>
      <c r="G745" s="3">
        <v>44720</v>
      </c>
      <c r="H745" s="7">
        <v>2</v>
      </c>
      <c r="I745" s="7">
        <v>3</v>
      </c>
      <c r="J745" s="7">
        <v>2</v>
      </c>
      <c r="K745" s="7">
        <v>2</v>
      </c>
      <c r="L745" s="7">
        <v>1</v>
      </c>
    </row>
    <row r="746" spans="1:12">
      <c r="A746" s="1" t="s">
        <v>1066</v>
      </c>
      <c r="B746" s="1" t="s">
        <v>655</v>
      </c>
      <c r="C746" s="5">
        <v>34785</v>
      </c>
      <c r="D746" s="5">
        <v>42632</v>
      </c>
      <c r="E746" s="5">
        <v>42965</v>
      </c>
      <c r="F746" s="1" t="s">
        <v>266</v>
      </c>
      <c r="G746" s="3">
        <v>25334.400000000001</v>
      </c>
      <c r="H746" s="7">
        <v>2</v>
      </c>
      <c r="I746" s="7">
        <v>3</v>
      </c>
      <c r="J746" s="7">
        <v>1</v>
      </c>
      <c r="K746" s="7">
        <v>3</v>
      </c>
      <c r="L746" s="7">
        <v>2</v>
      </c>
    </row>
    <row r="747" spans="1:12">
      <c r="A747" s="1" t="s">
        <v>1067</v>
      </c>
      <c r="B747" s="1" t="s">
        <v>655</v>
      </c>
      <c r="C747" s="5">
        <v>35036</v>
      </c>
      <c r="D747" s="5">
        <v>42327</v>
      </c>
      <c r="E747" s="5"/>
      <c r="F747" s="1" t="s">
        <v>85</v>
      </c>
      <c r="G747" s="3">
        <v>24960</v>
      </c>
      <c r="H747" s="7">
        <v>3</v>
      </c>
      <c r="I747" s="7">
        <v>1</v>
      </c>
      <c r="J747" s="7">
        <v>3</v>
      </c>
      <c r="K747" s="7">
        <v>3</v>
      </c>
      <c r="L747" s="7">
        <v>2</v>
      </c>
    </row>
    <row r="748" spans="1:12">
      <c r="A748" s="1" t="s">
        <v>1068</v>
      </c>
      <c r="B748" s="1" t="s">
        <v>655</v>
      </c>
      <c r="C748" s="5">
        <v>35199</v>
      </c>
      <c r="D748" s="5">
        <v>42110</v>
      </c>
      <c r="E748" s="5">
        <v>42625</v>
      </c>
      <c r="F748" s="1" t="s">
        <v>39</v>
      </c>
      <c r="G748" s="3">
        <v>21840</v>
      </c>
      <c r="H748" s="7">
        <v>2</v>
      </c>
      <c r="I748" s="7">
        <v>2</v>
      </c>
      <c r="J748" s="7">
        <v>2</v>
      </c>
      <c r="K748" s="7">
        <v>2</v>
      </c>
      <c r="L748" s="7">
        <v>1</v>
      </c>
    </row>
  </sheetData>
  <sortState xmlns:xlrd2="http://schemas.microsoft.com/office/spreadsheetml/2017/richdata2" ref="A2:L748">
    <sortCondition ref="B1:B748"/>
  </sortState>
  <phoneticPr fontId="2" type="noConversion"/>
  <pageMargins left="0.7" right="0.7" top="0.75" bottom="0.75" header="0.3" footer="0.3"/>
  <ignoredErrors>
    <ignoredError sqref="A2 A4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F898-26A6-ED4C-BCE2-4C19E74E0AD2}">
  <dimension ref="A1:L426"/>
  <sheetViews>
    <sheetView workbookViewId="0">
      <selection activeCell="E21" sqref="E21"/>
    </sheetView>
  </sheetViews>
  <sheetFormatPr defaultColWidth="11.42578125" defaultRowHeight="15"/>
  <sheetData>
    <row r="1" spans="1:12">
      <c r="A1" s="4" t="s">
        <v>12</v>
      </c>
      <c r="B1" s="1" t="s">
        <v>13</v>
      </c>
      <c r="C1" s="5">
        <v>15827</v>
      </c>
      <c r="D1" s="5">
        <v>27678</v>
      </c>
      <c r="E1" s="5">
        <v>33203</v>
      </c>
      <c r="F1" s="1" t="s">
        <v>14</v>
      </c>
      <c r="G1" s="3">
        <v>24960</v>
      </c>
      <c r="H1" s="7">
        <v>3</v>
      </c>
      <c r="I1" s="7">
        <v>3</v>
      </c>
      <c r="J1" s="7">
        <v>2</v>
      </c>
      <c r="K1" s="7">
        <v>1</v>
      </c>
      <c r="L1" s="7">
        <v>1</v>
      </c>
    </row>
    <row r="2" spans="1:12">
      <c r="A2" s="1" t="s">
        <v>15</v>
      </c>
      <c r="B2" s="1" t="s">
        <v>13</v>
      </c>
      <c r="C2" s="5">
        <v>17242</v>
      </c>
      <c r="D2" s="5">
        <v>29729</v>
      </c>
      <c r="E2" s="5"/>
      <c r="F2" s="1" t="s">
        <v>14</v>
      </c>
      <c r="G2" s="3">
        <v>24481.599999999999</v>
      </c>
      <c r="H2" s="7">
        <v>2</v>
      </c>
      <c r="I2" s="7">
        <v>3</v>
      </c>
      <c r="J2" s="7">
        <v>1</v>
      </c>
      <c r="K2" s="7">
        <v>1</v>
      </c>
      <c r="L2" s="7">
        <v>2</v>
      </c>
    </row>
    <row r="3" spans="1:12">
      <c r="A3" s="1" t="s">
        <v>16</v>
      </c>
      <c r="B3" s="1" t="s">
        <v>13</v>
      </c>
      <c r="C3" s="5">
        <v>17579</v>
      </c>
      <c r="D3" s="5">
        <v>33710</v>
      </c>
      <c r="E3" s="5"/>
      <c r="F3" s="1" t="s">
        <v>17</v>
      </c>
      <c r="G3" s="3">
        <v>23296</v>
      </c>
      <c r="H3" s="7">
        <v>2</v>
      </c>
      <c r="I3" s="7">
        <v>3</v>
      </c>
      <c r="J3" s="7">
        <v>2</v>
      </c>
      <c r="K3" s="7">
        <v>3</v>
      </c>
      <c r="L3" s="7">
        <v>1</v>
      </c>
    </row>
    <row r="4" spans="1:12">
      <c r="A4" s="1" t="s">
        <v>18</v>
      </c>
      <c r="B4" s="1" t="s">
        <v>13</v>
      </c>
      <c r="C4" s="5">
        <v>17749</v>
      </c>
      <c r="D4" s="5">
        <v>32721</v>
      </c>
      <c r="E4" s="5"/>
      <c r="F4" s="1" t="s">
        <v>19</v>
      </c>
      <c r="G4" s="3">
        <v>60000</v>
      </c>
      <c r="H4" s="7">
        <v>1</v>
      </c>
      <c r="I4" s="7">
        <v>2</v>
      </c>
      <c r="J4" s="7">
        <v>1</v>
      </c>
      <c r="K4" s="7">
        <v>1</v>
      </c>
      <c r="L4" s="7">
        <v>2</v>
      </c>
    </row>
    <row r="5" spans="1:12">
      <c r="A5" s="1" t="s">
        <v>20</v>
      </c>
      <c r="B5" s="1" t="s">
        <v>13</v>
      </c>
      <c r="C5" s="5">
        <v>17938</v>
      </c>
      <c r="D5" s="5">
        <v>34634</v>
      </c>
      <c r="E5" s="5">
        <v>42450</v>
      </c>
      <c r="F5" s="1" t="s">
        <v>21</v>
      </c>
      <c r="G5" s="3">
        <v>22068.799999999999</v>
      </c>
      <c r="H5" s="7">
        <v>3</v>
      </c>
      <c r="I5" s="7">
        <v>3</v>
      </c>
      <c r="J5" s="7">
        <v>1</v>
      </c>
      <c r="K5" s="7">
        <v>1</v>
      </c>
      <c r="L5" s="7">
        <v>3</v>
      </c>
    </row>
    <row r="6" spans="1:12">
      <c r="A6" s="1" t="s">
        <v>22</v>
      </c>
      <c r="B6" s="1" t="s">
        <v>13</v>
      </c>
      <c r="C6" s="5">
        <v>17951</v>
      </c>
      <c r="D6" s="5">
        <v>35796</v>
      </c>
      <c r="E6" s="5"/>
      <c r="F6" s="1" t="s">
        <v>23</v>
      </c>
      <c r="G6" s="3">
        <v>54347.02</v>
      </c>
      <c r="H6" s="7">
        <v>3</v>
      </c>
      <c r="I6" s="7">
        <v>1</v>
      </c>
      <c r="J6" s="7">
        <v>2</v>
      </c>
      <c r="K6" s="7">
        <v>1</v>
      </c>
      <c r="L6" s="7">
        <v>3</v>
      </c>
    </row>
    <row r="7" spans="1:12">
      <c r="A7" s="1" t="s">
        <v>24</v>
      </c>
      <c r="B7" s="1" t="s">
        <v>13</v>
      </c>
      <c r="C7" s="5">
        <v>31444</v>
      </c>
      <c r="D7" s="5">
        <v>39426</v>
      </c>
      <c r="E7" s="5"/>
      <c r="F7" s="1" t="s">
        <v>25</v>
      </c>
      <c r="G7" s="3">
        <v>54288</v>
      </c>
      <c r="H7" s="7">
        <v>3</v>
      </c>
      <c r="I7" s="7">
        <v>2</v>
      </c>
      <c r="J7" s="7">
        <v>3</v>
      </c>
      <c r="K7" s="7">
        <v>2</v>
      </c>
      <c r="L7" s="7">
        <v>2</v>
      </c>
    </row>
    <row r="8" spans="1:12">
      <c r="A8" s="1" t="s">
        <v>26</v>
      </c>
      <c r="B8" s="1" t="s">
        <v>13</v>
      </c>
      <c r="C8" s="5">
        <v>30766</v>
      </c>
      <c r="D8" s="5">
        <v>39673</v>
      </c>
      <c r="E8" s="5">
        <v>42377</v>
      </c>
      <c r="F8" s="1" t="s">
        <v>17</v>
      </c>
      <c r="G8" s="3">
        <v>24024</v>
      </c>
      <c r="H8" s="7">
        <v>1</v>
      </c>
      <c r="I8" s="7">
        <v>1</v>
      </c>
      <c r="J8" s="7">
        <v>1</v>
      </c>
      <c r="K8" s="7">
        <v>2</v>
      </c>
      <c r="L8" s="7">
        <v>3</v>
      </c>
    </row>
    <row r="9" spans="1:12">
      <c r="A9" s="1" t="s">
        <v>27</v>
      </c>
      <c r="B9" s="1" t="s">
        <v>13</v>
      </c>
      <c r="C9" s="5">
        <v>18388</v>
      </c>
      <c r="D9" s="5">
        <v>35039</v>
      </c>
      <c r="E9" s="5">
        <v>41202</v>
      </c>
      <c r="F9" s="1" t="s">
        <v>14</v>
      </c>
      <c r="G9" s="3">
        <v>21964.799999999999</v>
      </c>
      <c r="H9" s="7">
        <v>2</v>
      </c>
      <c r="I9" s="7">
        <v>3</v>
      </c>
      <c r="J9" s="7">
        <v>3</v>
      </c>
      <c r="K9" s="7">
        <v>2</v>
      </c>
      <c r="L9" s="7">
        <v>2</v>
      </c>
    </row>
    <row r="10" spans="1:12">
      <c r="A10" s="1" t="s">
        <v>28</v>
      </c>
      <c r="B10" s="1" t="s">
        <v>13</v>
      </c>
      <c r="C10" s="5">
        <v>31770</v>
      </c>
      <c r="D10" s="5">
        <v>41011</v>
      </c>
      <c r="E10" s="5">
        <f>COUNTIFS(Females!G:G,"&gt;=20000",Females!G:G,"&lt;=30000")</f>
        <v>120</v>
      </c>
      <c r="F10" s="1" t="s">
        <v>14</v>
      </c>
      <c r="G10" s="3">
        <v>26291.200000000001</v>
      </c>
      <c r="H10" s="7">
        <v>3</v>
      </c>
      <c r="I10" s="7">
        <v>2</v>
      </c>
      <c r="J10" s="7">
        <v>3</v>
      </c>
      <c r="K10" s="7">
        <v>3</v>
      </c>
      <c r="L10" s="7">
        <v>1</v>
      </c>
    </row>
    <row r="11" spans="1:12">
      <c r="A11" s="1" t="s">
        <v>29</v>
      </c>
      <c r="B11" s="1" t="s">
        <v>13</v>
      </c>
      <c r="C11" s="5">
        <v>18499</v>
      </c>
      <c r="D11" s="5">
        <v>33115</v>
      </c>
      <c r="E11" s="5"/>
      <c r="F11" s="1" t="s">
        <v>14</v>
      </c>
      <c r="G11" s="3">
        <v>26291.200000000001</v>
      </c>
      <c r="H11" s="7">
        <v>3</v>
      </c>
      <c r="I11" s="7">
        <v>2</v>
      </c>
      <c r="J11" s="7">
        <v>3</v>
      </c>
      <c r="K11" s="7">
        <v>3</v>
      </c>
      <c r="L11" s="7">
        <v>3</v>
      </c>
    </row>
    <row r="12" spans="1:12">
      <c r="A12" s="1" t="s">
        <v>30</v>
      </c>
      <c r="B12" s="1" t="s">
        <v>13</v>
      </c>
      <c r="C12" s="5">
        <v>18540</v>
      </c>
      <c r="D12" s="5">
        <v>29729</v>
      </c>
      <c r="E12" s="5">
        <v>42334</v>
      </c>
      <c r="F12" s="1" t="s">
        <v>14</v>
      </c>
      <c r="G12" s="3">
        <v>21216</v>
      </c>
      <c r="H12" s="7">
        <v>2</v>
      </c>
      <c r="I12" s="7">
        <v>1</v>
      </c>
      <c r="J12" s="7">
        <v>3</v>
      </c>
      <c r="K12" s="7">
        <v>3</v>
      </c>
      <c r="L12" s="7">
        <v>1</v>
      </c>
    </row>
    <row r="13" spans="1:12">
      <c r="A13" s="1" t="s">
        <v>31</v>
      </c>
      <c r="B13" s="1" t="s">
        <v>13</v>
      </c>
      <c r="C13" s="5">
        <v>18663</v>
      </c>
      <c r="D13" s="5">
        <v>35436</v>
      </c>
      <c r="E13" s="5"/>
      <c r="F13" s="1" t="s">
        <v>32</v>
      </c>
      <c r="G13" s="3">
        <v>86178.559999999998</v>
      </c>
      <c r="H13" s="7">
        <v>2</v>
      </c>
      <c r="I13" s="7">
        <v>3</v>
      </c>
      <c r="J13" s="7">
        <v>3</v>
      </c>
      <c r="K13" s="7">
        <v>2</v>
      </c>
      <c r="L13" s="7">
        <v>3</v>
      </c>
    </row>
    <row r="14" spans="1:12">
      <c r="A14" s="1" t="s">
        <v>33</v>
      </c>
      <c r="B14" s="1" t="s">
        <v>13</v>
      </c>
      <c r="C14" s="5">
        <v>18673</v>
      </c>
      <c r="D14" s="5">
        <v>32898</v>
      </c>
      <c r="E14" s="5">
        <v>40410</v>
      </c>
      <c r="F14" s="1" t="s">
        <v>14</v>
      </c>
      <c r="G14" s="3">
        <v>22057</v>
      </c>
      <c r="H14" s="7">
        <v>2</v>
      </c>
      <c r="I14" s="7">
        <v>2</v>
      </c>
      <c r="J14" s="7">
        <v>1</v>
      </c>
      <c r="K14" s="7">
        <v>1</v>
      </c>
      <c r="L14" s="7">
        <v>3</v>
      </c>
    </row>
    <row r="15" spans="1:12">
      <c r="A15" s="1" t="s">
        <v>34</v>
      </c>
      <c r="B15" s="1" t="s">
        <v>13</v>
      </c>
      <c r="C15" s="5">
        <v>24959</v>
      </c>
      <c r="D15" s="5">
        <v>36530</v>
      </c>
      <c r="E15" s="5"/>
      <c r="F15" s="1" t="s">
        <v>14</v>
      </c>
      <c r="G15" s="3">
        <v>22057</v>
      </c>
      <c r="H15" s="7">
        <v>1</v>
      </c>
      <c r="I15" s="7">
        <v>2</v>
      </c>
      <c r="J15" s="7">
        <v>1</v>
      </c>
      <c r="K15" s="7">
        <v>1</v>
      </c>
      <c r="L15" s="7">
        <v>3</v>
      </c>
    </row>
    <row r="16" spans="1:12">
      <c r="A16" s="1" t="s">
        <v>35</v>
      </c>
      <c r="B16" s="1" t="s">
        <v>13</v>
      </c>
      <c r="C16" s="5">
        <v>29424</v>
      </c>
      <c r="D16" s="5">
        <v>41286</v>
      </c>
      <c r="E16" s="5"/>
      <c r="F16" s="1" t="s">
        <v>14</v>
      </c>
      <c r="G16" s="3">
        <v>24627.200000000001</v>
      </c>
      <c r="H16" s="7">
        <v>3</v>
      </c>
      <c r="I16" s="7">
        <v>3</v>
      </c>
      <c r="J16" s="7">
        <v>3</v>
      </c>
      <c r="K16" s="7">
        <v>2</v>
      </c>
      <c r="L16" s="7">
        <v>3</v>
      </c>
    </row>
    <row r="17" spans="1:12">
      <c r="A17" s="1" t="s">
        <v>36</v>
      </c>
      <c r="B17" s="1" t="s">
        <v>13</v>
      </c>
      <c r="C17" s="5">
        <v>18833</v>
      </c>
      <c r="D17" s="5">
        <v>33820</v>
      </c>
      <c r="E17" s="5"/>
      <c r="F17" s="1" t="s">
        <v>14</v>
      </c>
      <c r="G17" s="3">
        <v>21840</v>
      </c>
      <c r="H17" s="7">
        <v>3</v>
      </c>
      <c r="I17" s="7">
        <v>2</v>
      </c>
      <c r="J17" s="7">
        <v>2</v>
      </c>
      <c r="K17" s="7">
        <v>2</v>
      </c>
      <c r="L17" s="7">
        <v>2</v>
      </c>
    </row>
    <row r="18" spans="1:12">
      <c r="A18" s="1" t="s">
        <v>37</v>
      </c>
      <c r="B18" s="1" t="s">
        <v>13</v>
      </c>
      <c r="C18" s="5">
        <v>18853</v>
      </c>
      <c r="D18" s="5">
        <v>33138</v>
      </c>
      <c r="E18" s="5"/>
      <c r="F18" s="1" t="s">
        <v>23</v>
      </c>
      <c r="G18" s="3">
        <v>52000</v>
      </c>
      <c r="H18" s="7">
        <v>2</v>
      </c>
      <c r="I18" s="7">
        <v>1</v>
      </c>
      <c r="J18" s="7">
        <v>2</v>
      </c>
      <c r="K18" s="7">
        <v>3</v>
      </c>
      <c r="L18" s="7">
        <v>3</v>
      </c>
    </row>
    <row r="19" spans="1:12">
      <c r="A19" s="1" t="s">
        <v>38</v>
      </c>
      <c r="B19" s="1" t="s">
        <v>13</v>
      </c>
      <c r="C19" s="5">
        <v>18895</v>
      </c>
      <c r="D19" s="5">
        <v>34444</v>
      </c>
      <c r="E19" s="5"/>
      <c r="F19" s="1" t="s">
        <v>39</v>
      </c>
      <c r="G19" s="3">
        <v>22877.58</v>
      </c>
      <c r="H19" s="7">
        <v>1</v>
      </c>
      <c r="I19" s="7">
        <v>1</v>
      </c>
      <c r="J19" s="7">
        <v>3</v>
      </c>
      <c r="K19" s="7">
        <v>1</v>
      </c>
      <c r="L19" s="7">
        <v>1</v>
      </c>
    </row>
    <row r="20" spans="1:12">
      <c r="A20" s="1" t="s">
        <v>40</v>
      </c>
      <c r="B20" s="1" t="s">
        <v>13</v>
      </c>
      <c r="C20" s="5">
        <v>18905</v>
      </c>
      <c r="D20" s="5">
        <v>36887</v>
      </c>
      <c r="E20" s="5"/>
      <c r="F20" s="1" t="s">
        <v>41</v>
      </c>
      <c r="G20" s="3">
        <v>81549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</row>
    <row r="21" spans="1:12">
      <c r="A21" s="1" t="s">
        <v>42</v>
      </c>
      <c r="B21" s="1" t="s">
        <v>13</v>
      </c>
      <c r="C21" s="5">
        <v>19008</v>
      </c>
      <c r="D21" s="5">
        <v>33009</v>
      </c>
      <c r="E21" s="5"/>
      <c r="F21" s="1" t="s">
        <v>43</v>
      </c>
      <c r="G21" s="3">
        <v>74450</v>
      </c>
      <c r="H21" s="7">
        <v>1</v>
      </c>
      <c r="I21" s="7">
        <v>3</v>
      </c>
      <c r="J21" s="7">
        <v>3</v>
      </c>
      <c r="K21" s="7">
        <v>1</v>
      </c>
      <c r="L21" s="7">
        <v>1</v>
      </c>
    </row>
    <row r="22" spans="1:12">
      <c r="A22" s="1" t="s">
        <v>44</v>
      </c>
      <c r="B22" s="1" t="s">
        <v>13</v>
      </c>
      <c r="C22" s="5">
        <v>19038</v>
      </c>
      <c r="D22" s="5">
        <v>33068</v>
      </c>
      <c r="E22" s="5"/>
      <c r="F22" s="1" t="s">
        <v>45</v>
      </c>
      <c r="G22" s="3">
        <v>66300</v>
      </c>
      <c r="H22" s="7">
        <v>1</v>
      </c>
      <c r="I22" s="7">
        <v>1</v>
      </c>
      <c r="J22" s="7">
        <v>2</v>
      </c>
      <c r="K22" s="7">
        <v>3</v>
      </c>
      <c r="L22" s="7">
        <v>1</v>
      </c>
    </row>
    <row r="23" spans="1:12">
      <c r="A23" s="1" t="s">
        <v>46</v>
      </c>
      <c r="B23" s="1" t="s">
        <v>13</v>
      </c>
      <c r="C23" s="5">
        <v>19129</v>
      </c>
      <c r="D23" s="5">
        <v>34191</v>
      </c>
      <c r="E23" s="5"/>
      <c r="F23" s="1" t="s">
        <v>39</v>
      </c>
      <c r="G23" s="3">
        <v>23046.400000000001</v>
      </c>
      <c r="H23" s="7">
        <v>2</v>
      </c>
      <c r="I23" s="7">
        <v>1</v>
      </c>
      <c r="J23" s="7">
        <v>2</v>
      </c>
      <c r="K23" s="7">
        <v>1</v>
      </c>
      <c r="L23" s="7">
        <v>2</v>
      </c>
    </row>
    <row r="24" spans="1:12">
      <c r="A24" s="1" t="s">
        <v>47</v>
      </c>
      <c r="B24" s="1" t="s">
        <v>13</v>
      </c>
      <c r="C24" s="5">
        <v>19169</v>
      </c>
      <c r="D24" s="5">
        <v>36053</v>
      </c>
      <c r="E24" s="5"/>
      <c r="F24" s="1" t="s">
        <v>23</v>
      </c>
      <c r="G24" s="3">
        <v>48637.68</v>
      </c>
      <c r="H24" s="7">
        <v>2</v>
      </c>
      <c r="I24" s="7">
        <v>3</v>
      </c>
      <c r="J24" s="7">
        <v>3</v>
      </c>
      <c r="K24" s="7">
        <v>2</v>
      </c>
      <c r="L24" s="7">
        <v>3</v>
      </c>
    </row>
    <row r="25" spans="1:12">
      <c r="A25" s="1" t="s">
        <v>48</v>
      </c>
      <c r="B25" s="1" t="s">
        <v>13</v>
      </c>
      <c r="C25" s="5">
        <v>21254</v>
      </c>
      <c r="D25" s="5">
        <v>33009</v>
      </c>
      <c r="E25" s="5"/>
      <c r="F25" s="1" t="s">
        <v>14</v>
      </c>
      <c r="G25" s="3">
        <v>23025.599999999999</v>
      </c>
      <c r="H25" s="7">
        <v>2</v>
      </c>
      <c r="I25" s="7">
        <v>3</v>
      </c>
      <c r="J25" s="7">
        <v>3</v>
      </c>
      <c r="K25" s="7">
        <v>2</v>
      </c>
      <c r="L25" s="7">
        <v>2</v>
      </c>
    </row>
    <row r="26" spans="1:12">
      <c r="A26" s="1" t="s">
        <v>49</v>
      </c>
      <c r="B26" s="1" t="s">
        <v>13</v>
      </c>
      <c r="C26" s="5">
        <v>19222</v>
      </c>
      <c r="D26" s="5">
        <v>34494</v>
      </c>
      <c r="E26" s="5"/>
      <c r="F26" s="1" t="s">
        <v>39</v>
      </c>
      <c r="G26" s="3">
        <v>24356.799999999999</v>
      </c>
      <c r="H26" s="7">
        <v>2</v>
      </c>
      <c r="I26" s="7">
        <v>3</v>
      </c>
      <c r="J26" s="7">
        <v>2</v>
      </c>
      <c r="K26" s="7">
        <v>1</v>
      </c>
      <c r="L26" s="7">
        <v>1</v>
      </c>
    </row>
    <row r="27" spans="1:12">
      <c r="A27" s="1" t="s">
        <v>50</v>
      </c>
      <c r="B27" s="1" t="s">
        <v>13</v>
      </c>
      <c r="C27" s="5">
        <v>19249</v>
      </c>
      <c r="D27" s="5">
        <v>29729</v>
      </c>
      <c r="E27" s="5">
        <v>38381</v>
      </c>
      <c r="F27" s="1" t="s">
        <v>51</v>
      </c>
      <c r="G27" s="3">
        <v>24190.400000000001</v>
      </c>
      <c r="H27" s="7">
        <v>1</v>
      </c>
      <c r="I27" s="7">
        <v>2</v>
      </c>
      <c r="J27" s="7">
        <v>2</v>
      </c>
      <c r="K27" s="7">
        <v>1</v>
      </c>
      <c r="L27" s="7">
        <v>3</v>
      </c>
    </row>
    <row r="28" spans="1:12">
      <c r="A28" s="1" t="s">
        <v>52</v>
      </c>
      <c r="B28" s="1" t="s">
        <v>13</v>
      </c>
      <c r="C28" s="5">
        <v>19424</v>
      </c>
      <c r="D28" s="5">
        <v>33213</v>
      </c>
      <c r="E28" s="5"/>
      <c r="F28" s="1" t="s">
        <v>14</v>
      </c>
      <c r="G28" s="3">
        <v>22484.799999999999</v>
      </c>
      <c r="H28" s="7">
        <v>1</v>
      </c>
      <c r="I28" s="7">
        <v>1</v>
      </c>
      <c r="J28" s="7">
        <v>3</v>
      </c>
      <c r="K28" s="7">
        <v>3</v>
      </c>
      <c r="L28" s="7">
        <v>3</v>
      </c>
    </row>
    <row r="29" spans="1:12">
      <c r="A29" s="1" t="s">
        <v>53</v>
      </c>
      <c r="B29" s="1" t="s">
        <v>13</v>
      </c>
      <c r="C29" s="5">
        <v>19513</v>
      </c>
      <c r="D29" s="5">
        <v>33115</v>
      </c>
      <c r="E29" s="5"/>
      <c r="F29" s="1" t="s">
        <v>14</v>
      </c>
      <c r="G29" s="3">
        <v>23608</v>
      </c>
      <c r="H29" s="7">
        <v>1</v>
      </c>
      <c r="I29" s="7">
        <v>2</v>
      </c>
      <c r="J29" s="7">
        <v>2</v>
      </c>
      <c r="K29" s="7">
        <v>3</v>
      </c>
      <c r="L29" s="7">
        <v>2</v>
      </c>
    </row>
    <row r="30" spans="1:12">
      <c r="A30" s="1" t="s">
        <v>54</v>
      </c>
      <c r="B30" s="1" t="s">
        <v>13</v>
      </c>
      <c r="C30" s="5">
        <v>19433</v>
      </c>
      <c r="D30" s="5">
        <v>35691</v>
      </c>
      <c r="E30" s="5"/>
      <c r="F30" s="1" t="s">
        <v>14</v>
      </c>
      <c r="G30" s="3">
        <v>24419.200000000001</v>
      </c>
      <c r="H30" s="7">
        <v>3</v>
      </c>
      <c r="I30" s="7">
        <v>1</v>
      </c>
      <c r="J30" s="7">
        <v>3</v>
      </c>
      <c r="K30" s="7">
        <v>2</v>
      </c>
      <c r="L30" s="7">
        <v>3</v>
      </c>
    </row>
    <row r="31" spans="1:12">
      <c r="A31" s="1" t="s">
        <v>55</v>
      </c>
      <c r="B31" s="1" t="s">
        <v>13</v>
      </c>
      <c r="C31" s="5">
        <v>19792</v>
      </c>
      <c r="D31" s="5">
        <v>33820</v>
      </c>
      <c r="E31" s="5"/>
      <c r="F31" s="1" t="s">
        <v>14</v>
      </c>
      <c r="G31" s="3">
        <v>24356.799999999999</v>
      </c>
      <c r="H31" s="7">
        <v>3</v>
      </c>
      <c r="I31" s="7">
        <v>3</v>
      </c>
      <c r="J31" s="7">
        <v>3</v>
      </c>
      <c r="K31" s="7">
        <v>2</v>
      </c>
      <c r="L31" s="7">
        <v>3</v>
      </c>
    </row>
    <row r="32" spans="1:12">
      <c r="A32" s="1" t="s">
        <v>56</v>
      </c>
      <c r="B32" s="1" t="s">
        <v>13</v>
      </c>
      <c r="C32" s="5">
        <v>19180</v>
      </c>
      <c r="D32" s="5">
        <v>29729</v>
      </c>
      <c r="E32" s="5">
        <v>39137</v>
      </c>
      <c r="F32" s="1" t="s">
        <v>14</v>
      </c>
      <c r="G32" s="3">
        <v>24356.799999999999</v>
      </c>
      <c r="H32" s="7">
        <v>1</v>
      </c>
      <c r="I32" s="7">
        <v>3</v>
      </c>
      <c r="J32" s="7">
        <v>2</v>
      </c>
      <c r="K32" s="7">
        <v>2</v>
      </c>
      <c r="L32" s="7">
        <v>1</v>
      </c>
    </row>
    <row r="33" spans="1:12">
      <c r="A33" s="1" t="s">
        <v>57</v>
      </c>
      <c r="B33" s="1" t="s">
        <v>13</v>
      </c>
      <c r="C33" s="5">
        <v>19804</v>
      </c>
      <c r="D33" s="5">
        <v>41174</v>
      </c>
      <c r="E33" s="5">
        <v>42193</v>
      </c>
      <c r="F33" s="1" t="s">
        <v>14</v>
      </c>
      <c r="G33" s="3">
        <v>25292.799999999999</v>
      </c>
      <c r="H33" s="7">
        <v>3</v>
      </c>
      <c r="I33" s="7">
        <v>2</v>
      </c>
      <c r="J33" s="7">
        <v>3</v>
      </c>
      <c r="K33" s="7">
        <v>2</v>
      </c>
      <c r="L33" s="7">
        <v>3</v>
      </c>
    </row>
    <row r="34" spans="1:12">
      <c r="A34" s="1" t="s">
        <v>58</v>
      </c>
      <c r="B34" s="1" t="s">
        <v>13</v>
      </c>
      <c r="C34" s="5">
        <v>19925</v>
      </c>
      <c r="D34" s="5">
        <v>32498</v>
      </c>
      <c r="E34" s="5"/>
      <c r="F34" s="1" t="s">
        <v>59</v>
      </c>
      <c r="G34" s="3">
        <v>121647.76</v>
      </c>
      <c r="H34" s="7">
        <v>2</v>
      </c>
      <c r="I34" s="7">
        <v>2</v>
      </c>
      <c r="J34" s="7">
        <v>3</v>
      </c>
      <c r="K34" s="7">
        <v>2</v>
      </c>
      <c r="L34" s="7">
        <v>2</v>
      </c>
    </row>
    <row r="35" spans="1:12">
      <c r="A35" s="1" t="s">
        <v>60</v>
      </c>
      <c r="B35" s="1" t="s">
        <v>13</v>
      </c>
      <c r="C35" s="5">
        <v>21586</v>
      </c>
      <c r="D35" s="5">
        <v>33068</v>
      </c>
      <c r="E35" s="5">
        <v>40319</v>
      </c>
      <c r="F35" s="1" t="s">
        <v>61</v>
      </c>
      <c r="G35" s="3">
        <v>60269.82</v>
      </c>
      <c r="H35" s="7">
        <v>3</v>
      </c>
      <c r="I35" s="7">
        <v>1</v>
      </c>
      <c r="J35" s="7">
        <v>2</v>
      </c>
      <c r="K35" s="7">
        <v>1</v>
      </c>
      <c r="L35" s="7">
        <v>3</v>
      </c>
    </row>
    <row r="36" spans="1:12">
      <c r="A36" s="1" t="s">
        <v>62</v>
      </c>
      <c r="B36" s="1" t="s">
        <v>13</v>
      </c>
      <c r="C36" s="5">
        <v>19930</v>
      </c>
      <c r="D36" s="5">
        <v>37101</v>
      </c>
      <c r="E36" s="5"/>
      <c r="F36" s="1" t="s">
        <v>61</v>
      </c>
      <c r="G36" s="3">
        <v>60269.82</v>
      </c>
      <c r="H36" s="7">
        <v>1</v>
      </c>
      <c r="I36" s="7">
        <v>1</v>
      </c>
      <c r="J36" s="7">
        <v>3</v>
      </c>
      <c r="K36" s="7">
        <v>1</v>
      </c>
      <c r="L36" s="7">
        <v>1</v>
      </c>
    </row>
    <row r="37" spans="1:12">
      <c r="A37" s="1" t="s">
        <v>63</v>
      </c>
      <c r="B37" s="1" t="s">
        <v>13</v>
      </c>
      <c r="C37" s="5">
        <v>21924</v>
      </c>
      <c r="D37" s="5">
        <v>39177</v>
      </c>
      <c r="E37" s="5">
        <v>40458</v>
      </c>
      <c r="F37" s="1" t="s">
        <v>14</v>
      </c>
      <c r="G37" s="3">
        <v>21923.200000000001</v>
      </c>
      <c r="H37" s="7">
        <v>1</v>
      </c>
      <c r="I37" s="7">
        <v>2</v>
      </c>
      <c r="J37" s="7">
        <v>2</v>
      </c>
      <c r="K37" s="7">
        <v>2</v>
      </c>
      <c r="L37" s="7">
        <v>1</v>
      </c>
    </row>
    <row r="38" spans="1:12">
      <c r="A38" s="1" t="s">
        <v>64</v>
      </c>
      <c r="B38" s="1" t="s">
        <v>13</v>
      </c>
      <c r="C38" s="5">
        <v>20278</v>
      </c>
      <c r="D38" s="5">
        <v>40179</v>
      </c>
      <c r="E38" s="5">
        <v>41377</v>
      </c>
      <c r="F38" s="1" t="s">
        <v>14</v>
      </c>
      <c r="G38" s="3">
        <v>22672</v>
      </c>
      <c r="H38" s="7">
        <v>3</v>
      </c>
      <c r="I38" s="7">
        <v>1</v>
      </c>
      <c r="J38" s="7">
        <v>3</v>
      </c>
      <c r="K38" s="7">
        <v>1</v>
      </c>
      <c r="L38" s="7">
        <v>2</v>
      </c>
    </row>
    <row r="39" spans="1:12">
      <c r="A39" s="1" t="s">
        <v>65</v>
      </c>
      <c r="B39" s="1" t="s">
        <v>13</v>
      </c>
      <c r="C39" s="5">
        <v>20313</v>
      </c>
      <c r="D39" s="5">
        <v>36383</v>
      </c>
      <c r="E39" s="5"/>
      <c r="F39" s="1" t="s">
        <v>14</v>
      </c>
      <c r="G39" s="3">
        <v>23358.400000000001</v>
      </c>
      <c r="H39" s="7">
        <v>2</v>
      </c>
      <c r="I39" s="7">
        <v>1</v>
      </c>
      <c r="J39" s="7">
        <v>3</v>
      </c>
      <c r="K39" s="7">
        <v>1</v>
      </c>
      <c r="L39" s="7">
        <v>3</v>
      </c>
    </row>
    <row r="40" spans="1:12">
      <c r="A40" s="1" t="s">
        <v>66</v>
      </c>
      <c r="B40" s="1" t="s">
        <v>13</v>
      </c>
      <c r="C40" s="5">
        <v>20374</v>
      </c>
      <c r="D40" s="5">
        <v>33115</v>
      </c>
      <c r="E40" s="5"/>
      <c r="F40" s="1" t="s">
        <v>14</v>
      </c>
      <c r="G40" s="3">
        <v>21840</v>
      </c>
      <c r="H40" s="7">
        <v>1</v>
      </c>
      <c r="I40" s="7">
        <v>2</v>
      </c>
      <c r="J40" s="7">
        <v>1</v>
      </c>
      <c r="K40" s="7">
        <v>2</v>
      </c>
      <c r="L40" s="7">
        <v>2</v>
      </c>
    </row>
    <row r="41" spans="1:12">
      <c r="A41" s="1" t="s">
        <v>67</v>
      </c>
      <c r="B41" s="1" t="s">
        <v>13</v>
      </c>
      <c r="C41" s="5">
        <v>20430</v>
      </c>
      <c r="D41" s="5">
        <v>36561</v>
      </c>
      <c r="E41" s="5"/>
      <c r="F41" s="1" t="s">
        <v>68</v>
      </c>
      <c r="G41" s="3">
        <v>340159.82</v>
      </c>
      <c r="H41" s="7">
        <v>3</v>
      </c>
      <c r="I41" s="7">
        <v>2</v>
      </c>
      <c r="J41" s="7">
        <v>3</v>
      </c>
      <c r="K41" s="7">
        <v>3</v>
      </c>
      <c r="L41" s="7">
        <v>3</v>
      </c>
    </row>
    <row r="42" spans="1:12">
      <c r="A42" s="1" t="s">
        <v>69</v>
      </c>
      <c r="B42" s="1" t="s">
        <v>13</v>
      </c>
      <c r="C42" s="5">
        <v>20645</v>
      </c>
      <c r="D42" s="5">
        <v>40555</v>
      </c>
      <c r="E42" s="5">
        <v>41884</v>
      </c>
      <c r="F42" s="1" t="s">
        <v>14</v>
      </c>
      <c r="G42" s="3">
        <v>21840</v>
      </c>
      <c r="H42" s="7">
        <v>3</v>
      </c>
      <c r="I42" s="7">
        <v>3</v>
      </c>
      <c r="J42" s="7">
        <v>3</v>
      </c>
      <c r="K42" s="7">
        <v>3</v>
      </c>
      <c r="L42" s="7">
        <v>1</v>
      </c>
    </row>
    <row r="43" spans="1:12">
      <c r="A43" s="1" t="s">
        <v>70</v>
      </c>
      <c r="B43" s="1" t="s">
        <v>13</v>
      </c>
      <c r="C43" s="5">
        <v>20547</v>
      </c>
      <c r="D43" s="5">
        <v>33138</v>
      </c>
      <c r="E43" s="5"/>
      <c r="F43" s="1" t="s">
        <v>71</v>
      </c>
      <c r="G43" s="3">
        <v>47278.14</v>
      </c>
      <c r="H43" s="7">
        <v>2</v>
      </c>
      <c r="I43" s="7">
        <v>2</v>
      </c>
      <c r="J43" s="7">
        <v>1</v>
      </c>
      <c r="K43" s="7">
        <v>2</v>
      </c>
      <c r="L43" s="7">
        <v>1</v>
      </c>
    </row>
    <row r="44" spans="1:12">
      <c r="A44" s="1" t="s">
        <v>72</v>
      </c>
      <c r="B44" s="1" t="s">
        <v>13</v>
      </c>
      <c r="C44" s="5">
        <v>20668</v>
      </c>
      <c r="D44" s="5">
        <v>34444</v>
      </c>
      <c r="E44" s="5"/>
      <c r="F44" s="1" t="s">
        <v>14</v>
      </c>
      <c r="G44" s="3">
        <v>25292.799999999999</v>
      </c>
      <c r="H44" s="7">
        <v>3</v>
      </c>
      <c r="I44" s="7">
        <v>2</v>
      </c>
      <c r="J44" s="7">
        <v>3</v>
      </c>
      <c r="K44" s="7">
        <v>2</v>
      </c>
      <c r="L44" s="7">
        <v>2</v>
      </c>
    </row>
    <row r="45" spans="1:12">
      <c r="A45" s="1" t="s">
        <v>73</v>
      </c>
      <c r="B45" s="1" t="s">
        <v>13</v>
      </c>
      <c r="C45" s="5">
        <v>20759</v>
      </c>
      <c r="D45" s="5">
        <v>34835</v>
      </c>
      <c r="E45" s="5"/>
      <c r="F45" s="1" t="s">
        <v>74</v>
      </c>
      <c r="G45" s="3">
        <v>225000</v>
      </c>
      <c r="H45" s="7">
        <v>3</v>
      </c>
      <c r="I45" s="7">
        <v>2</v>
      </c>
      <c r="J45" s="7">
        <v>2</v>
      </c>
      <c r="K45" s="7">
        <v>3</v>
      </c>
      <c r="L45" s="7">
        <v>3</v>
      </c>
    </row>
    <row r="46" spans="1:12">
      <c r="A46" s="1" t="s">
        <v>75</v>
      </c>
      <c r="B46" s="1" t="s">
        <v>13</v>
      </c>
      <c r="C46" s="5">
        <v>20787</v>
      </c>
      <c r="D46" s="5">
        <v>33068</v>
      </c>
      <c r="E46" s="5"/>
      <c r="F46" s="1" t="s">
        <v>14</v>
      </c>
      <c r="G46" s="3">
        <v>22692.799999999999</v>
      </c>
      <c r="H46" s="7">
        <v>3</v>
      </c>
      <c r="I46" s="7">
        <v>2</v>
      </c>
      <c r="J46" s="7">
        <v>3</v>
      </c>
      <c r="K46" s="7">
        <v>1</v>
      </c>
      <c r="L46" s="7">
        <v>2</v>
      </c>
    </row>
    <row r="47" spans="1:12">
      <c r="A47" s="1" t="s">
        <v>76</v>
      </c>
      <c r="B47" s="1" t="s">
        <v>13</v>
      </c>
      <c r="C47" s="5">
        <v>21156</v>
      </c>
      <c r="D47" s="5">
        <v>36053</v>
      </c>
      <c r="E47" s="5"/>
      <c r="F47" s="1" t="s">
        <v>77</v>
      </c>
      <c r="G47" s="3">
        <v>31848</v>
      </c>
      <c r="H47" s="7">
        <v>2</v>
      </c>
      <c r="I47" s="7">
        <v>3</v>
      </c>
      <c r="J47" s="7">
        <v>1</v>
      </c>
      <c r="K47" s="7">
        <v>1</v>
      </c>
      <c r="L47" s="7">
        <v>3</v>
      </c>
    </row>
    <row r="48" spans="1:12">
      <c r="A48" s="1" t="s">
        <v>78</v>
      </c>
      <c r="B48" s="1" t="s">
        <v>13</v>
      </c>
      <c r="C48" s="5">
        <v>21175</v>
      </c>
      <c r="D48" s="5">
        <v>41004</v>
      </c>
      <c r="E48" s="5">
        <v>42182</v>
      </c>
      <c r="F48" s="1" t="s">
        <v>14</v>
      </c>
      <c r="G48" s="3">
        <v>25168</v>
      </c>
      <c r="H48" s="7">
        <v>3</v>
      </c>
      <c r="I48" s="7">
        <v>3</v>
      </c>
      <c r="J48" s="7">
        <v>3</v>
      </c>
      <c r="K48" s="7">
        <v>1</v>
      </c>
      <c r="L48" s="7">
        <v>1</v>
      </c>
    </row>
    <row r="49" spans="1:12">
      <c r="A49" s="1" t="s">
        <v>79</v>
      </c>
      <c r="B49" s="1" t="s">
        <v>13</v>
      </c>
      <c r="C49" s="5">
        <v>20901</v>
      </c>
      <c r="D49" s="5">
        <v>34494</v>
      </c>
      <c r="E49" s="5"/>
      <c r="F49" s="1" t="s">
        <v>80</v>
      </c>
      <c r="G49" s="3">
        <v>70307.600000000006</v>
      </c>
      <c r="H49" s="7">
        <v>2</v>
      </c>
      <c r="I49" s="7">
        <v>2</v>
      </c>
      <c r="J49" s="7">
        <v>2</v>
      </c>
      <c r="K49" s="7">
        <v>2</v>
      </c>
      <c r="L49" s="7">
        <v>2</v>
      </c>
    </row>
    <row r="50" spans="1:12">
      <c r="A50" s="1" t="s">
        <v>81</v>
      </c>
      <c r="B50" s="1" t="s">
        <v>13</v>
      </c>
      <c r="C50" s="5">
        <v>20911</v>
      </c>
      <c r="D50" s="5">
        <v>34999</v>
      </c>
      <c r="E50" s="5"/>
      <c r="F50" s="1" t="s">
        <v>82</v>
      </c>
      <c r="G50" s="3">
        <v>22713.599999999999</v>
      </c>
      <c r="H50" s="7">
        <v>3</v>
      </c>
      <c r="I50" s="7">
        <v>1</v>
      </c>
      <c r="J50" s="7">
        <v>3</v>
      </c>
      <c r="K50" s="7">
        <v>3</v>
      </c>
      <c r="L50" s="7">
        <v>1</v>
      </c>
    </row>
    <row r="51" spans="1:12">
      <c r="A51" s="1" t="s">
        <v>83</v>
      </c>
      <c r="B51" s="1" t="s">
        <v>13</v>
      </c>
      <c r="C51" s="5">
        <v>31573</v>
      </c>
      <c r="D51" s="5">
        <v>40544</v>
      </c>
      <c r="E51" s="5"/>
      <c r="F51" s="1" t="s">
        <v>82</v>
      </c>
      <c r="G51" s="3">
        <v>22713.599999999999</v>
      </c>
      <c r="H51" s="7">
        <v>2</v>
      </c>
      <c r="I51" s="7">
        <v>3</v>
      </c>
      <c r="J51" s="7">
        <v>1</v>
      </c>
      <c r="K51" s="7">
        <v>3</v>
      </c>
      <c r="L51" s="7">
        <v>1</v>
      </c>
    </row>
    <row r="52" spans="1:12">
      <c r="A52" s="1" t="s">
        <v>84</v>
      </c>
      <c r="B52" s="1" t="s">
        <v>13</v>
      </c>
      <c r="C52" s="5">
        <v>20929</v>
      </c>
      <c r="D52" s="5">
        <v>36383</v>
      </c>
      <c r="E52" s="5"/>
      <c r="F52" s="1" t="s">
        <v>85</v>
      </c>
      <c r="G52" s="3">
        <v>24043</v>
      </c>
      <c r="H52" s="7">
        <v>1</v>
      </c>
      <c r="I52" s="7">
        <v>1</v>
      </c>
      <c r="J52" s="7">
        <v>2</v>
      </c>
      <c r="K52" s="7">
        <v>1</v>
      </c>
      <c r="L52" s="7">
        <v>2</v>
      </c>
    </row>
    <row r="53" spans="1:12">
      <c r="A53" s="1" t="s">
        <v>86</v>
      </c>
      <c r="B53" s="1" t="s">
        <v>13</v>
      </c>
      <c r="C53" s="5">
        <v>20941</v>
      </c>
      <c r="D53" s="5">
        <v>33213</v>
      </c>
      <c r="E53" s="5"/>
      <c r="F53" s="1" t="s">
        <v>87</v>
      </c>
      <c r="G53" s="3">
        <v>46654.400000000001</v>
      </c>
      <c r="H53" s="7">
        <v>1</v>
      </c>
      <c r="I53" s="7">
        <v>2</v>
      </c>
      <c r="J53" s="7">
        <v>2</v>
      </c>
      <c r="K53" s="7">
        <v>1</v>
      </c>
      <c r="L53" s="7">
        <v>1</v>
      </c>
    </row>
    <row r="54" spans="1:12">
      <c r="A54" s="1" t="s">
        <v>88</v>
      </c>
      <c r="B54" s="1" t="s">
        <v>13</v>
      </c>
      <c r="C54" s="5">
        <v>21136</v>
      </c>
      <c r="D54" s="5">
        <v>33115</v>
      </c>
      <c r="E54" s="5"/>
      <c r="F54" s="1" t="s">
        <v>14</v>
      </c>
      <c r="G54" s="3">
        <v>28412.799999999999</v>
      </c>
      <c r="H54" s="7">
        <v>3</v>
      </c>
      <c r="I54" s="7">
        <v>3</v>
      </c>
      <c r="J54" s="7">
        <v>3</v>
      </c>
      <c r="K54" s="7">
        <v>1</v>
      </c>
      <c r="L54" s="7">
        <v>2</v>
      </c>
    </row>
    <row r="55" spans="1:12">
      <c r="A55" s="1" t="s">
        <v>89</v>
      </c>
      <c r="B55" s="1" t="s">
        <v>13</v>
      </c>
      <c r="C55" s="5">
        <v>20999</v>
      </c>
      <c r="D55" s="5">
        <v>34619</v>
      </c>
      <c r="E55" s="5"/>
      <c r="F55" s="1" t="s">
        <v>41</v>
      </c>
      <c r="G55" s="3">
        <v>76500.06</v>
      </c>
      <c r="H55" s="7">
        <v>3</v>
      </c>
      <c r="I55" s="7">
        <v>1</v>
      </c>
      <c r="J55" s="7">
        <v>3</v>
      </c>
      <c r="K55" s="7">
        <v>3</v>
      </c>
      <c r="L55" s="7">
        <v>2</v>
      </c>
    </row>
    <row r="56" spans="1:12">
      <c r="A56" s="1" t="s">
        <v>90</v>
      </c>
      <c r="B56" s="1" t="s">
        <v>13</v>
      </c>
      <c r="C56" s="5">
        <v>21016</v>
      </c>
      <c r="D56" s="5">
        <v>35436</v>
      </c>
      <c r="E56" s="5"/>
      <c r="F56" s="1" t="s">
        <v>91</v>
      </c>
      <c r="G56" s="3">
        <v>30462</v>
      </c>
      <c r="H56" s="7">
        <v>3</v>
      </c>
      <c r="I56" s="7">
        <v>3</v>
      </c>
      <c r="J56" s="7">
        <v>1</v>
      </c>
      <c r="K56" s="7">
        <v>3</v>
      </c>
      <c r="L56" s="7">
        <v>1</v>
      </c>
    </row>
    <row r="57" spans="1:12">
      <c r="A57" s="1" t="s">
        <v>92</v>
      </c>
      <c r="B57" s="1" t="s">
        <v>13</v>
      </c>
      <c r="C57" s="5">
        <v>19877</v>
      </c>
      <c r="D57" s="5">
        <v>33009</v>
      </c>
      <c r="E57" s="5">
        <v>41512</v>
      </c>
      <c r="F57" s="1" t="s">
        <v>91</v>
      </c>
      <c r="G57" s="3">
        <v>30462</v>
      </c>
      <c r="H57" s="7">
        <v>1</v>
      </c>
      <c r="I57" s="7">
        <v>2</v>
      </c>
      <c r="J57" s="7">
        <v>1</v>
      </c>
      <c r="K57" s="7">
        <v>2</v>
      </c>
      <c r="L57" s="7">
        <v>3</v>
      </c>
    </row>
    <row r="58" spans="1:12">
      <c r="A58" s="1" t="s">
        <v>93</v>
      </c>
      <c r="B58" s="1" t="s">
        <v>13</v>
      </c>
      <c r="C58" s="5">
        <v>21037</v>
      </c>
      <c r="D58" s="5">
        <v>34724</v>
      </c>
      <c r="E58" s="5"/>
      <c r="F58" s="1" t="s">
        <v>94</v>
      </c>
      <c r="G58" s="3">
        <v>49498</v>
      </c>
      <c r="H58" s="7">
        <v>2</v>
      </c>
      <c r="I58" s="7">
        <v>3</v>
      </c>
      <c r="J58" s="7">
        <v>1</v>
      </c>
      <c r="K58" s="7">
        <v>1</v>
      </c>
      <c r="L58" s="7">
        <v>3</v>
      </c>
    </row>
    <row r="59" spans="1:12">
      <c r="A59" s="1" t="s">
        <v>95</v>
      </c>
      <c r="B59" s="1" t="s">
        <v>13</v>
      </c>
      <c r="C59" s="5">
        <v>21052</v>
      </c>
      <c r="D59" s="5">
        <v>33250</v>
      </c>
      <c r="E59" s="5"/>
      <c r="F59" s="1" t="s">
        <v>14</v>
      </c>
      <c r="G59" s="3">
        <v>25251.200000000001</v>
      </c>
      <c r="H59" s="7">
        <v>3</v>
      </c>
      <c r="I59" s="7">
        <v>3</v>
      </c>
      <c r="J59" s="7">
        <v>2</v>
      </c>
      <c r="K59" s="7">
        <v>1</v>
      </c>
      <c r="L59" s="7">
        <v>1</v>
      </c>
    </row>
    <row r="60" spans="1:12">
      <c r="A60" s="1" t="s">
        <v>96</v>
      </c>
      <c r="B60" s="1" t="s">
        <v>13</v>
      </c>
      <c r="C60" s="5">
        <v>21205</v>
      </c>
      <c r="D60" s="5">
        <v>33138</v>
      </c>
      <c r="E60" s="5"/>
      <c r="F60" s="1" t="s">
        <v>14</v>
      </c>
      <c r="G60" s="3">
        <v>24523.200000000001</v>
      </c>
      <c r="H60" s="7">
        <v>1</v>
      </c>
      <c r="I60" s="7">
        <v>3</v>
      </c>
      <c r="J60" s="7">
        <v>1</v>
      </c>
      <c r="K60" s="7">
        <v>3</v>
      </c>
      <c r="L60" s="7">
        <v>2</v>
      </c>
    </row>
    <row r="61" spans="1:12">
      <c r="A61" s="1" t="s">
        <v>97</v>
      </c>
      <c r="B61" s="1" t="s">
        <v>13</v>
      </c>
      <c r="C61" s="5">
        <v>21226</v>
      </c>
      <c r="D61" s="5">
        <v>34444</v>
      </c>
      <c r="E61" s="5"/>
      <c r="F61" s="1" t="s">
        <v>39</v>
      </c>
      <c r="G61" s="3">
        <v>22131.200000000001</v>
      </c>
      <c r="H61" s="7">
        <v>2</v>
      </c>
      <c r="I61" s="7">
        <v>1</v>
      </c>
      <c r="J61" s="7">
        <v>3</v>
      </c>
      <c r="K61" s="7">
        <v>2</v>
      </c>
      <c r="L61" s="7">
        <v>3</v>
      </c>
    </row>
    <row r="62" spans="1:12">
      <c r="A62" s="1" t="s">
        <v>98</v>
      </c>
      <c r="B62" s="1" t="s">
        <v>13</v>
      </c>
      <c r="C62" s="5">
        <v>21326</v>
      </c>
      <c r="D62" s="5">
        <v>36887</v>
      </c>
      <c r="E62" s="5"/>
      <c r="F62" s="1" t="s">
        <v>99</v>
      </c>
      <c r="G62" s="3">
        <v>24960</v>
      </c>
      <c r="H62" s="7">
        <v>2</v>
      </c>
      <c r="I62" s="7">
        <v>3</v>
      </c>
      <c r="J62" s="7">
        <v>3</v>
      </c>
      <c r="K62" s="7">
        <v>2</v>
      </c>
      <c r="L62" s="7">
        <v>2</v>
      </c>
    </row>
    <row r="63" spans="1:12">
      <c r="A63" s="1" t="s">
        <v>100</v>
      </c>
      <c r="B63" s="1" t="s">
        <v>13</v>
      </c>
      <c r="C63" s="5">
        <v>21386</v>
      </c>
      <c r="D63" s="5">
        <v>34191</v>
      </c>
      <c r="E63" s="5"/>
      <c r="F63" s="1" t="s">
        <v>101</v>
      </c>
      <c r="G63" s="3">
        <v>109304</v>
      </c>
      <c r="H63" s="7">
        <v>3</v>
      </c>
      <c r="I63" s="7">
        <v>2</v>
      </c>
      <c r="J63" s="7">
        <v>2</v>
      </c>
      <c r="K63" s="7">
        <v>3</v>
      </c>
      <c r="L63" s="7">
        <v>3</v>
      </c>
    </row>
    <row r="64" spans="1:12">
      <c r="A64" s="1" t="s">
        <v>102</v>
      </c>
      <c r="B64" s="1" t="s">
        <v>13</v>
      </c>
      <c r="C64" s="5">
        <v>21447</v>
      </c>
      <c r="D64" s="5">
        <v>36503</v>
      </c>
      <c r="E64" s="5"/>
      <c r="F64" s="1" t="s">
        <v>14</v>
      </c>
      <c r="G64" s="3">
        <v>23857.599999999999</v>
      </c>
      <c r="H64" s="7">
        <v>3</v>
      </c>
      <c r="I64" s="7">
        <v>2</v>
      </c>
      <c r="J64" s="7">
        <v>3</v>
      </c>
      <c r="K64" s="7">
        <v>3</v>
      </c>
      <c r="L64" s="7">
        <v>1</v>
      </c>
    </row>
    <row r="65" spans="1:12">
      <c r="A65" s="1" t="s">
        <v>103</v>
      </c>
      <c r="B65" s="1" t="s">
        <v>13</v>
      </c>
      <c r="C65" s="5">
        <v>21454</v>
      </c>
      <c r="D65" s="5">
        <v>36621</v>
      </c>
      <c r="E65" s="5">
        <v>41680</v>
      </c>
      <c r="F65" s="1" t="s">
        <v>99</v>
      </c>
      <c r="G65" s="3">
        <v>23090</v>
      </c>
      <c r="H65" s="7">
        <v>2</v>
      </c>
      <c r="I65" s="7">
        <v>3</v>
      </c>
      <c r="J65" s="7">
        <v>1</v>
      </c>
      <c r="K65" s="7">
        <v>1</v>
      </c>
      <c r="L65" s="7">
        <v>3</v>
      </c>
    </row>
    <row r="66" spans="1:12">
      <c r="A66" s="1" t="s">
        <v>104</v>
      </c>
      <c r="B66" s="1" t="s">
        <v>13</v>
      </c>
      <c r="C66" s="5">
        <v>21493</v>
      </c>
      <c r="D66" s="5">
        <v>34494</v>
      </c>
      <c r="E66" s="5"/>
      <c r="F66" s="1" t="s">
        <v>105</v>
      </c>
      <c r="G66" s="3">
        <v>110000</v>
      </c>
      <c r="H66" s="7">
        <v>3</v>
      </c>
      <c r="I66" s="7">
        <v>3</v>
      </c>
      <c r="J66" s="7">
        <v>2</v>
      </c>
      <c r="K66" s="7">
        <v>3</v>
      </c>
      <c r="L66" s="7">
        <v>2</v>
      </c>
    </row>
    <row r="67" spans="1:12">
      <c r="A67" s="1" t="s">
        <v>106</v>
      </c>
      <c r="B67" s="1" t="s">
        <v>13</v>
      </c>
      <c r="C67" s="5">
        <v>21642</v>
      </c>
      <c r="D67" s="5">
        <v>33829</v>
      </c>
      <c r="E67" s="5"/>
      <c r="F67" s="1" t="s">
        <v>107</v>
      </c>
      <c r="G67" s="3">
        <v>62955</v>
      </c>
      <c r="H67" s="7">
        <v>3</v>
      </c>
      <c r="I67" s="7">
        <v>2</v>
      </c>
      <c r="J67" s="7">
        <v>2</v>
      </c>
      <c r="K67" s="7">
        <v>2</v>
      </c>
      <c r="L67" s="7">
        <v>2</v>
      </c>
    </row>
    <row r="68" spans="1:12">
      <c r="A68" s="1" t="s">
        <v>108</v>
      </c>
      <c r="B68" s="1" t="s">
        <v>13</v>
      </c>
      <c r="C68" s="5">
        <v>21733</v>
      </c>
      <c r="D68" s="5">
        <v>33115</v>
      </c>
      <c r="E68" s="5"/>
      <c r="F68" s="1" t="s">
        <v>109</v>
      </c>
      <c r="G68" s="3">
        <v>74191</v>
      </c>
      <c r="H68" s="7">
        <v>1</v>
      </c>
      <c r="I68" s="7">
        <v>1</v>
      </c>
      <c r="J68" s="7">
        <v>3</v>
      </c>
      <c r="K68" s="7">
        <v>3</v>
      </c>
      <c r="L68" s="7">
        <v>1</v>
      </c>
    </row>
    <row r="69" spans="1:12">
      <c r="A69" s="1" t="s">
        <v>110</v>
      </c>
      <c r="B69" s="1" t="s">
        <v>13</v>
      </c>
      <c r="C69" s="5">
        <v>22037</v>
      </c>
      <c r="D69" s="5">
        <v>40555</v>
      </c>
      <c r="E69" s="5">
        <v>41603</v>
      </c>
      <c r="F69" s="1" t="s">
        <v>111</v>
      </c>
      <c r="G69" s="3">
        <v>46756</v>
      </c>
      <c r="H69" s="7">
        <v>2</v>
      </c>
      <c r="I69" s="7">
        <v>1</v>
      </c>
      <c r="J69" s="7">
        <v>3</v>
      </c>
      <c r="K69" s="7">
        <v>1</v>
      </c>
      <c r="L69" s="7">
        <v>1</v>
      </c>
    </row>
    <row r="70" spans="1:12">
      <c r="A70" s="1" t="s">
        <v>112</v>
      </c>
      <c r="B70" s="1" t="s">
        <v>13</v>
      </c>
      <c r="C70" s="5">
        <v>22202</v>
      </c>
      <c r="D70" s="5">
        <v>33820</v>
      </c>
      <c r="E70" s="5"/>
      <c r="F70" s="1" t="s">
        <v>111</v>
      </c>
      <c r="G70" s="3">
        <v>46756</v>
      </c>
      <c r="H70" s="7">
        <v>2</v>
      </c>
      <c r="I70" s="7">
        <v>3</v>
      </c>
      <c r="J70" s="7">
        <v>1</v>
      </c>
      <c r="K70" s="7">
        <v>3</v>
      </c>
      <c r="L70" s="7">
        <v>3</v>
      </c>
    </row>
    <row r="71" spans="1:12">
      <c r="A71" s="1" t="s">
        <v>113</v>
      </c>
      <c r="B71" s="1" t="s">
        <v>13</v>
      </c>
      <c r="C71" s="5">
        <v>22041</v>
      </c>
      <c r="D71" s="5">
        <v>33138</v>
      </c>
      <c r="E71" s="5"/>
      <c r="F71" s="1" t="s">
        <v>14</v>
      </c>
      <c r="G71" s="3">
        <v>24960</v>
      </c>
      <c r="H71" s="7">
        <v>3</v>
      </c>
      <c r="I71" s="7">
        <v>1</v>
      </c>
      <c r="J71" s="7">
        <v>2</v>
      </c>
      <c r="K71" s="7">
        <v>1</v>
      </c>
      <c r="L71" s="7">
        <v>2</v>
      </c>
    </row>
    <row r="72" spans="1:12">
      <c r="A72" s="1" t="s">
        <v>114</v>
      </c>
      <c r="B72" s="1" t="s">
        <v>13</v>
      </c>
      <c r="C72" s="5">
        <v>22064</v>
      </c>
      <c r="D72" s="5">
        <v>34444</v>
      </c>
      <c r="E72" s="5"/>
      <c r="F72" s="1" t="s">
        <v>14</v>
      </c>
      <c r="G72" s="3">
        <v>21840</v>
      </c>
      <c r="H72" s="7">
        <v>2</v>
      </c>
      <c r="I72" s="7">
        <v>2</v>
      </c>
      <c r="J72" s="7">
        <v>1</v>
      </c>
      <c r="K72" s="7">
        <v>3</v>
      </c>
      <c r="L72" s="7">
        <v>2</v>
      </c>
    </row>
    <row r="73" spans="1:12">
      <c r="A73" s="1" t="s">
        <v>115</v>
      </c>
      <c r="B73" s="1" t="s">
        <v>13</v>
      </c>
      <c r="C73" s="5">
        <v>21962</v>
      </c>
      <c r="D73" s="5">
        <v>33009</v>
      </c>
      <c r="E73" s="5"/>
      <c r="F73" s="1" t="s">
        <v>116</v>
      </c>
      <c r="G73" s="3">
        <v>101000.12</v>
      </c>
      <c r="H73" s="7">
        <v>3</v>
      </c>
      <c r="I73" s="7">
        <v>3</v>
      </c>
      <c r="J73" s="7">
        <v>2</v>
      </c>
      <c r="K73" s="7">
        <v>3</v>
      </c>
      <c r="L73" s="7">
        <v>2</v>
      </c>
    </row>
    <row r="74" spans="1:12">
      <c r="A74" s="1" t="s">
        <v>117</v>
      </c>
      <c r="B74" s="1" t="s">
        <v>13</v>
      </c>
      <c r="C74" s="5">
        <v>22097</v>
      </c>
      <c r="D74" s="5">
        <v>32498</v>
      </c>
      <c r="E74" s="5"/>
      <c r="F74" s="1" t="s">
        <v>87</v>
      </c>
      <c r="G74" s="3">
        <v>44179.199999999997</v>
      </c>
      <c r="H74" s="7">
        <v>3</v>
      </c>
      <c r="I74" s="7">
        <v>1</v>
      </c>
      <c r="J74" s="7">
        <v>3</v>
      </c>
      <c r="K74" s="7">
        <v>2</v>
      </c>
      <c r="L74" s="7">
        <v>3</v>
      </c>
    </row>
    <row r="75" spans="1:12">
      <c r="A75" s="1" t="s">
        <v>118</v>
      </c>
      <c r="B75" s="1" t="s">
        <v>13</v>
      </c>
      <c r="C75" s="5">
        <v>22130</v>
      </c>
      <c r="D75" s="5">
        <v>37101</v>
      </c>
      <c r="E75" s="5"/>
      <c r="F75" s="1" t="s">
        <v>14</v>
      </c>
      <c r="G75" s="3">
        <v>21923.200000000001</v>
      </c>
      <c r="H75" s="7">
        <v>1</v>
      </c>
      <c r="I75" s="7">
        <v>2</v>
      </c>
      <c r="J75" s="7">
        <v>1</v>
      </c>
      <c r="K75" s="7">
        <v>1</v>
      </c>
      <c r="L75" s="7">
        <v>3</v>
      </c>
    </row>
    <row r="76" spans="1:12">
      <c r="A76" s="1" t="s">
        <v>119</v>
      </c>
      <c r="B76" s="1" t="s">
        <v>13</v>
      </c>
      <c r="C76" s="5">
        <v>22174</v>
      </c>
      <c r="D76" s="5">
        <v>34191</v>
      </c>
      <c r="E76" s="5"/>
      <c r="F76" s="1" t="s">
        <v>82</v>
      </c>
      <c r="G76" s="3">
        <v>24960</v>
      </c>
      <c r="H76" s="7">
        <v>1</v>
      </c>
      <c r="I76" s="7">
        <v>1</v>
      </c>
      <c r="J76" s="7">
        <v>1</v>
      </c>
      <c r="K76" s="7">
        <v>1</v>
      </c>
      <c r="L76" s="7">
        <v>2</v>
      </c>
    </row>
    <row r="77" spans="1:12">
      <c r="A77" s="1" t="s">
        <v>120</v>
      </c>
      <c r="B77" s="1" t="s">
        <v>13</v>
      </c>
      <c r="C77" s="5">
        <v>22183</v>
      </c>
      <c r="D77" s="5">
        <v>36053</v>
      </c>
      <c r="E77" s="5"/>
      <c r="F77" s="1" t="s">
        <v>116</v>
      </c>
      <c r="G77" s="3">
        <v>88867.48</v>
      </c>
      <c r="H77" s="7">
        <v>3</v>
      </c>
      <c r="I77" s="7">
        <v>3</v>
      </c>
      <c r="J77" s="7">
        <v>2</v>
      </c>
      <c r="K77" s="7">
        <v>2</v>
      </c>
      <c r="L77" s="7">
        <v>2</v>
      </c>
    </row>
    <row r="78" spans="1:12">
      <c r="A78" s="1" t="s">
        <v>121</v>
      </c>
      <c r="B78" s="1" t="s">
        <v>13</v>
      </c>
      <c r="C78" s="5">
        <v>22415</v>
      </c>
      <c r="D78" s="5">
        <v>35796</v>
      </c>
      <c r="E78" s="5"/>
      <c r="F78" s="1" t="s">
        <v>122</v>
      </c>
      <c r="G78" s="3">
        <v>26135</v>
      </c>
      <c r="H78" s="7">
        <v>1</v>
      </c>
      <c r="I78" s="7">
        <v>1</v>
      </c>
      <c r="J78" s="7">
        <v>1</v>
      </c>
      <c r="K78" s="7">
        <v>2</v>
      </c>
      <c r="L78" s="7">
        <v>1</v>
      </c>
    </row>
    <row r="79" spans="1:12">
      <c r="A79" s="1" t="s">
        <v>123</v>
      </c>
      <c r="B79" s="1" t="s">
        <v>13</v>
      </c>
      <c r="C79" s="5">
        <v>25749</v>
      </c>
      <c r="D79" s="5">
        <v>42229</v>
      </c>
      <c r="E79" s="5">
        <v>42425</v>
      </c>
      <c r="F79" s="1" t="s">
        <v>124</v>
      </c>
      <c r="G79" s="3">
        <v>76671.399999999994</v>
      </c>
      <c r="H79" s="7">
        <v>3</v>
      </c>
      <c r="I79" s="7">
        <v>3</v>
      </c>
      <c r="J79" s="7">
        <v>3</v>
      </c>
      <c r="K79" s="7">
        <v>2</v>
      </c>
      <c r="L79" s="7">
        <v>3</v>
      </c>
    </row>
    <row r="80" spans="1:12">
      <c r="A80" s="1" t="s">
        <v>125</v>
      </c>
      <c r="B80" s="1" t="s">
        <v>13</v>
      </c>
      <c r="C80" s="5">
        <v>22526</v>
      </c>
      <c r="D80" s="5">
        <v>35691</v>
      </c>
      <c r="E80" s="5"/>
      <c r="F80" s="1" t="s">
        <v>14</v>
      </c>
      <c r="G80" s="3">
        <v>21840</v>
      </c>
      <c r="H80" s="7">
        <v>2</v>
      </c>
      <c r="I80" s="7">
        <v>1</v>
      </c>
      <c r="J80" s="7">
        <v>2</v>
      </c>
      <c r="K80" s="7">
        <v>3</v>
      </c>
      <c r="L80" s="7">
        <v>1</v>
      </c>
    </row>
    <row r="81" spans="1:12">
      <c r="A81" s="1" t="s">
        <v>126</v>
      </c>
      <c r="B81" s="1" t="s">
        <v>13</v>
      </c>
      <c r="C81" s="5">
        <v>22554</v>
      </c>
      <c r="D81" s="5">
        <v>34619</v>
      </c>
      <c r="E81" s="5"/>
      <c r="F81" s="1" t="s">
        <v>127</v>
      </c>
      <c r="G81" s="3">
        <v>93929.94</v>
      </c>
      <c r="H81" s="7">
        <v>2</v>
      </c>
      <c r="I81" s="7">
        <v>2</v>
      </c>
      <c r="J81" s="7">
        <v>2</v>
      </c>
      <c r="K81" s="7">
        <v>3</v>
      </c>
      <c r="L81" s="7">
        <v>2</v>
      </c>
    </row>
    <row r="82" spans="1:12">
      <c r="A82" s="1" t="s">
        <v>128</v>
      </c>
      <c r="B82" s="1" t="s">
        <v>13</v>
      </c>
      <c r="C82" s="5">
        <v>22590</v>
      </c>
      <c r="D82" s="5">
        <v>36734</v>
      </c>
      <c r="E82" s="5"/>
      <c r="F82" s="1" t="s">
        <v>14</v>
      </c>
      <c r="G82" s="3">
        <v>24960</v>
      </c>
      <c r="H82" s="7">
        <v>3</v>
      </c>
      <c r="I82" s="7">
        <v>3</v>
      </c>
      <c r="J82" s="7">
        <v>3</v>
      </c>
      <c r="K82" s="7">
        <v>2</v>
      </c>
      <c r="L82" s="7">
        <v>1</v>
      </c>
    </row>
    <row r="83" spans="1:12">
      <c r="A83" s="1" t="s">
        <v>129</v>
      </c>
      <c r="B83" s="1" t="s">
        <v>13</v>
      </c>
      <c r="C83" s="5">
        <v>22630</v>
      </c>
      <c r="D83" s="5">
        <v>38358</v>
      </c>
      <c r="E83" s="5">
        <v>41146</v>
      </c>
      <c r="F83" s="1" t="s">
        <v>130</v>
      </c>
      <c r="G83" s="3">
        <v>74603</v>
      </c>
      <c r="H83" s="7">
        <v>2</v>
      </c>
      <c r="I83" s="7">
        <v>1</v>
      </c>
      <c r="J83" s="7">
        <v>2</v>
      </c>
      <c r="K83" s="7">
        <v>3</v>
      </c>
      <c r="L83" s="7">
        <v>2</v>
      </c>
    </row>
    <row r="84" spans="1:12">
      <c r="A84" s="1" t="s">
        <v>131</v>
      </c>
      <c r="B84" s="1" t="s">
        <v>13</v>
      </c>
      <c r="C84" s="5">
        <v>22746</v>
      </c>
      <c r="D84" s="5">
        <v>33820</v>
      </c>
      <c r="E84" s="5"/>
      <c r="F84" s="1" t="s">
        <v>132</v>
      </c>
      <c r="G84" s="3">
        <v>50000</v>
      </c>
      <c r="H84" s="7">
        <v>1</v>
      </c>
      <c r="I84" s="7">
        <v>2</v>
      </c>
      <c r="J84" s="7">
        <v>3</v>
      </c>
      <c r="K84" s="7">
        <v>3</v>
      </c>
      <c r="L84" s="7">
        <v>1</v>
      </c>
    </row>
    <row r="85" spans="1:12">
      <c r="A85" s="1" t="s">
        <v>133</v>
      </c>
      <c r="B85" s="1" t="s">
        <v>13</v>
      </c>
      <c r="C85" s="5">
        <v>22778</v>
      </c>
      <c r="D85" s="5">
        <v>33138</v>
      </c>
      <c r="E85" s="5"/>
      <c r="F85" s="1" t="s">
        <v>134</v>
      </c>
      <c r="G85" s="3">
        <v>134375.01999999999</v>
      </c>
      <c r="H85" s="7">
        <v>2</v>
      </c>
      <c r="I85" s="7">
        <v>2</v>
      </c>
      <c r="J85" s="7">
        <v>3</v>
      </c>
      <c r="K85" s="7">
        <v>3</v>
      </c>
      <c r="L85" s="7">
        <v>2</v>
      </c>
    </row>
    <row r="86" spans="1:12">
      <c r="A86" s="1" t="s">
        <v>135</v>
      </c>
      <c r="B86" s="1" t="s">
        <v>13</v>
      </c>
      <c r="C86" s="5">
        <v>22846</v>
      </c>
      <c r="D86" s="5">
        <v>34444</v>
      </c>
      <c r="E86" s="5"/>
      <c r="F86" s="1" t="s">
        <v>23</v>
      </c>
      <c r="G86" s="3">
        <v>51030.2</v>
      </c>
      <c r="H86" s="7">
        <v>2</v>
      </c>
      <c r="I86" s="7">
        <v>1</v>
      </c>
      <c r="J86" s="7">
        <v>2</v>
      </c>
      <c r="K86" s="7">
        <v>2</v>
      </c>
      <c r="L86" s="7">
        <v>2</v>
      </c>
    </row>
    <row r="87" spans="1:12">
      <c r="A87" s="1" t="s">
        <v>136</v>
      </c>
      <c r="B87" s="1" t="s">
        <v>13</v>
      </c>
      <c r="C87" s="5">
        <v>22859</v>
      </c>
      <c r="D87" s="5">
        <v>36887</v>
      </c>
      <c r="E87" s="5"/>
      <c r="F87" s="1" t="s">
        <v>23</v>
      </c>
      <c r="G87" s="3">
        <v>51030.2</v>
      </c>
      <c r="H87" s="7">
        <v>3</v>
      </c>
      <c r="I87" s="7">
        <v>1</v>
      </c>
      <c r="J87" s="7">
        <v>3</v>
      </c>
      <c r="K87" s="7">
        <v>2</v>
      </c>
      <c r="L87" s="7">
        <v>3</v>
      </c>
    </row>
    <row r="88" spans="1:12">
      <c r="A88" s="1" t="s">
        <v>137</v>
      </c>
      <c r="B88" s="1" t="s">
        <v>13</v>
      </c>
      <c r="C88" s="5">
        <v>23078</v>
      </c>
      <c r="D88" s="5">
        <v>32498</v>
      </c>
      <c r="E88" s="5"/>
      <c r="F88" s="1" t="s">
        <v>71</v>
      </c>
      <c r="G88" s="3">
        <v>55000</v>
      </c>
      <c r="H88" s="7">
        <v>2</v>
      </c>
      <c r="I88" s="7">
        <v>1</v>
      </c>
      <c r="J88" s="7">
        <v>1</v>
      </c>
      <c r="K88" s="7">
        <v>1</v>
      </c>
      <c r="L88" s="7">
        <v>3</v>
      </c>
    </row>
    <row r="89" spans="1:12">
      <c r="A89" s="1" t="s">
        <v>138</v>
      </c>
      <c r="B89" s="1" t="s">
        <v>13</v>
      </c>
      <c r="C89" s="5">
        <v>23098</v>
      </c>
      <c r="D89" s="5">
        <v>37101</v>
      </c>
      <c r="E89" s="5"/>
      <c r="F89" s="1" t="s">
        <v>139</v>
      </c>
      <c r="G89" s="3">
        <v>88881</v>
      </c>
      <c r="H89" s="7">
        <v>3</v>
      </c>
      <c r="I89" s="7">
        <v>2</v>
      </c>
      <c r="J89" s="7">
        <v>3</v>
      </c>
      <c r="K89" s="7">
        <v>3</v>
      </c>
      <c r="L89" s="7">
        <v>2</v>
      </c>
    </row>
    <row r="90" spans="1:12">
      <c r="A90" s="1" t="s">
        <v>140</v>
      </c>
      <c r="B90" s="1" t="s">
        <v>13</v>
      </c>
      <c r="C90" s="5">
        <v>23139</v>
      </c>
      <c r="D90" s="5">
        <v>34191</v>
      </c>
      <c r="E90" s="5"/>
      <c r="F90" s="1" t="s">
        <v>141</v>
      </c>
      <c r="G90" s="3">
        <v>90964.56</v>
      </c>
      <c r="H90" s="7">
        <v>3</v>
      </c>
      <c r="I90" s="7">
        <v>2</v>
      </c>
      <c r="J90" s="7">
        <v>2</v>
      </c>
      <c r="K90" s="7">
        <v>2</v>
      </c>
      <c r="L90" s="7">
        <v>3</v>
      </c>
    </row>
    <row r="91" spans="1:12">
      <c r="A91" s="1" t="s">
        <v>142</v>
      </c>
      <c r="B91" s="1" t="s">
        <v>13</v>
      </c>
      <c r="C91" s="5">
        <v>23165</v>
      </c>
      <c r="D91" s="5">
        <v>36053</v>
      </c>
      <c r="E91" s="5"/>
      <c r="F91" s="1" t="s">
        <v>143</v>
      </c>
      <c r="G91" s="3">
        <v>56920.5</v>
      </c>
      <c r="H91" s="7">
        <v>2</v>
      </c>
      <c r="I91" s="7">
        <v>2</v>
      </c>
      <c r="J91" s="7">
        <v>2</v>
      </c>
      <c r="K91" s="7">
        <v>2</v>
      </c>
      <c r="L91" s="7">
        <v>2</v>
      </c>
    </row>
    <row r="92" spans="1:12">
      <c r="A92" s="1" t="s">
        <v>144</v>
      </c>
      <c r="B92" s="1" t="s">
        <v>13</v>
      </c>
      <c r="C92" s="5">
        <v>23299</v>
      </c>
      <c r="D92" s="5">
        <v>37186</v>
      </c>
      <c r="E92" s="5"/>
      <c r="F92" s="1" t="s">
        <v>85</v>
      </c>
      <c r="G92" s="3">
        <v>33311</v>
      </c>
      <c r="H92" s="7">
        <v>3</v>
      </c>
      <c r="I92" s="7">
        <v>2</v>
      </c>
      <c r="J92" s="7">
        <v>1</v>
      </c>
      <c r="K92" s="7">
        <v>2</v>
      </c>
      <c r="L92" s="7">
        <v>3</v>
      </c>
    </row>
    <row r="93" spans="1:12">
      <c r="A93" s="1" t="s">
        <v>145</v>
      </c>
      <c r="B93" s="1" t="s">
        <v>13</v>
      </c>
      <c r="C93" s="5">
        <v>23124</v>
      </c>
      <c r="D93" s="5">
        <v>36503</v>
      </c>
      <c r="E93" s="5"/>
      <c r="F93" s="1" t="s">
        <v>85</v>
      </c>
      <c r="G93" s="3">
        <v>33311</v>
      </c>
      <c r="H93" s="7">
        <v>3</v>
      </c>
      <c r="I93" s="7">
        <v>2</v>
      </c>
      <c r="J93" s="7">
        <v>2</v>
      </c>
      <c r="K93" s="7">
        <v>1</v>
      </c>
      <c r="L93" s="7">
        <v>3</v>
      </c>
    </row>
    <row r="94" spans="1:12">
      <c r="A94" s="1" t="s">
        <v>146</v>
      </c>
      <c r="B94" s="1" t="s">
        <v>13</v>
      </c>
      <c r="C94" s="5">
        <v>23219</v>
      </c>
      <c r="D94" s="5">
        <v>32708</v>
      </c>
      <c r="E94" s="5"/>
      <c r="F94" s="1" t="s">
        <v>147</v>
      </c>
      <c r="G94" s="3">
        <v>43713.8</v>
      </c>
      <c r="H94" s="7">
        <v>1</v>
      </c>
      <c r="I94" s="7">
        <v>1</v>
      </c>
      <c r="J94" s="7">
        <v>1</v>
      </c>
      <c r="K94" s="7">
        <v>3</v>
      </c>
      <c r="L94" s="7">
        <v>2</v>
      </c>
    </row>
    <row r="95" spans="1:12">
      <c r="A95" s="1" t="s">
        <v>148</v>
      </c>
      <c r="B95" s="1" t="s">
        <v>13</v>
      </c>
      <c r="C95" s="5">
        <v>23266</v>
      </c>
      <c r="D95" s="5">
        <v>34569</v>
      </c>
      <c r="E95" s="5"/>
      <c r="F95" s="1" t="s">
        <v>82</v>
      </c>
      <c r="G95" s="3">
        <v>26416</v>
      </c>
      <c r="H95" s="7">
        <v>2</v>
      </c>
      <c r="I95" s="7">
        <v>3</v>
      </c>
      <c r="J95" s="7">
        <v>1</v>
      </c>
      <c r="K95" s="7">
        <v>2</v>
      </c>
      <c r="L95" s="7">
        <v>3</v>
      </c>
    </row>
    <row r="96" spans="1:12">
      <c r="A96" s="1" t="s">
        <v>149</v>
      </c>
      <c r="B96" s="1" t="s">
        <v>13</v>
      </c>
      <c r="C96" s="5">
        <v>23311</v>
      </c>
      <c r="D96" s="5">
        <v>36689</v>
      </c>
      <c r="E96" s="5"/>
      <c r="F96" s="1" t="s">
        <v>150</v>
      </c>
      <c r="G96" s="3">
        <v>49337.599999999999</v>
      </c>
      <c r="H96" s="7">
        <v>2</v>
      </c>
      <c r="I96" s="7">
        <v>3</v>
      </c>
      <c r="J96" s="7">
        <v>2</v>
      </c>
      <c r="K96" s="7">
        <v>2</v>
      </c>
      <c r="L96" s="7">
        <v>2</v>
      </c>
    </row>
    <row r="97" spans="1:12">
      <c r="A97" s="1" t="s">
        <v>151</v>
      </c>
      <c r="B97" s="1" t="s">
        <v>13</v>
      </c>
      <c r="C97" s="5">
        <v>23409</v>
      </c>
      <c r="D97" s="5">
        <v>32269</v>
      </c>
      <c r="E97" s="5"/>
      <c r="F97" s="1" t="s">
        <v>152</v>
      </c>
      <c r="G97" s="3">
        <v>110249.88</v>
      </c>
      <c r="H97" s="7">
        <v>2</v>
      </c>
      <c r="I97" s="7">
        <v>3</v>
      </c>
      <c r="J97" s="7">
        <v>2</v>
      </c>
      <c r="K97" s="7">
        <v>3</v>
      </c>
      <c r="L97" s="7">
        <v>2</v>
      </c>
    </row>
    <row r="98" spans="1:12">
      <c r="A98" s="1" t="s">
        <v>153</v>
      </c>
      <c r="B98" s="1" t="s">
        <v>13</v>
      </c>
      <c r="C98" s="5">
        <v>23431</v>
      </c>
      <c r="D98" s="5">
        <v>36853</v>
      </c>
      <c r="E98" s="5">
        <v>42898</v>
      </c>
      <c r="F98" s="1" t="s">
        <v>122</v>
      </c>
      <c r="G98" s="3">
        <v>31512</v>
      </c>
      <c r="H98" s="7">
        <v>1</v>
      </c>
      <c r="I98" s="7">
        <v>2</v>
      </c>
      <c r="J98" s="7">
        <v>1</v>
      </c>
      <c r="K98" s="7">
        <v>1</v>
      </c>
      <c r="L98" s="7">
        <v>3</v>
      </c>
    </row>
    <row r="99" spans="1:12">
      <c r="A99" s="1" t="s">
        <v>154</v>
      </c>
      <c r="B99" s="1" t="s">
        <v>13</v>
      </c>
      <c r="C99" s="5">
        <v>23713</v>
      </c>
      <c r="D99" s="5">
        <v>34864</v>
      </c>
      <c r="E99" s="5"/>
      <c r="F99" s="1" t="s">
        <v>155</v>
      </c>
      <c r="G99" s="3">
        <v>31512</v>
      </c>
      <c r="H99" s="7">
        <v>1</v>
      </c>
      <c r="I99" s="7">
        <v>2</v>
      </c>
      <c r="J99" s="7">
        <v>3</v>
      </c>
      <c r="K99" s="7">
        <v>2</v>
      </c>
      <c r="L99" s="7">
        <v>1</v>
      </c>
    </row>
    <row r="100" spans="1:12">
      <c r="A100" s="1" t="s">
        <v>156</v>
      </c>
      <c r="B100" s="1" t="s">
        <v>13</v>
      </c>
      <c r="C100" s="5">
        <v>23441</v>
      </c>
      <c r="D100" s="5">
        <v>34132</v>
      </c>
      <c r="E100" s="5"/>
      <c r="F100" s="1" t="s">
        <v>157</v>
      </c>
      <c r="G100" s="3">
        <v>67320</v>
      </c>
      <c r="H100" s="7">
        <v>2</v>
      </c>
      <c r="I100" s="7">
        <v>1</v>
      </c>
      <c r="J100" s="7">
        <v>2</v>
      </c>
      <c r="K100" s="7">
        <v>2</v>
      </c>
      <c r="L100" s="7">
        <v>3</v>
      </c>
    </row>
    <row r="101" spans="1:12">
      <c r="A101" s="1" t="s">
        <v>158</v>
      </c>
      <c r="B101" s="1" t="s">
        <v>13</v>
      </c>
      <c r="C101" s="5">
        <v>23585</v>
      </c>
      <c r="D101" s="5">
        <v>38893</v>
      </c>
      <c r="E101" s="5">
        <v>39358</v>
      </c>
      <c r="F101" s="1" t="s">
        <v>39</v>
      </c>
      <c r="G101" s="3">
        <v>23483.200000000001</v>
      </c>
      <c r="H101" s="7">
        <v>3</v>
      </c>
      <c r="I101" s="7">
        <v>2</v>
      </c>
      <c r="J101" s="7">
        <v>2</v>
      </c>
      <c r="K101" s="7">
        <v>2</v>
      </c>
      <c r="L101" s="7">
        <v>2</v>
      </c>
    </row>
    <row r="102" spans="1:12">
      <c r="A102" s="1" t="s">
        <v>159</v>
      </c>
      <c r="B102" s="1" t="s">
        <v>13</v>
      </c>
      <c r="C102" s="5">
        <v>23604</v>
      </c>
      <c r="D102" s="5">
        <v>35050</v>
      </c>
      <c r="E102" s="5"/>
      <c r="F102" s="1" t="s">
        <v>160</v>
      </c>
      <c r="G102" s="3">
        <v>197025</v>
      </c>
      <c r="H102" s="7">
        <v>3</v>
      </c>
      <c r="I102" s="7">
        <v>2</v>
      </c>
      <c r="J102" s="7">
        <v>3</v>
      </c>
      <c r="K102" s="7">
        <v>3</v>
      </c>
      <c r="L102" s="7">
        <v>2</v>
      </c>
    </row>
    <row r="103" spans="1:12">
      <c r="A103" s="1" t="s">
        <v>161</v>
      </c>
      <c r="B103" s="1" t="s">
        <v>13</v>
      </c>
      <c r="C103" s="5">
        <v>23739</v>
      </c>
      <c r="D103" s="5">
        <v>32708</v>
      </c>
      <c r="E103" s="5"/>
      <c r="F103" s="1" t="s">
        <v>162</v>
      </c>
      <c r="G103" s="3">
        <v>35360</v>
      </c>
      <c r="H103" s="7">
        <v>2</v>
      </c>
      <c r="I103" s="7">
        <v>2</v>
      </c>
      <c r="J103" s="7">
        <v>1</v>
      </c>
      <c r="K103" s="7">
        <v>3</v>
      </c>
      <c r="L103" s="7">
        <v>3</v>
      </c>
    </row>
    <row r="104" spans="1:12">
      <c r="A104" s="1" t="s">
        <v>163</v>
      </c>
      <c r="B104" s="1" t="s">
        <v>13</v>
      </c>
      <c r="C104" s="5">
        <v>23838</v>
      </c>
      <c r="D104" s="5">
        <v>34569</v>
      </c>
      <c r="E104" s="5"/>
      <c r="F104" s="1" t="s">
        <v>164</v>
      </c>
      <c r="G104" s="3">
        <v>106050.1</v>
      </c>
      <c r="H104" s="7">
        <v>3</v>
      </c>
      <c r="I104" s="7">
        <v>2</v>
      </c>
      <c r="J104" s="7">
        <v>3</v>
      </c>
      <c r="K104" s="7">
        <v>2</v>
      </c>
      <c r="L104" s="7">
        <v>2</v>
      </c>
    </row>
    <row r="105" spans="1:12">
      <c r="A105" s="1" t="s">
        <v>165</v>
      </c>
      <c r="B105" s="1" t="s">
        <v>13</v>
      </c>
      <c r="C105" s="5">
        <v>23936</v>
      </c>
      <c r="D105" s="5">
        <v>36689</v>
      </c>
      <c r="E105" s="5"/>
      <c r="F105" s="1" t="s">
        <v>82</v>
      </c>
      <c r="G105" s="3">
        <v>25272</v>
      </c>
      <c r="H105" s="7">
        <v>2</v>
      </c>
      <c r="I105" s="7">
        <v>2</v>
      </c>
      <c r="J105" s="7">
        <v>1</v>
      </c>
      <c r="K105" s="7">
        <v>3</v>
      </c>
      <c r="L105" s="7">
        <v>2</v>
      </c>
    </row>
    <row r="106" spans="1:12">
      <c r="A106" s="1" t="s">
        <v>166</v>
      </c>
      <c r="B106" s="1" t="s">
        <v>13</v>
      </c>
      <c r="C106" s="5">
        <v>23987</v>
      </c>
      <c r="D106" s="5">
        <v>41035</v>
      </c>
      <c r="E106" s="5">
        <v>41759</v>
      </c>
      <c r="F106" s="1" t="s">
        <v>167</v>
      </c>
      <c r="G106" s="3">
        <v>82204.98</v>
      </c>
      <c r="H106" s="7">
        <v>2</v>
      </c>
      <c r="I106" s="7">
        <v>2</v>
      </c>
      <c r="J106" s="7">
        <v>2</v>
      </c>
      <c r="K106" s="7">
        <v>2</v>
      </c>
      <c r="L106" s="7">
        <v>2</v>
      </c>
    </row>
    <row r="107" spans="1:12">
      <c r="A107" s="1" t="s">
        <v>168</v>
      </c>
      <c r="B107" s="1" t="s">
        <v>13</v>
      </c>
      <c r="C107" s="5">
        <v>23990</v>
      </c>
      <c r="D107" s="5">
        <v>32470</v>
      </c>
      <c r="E107" s="5"/>
      <c r="F107" s="1" t="s">
        <v>14</v>
      </c>
      <c r="G107" s="3">
        <v>24377.599999999999</v>
      </c>
      <c r="H107" s="7">
        <v>1</v>
      </c>
      <c r="I107" s="7">
        <v>1</v>
      </c>
      <c r="J107" s="7">
        <v>1</v>
      </c>
      <c r="K107" s="7">
        <v>3</v>
      </c>
      <c r="L107" s="7">
        <v>1</v>
      </c>
    </row>
    <row r="108" spans="1:12">
      <c r="A108" s="1" t="s">
        <v>169</v>
      </c>
      <c r="B108" s="1" t="s">
        <v>13</v>
      </c>
      <c r="C108" s="5">
        <v>24102</v>
      </c>
      <c r="D108" s="5">
        <v>33780</v>
      </c>
      <c r="E108" s="5"/>
      <c r="F108" s="1" t="s">
        <v>14</v>
      </c>
      <c r="G108" s="3">
        <v>21299.200000000001</v>
      </c>
      <c r="H108" s="7">
        <v>2</v>
      </c>
      <c r="I108" s="7">
        <v>2</v>
      </c>
      <c r="J108" s="7">
        <v>2</v>
      </c>
      <c r="K108" s="7">
        <v>1</v>
      </c>
      <c r="L108" s="7">
        <v>2</v>
      </c>
    </row>
    <row r="109" spans="1:12">
      <c r="A109" s="1" t="s">
        <v>170</v>
      </c>
      <c r="B109" s="1" t="s">
        <v>13</v>
      </c>
      <c r="C109" s="5">
        <v>24196</v>
      </c>
      <c r="D109" s="5">
        <v>42009</v>
      </c>
      <c r="E109" s="5">
        <v>43037</v>
      </c>
      <c r="F109" s="1" t="s">
        <v>171</v>
      </c>
      <c r="G109" s="3">
        <v>27310.400000000001</v>
      </c>
      <c r="H109" s="7">
        <v>1</v>
      </c>
      <c r="I109" s="7">
        <v>2</v>
      </c>
      <c r="J109" s="7">
        <v>1</v>
      </c>
      <c r="K109" s="7">
        <v>3</v>
      </c>
      <c r="L109" s="7">
        <v>3</v>
      </c>
    </row>
    <row r="110" spans="1:12">
      <c r="A110" s="1" t="s">
        <v>172</v>
      </c>
      <c r="B110" s="1" t="s">
        <v>13</v>
      </c>
      <c r="C110" s="5">
        <v>24263</v>
      </c>
      <c r="D110" s="5">
        <v>36609</v>
      </c>
      <c r="E110" s="5"/>
      <c r="F110" s="1" t="s">
        <v>173</v>
      </c>
      <c r="G110" s="3">
        <v>63464</v>
      </c>
      <c r="H110" s="7">
        <v>2</v>
      </c>
      <c r="I110" s="7">
        <v>1</v>
      </c>
      <c r="J110" s="7">
        <v>1</v>
      </c>
      <c r="K110" s="7">
        <v>2</v>
      </c>
      <c r="L110" s="7">
        <v>3</v>
      </c>
    </row>
    <row r="111" spans="1:12">
      <c r="A111" s="1" t="s">
        <v>174</v>
      </c>
      <c r="B111" s="1" t="s">
        <v>13</v>
      </c>
      <c r="C111" s="5">
        <v>25611</v>
      </c>
      <c r="D111" s="5">
        <v>40721</v>
      </c>
      <c r="E111" s="5">
        <v>41280</v>
      </c>
      <c r="F111" s="1" t="s">
        <v>173</v>
      </c>
      <c r="G111" s="3">
        <v>63464</v>
      </c>
      <c r="H111" s="7">
        <v>2</v>
      </c>
      <c r="I111" s="7">
        <v>3</v>
      </c>
      <c r="J111" s="7">
        <v>3</v>
      </c>
      <c r="K111" s="7">
        <v>1</v>
      </c>
      <c r="L111" s="7">
        <v>2</v>
      </c>
    </row>
    <row r="112" spans="1:12">
      <c r="A112" s="1" t="s">
        <v>175</v>
      </c>
      <c r="B112" s="1" t="s">
        <v>13</v>
      </c>
      <c r="C112" s="5">
        <v>24269</v>
      </c>
      <c r="D112" s="5">
        <v>37116</v>
      </c>
      <c r="E112" s="5"/>
      <c r="F112" s="1" t="s">
        <v>61</v>
      </c>
      <c r="G112" s="3">
        <v>49105.16</v>
      </c>
      <c r="H112" s="7">
        <v>1</v>
      </c>
      <c r="I112" s="7">
        <v>3</v>
      </c>
      <c r="J112" s="7">
        <v>1</v>
      </c>
      <c r="K112" s="7">
        <v>2</v>
      </c>
      <c r="L112" s="7">
        <v>3</v>
      </c>
    </row>
    <row r="113" spans="1:12">
      <c r="A113" s="1" t="s">
        <v>176</v>
      </c>
      <c r="B113" s="1" t="s">
        <v>13</v>
      </c>
      <c r="C113" s="5">
        <v>24337</v>
      </c>
      <c r="D113" s="5">
        <v>35379</v>
      </c>
      <c r="E113" s="5"/>
      <c r="F113" s="1" t="s">
        <v>39</v>
      </c>
      <c r="G113" s="3">
        <v>23337.599999999999</v>
      </c>
      <c r="H113" s="7">
        <v>3</v>
      </c>
      <c r="I113" s="7">
        <v>1</v>
      </c>
      <c r="J113" s="7">
        <v>1</v>
      </c>
      <c r="K113" s="7">
        <v>2</v>
      </c>
      <c r="L113" s="7">
        <v>1</v>
      </c>
    </row>
    <row r="114" spans="1:12">
      <c r="A114" s="1" t="s">
        <v>177</v>
      </c>
      <c r="B114" s="1" t="s">
        <v>13</v>
      </c>
      <c r="C114" s="5">
        <v>24338</v>
      </c>
      <c r="D114" s="5">
        <v>34262</v>
      </c>
      <c r="E114" s="5"/>
      <c r="F114" s="1" t="s">
        <v>178</v>
      </c>
      <c r="G114" s="3">
        <v>84507.28</v>
      </c>
      <c r="H114" s="7">
        <v>2</v>
      </c>
      <c r="I114" s="7">
        <v>3</v>
      </c>
      <c r="J114" s="7">
        <v>3</v>
      </c>
      <c r="K114" s="7">
        <v>2</v>
      </c>
      <c r="L114" s="7">
        <v>2</v>
      </c>
    </row>
    <row r="115" spans="1:12">
      <c r="A115" s="1" t="s">
        <v>179</v>
      </c>
      <c r="B115" s="1" t="s">
        <v>13</v>
      </c>
      <c r="C115" s="5">
        <v>24402</v>
      </c>
      <c r="D115" s="5">
        <v>33648</v>
      </c>
      <c r="E115" s="5"/>
      <c r="F115" s="1" t="s">
        <v>180</v>
      </c>
      <c r="G115" s="3">
        <v>25792</v>
      </c>
      <c r="H115" s="7">
        <v>3</v>
      </c>
      <c r="I115" s="7">
        <v>2</v>
      </c>
      <c r="J115" s="7">
        <v>1</v>
      </c>
      <c r="K115" s="7">
        <v>1</v>
      </c>
      <c r="L115" s="7">
        <v>1</v>
      </c>
    </row>
    <row r="116" spans="1:12">
      <c r="A116" s="1" t="s">
        <v>181</v>
      </c>
      <c r="B116" s="1" t="s">
        <v>13</v>
      </c>
      <c r="C116" s="5">
        <v>31473</v>
      </c>
      <c r="D116" s="5">
        <v>41400</v>
      </c>
      <c r="E116" s="5"/>
      <c r="F116" s="1" t="s">
        <v>180</v>
      </c>
      <c r="G116" s="3">
        <v>25792</v>
      </c>
      <c r="H116" s="7">
        <v>1</v>
      </c>
      <c r="I116" s="7">
        <v>1</v>
      </c>
      <c r="J116" s="7">
        <v>2</v>
      </c>
      <c r="K116" s="7">
        <v>3</v>
      </c>
      <c r="L116" s="7">
        <v>3</v>
      </c>
    </row>
    <row r="117" spans="1:12">
      <c r="A117" s="1" t="s">
        <v>182</v>
      </c>
      <c r="B117" s="1" t="s">
        <v>13</v>
      </c>
      <c r="C117" s="5">
        <v>24705</v>
      </c>
      <c r="D117" s="5">
        <v>36609</v>
      </c>
      <c r="E117" s="5"/>
      <c r="F117" s="1" t="s">
        <v>183</v>
      </c>
      <c r="G117" s="3">
        <v>41159.519999999997</v>
      </c>
      <c r="H117" s="7">
        <v>1</v>
      </c>
      <c r="I117" s="7">
        <v>1</v>
      </c>
      <c r="J117" s="7">
        <v>1</v>
      </c>
      <c r="K117" s="7">
        <v>1</v>
      </c>
      <c r="L117" s="7">
        <v>2</v>
      </c>
    </row>
    <row r="118" spans="1:12">
      <c r="A118" s="1" t="s">
        <v>184</v>
      </c>
      <c r="B118" s="1" t="s">
        <v>13</v>
      </c>
      <c r="C118" s="5">
        <v>24708</v>
      </c>
      <c r="D118" s="5">
        <v>37116</v>
      </c>
      <c r="E118" s="5"/>
      <c r="F118" s="1" t="s">
        <v>14</v>
      </c>
      <c r="G118" s="3">
        <v>27060.799999999999</v>
      </c>
      <c r="H118" s="7">
        <v>3</v>
      </c>
      <c r="I118" s="7">
        <v>2</v>
      </c>
      <c r="J118" s="7">
        <v>3</v>
      </c>
      <c r="K118" s="7">
        <v>2</v>
      </c>
      <c r="L118" s="7">
        <v>1</v>
      </c>
    </row>
    <row r="119" spans="1:12">
      <c r="A119" s="1" t="s">
        <v>185</v>
      </c>
      <c r="B119" s="1" t="s">
        <v>13</v>
      </c>
      <c r="C119" s="5">
        <v>24767</v>
      </c>
      <c r="D119" s="5">
        <v>36283</v>
      </c>
      <c r="E119" s="5"/>
      <c r="F119" s="1" t="s">
        <v>186</v>
      </c>
      <c r="G119" s="3">
        <v>208080.08</v>
      </c>
      <c r="H119" s="7">
        <v>2</v>
      </c>
      <c r="I119" s="7">
        <v>2</v>
      </c>
      <c r="J119" s="7">
        <v>2</v>
      </c>
      <c r="K119" s="7">
        <v>3</v>
      </c>
      <c r="L119" s="7">
        <v>2</v>
      </c>
    </row>
    <row r="120" spans="1:12">
      <c r="A120" s="1" t="s">
        <v>187</v>
      </c>
      <c r="B120" s="1" t="s">
        <v>13</v>
      </c>
      <c r="C120" s="5">
        <v>24869</v>
      </c>
      <c r="D120" s="5">
        <v>37666</v>
      </c>
      <c r="E120" s="5">
        <v>38527</v>
      </c>
      <c r="F120" s="1" t="s">
        <v>14</v>
      </c>
      <c r="G120" s="3">
        <v>23608</v>
      </c>
      <c r="H120" s="7">
        <v>2</v>
      </c>
      <c r="I120" s="7">
        <v>1</v>
      </c>
      <c r="J120" s="7">
        <v>2</v>
      </c>
      <c r="K120" s="7">
        <v>3</v>
      </c>
      <c r="L120" s="7">
        <v>2</v>
      </c>
    </row>
    <row r="121" spans="1:12">
      <c r="A121" s="1" t="s">
        <v>188</v>
      </c>
      <c r="B121" s="1" t="s">
        <v>13</v>
      </c>
      <c r="C121" s="5">
        <v>24888</v>
      </c>
      <c r="D121" s="5">
        <v>32470</v>
      </c>
      <c r="E121" s="5"/>
      <c r="F121" s="1" t="s">
        <v>189</v>
      </c>
      <c r="G121" s="3">
        <v>130690.56</v>
      </c>
      <c r="H121" s="7">
        <v>2</v>
      </c>
      <c r="I121" s="7">
        <v>2</v>
      </c>
      <c r="J121" s="7">
        <v>2</v>
      </c>
      <c r="K121" s="7">
        <v>2</v>
      </c>
      <c r="L121" s="7">
        <v>2</v>
      </c>
    </row>
    <row r="122" spans="1:12">
      <c r="A122" s="1" t="s">
        <v>190</v>
      </c>
      <c r="B122" s="1" t="s">
        <v>13</v>
      </c>
      <c r="C122" s="5">
        <v>24958</v>
      </c>
      <c r="D122" s="5">
        <v>33224</v>
      </c>
      <c r="E122" s="5"/>
      <c r="F122" s="1" t="s">
        <v>14</v>
      </c>
      <c r="G122" s="3">
        <v>25521.599999999999</v>
      </c>
      <c r="H122" s="7">
        <v>3</v>
      </c>
      <c r="I122" s="7">
        <v>2</v>
      </c>
      <c r="J122" s="7">
        <v>3</v>
      </c>
      <c r="K122" s="7">
        <v>3</v>
      </c>
      <c r="L122" s="7">
        <v>3</v>
      </c>
    </row>
    <row r="123" spans="1:12">
      <c r="A123" s="1" t="s">
        <v>191</v>
      </c>
      <c r="B123" s="1" t="s">
        <v>13</v>
      </c>
      <c r="C123" s="5">
        <v>25026</v>
      </c>
      <c r="D123" s="5">
        <v>36609</v>
      </c>
      <c r="E123" s="5"/>
      <c r="F123" s="1" t="s">
        <v>192</v>
      </c>
      <c r="G123" s="3">
        <v>115017.5</v>
      </c>
      <c r="H123" s="7">
        <v>3</v>
      </c>
      <c r="I123" s="7">
        <v>3</v>
      </c>
      <c r="J123" s="7">
        <v>2</v>
      </c>
      <c r="K123" s="7">
        <v>2</v>
      </c>
      <c r="L123" s="7">
        <v>2</v>
      </c>
    </row>
    <row r="124" spans="1:12">
      <c r="A124" s="1" t="s">
        <v>193</v>
      </c>
      <c r="B124" s="1" t="s">
        <v>13</v>
      </c>
      <c r="C124" s="5">
        <v>25050</v>
      </c>
      <c r="D124" s="5">
        <v>37116</v>
      </c>
      <c r="E124" s="5"/>
      <c r="F124" s="1" t="s">
        <v>82</v>
      </c>
      <c r="G124" s="3">
        <v>25292.799999999999</v>
      </c>
      <c r="H124" s="7">
        <v>1</v>
      </c>
      <c r="I124" s="7">
        <v>3</v>
      </c>
      <c r="J124" s="7">
        <v>3</v>
      </c>
      <c r="K124" s="7">
        <v>3</v>
      </c>
      <c r="L124" s="7">
        <v>3</v>
      </c>
    </row>
    <row r="125" spans="1:12">
      <c r="A125" s="1" t="s">
        <v>194</v>
      </c>
      <c r="B125" s="1" t="s">
        <v>13</v>
      </c>
      <c r="C125" s="5">
        <v>25138</v>
      </c>
      <c r="D125" s="5">
        <v>32872</v>
      </c>
      <c r="E125" s="5"/>
      <c r="F125" s="1" t="s">
        <v>195</v>
      </c>
      <c r="G125" s="3">
        <v>50000</v>
      </c>
      <c r="H125" s="7">
        <v>2</v>
      </c>
      <c r="I125" s="7">
        <v>2</v>
      </c>
      <c r="J125" s="7">
        <v>2</v>
      </c>
      <c r="K125" s="7">
        <v>3</v>
      </c>
      <c r="L125" s="7">
        <v>3</v>
      </c>
    </row>
    <row r="126" spans="1:12">
      <c r="A126" s="1" t="s">
        <v>196</v>
      </c>
      <c r="B126" s="1" t="s">
        <v>13</v>
      </c>
      <c r="C126" s="5">
        <v>25155</v>
      </c>
      <c r="D126" s="5">
        <v>35379</v>
      </c>
      <c r="E126" s="5"/>
      <c r="F126" s="1" t="s">
        <v>14</v>
      </c>
      <c r="G126" s="3">
        <v>21840</v>
      </c>
      <c r="H126" s="7">
        <v>2</v>
      </c>
      <c r="I126" s="7">
        <v>2</v>
      </c>
      <c r="J126" s="7">
        <v>1</v>
      </c>
      <c r="K126" s="7">
        <v>3</v>
      </c>
      <c r="L126" s="7">
        <v>1</v>
      </c>
    </row>
    <row r="127" spans="1:12">
      <c r="A127" s="1" t="s">
        <v>197</v>
      </c>
      <c r="B127" s="1" t="s">
        <v>13</v>
      </c>
      <c r="C127" s="5">
        <v>25162</v>
      </c>
      <c r="D127" s="5">
        <v>33648</v>
      </c>
      <c r="E127" s="5"/>
      <c r="F127" s="1" t="s">
        <v>198</v>
      </c>
      <c r="G127" s="3">
        <v>100038.64</v>
      </c>
      <c r="H127" s="7">
        <v>3</v>
      </c>
      <c r="I127" s="7">
        <v>2</v>
      </c>
      <c r="J127" s="7">
        <v>3</v>
      </c>
      <c r="K127" s="7">
        <v>2</v>
      </c>
      <c r="L127" s="7">
        <v>2</v>
      </c>
    </row>
    <row r="128" spans="1:12">
      <c r="A128" s="1" t="s">
        <v>199</v>
      </c>
      <c r="B128" s="1" t="s">
        <v>13</v>
      </c>
      <c r="C128" s="5">
        <v>25197</v>
      </c>
      <c r="D128" s="5">
        <v>34569</v>
      </c>
      <c r="E128" s="5"/>
      <c r="F128" s="1" t="s">
        <v>200</v>
      </c>
      <c r="G128" s="3">
        <v>71435.78</v>
      </c>
      <c r="H128" s="7">
        <v>3</v>
      </c>
      <c r="I128" s="7">
        <v>3</v>
      </c>
      <c r="J128" s="7">
        <v>2</v>
      </c>
      <c r="K128" s="7">
        <v>2</v>
      </c>
      <c r="L128" s="7">
        <v>1</v>
      </c>
    </row>
    <row r="129" spans="1:12">
      <c r="A129" s="1" t="s">
        <v>201</v>
      </c>
      <c r="B129" s="1" t="s">
        <v>13</v>
      </c>
      <c r="C129" s="5">
        <v>25197</v>
      </c>
      <c r="D129" s="5">
        <v>36689</v>
      </c>
      <c r="E129" s="5"/>
      <c r="F129" s="1" t="s">
        <v>200</v>
      </c>
      <c r="G129" s="3">
        <v>71435.78</v>
      </c>
      <c r="H129" s="7">
        <v>3</v>
      </c>
      <c r="I129" s="7">
        <v>2</v>
      </c>
      <c r="J129" s="7">
        <v>3</v>
      </c>
      <c r="K129" s="7">
        <v>3</v>
      </c>
      <c r="L129" s="7">
        <v>3</v>
      </c>
    </row>
    <row r="130" spans="1:12">
      <c r="A130" s="1" t="s">
        <v>202</v>
      </c>
      <c r="B130" s="1" t="s">
        <v>13</v>
      </c>
      <c r="C130" s="5">
        <v>25250</v>
      </c>
      <c r="D130" s="5">
        <v>36652</v>
      </c>
      <c r="E130" s="5"/>
      <c r="F130" s="1" t="s">
        <v>203</v>
      </c>
      <c r="G130" s="3">
        <v>210120.04</v>
      </c>
      <c r="H130" s="7">
        <v>2</v>
      </c>
      <c r="I130" s="7">
        <v>2</v>
      </c>
      <c r="J130" s="7">
        <v>3</v>
      </c>
      <c r="K130" s="7">
        <v>2</v>
      </c>
      <c r="L130" s="7">
        <v>3</v>
      </c>
    </row>
    <row r="131" spans="1:12">
      <c r="A131" s="1" t="s">
        <v>204</v>
      </c>
      <c r="B131" s="1" t="s">
        <v>13</v>
      </c>
      <c r="C131" s="5">
        <v>25296</v>
      </c>
      <c r="D131" s="5">
        <v>36853</v>
      </c>
      <c r="E131" s="5"/>
      <c r="F131" s="1" t="s">
        <v>205</v>
      </c>
      <c r="G131" s="3">
        <v>75313</v>
      </c>
      <c r="H131" s="7">
        <v>3</v>
      </c>
      <c r="I131" s="7">
        <v>2</v>
      </c>
      <c r="J131" s="7">
        <v>1</v>
      </c>
      <c r="K131" s="7">
        <v>3</v>
      </c>
      <c r="L131" s="7">
        <v>3</v>
      </c>
    </row>
    <row r="132" spans="1:12">
      <c r="A132" s="1" t="s">
        <v>206</v>
      </c>
      <c r="B132" s="1" t="s">
        <v>13</v>
      </c>
      <c r="C132" s="5">
        <v>25336</v>
      </c>
      <c r="D132" s="5">
        <v>34132</v>
      </c>
      <c r="E132" s="5"/>
      <c r="F132" s="1" t="s">
        <v>111</v>
      </c>
      <c r="G132" s="3">
        <v>54080</v>
      </c>
      <c r="H132" s="7">
        <v>1</v>
      </c>
      <c r="I132" s="7">
        <v>2</v>
      </c>
      <c r="J132" s="7">
        <v>3</v>
      </c>
      <c r="K132" s="7">
        <v>2</v>
      </c>
      <c r="L132" s="7">
        <v>1</v>
      </c>
    </row>
    <row r="133" spans="1:12">
      <c r="A133" s="1" t="s">
        <v>207</v>
      </c>
      <c r="B133" s="1" t="s">
        <v>13</v>
      </c>
      <c r="C133" s="5">
        <v>25432</v>
      </c>
      <c r="D133" s="5">
        <v>33224</v>
      </c>
      <c r="E133" s="5"/>
      <c r="F133" s="1" t="s">
        <v>208</v>
      </c>
      <c r="G133" s="3">
        <v>50000</v>
      </c>
      <c r="H133" s="7">
        <v>3</v>
      </c>
      <c r="I133" s="7">
        <v>2</v>
      </c>
      <c r="J133" s="7">
        <v>3</v>
      </c>
      <c r="K133" s="7">
        <v>3</v>
      </c>
      <c r="L133" s="7">
        <v>2</v>
      </c>
    </row>
    <row r="134" spans="1:12">
      <c r="A134" s="1" t="s">
        <v>209</v>
      </c>
      <c r="B134" s="1" t="s">
        <v>13</v>
      </c>
      <c r="C134" s="5">
        <v>25477</v>
      </c>
      <c r="D134" s="5">
        <v>37116</v>
      </c>
      <c r="E134" s="5"/>
      <c r="F134" s="1" t="s">
        <v>210</v>
      </c>
      <c r="G134" s="3">
        <v>24752</v>
      </c>
      <c r="H134" s="7">
        <v>2</v>
      </c>
      <c r="I134" s="7">
        <v>1</v>
      </c>
      <c r="J134" s="7">
        <v>2</v>
      </c>
      <c r="K134" s="7">
        <v>1</v>
      </c>
      <c r="L134" s="7">
        <v>1</v>
      </c>
    </row>
    <row r="135" spans="1:12">
      <c r="A135" s="1" t="s">
        <v>211</v>
      </c>
      <c r="B135" s="1" t="s">
        <v>13</v>
      </c>
      <c r="C135" s="5">
        <v>25477</v>
      </c>
      <c r="D135" s="5">
        <v>37255</v>
      </c>
      <c r="E135" s="5"/>
      <c r="F135" s="1" t="s">
        <v>210</v>
      </c>
      <c r="G135" s="3">
        <v>24752</v>
      </c>
      <c r="H135" s="7">
        <v>1</v>
      </c>
      <c r="I135" s="7">
        <v>2</v>
      </c>
      <c r="J135" s="7">
        <v>3</v>
      </c>
      <c r="K135" s="7">
        <v>2</v>
      </c>
      <c r="L135" s="7">
        <v>1</v>
      </c>
    </row>
    <row r="136" spans="1:12">
      <c r="A136" s="1" t="s">
        <v>212</v>
      </c>
      <c r="B136" s="1" t="s">
        <v>13</v>
      </c>
      <c r="C136" s="5">
        <v>25569</v>
      </c>
      <c r="D136" s="5">
        <v>34262</v>
      </c>
      <c r="E136" s="5"/>
      <c r="F136" s="1" t="s">
        <v>132</v>
      </c>
      <c r="G136" s="3">
        <v>50750</v>
      </c>
      <c r="H136" s="7">
        <v>2</v>
      </c>
      <c r="I136" s="7">
        <v>3</v>
      </c>
      <c r="J136" s="7">
        <v>3</v>
      </c>
      <c r="K136" s="7">
        <v>2</v>
      </c>
      <c r="L136" s="7">
        <v>3</v>
      </c>
    </row>
    <row r="137" spans="1:12">
      <c r="A137" s="1" t="s">
        <v>213</v>
      </c>
      <c r="B137" s="1" t="s">
        <v>13</v>
      </c>
      <c r="C137" s="5">
        <v>25593</v>
      </c>
      <c r="D137" s="5">
        <v>41246</v>
      </c>
      <c r="E137" s="5"/>
      <c r="F137" s="1" t="s">
        <v>214</v>
      </c>
      <c r="G137" s="3">
        <v>95182.88</v>
      </c>
      <c r="H137" s="7">
        <v>2</v>
      </c>
      <c r="I137" s="7">
        <v>2</v>
      </c>
      <c r="J137" s="7">
        <v>3</v>
      </c>
      <c r="K137" s="7">
        <v>3</v>
      </c>
      <c r="L137" s="7">
        <v>3</v>
      </c>
    </row>
    <row r="138" spans="1:12">
      <c r="A138" s="1" t="s">
        <v>215</v>
      </c>
      <c r="B138" s="1" t="s">
        <v>13</v>
      </c>
      <c r="C138" s="5">
        <v>25602</v>
      </c>
      <c r="D138" s="5">
        <v>40694</v>
      </c>
      <c r="E138" s="5"/>
      <c r="F138" s="1" t="s">
        <v>216</v>
      </c>
      <c r="G138" s="3">
        <v>30056</v>
      </c>
      <c r="H138" s="7">
        <v>3</v>
      </c>
      <c r="I138" s="7">
        <v>2</v>
      </c>
      <c r="J138" s="7">
        <v>1</v>
      </c>
      <c r="K138" s="7">
        <v>3</v>
      </c>
      <c r="L138" s="7">
        <v>1</v>
      </c>
    </row>
    <row r="139" spans="1:12">
      <c r="A139" s="1" t="s">
        <v>217</v>
      </c>
      <c r="B139" s="1" t="s">
        <v>13</v>
      </c>
      <c r="C139" s="5">
        <v>25602</v>
      </c>
      <c r="D139" s="5">
        <v>39695</v>
      </c>
      <c r="E139" s="5">
        <v>40694</v>
      </c>
      <c r="F139" s="1" t="s">
        <v>216</v>
      </c>
      <c r="G139" s="3">
        <v>30056</v>
      </c>
      <c r="H139" s="7">
        <v>2</v>
      </c>
      <c r="I139" s="7">
        <v>2</v>
      </c>
      <c r="J139" s="7">
        <v>3</v>
      </c>
      <c r="K139" s="7">
        <v>1</v>
      </c>
      <c r="L139" s="7">
        <v>2</v>
      </c>
    </row>
    <row r="140" spans="1:12">
      <c r="A140" s="1" t="s">
        <v>218</v>
      </c>
      <c r="B140" s="1" t="s">
        <v>13</v>
      </c>
      <c r="C140" s="5">
        <v>25608</v>
      </c>
      <c r="D140" s="5">
        <v>39203</v>
      </c>
      <c r="E140" s="5"/>
      <c r="F140" s="1" t="s">
        <v>87</v>
      </c>
      <c r="G140" s="3">
        <v>54371.199999999997</v>
      </c>
      <c r="H140" s="7">
        <v>1</v>
      </c>
      <c r="I140" s="7">
        <v>3</v>
      </c>
      <c r="J140" s="7">
        <v>1</v>
      </c>
      <c r="K140" s="7">
        <v>2</v>
      </c>
      <c r="L140" s="7">
        <v>1</v>
      </c>
    </row>
    <row r="141" spans="1:12">
      <c r="A141" s="1" t="s">
        <v>219</v>
      </c>
      <c r="B141" s="1" t="s">
        <v>13</v>
      </c>
      <c r="C141" s="5">
        <v>25624</v>
      </c>
      <c r="D141" s="5">
        <v>39412</v>
      </c>
      <c r="E141" s="5"/>
      <c r="F141" s="1" t="s">
        <v>220</v>
      </c>
      <c r="G141" s="3">
        <v>75174</v>
      </c>
      <c r="H141" s="7">
        <v>3</v>
      </c>
      <c r="I141" s="7">
        <v>3</v>
      </c>
      <c r="J141" s="7">
        <v>3</v>
      </c>
      <c r="K141" s="7">
        <v>2</v>
      </c>
      <c r="L141" s="7">
        <v>2</v>
      </c>
    </row>
    <row r="142" spans="1:12">
      <c r="A142" s="1" t="s">
        <v>221</v>
      </c>
      <c r="B142" s="1" t="s">
        <v>13</v>
      </c>
      <c r="C142" s="5">
        <v>25668</v>
      </c>
      <c r="D142" s="5">
        <v>39170</v>
      </c>
      <c r="E142" s="5"/>
      <c r="F142" s="1" t="s">
        <v>39</v>
      </c>
      <c r="G142" s="3">
        <v>27726.400000000001</v>
      </c>
      <c r="H142" s="7">
        <v>3</v>
      </c>
      <c r="I142" s="7">
        <v>3</v>
      </c>
      <c r="J142" s="7">
        <v>2</v>
      </c>
      <c r="K142" s="7">
        <v>3</v>
      </c>
      <c r="L142" s="7">
        <v>3</v>
      </c>
    </row>
    <row r="143" spans="1:12">
      <c r="A143" s="1" t="s">
        <v>222</v>
      </c>
      <c r="B143" s="1" t="s">
        <v>13</v>
      </c>
      <c r="C143" s="5">
        <v>25690</v>
      </c>
      <c r="D143" s="5">
        <v>37602</v>
      </c>
      <c r="E143" s="5"/>
      <c r="F143" s="1" t="s">
        <v>223</v>
      </c>
      <c r="G143" s="3">
        <v>25625.599999999999</v>
      </c>
      <c r="H143" s="7">
        <v>2</v>
      </c>
      <c r="I143" s="7">
        <v>1</v>
      </c>
      <c r="J143" s="7">
        <v>3</v>
      </c>
      <c r="K143" s="7">
        <v>1</v>
      </c>
      <c r="L143" s="7">
        <v>1</v>
      </c>
    </row>
    <row r="144" spans="1:12">
      <c r="A144" s="1" t="s">
        <v>224</v>
      </c>
      <c r="B144" s="1" t="s">
        <v>13</v>
      </c>
      <c r="C144" s="5">
        <v>25714</v>
      </c>
      <c r="D144" s="5">
        <v>38252</v>
      </c>
      <c r="E144" s="5"/>
      <c r="F144" s="1" t="s">
        <v>210</v>
      </c>
      <c r="G144" s="3">
        <v>25292.799999999999</v>
      </c>
      <c r="H144" s="7">
        <v>3</v>
      </c>
      <c r="I144" s="7">
        <v>2</v>
      </c>
      <c r="J144" s="7">
        <v>2</v>
      </c>
      <c r="K144" s="7">
        <v>3</v>
      </c>
      <c r="L144" s="7">
        <v>2</v>
      </c>
    </row>
    <row r="145" spans="1:12">
      <c r="A145" s="1" t="s">
        <v>225</v>
      </c>
      <c r="B145" s="1" t="s">
        <v>13</v>
      </c>
      <c r="C145" s="5">
        <v>25792</v>
      </c>
      <c r="D145" s="5">
        <v>41533</v>
      </c>
      <c r="E145" s="5"/>
      <c r="F145" s="1" t="s">
        <v>226</v>
      </c>
      <c r="G145" s="3">
        <v>136212.96</v>
      </c>
      <c r="H145" s="7">
        <v>3</v>
      </c>
      <c r="I145" s="7">
        <v>3</v>
      </c>
      <c r="J145" s="7">
        <v>2</v>
      </c>
      <c r="K145" s="7">
        <v>2</v>
      </c>
      <c r="L145" s="7">
        <v>2</v>
      </c>
    </row>
    <row r="146" spans="1:12">
      <c r="A146" s="1" t="s">
        <v>227</v>
      </c>
      <c r="B146" s="1" t="s">
        <v>13</v>
      </c>
      <c r="C146" s="5">
        <v>25869</v>
      </c>
      <c r="D146" s="5">
        <v>38061</v>
      </c>
      <c r="E146" s="5"/>
      <c r="F146" s="1" t="s">
        <v>228</v>
      </c>
      <c r="G146" s="3">
        <v>104673.92</v>
      </c>
      <c r="H146" s="7">
        <v>3</v>
      </c>
      <c r="I146" s="7">
        <v>2</v>
      </c>
      <c r="J146" s="7">
        <v>3</v>
      </c>
      <c r="K146" s="7">
        <v>2</v>
      </c>
      <c r="L146" s="7">
        <v>2</v>
      </c>
    </row>
    <row r="147" spans="1:12">
      <c r="A147" s="1" t="s">
        <v>229</v>
      </c>
      <c r="B147" s="1" t="s">
        <v>13</v>
      </c>
      <c r="C147" s="5">
        <v>25870</v>
      </c>
      <c r="D147" s="5">
        <v>37830</v>
      </c>
      <c r="E147" s="5"/>
      <c r="F147" s="1" t="s">
        <v>230</v>
      </c>
      <c r="G147" s="3">
        <v>115282.44</v>
      </c>
      <c r="H147" s="7">
        <v>2</v>
      </c>
      <c r="I147" s="7">
        <v>3</v>
      </c>
      <c r="J147" s="7">
        <v>2</v>
      </c>
      <c r="K147" s="7">
        <v>2</v>
      </c>
      <c r="L147" s="7">
        <v>2</v>
      </c>
    </row>
    <row r="148" spans="1:12">
      <c r="A148" s="1" t="s">
        <v>231</v>
      </c>
      <c r="B148" s="1" t="s">
        <v>13</v>
      </c>
      <c r="C148" s="5">
        <v>25937</v>
      </c>
      <c r="D148" s="5">
        <v>41183</v>
      </c>
      <c r="E148" s="5">
        <v>41931</v>
      </c>
      <c r="F148" s="1" t="s">
        <v>82</v>
      </c>
      <c r="G148" s="3">
        <v>24065.599999999999</v>
      </c>
      <c r="H148" s="7">
        <v>2</v>
      </c>
      <c r="I148" s="7">
        <v>3</v>
      </c>
      <c r="J148" s="7">
        <v>3</v>
      </c>
      <c r="K148" s="7">
        <v>1</v>
      </c>
      <c r="L148" s="7">
        <v>2</v>
      </c>
    </row>
    <row r="149" spans="1:12">
      <c r="A149" s="1" t="s">
        <v>232</v>
      </c>
      <c r="B149" s="1" t="s">
        <v>13</v>
      </c>
      <c r="C149" s="5">
        <v>26123</v>
      </c>
      <c r="D149" s="5">
        <v>37868</v>
      </c>
      <c r="E149" s="5"/>
      <c r="F149" s="1" t="s">
        <v>71</v>
      </c>
      <c r="G149" s="3">
        <v>39551.519999999997</v>
      </c>
      <c r="H149" s="7">
        <v>1</v>
      </c>
      <c r="I149" s="7">
        <v>1</v>
      </c>
      <c r="J149" s="7">
        <v>2</v>
      </c>
      <c r="K149" s="7">
        <v>3</v>
      </c>
      <c r="L149" s="7">
        <v>2</v>
      </c>
    </row>
    <row r="150" spans="1:12">
      <c r="A150" s="1" t="s">
        <v>233</v>
      </c>
      <c r="B150" s="1" t="s">
        <v>13</v>
      </c>
      <c r="C150" s="5">
        <v>26173</v>
      </c>
      <c r="D150" s="5">
        <v>41814</v>
      </c>
      <c r="E150" s="5"/>
      <c r="F150" s="1" t="s">
        <v>234</v>
      </c>
      <c r="G150" s="3">
        <v>39998</v>
      </c>
      <c r="H150" s="7">
        <v>3</v>
      </c>
      <c r="I150" s="7">
        <v>2</v>
      </c>
      <c r="J150" s="7">
        <v>1</v>
      </c>
      <c r="K150" s="7">
        <v>2</v>
      </c>
      <c r="L150" s="7">
        <v>2</v>
      </c>
    </row>
    <row r="151" spans="1:12">
      <c r="A151" s="1" t="s">
        <v>235</v>
      </c>
      <c r="B151" s="1" t="s">
        <v>13</v>
      </c>
      <c r="C151" s="5">
        <v>26180</v>
      </c>
      <c r="D151" s="5">
        <v>39636</v>
      </c>
      <c r="E151" s="5"/>
      <c r="F151" s="1" t="s">
        <v>236</v>
      </c>
      <c r="G151" s="3">
        <v>39703.1</v>
      </c>
      <c r="H151" s="7">
        <v>2</v>
      </c>
      <c r="I151" s="7">
        <v>2</v>
      </c>
      <c r="J151" s="7">
        <v>1</v>
      </c>
      <c r="K151" s="7">
        <v>1</v>
      </c>
      <c r="L151" s="7">
        <v>2</v>
      </c>
    </row>
    <row r="152" spans="1:12">
      <c r="A152" s="1" t="s">
        <v>237</v>
      </c>
      <c r="B152" s="1" t="s">
        <v>13</v>
      </c>
      <c r="C152" s="5">
        <v>26180</v>
      </c>
      <c r="D152" s="5">
        <v>37825</v>
      </c>
      <c r="E152" s="5"/>
      <c r="F152" s="1" t="s">
        <v>238</v>
      </c>
      <c r="G152" s="3">
        <v>304673.98</v>
      </c>
      <c r="H152" s="7">
        <v>3</v>
      </c>
      <c r="I152" s="7">
        <v>2</v>
      </c>
      <c r="J152" s="7">
        <v>3</v>
      </c>
      <c r="K152" s="7">
        <v>3</v>
      </c>
      <c r="L152" s="7">
        <v>3</v>
      </c>
    </row>
    <row r="153" spans="1:12">
      <c r="A153" s="1" t="s">
        <v>239</v>
      </c>
      <c r="B153" s="1" t="s">
        <v>13</v>
      </c>
      <c r="C153" s="5">
        <v>26181</v>
      </c>
      <c r="D153" s="5">
        <v>40422</v>
      </c>
      <c r="E153" s="5"/>
      <c r="F153" s="1" t="s">
        <v>240</v>
      </c>
      <c r="G153" s="3">
        <v>137250</v>
      </c>
      <c r="H153" s="7">
        <v>3</v>
      </c>
      <c r="I153" s="7">
        <v>2</v>
      </c>
      <c r="J153" s="7">
        <v>3</v>
      </c>
      <c r="K153" s="7">
        <v>2</v>
      </c>
      <c r="L153" s="7">
        <v>2</v>
      </c>
    </row>
    <row r="154" spans="1:12">
      <c r="A154" s="1" t="s">
        <v>241</v>
      </c>
      <c r="B154" s="1" t="s">
        <v>13</v>
      </c>
      <c r="C154" s="5">
        <v>26210</v>
      </c>
      <c r="D154" s="5">
        <v>37693</v>
      </c>
      <c r="E154" s="5"/>
      <c r="F154" s="1" t="s">
        <v>242</v>
      </c>
      <c r="G154" s="3">
        <v>150000</v>
      </c>
      <c r="H154" s="7">
        <v>3</v>
      </c>
      <c r="I154" s="7">
        <v>3</v>
      </c>
      <c r="J154" s="7">
        <v>2</v>
      </c>
      <c r="K154" s="7">
        <v>2</v>
      </c>
      <c r="L154" s="7">
        <v>3</v>
      </c>
    </row>
    <row r="155" spans="1:12">
      <c r="A155" s="1" t="s">
        <v>243</v>
      </c>
      <c r="B155" s="1" t="s">
        <v>13</v>
      </c>
      <c r="C155" s="5">
        <v>26237</v>
      </c>
      <c r="D155" s="5">
        <v>39586</v>
      </c>
      <c r="E155" s="5">
        <v>40483</v>
      </c>
      <c r="F155" s="1" t="s">
        <v>82</v>
      </c>
      <c r="G155" s="3">
        <v>23920</v>
      </c>
      <c r="H155" s="7">
        <v>3</v>
      </c>
      <c r="I155" s="7">
        <v>2</v>
      </c>
      <c r="J155" s="7">
        <v>1</v>
      </c>
      <c r="K155" s="7">
        <v>1</v>
      </c>
      <c r="L155" s="7">
        <v>2</v>
      </c>
    </row>
    <row r="156" spans="1:12">
      <c r="A156" s="1" t="s">
        <v>244</v>
      </c>
      <c r="B156" s="1" t="s">
        <v>13</v>
      </c>
      <c r="C156" s="5">
        <v>26246</v>
      </c>
      <c r="D156" s="5">
        <v>39779</v>
      </c>
      <c r="E156" s="5">
        <v>42324</v>
      </c>
      <c r="F156" s="1" t="s">
        <v>61</v>
      </c>
      <c r="G156" s="3">
        <v>42000</v>
      </c>
      <c r="H156" s="7">
        <v>2</v>
      </c>
      <c r="I156" s="7">
        <v>1</v>
      </c>
      <c r="J156" s="7">
        <v>1</v>
      </c>
      <c r="K156" s="7">
        <v>1</v>
      </c>
      <c r="L156" s="7">
        <v>2</v>
      </c>
    </row>
    <row r="157" spans="1:12">
      <c r="A157" s="1" t="s">
        <v>245</v>
      </c>
      <c r="B157" s="1" t="s">
        <v>13</v>
      </c>
      <c r="C157" s="5">
        <v>26270</v>
      </c>
      <c r="D157" s="5">
        <v>41778</v>
      </c>
      <c r="E157" s="5"/>
      <c r="F157" s="1" t="s">
        <v>246</v>
      </c>
      <c r="G157" s="3">
        <v>31200</v>
      </c>
      <c r="H157" s="7">
        <v>2</v>
      </c>
      <c r="I157" s="7">
        <v>2</v>
      </c>
      <c r="J157" s="7">
        <v>2</v>
      </c>
      <c r="K157" s="7">
        <v>1</v>
      </c>
      <c r="L157" s="7">
        <v>1</v>
      </c>
    </row>
    <row r="158" spans="1:12">
      <c r="A158" s="1" t="s">
        <v>247</v>
      </c>
      <c r="B158" s="1" t="s">
        <v>13</v>
      </c>
      <c r="C158" s="5">
        <v>26270</v>
      </c>
      <c r="D158" s="5">
        <v>40166</v>
      </c>
      <c r="E158" s="5"/>
      <c r="F158" s="1" t="s">
        <v>246</v>
      </c>
      <c r="G158" s="3">
        <v>31200</v>
      </c>
      <c r="H158" s="7">
        <v>2</v>
      </c>
      <c r="I158" s="7">
        <v>2</v>
      </c>
      <c r="J158" s="7">
        <v>1</v>
      </c>
      <c r="K158" s="7">
        <v>3</v>
      </c>
      <c r="L158" s="7">
        <v>2</v>
      </c>
    </row>
    <row r="159" spans="1:12">
      <c r="A159" s="1" t="s">
        <v>248</v>
      </c>
      <c r="B159" s="1" t="s">
        <v>13</v>
      </c>
      <c r="C159" s="5">
        <v>26323</v>
      </c>
      <c r="D159" s="5">
        <v>37874</v>
      </c>
      <c r="E159" s="5"/>
      <c r="F159" s="1" t="s">
        <v>82</v>
      </c>
      <c r="G159" s="3">
        <v>27872</v>
      </c>
      <c r="H159" s="7">
        <v>3</v>
      </c>
      <c r="I159" s="7">
        <v>3</v>
      </c>
      <c r="J159" s="7">
        <v>3</v>
      </c>
      <c r="K159" s="7">
        <v>2</v>
      </c>
      <c r="L159" s="7">
        <v>2</v>
      </c>
    </row>
    <row r="160" spans="1:12">
      <c r="A160" s="1" t="s">
        <v>249</v>
      </c>
      <c r="B160" s="1" t="s">
        <v>13</v>
      </c>
      <c r="C160" s="5">
        <v>26361</v>
      </c>
      <c r="D160" s="5">
        <v>38355</v>
      </c>
      <c r="E160" s="5"/>
      <c r="F160" s="1" t="s">
        <v>250</v>
      </c>
      <c r="G160" s="3">
        <v>50292.06</v>
      </c>
      <c r="H160" s="7">
        <v>1</v>
      </c>
      <c r="I160" s="7">
        <v>1</v>
      </c>
      <c r="J160" s="7">
        <v>2</v>
      </c>
      <c r="K160" s="7">
        <v>3</v>
      </c>
      <c r="L160" s="7">
        <v>3</v>
      </c>
    </row>
    <row r="161" spans="1:12">
      <c r="A161" s="1" t="s">
        <v>251</v>
      </c>
      <c r="B161" s="1" t="s">
        <v>13</v>
      </c>
      <c r="C161" s="5">
        <v>26393</v>
      </c>
      <c r="D161" s="5">
        <v>39398</v>
      </c>
      <c r="E161" s="5">
        <v>40781</v>
      </c>
      <c r="F161" s="1" t="s">
        <v>82</v>
      </c>
      <c r="G161" s="3">
        <v>24481.599999999999</v>
      </c>
      <c r="H161" s="7">
        <v>2</v>
      </c>
      <c r="I161" s="7">
        <v>1</v>
      </c>
      <c r="J161" s="7">
        <v>3</v>
      </c>
      <c r="K161" s="7">
        <v>3</v>
      </c>
      <c r="L161" s="7">
        <v>2</v>
      </c>
    </row>
    <row r="162" spans="1:12">
      <c r="A162" s="1" t="s">
        <v>252</v>
      </c>
      <c r="B162" s="1" t="s">
        <v>13</v>
      </c>
      <c r="C162" s="5">
        <v>26474</v>
      </c>
      <c r="D162" s="5">
        <v>40326</v>
      </c>
      <c r="E162" s="5"/>
      <c r="F162" s="1" t="s">
        <v>253</v>
      </c>
      <c r="G162" s="3">
        <v>56100</v>
      </c>
      <c r="H162" s="7">
        <v>3</v>
      </c>
      <c r="I162" s="7">
        <v>3</v>
      </c>
      <c r="J162" s="7">
        <v>2</v>
      </c>
      <c r="K162" s="7">
        <v>2</v>
      </c>
      <c r="L162" s="7">
        <v>3</v>
      </c>
    </row>
    <row r="163" spans="1:12">
      <c r="A163" s="1" t="s">
        <v>254</v>
      </c>
      <c r="B163" s="1" t="s">
        <v>13</v>
      </c>
      <c r="C163" s="5">
        <v>26481</v>
      </c>
      <c r="D163" s="5">
        <v>40358</v>
      </c>
      <c r="E163" s="5">
        <v>40709</v>
      </c>
      <c r="F163" s="1" t="s">
        <v>82</v>
      </c>
      <c r="G163" s="3">
        <v>21216</v>
      </c>
      <c r="H163" s="7">
        <v>2</v>
      </c>
      <c r="I163" s="7">
        <v>1</v>
      </c>
      <c r="J163" s="7">
        <v>3</v>
      </c>
      <c r="K163" s="7">
        <v>3</v>
      </c>
      <c r="L163" s="7">
        <v>3</v>
      </c>
    </row>
    <row r="164" spans="1:12">
      <c r="A164" s="1" t="s">
        <v>255</v>
      </c>
      <c r="B164" s="1" t="s">
        <v>13</v>
      </c>
      <c r="C164" s="5">
        <v>26574</v>
      </c>
      <c r="D164" s="5">
        <v>37963</v>
      </c>
      <c r="E164" s="5"/>
      <c r="F164" s="1" t="s">
        <v>256</v>
      </c>
      <c r="G164" s="3">
        <v>117098.02</v>
      </c>
      <c r="H164" s="7">
        <v>2</v>
      </c>
      <c r="I164" s="7">
        <v>2</v>
      </c>
      <c r="J164" s="7">
        <v>2</v>
      </c>
      <c r="K164" s="7">
        <v>2</v>
      </c>
      <c r="L164" s="7">
        <v>2</v>
      </c>
    </row>
    <row r="165" spans="1:12">
      <c r="A165" s="1" t="s">
        <v>257</v>
      </c>
      <c r="B165" s="1" t="s">
        <v>13</v>
      </c>
      <c r="C165" s="5">
        <v>26649</v>
      </c>
      <c r="D165" s="5">
        <v>40132</v>
      </c>
      <c r="E165" s="5"/>
      <c r="F165" s="1" t="s">
        <v>258</v>
      </c>
      <c r="G165" s="3">
        <v>86394.1</v>
      </c>
      <c r="H165" s="7">
        <v>3</v>
      </c>
      <c r="I165" s="7">
        <v>3</v>
      </c>
      <c r="J165" s="7">
        <v>2</v>
      </c>
      <c r="K165" s="7">
        <v>2</v>
      </c>
      <c r="L165" s="7">
        <v>3</v>
      </c>
    </row>
    <row r="166" spans="1:12">
      <c r="A166" s="1" t="s">
        <v>259</v>
      </c>
      <c r="B166" s="1" t="s">
        <v>13</v>
      </c>
      <c r="C166" s="5">
        <v>26719</v>
      </c>
      <c r="D166" s="5">
        <v>39457</v>
      </c>
      <c r="E166" s="5">
        <v>40176</v>
      </c>
      <c r="F166" s="1" t="s">
        <v>260</v>
      </c>
      <c r="G166" s="3">
        <v>69655.56</v>
      </c>
      <c r="H166" s="7">
        <v>3</v>
      </c>
      <c r="I166" s="7">
        <v>2</v>
      </c>
      <c r="J166" s="7">
        <v>1</v>
      </c>
      <c r="K166" s="7">
        <v>2</v>
      </c>
      <c r="L166" s="7">
        <v>3</v>
      </c>
    </row>
    <row r="167" spans="1:12">
      <c r="A167" s="1" t="s">
        <v>261</v>
      </c>
      <c r="B167" s="1" t="s">
        <v>13</v>
      </c>
      <c r="C167" s="5">
        <v>26864</v>
      </c>
      <c r="D167" s="5">
        <v>37685</v>
      </c>
      <c r="E167" s="5"/>
      <c r="F167" s="1" t="s">
        <v>82</v>
      </c>
      <c r="G167" s="3">
        <v>21216</v>
      </c>
      <c r="H167" s="7">
        <v>3</v>
      </c>
      <c r="I167" s="7">
        <v>2</v>
      </c>
      <c r="J167" s="7">
        <v>3</v>
      </c>
      <c r="K167" s="7">
        <v>3</v>
      </c>
      <c r="L167" s="7">
        <v>2</v>
      </c>
    </row>
    <row r="168" spans="1:12">
      <c r="A168" s="1" t="s">
        <v>262</v>
      </c>
      <c r="B168" s="1" t="s">
        <v>13</v>
      </c>
      <c r="C168" s="5">
        <v>26938</v>
      </c>
      <c r="D168" s="5">
        <v>40196</v>
      </c>
      <c r="E168" s="5"/>
      <c r="F168" s="1" t="s">
        <v>61</v>
      </c>
      <c r="G168" s="3">
        <v>58519.76</v>
      </c>
      <c r="H168" s="7">
        <v>1</v>
      </c>
      <c r="I168" s="7">
        <v>1</v>
      </c>
      <c r="J168" s="7">
        <v>3</v>
      </c>
      <c r="K168" s="7">
        <v>1</v>
      </c>
      <c r="L168" s="7">
        <v>2</v>
      </c>
    </row>
    <row r="169" spans="1:12">
      <c r="A169" s="1" t="s">
        <v>263</v>
      </c>
      <c r="B169" s="1" t="s">
        <v>13</v>
      </c>
      <c r="C169" s="5">
        <v>26948</v>
      </c>
      <c r="D169" s="5">
        <v>38456</v>
      </c>
      <c r="E169" s="5"/>
      <c r="F169" s="1" t="s">
        <v>264</v>
      </c>
      <c r="G169" s="3">
        <v>125000</v>
      </c>
      <c r="H169" s="7">
        <v>3</v>
      </c>
      <c r="I169" s="7">
        <v>3</v>
      </c>
      <c r="J169" s="7">
        <v>3</v>
      </c>
      <c r="K169" s="7">
        <v>2</v>
      </c>
      <c r="L169" s="7">
        <v>2</v>
      </c>
    </row>
    <row r="170" spans="1:12">
      <c r="A170" s="1" t="s">
        <v>265</v>
      </c>
      <c r="B170" s="1" t="s">
        <v>13</v>
      </c>
      <c r="C170" s="5">
        <v>27025</v>
      </c>
      <c r="D170" s="5">
        <v>41276</v>
      </c>
      <c r="E170" s="5">
        <v>41456</v>
      </c>
      <c r="F170" s="1" t="s">
        <v>266</v>
      </c>
      <c r="G170" s="3">
        <v>25916.799999999999</v>
      </c>
      <c r="H170" s="7">
        <v>2</v>
      </c>
      <c r="I170" s="7">
        <v>2</v>
      </c>
      <c r="J170" s="7">
        <v>3</v>
      </c>
      <c r="K170" s="7">
        <v>3</v>
      </c>
      <c r="L170" s="7">
        <v>1</v>
      </c>
    </row>
    <row r="171" spans="1:12">
      <c r="A171" s="1" t="s">
        <v>267</v>
      </c>
      <c r="B171" s="1" t="s">
        <v>13</v>
      </c>
      <c r="C171" s="5">
        <v>27063</v>
      </c>
      <c r="D171" s="5">
        <v>41600</v>
      </c>
      <c r="E171" s="5"/>
      <c r="F171" s="1" t="s">
        <v>268</v>
      </c>
      <c r="G171" s="3">
        <v>55000</v>
      </c>
      <c r="H171" s="7">
        <v>2</v>
      </c>
      <c r="I171" s="7">
        <v>2</v>
      </c>
      <c r="J171" s="7">
        <v>1</v>
      </c>
      <c r="K171" s="7">
        <v>2</v>
      </c>
      <c r="L171" s="7">
        <v>1</v>
      </c>
    </row>
    <row r="172" spans="1:12">
      <c r="A172" s="1" t="s">
        <v>269</v>
      </c>
      <c r="B172" s="1" t="s">
        <v>13</v>
      </c>
      <c r="C172" s="5">
        <v>27142</v>
      </c>
      <c r="D172" s="5">
        <v>39455</v>
      </c>
      <c r="E172" s="5"/>
      <c r="F172" s="1" t="s">
        <v>270</v>
      </c>
      <c r="G172" s="3">
        <v>90000</v>
      </c>
      <c r="H172" s="7">
        <v>2</v>
      </c>
      <c r="I172" s="7">
        <v>2</v>
      </c>
      <c r="J172" s="7">
        <v>3</v>
      </c>
      <c r="K172" s="7">
        <v>2</v>
      </c>
      <c r="L172" s="7">
        <v>2</v>
      </c>
    </row>
    <row r="173" spans="1:12">
      <c r="A173" s="1" t="s">
        <v>271</v>
      </c>
      <c r="B173" s="1" t="s">
        <v>13</v>
      </c>
      <c r="C173" s="5">
        <v>27153</v>
      </c>
      <c r="D173" s="5">
        <v>40749</v>
      </c>
      <c r="E173" s="5"/>
      <c r="F173" s="1" t="s">
        <v>272</v>
      </c>
      <c r="G173" s="3">
        <v>72600</v>
      </c>
      <c r="H173" s="7">
        <v>2</v>
      </c>
      <c r="I173" s="7">
        <v>3</v>
      </c>
      <c r="J173" s="7">
        <v>3</v>
      </c>
      <c r="K173" s="7">
        <v>1</v>
      </c>
      <c r="L173" s="7">
        <v>1</v>
      </c>
    </row>
    <row r="174" spans="1:12">
      <c r="A174" s="1" t="s">
        <v>273</v>
      </c>
      <c r="B174" s="1" t="s">
        <v>13</v>
      </c>
      <c r="C174" s="5">
        <v>27188</v>
      </c>
      <c r="D174" s="5">
        <v>40799</v>
      </c>
      <c r="E174" s="5"/>
      <c r="F174" s="1" t="s">
        <v>14</v>
      </c>
      <c r="G174" s="3">
        <v>29120</v>
      </c>
      <c r="H174" s="7">
        <v>3</v>
      </c>
      <c r="I174" s="7">
        <v>2</v>
      </c>
      <c r="J174" s="7">
        <v>3</v>
      </c>
      <c r="K174" s="7">
        <v>3</v>
      </c>
      <c r="L174" s="7">
        <v>3</v>
      </c>
    </row>
    <row r="175" spans="1:12">
      <c r="A175" s="1" t="s">
        <v>274</v>
      </c>
      <c r="B175" s="1" t="s">
        <v>13</v>
      </c>
      <c r="C175" s="5">
        <v>27273</v>
      </c>
      <c r="D175" s="5">
        <v>38827</v>
      </c>
      <c r="E175" s="5"/>
      <c r="F175" s="1" t="s">
        <v>132</v>
      </c>
      <c r="G175" s="3">
        <v>55000</v>
      </c>
      <c r="H175" s="7">
        <v>1</v>
      </c>
      <c r="I175" s="7">
        <v>3</v>
      </c>
      <c r="J175" s="7">
        <v>1</v>
      </c>
      <c r="K175" s="7">
        <v>3</v>
      </c>
      <c r="L175" s="7">
        <v>1</v>
      </c>
    </row>
    <row r="176" spans="1:12">
      <c r="A176" s="1" t="s">
        <v>275</v>
      </c>
      <c r="B176" s="1" t="s">
        <v>13</v>
      </c>
      <c r="C176" s="5">
        <v>27346</v>
      </c>
      <c r="D176" s="5">
        <v>41295</v>
      </c>
      <c r="E176" s="5">
        <v>41520</v>
      </c>
      <c r="F176" s="1" t="s">
        <v>276</v>
      </c>
      <c r="G176" s="3">
        <v>72141</v>
      </c>
      <c r="H176" s="7">
        <v>2</v>
      </c>
      <c r="I176" s="7">
        <v>1</v>
      </c>
      <c r="J176" s="7">
        <v>2</v>
      </c>
      <c r="K176" s="7">
        <v>3</v>
      </c>
      <c r="L176" s="7">
        <v>2</v>
      </c>
    </row>
    <row r="177" spans="1:12">
      <c r="A177" s="1" t="s">
        <v>277</v>
      </c>
      <c r="B177" s="1" t="s">
        <v>13</v>
      </c>
      <c r="C177" s="5">
        <v>27374</v>
      </c>
      <c r="D177" s="5">
        <v>38061</v>
      </c>
      <c r="E177" s="5"/>
      <c r="F177" s="1" t="s">
        <v>278</v>
      </c>
      <c r="G177" s="3">
        <v>90000</v>
      </c>
      <c r="H177" s="7">
        <v>2</v>
      </c>
      <c r="I177" s="7">
        <v>2</v>
      </c>
      <c r="J177" s="7">
        <v>2</v>
      </c>
      <c r="K177" s="7">
        <v>3</v>
      </c>
      <c r="L177" s="7">
        <v>2</v>
      </c>
    </row>
    <row r="178" spans="1:12">
      <c r="A178" s="1" t="s">
        <v>279</v>
      </c>
      <c r="B178" s="1" t="s">
        <v>13</v>
      </c>
      <c r="C178" s="5">
        <v>27395</v>
      </c>
      <c r="D178" s="5">
        <v>39650</v>
      </c>
      <c r="E178" s="5"/>
      <c r="F178" s="1" t="s">
        <v>39</v>
      </c>
      <c r="G178" s="3">
        <v>20800</v>
      </c>
      <c r="H178" s="7">
        <v>2</v>
      </c>
      <c r="I178" s="7">
        <v>2</v>
      </c>
      <c r="J178" s="7">
        <v>3</v>
      </c>
      <c r="K178" s="7">
        <v>1</v>
      </c>
      <c r="L178" s="7">
        <v>1</v>
      </c>
    </row>
    <row r="179" spans="1:12">
      <c r="A179" s="1" t="s">
        <v>280</v>
      </c>
      <c r="B179" s="1" t="s">
        <v>13</v>
      </c>
      <c r="C179" s="5">
        <v>27399</v>
      </c>
      <c r="D179" s="5">
        <v>40867</v>
      </c>
      <c r="E179" s="5"/>
      <c r="F179" s="1" t="s">
        <v>82</v>
      </c>
      <c r="G179" s="3">
        <v>24960</v>
      </c>
      <c r="H179" s="7">
        <v>2</v>
      </c>
      <c r="I179" s="7">
        <v>3</v>
      </c>
      <c r="J179" s="7">
        <v>3</v>
      </c>
      <c r="K179" s="7">
        <v>1</v>
      </c>
      <c r="L179" s="7">
        <v>2</v>
      </c>
    </row>
    <row r="180" spans="1:12">
      <c r="A180" s="1" t="s">
        <v>281</v>
      </c>
      <c r="B180" s="1" t="s">
        <v>13</v>
      </c>
      <c r="C180" s="5">
        <v>27442</v>
      </c>
      <c r="D180" s="5">
        <v>37944</v>
      </c>
      <c r="E180" s="5"/>
      <c r="F180" s="1" t="s">
        <v>282</v>
      </c>
      <c r="G180" s="3">
        <v>61193.599999999999</v>
      </c>
      <c r="H180" s="7">
        <v>3</v>
      </c>
      <c r="I180" s="7">
        <v>2</v>
      </c>
      <c r="J180" s="7">
        <v>1</v>
      </c>
      <c r="K180" s="7">
        <v>3</v>
      </c>
      <c r="L180" s="7">
        <v>3</v>
      </c>
    </row>
    <row r="181" spans="1:12">
      <c r="A181" s="1" t="s">
        <v>283</v>
      </c>
      <c r="B181" s="1" t="s">
        <v>13</v>
      </c>
      <c r="C181" s="5">
        <v>27447</v>
      </c>
      <c r="D181" s="5">
        <v>35676</v>
      </c>
      <c r="E181" s="5"/>
      <c r="F181" s="1" t="s">
        <v>210</v>
      </c>
      <c r="G181" s="3">
        <v>28579.200000000001</v>
      </c>
      <c r="H181" s="7">
        <v>3</v>
      </c>
      <c r="I181" s="7">
        <v>1</v>
      </c>
      <c r="J181" s="7">
        <v>3</v>
      </c>
      <c r="K181" s="7">
        <v>3</v>
      </c>
      <c r="L181" s="7">
        <v>1</v>
      </c>
    </row>
    <row r="182" spans="1:12">
      <c r="A182" s="1" t="s">
        <v>284</v>
      </c>
      <c r="B182" s="1" t="s">
        <v>13</v>
      </c>
      <c r="C182" s="5">
        <v>27477</v>
      </c>
      <c r="D182" s="5">
        <v>38928</v>
      </c>
      <c r="E182" s="5">
        <v>42107</v>
      </c>
      <c r="F182" s="1" t="s">
        <v>285</v>
      </c>
      <c r="G182" s="3">
        <v>60000</v>
      </c>
      <c r="H182" s="7">
        <v>1</v>
      </c>
      <c r="I182" s="7">
        <v>2</v>
      </c>
      <c r="J182" s="7">
        <v>2</v>
      </c>
      <c r="K182" s="7">
        <v>2</v>
      </c>
      <c r="L182" s="7">
        <v>2</v>
      </c>
    </row>
    <row r="183" spans="1:12">
      <c r="A183" s="1" t="s">
        <v>286</v>
      </c>
      <c r="B183" s="1" t="s">
        <v>13</v>
      </c>
      <c r="C183" s="5">
        <v>27480</v>
      </c>
      <c r="D183" s="5">
        <v>42513</v>
      </c>
      <c r="E183" s="5"/>
      <c r="F183" s="1" t="s">
        <v>287</v>
      </c>
      <c r="G183" s="3">
        <v>52000</v>
      </c>
      <c r="H183" s="7">
        <v>3</v>
      </c>
      <c r="I183" s="7">
        <v>2</v>
      </c>
      <c r="J183" s="7">
        <v>3</v>
      </c>
      <c r="K183" s="7">
        <v>3</v>
      </c>
      <c r="L183" s="7">
        <v>1</v>
      </c>
    </row>
    <row r="184" spans="1:12">
      <c r="A184" s="1" t="s">
        <v>288</v>
      </c>
      <c r="B184" s="1" t="s">
        <v>13</v>
      </c>
      <c r="C184" s="5">
        <v>27482</v>
      </c>
      <c r="D184" s="5">
        <v>39807</v>
      </c>
      <c r="E184" s="5"/>
      <c r="F184" s="1" t="s">
        <v>289</v>
      </c>
      <c r="G184" s="3">
        <v>130521.82</v>
      </c>
      <c r="H184" s="7">
        <v>3</v>
      </c>
      <c r="I184" s="7">
        <v>3</v>
      </c>
      <c r="J184" s="7">
        <v>2</v>
      </c>
      <c r="K184" s="7">
        <v>3</v>
      </c>
      <c r="L184" s="7">
        <v>2</v>
      </c>
    </row>
    <row r="185" spans="1:12">
      <c r="A185" s="1" t="s">
        <v>290</v>
      </c>
      <c r="B185" s="1" t="s">
        <v>13</v>
      </c>
      <c r="C185" s="5">
        <v>27487</v>
      </c>
      <c r="D185" s="5">
        <v>41516</v>
      </c>
      <c r="E185" s="5">
        <v>41722</v>
      </c>
      <c r="F185" s="1" t="s">
        <v>291</v>
      </c>
      <c r="G185" s="3">
        <v>55000</v>
      </c>
      <c r="H185" s="7">
        <v>2</v>
      </c>
      <c r="I185" s="7">
        <v>3</v>
      </c>
      <c r="J185" s="7">
        <v>2</v>
      </c>
      <c r="K185" s="7">
        <v>1</v>
      </c>
      <c r="L185" s="7">
        <v>3</v>
      </c>
    </row>
    <row r="186" spans="1:12">
      <c r="A186" s="1" t="s">
        <v>292</v>
      </c>
      <c r="B186" s="1" t="s">
        <v>13</v>
      </c>
      <c r="C186" s="5">
        <v>27503</v>
      </c>
      <c r="D186" s="5">
        <v>38019</v>
      </c>
      <c r="E186" s="5"/>
      <c r="F186" s="1" t="s">
        <v>293</v>
      </c>
      <c r="G186" s="3">
        <v>90000</v>
      </c>
      <c r="H186" s="7">
        <v>2</v>
      </c>
      <c r="I186" s="7">
        <v>2</v>
      </c>
      <c r="J186" s="7">
        <v>2</v>
      </c>
      <c r="K186" s="7">
        <v>2</v>
      </c>
      <c r="L186" s="7">
        <v>2</v>
      </c>
    </row>
    <row r="187" spans="1:12">
      <c r="A187" s="1" t="s">
        <v>294</v>
      </c>
      <c r="B187" s="1" t="s">
        <v>13</v>
      </c>
      <c r="C187" s="5">
        <v>27563</v>
      </c>
      <c r="D187" s="5">
        <v>37935</v>
      </c>
      <c r="E187" s="5"/>
      <c r="F187" s="1" t="s">
        <v>295</v>
      </c>
      <c r="G187" s="3">
        <v>75000</v>
      </c>
      <c r="H187" s="7">
        <v>2</v>
      </c>
      <c r="I187" s="7">
        <v>1</v>
      </c>
      <c r="J187" s="7">
        <v>3</v>
      </c>
      <c r="K187" s="7">
        <v>1</v>
      </c>
      <c r="L187" s="7">
        <v>2</v>
      </c>
    </row>
    <row r="188" spans="1:12">
      <c r="A188" s="1" t="s">
        <v>296</v>
      </c>
      <c r="B188" s="1" t="s">
        <v>13</v>
      </c>
      <c r="C188" s="5">
        <v>27567</v>
      </c>
      <c r="D188" s="5">
        <v>41171</v>
      </c>
      <c r="E188" s="5"/>
      <c r="F188" s="1" t="s">
        <v>124</v>
      </c>
      <c r="G188" s="3">
        <v>70000</v>
      </c>
      <c r="H188" s="7">
        <v>3</v>
      </c>
      <c r="I188" s="7">
        <v>2</v>
      </c>
      <c r="J188" s="7">
        <v>2</v>
      </c>
      <c r="K188" s="7">
        <v>2</v>
      </c>
      <c r="L188" s="7">
        <v>3</v>
      </c>
    </row>
    <row r="189" spans="1:12">
      <c r="A189" s="1" t="s">
        <v>297</v>
      </c>
      <c r="B189" s="1" t="s">
        <v>13</v>
      </c>
      <c r="C189" s="5">
        <v>27659</v>
      </c>
      <c r="D189" s="5">
        <v>37701</v>
      </c>
      <c r="E189" s="5">
        <v>42452</v>
      </c>
      <c r="F189" s="1" t="s">
        <v>298</v>
      </c>
      <c r="G189" s="3">
        <v>52950.3</v>
      </c>
      <c r="H189" s="7">
        <v>3</v>
      </c>
      <c r="I189" s="7">
        <v>2</v>
      </c>
      <c r="J189" s="7">
        <v>1</v>
      </c>
      <c r="K189" s="7">
        <v>3</v>
      </c>
      <c r="L189" s="7">
        <v>1</v>
      </c>
    </row>
    <row r="190" spans="1:12">
      <c r="A190" s="1" t="s">
        <v>299</v>
      </c>
      <c r="B190" s="1" t="s">
        <v>13</v>
      </c>
      <c r="C190" s="5">
        <v>27719</v>
      </c>
      <c r="D190" s="5">
        <v>40947</v>
      </c>
      <c r="E190" s="5"/>
      <c r="F190" s="1" t="s">
        <v>300</v>
      </c>
      <c r="G190" s="3">
        <v>130800.02</v>
      </c>
      <c r="H190" s="7">
        <v>3</v>
      </c>
      <c r="I190" s="7">
        <v>2</v>
      </c>
      <c r="J190" s="7">
        <v>2</v>
      </c>
      <c r="K190" s="7">
        <v>3</v>
      </c>
      <c r="L190" s="7">
        <v>2</v>
      </c>
    </row>
    <row r="191" spans="1:12">
      <c r="A191" s="1" t="s">
        <v>301</v>
      </c>
      <c r="B191" s="1" t="s">
        <v>13</v>
      </c>
      <c r="C191" s="5">
        <v>27723</v>
      </c>
      <c r="D191" s="5">
        <v>39752</v>
      </c>
      <c r="E191" s="5"/>
      <c r="F191" s="1" t="s">
        <v>302</v>
      </c>
      <c r="G191" s="3">
        <v>130000</v>
      </c>
      <c r="H191" s="7">
        <v>2</v>
      </c>
      <c r="I191" s="7">
        <v>2</v>
      </c>
      <c r="J191" s="7">
        <v>2</v>
      </c>
      <c r="K191" s="7">
        <v>3</v>
      </c>
      <c r="L191" s="7">
        <v>2</v>
      </c>
    </row>
    <row r="192" spans="1:12">
      <c r="A192" s="1" t="s">
        <v>303</v>
      </c>
      <c r="B192" s="1" t="s">
        <v>13</v>
      </c>
      <c r="C192" s="5">
        <v>27757</v>
      </c>
      <c r="D192" s="5">
        <v>41491</v>
      </c>
      <c r="E192" s="5"/>
      <c r="F192" s="1" t="s">
        <v>304</v>
      </c>
      <c r="G192" s="3">
        <v>84567.08</v>
      </c>
      <c r="H192" s="7">
        <v>2</v>
      </c>
      <c r="I192" s="7">
        <v>3</v>
      </c>
      <c r="J192" s="7">
        <v>2</v>
      </c>
      <c r="K192" s="7">
        <v>3</v>
      </c>
      <c r="L192" s="7">
        <v>2</v>
      </c>
    </row>
    <row r="193" spans="1:12">
      <c r="A193" s="1" t="s">
        <v>305</v>
      </c>
      <c r="B193" s="1" t="s">
        <v>13</v>
      </c>
      <c r="C193" s="5">
        <v>27832</v>
      </c>
      <c r="D193" s="5">
        <v>38220</v>
      </c>
      <c r="E193" s="5"/>
      <c r="F193" s="1" t="s">
        <v>306</v>
      </c>
      <c r="G193" s="3">
        <v>176850.96</v>
      </c>
      <c r="H193" s="7">
        <v>2</v>
      </c>
      <c r="I193" s="7">
        <v>3</v>
      </c>
      <c r="J193" s="7">
        <v>2</v>
      </c>
      <c r="K193" s="7">
        <v>2</v>
      </c>
      <c r="L193" s="7">
        <v>3</v>
      </c>
    </row>
    <row r="194" spans="1:12">
      <c r="A194" s="1" t="s">
        <v>307</v>
      </c>
      <c r="B194" s="1" t="s">
        <v>13</v>
      </c>
      <c r="C194" s="5">
        <v>27836</v>
      </c>
      <c r="D194" s="5">
        <v>41034</v>
      </c>
      <c r="E194" s="5">
        <v>41274</v>
      </c>
      <c r="F194" s="1" t="s">
        <v>308</v>
      </c>
      <c r="G194" s="3">
        <v>60000</v>
      </c>
      <c r="H194" s="7">
        <v>2</v>
      </c>
      <c r="I194" s="7">
        <v>2</v>
      </c>
      <c r="J194" s="7">
        <v>3</v>
      </c>
      <c r="K194" s="7">
        <v>2</v>
      </c>
      <c r="L194" s="7">
        <v>3</v>
      </c>
    </row>
    <row r="195" spans="1:12">
      <c r="A195" s="1" t="s">
        <v>309</v>
      </c>
      <c r="B195" s="1" t="s">
        <v>13</v>
      </c>
      <c r="C195" s="5">
        <v>27866</v>
      </c>
      <c r="D195" s="5">
        <v>37644</v>
      </c>
      <c r="E195" s="5"/>
      <c r="F195" s="1" t="s">
        <v>310</v>
      </c>
      <c r="G195" s="3">
        <v>42444.22</v>
      </c>
      <c r="H195" s="7">
        <v>2</v>
      </c>
      <c r="I195" s="7">
        <v>2</v>
      </c>
      <c r="J195" s="7">
        <v>3</v>
      </c>
      <c r="K195" s="7">
        <v>2</v>
      </c>
      <c r="L195" s="7">
        <v>1</v>
      </c>
    </row>
    <row r="196" spans="1:12">
      <c r="A196" s="1" t="s">
        <v>311</v>
      </c>
      <c r="B196" s="1" t="s">
        <v>13</v>
      </c>
      <c r="C196" s="5">
        <v>27885</v>
      </c>
      <c r="D196" s="5">
        <v>38788</v>
      </c>
      <c r="E196" s="5"/>
      <c r="F196" s="1" t="s">
        <v>312</v>
      </c>
      <c r="G196" s="3">
        <v>274665.56</v>
      </c>
      <c r="H196" s="7">
        <v>3</v>
      </c>
      <c r="I196" s="7">
        <v>2</v>
      </c>
      <c r="J196" s="7">
        <v>3</v>
      </c>
      <c r="K196" s="7">
        <v>2</v>
      </c>
      <c r="L196" s="7">
        <v>3</v>
      </c>
    </row>
    <row r="197" spans="1:12">
      <c r="A197" s="1" t="s">
        <v>313</v>
      </c>
      <c r="B197" s="1" t="s">
        <v>13</v>
      </c>
      <c r="C197" s="5">
        <v>27888</v>
      </c>
      <c r="D197" s="5">
        <v>40734</v>
      </c>
      <c r="E197" s="5"/>
      <c r="F197" s="1" t="s">
        <v>314</v>
      </c>
      <c r="G197" s="3">
        <v>40000</v>
      </c>
      <c r="H197" s="7">
        <v>3</v>
      </c>
      <c r="I197" s="7">
        <v>3</v>
      </c>
      <c r="J197" s="7">
        <v>2</v>
      </c>
      <c r="K197" s="7">
        <v>3</v>
      </c>
      <c r="L197" s="7">
        <v>1</v>
      </c>
    </row>
    <row r="198" spans="1:12">
      <c r="A198" s="1" t="s">
        <v>315</v>
      </c>
      <c r="B198" s="1" t="s">
        <v>13</v>
      </c>
      <c r="C198" s="5">
        <v>27962</v>
      </c>
      <c r="D198" s="5">
        <v>38919</v>
      </c>
      <c r="E198" s="5"/>
      <c r="F198" s="1" t="s">
        <v>316</v>
      </c>
      <c r="G198" s="3">
        <v>81203.199999999997</v>
      </c>
      <c r="H198" s="7">
        <v>2</v>
      </c>
      <c r="I198" s="7">
        <v>3</v>
      </c>
      <c r="J198" s="7">
        <v>2</v>
      </c>
      <c r="K198" s="7">
        <v>2</v>
      </c>
      <c r="L198" s="7">
        <v>3</v>
      </c>
    </row>
    <row r="199" spans="1:12">
      <c r="A199" s="1" t="s">
        <v>317</v>
      </c>
      <c r="B199" s="1" t="s">
        <v>13</v>
      </c>
      <c r="C199" s="5">
        <v>27970</v>
      </c>
      <c r="D199" s="5">
        <v>39364</v>
      </c>
      <c r="E199" s="5"/>
      <c r="F199" s="1" t="s">
        <v>318</v>
      </c>
      <c r="G199" s="3">
        <v>145600</v>
      </c>
      <c r="H199" s="7">
        <v>3</v>
      </c>
      <c r="I199" s="7">
        <v>2</v>
      </c>
      <c r="J199" s="7">
        <v>2</v>
      </c>
      <c r="K199" s="7">
        <v>3</v>
      </c>
      <c r="L199" s="7">
        <v>3</v>
      </c>
    </row>
    <row r="200" spans="1:12">
      <c r="A200" s="1" t="s">
        <v>319</v>
      </c>
      <c r="B200" s="1" t="s">
        <v>13</v>
      </c>
      <c r="C200" s="5">
        <v>27990</v>
      </c>
      <c r="D200" s="5">
        <v>40119</v>
      </c>
      <c r="E200" s="5">
        <v>41949</v>
      </c>
      <c r="F200" s="1" t="s">
        <v>183</v>
      </c>
      <c r="G200" s="3">
        <v>37870.35</v>
      </c>
      <c r="H200" s="7">
        <v>1</v>
      </c>
      <c r="I200" s="7">
        <v>2</v>
      </c>
      <c r="J200" s="7">
        <v>1</v>
      </c>
      <c r="K200" s="7">
        <v>3</v>
      </c>
      <c r="L200" s="7">
        <v>1</v>
      </c>
    </row>
    <row r="201" spans="1:12">
      <c r="A201" s="1" t="s">
        <v>320</v>
      </c>
      <c r="B201" s="1" t="s">
        <v>13</v>
      </c>
      <c r="C201" s="5">
        <v>27990</v>
      </c>
      <c r="D201" s="5">
        <v>38453</v>
      </c>
      <c r="E201" s="5"/>
      <c r="F201" s="1" t="s">
        <v>321</v>
      </c>
      <c r="G201" s="3">
        <v>88935.08</v>
      </c>
      <c r="H201" s="7">
        <v>2</v>
      </c>
      <c r="I201" s="7">
        <v>3</v>
      </c>
      <c r="J201" s="7">
        <v>2</v>
      </c>
      <c r="K201" s="7">
        <v>2</v>
      </c>
      <c r="L201" s="7">
        <v>2</v>
      </c>
    </row>
    <row r="202" spans="1:12">
      <c r="A202" s="1" t="s">
        <v>322</v>
      </c>
      <c r="B202" s="1" t="s">
        <v>13</v>
      </c>
      <c r="C202" s="5">
        <v>28005</v>
      </c>
      <c r="D202" s="5">
        <v>40510</v>
      </c>
      <c r="E202" s="5"/>
      <c r="F202" s="1" t="s">
        <v>323</v>
      </c>
      <c r="G202" s="3">
        <v>80000</v>
      </c>
      <c r="H202" s="7">
        <v>3</v>
      </c>
      <c r="I202" s="7">
        <v>3</v>
      </c>
      <c r="J202" s="7">
        <v>2</v>
      </c>
      <c r="K202" s="7">
        <v>2</v>
      </c>
      <c r="L202" s="7">
        <v>2</v>
      </c>
    </row>
    <row r="203" spans="1:12">
      <c r="A203" s="1" t="s">
        <v>324</v>
      </c>
      <c r="B203" s="1" t="s">
        <v>13</v>
      </c>
      <c r="C203" s="5">
        <v>28013</v>
      </c>
      <c r="D203" s="5">
        <v>39721</v>
      </c>
      <c r="E203" s="5"/>
      <c r="F203" s="1" t="s">
        <v>325</v>
      </c>
      <c r="G203" s="3">
        <v>90000</v>
      </c>
      <c r="H203" s="7">
        <v>2</v>
      </c>
      <c r="I203" s="7">
        <v>3</v>
      </c>
      <c r="J203" s="7">
        <v>2</v>
      </c>
      <c r="K203" s="7">
        <v>2</v>
      </c>
      <c r="L203" s="7">
        <v>3</v>
      </c>
    </row>
    <row r="204" spans="1:12">
      <c r="A204" s="1" t="s">
        <v>326</v>
      </c>
      <c r="B204" s="1" t="s">
        <v>13</v>
      </c>
      <c r="C204" s="5">
        <v>28019</v>
      </c>
      <c r="D204" s="5">
        <v>38649</v>
      </c>
      <c r="E204" s="5">
        <v>42436</v>
      </c>
      <c r="F204" s="1" t="s">
        <v>23</v>
      </c>
      <c r="G204" s="3">
        <v>50000</v>
      </c>
      <c r="H204" s="7">
        <v>1</v>
      </c>
      <c r="I204" s="7">
        <v>2</v>
      </c>
      <c r="J204" s="7">
        <v>3</v>
      </c>
      <c r="K204" s="7">
        <v>1</v>
      </c>
      <c r="L204" s="7">
        <v>3</v>
      </c>
    </row>
    <row r="205" spans="1:12">
      <c r="A205" s="1" t="s">
        <v>327</v>
      </c>
      <c r="B205" s="1" t="s">
        <v>13</v>
      </c>
      <c r="C205" s="5">
        <v>28020</v>
      </c>
      <c r="D205" s="5">
        <v>38176</v>
      </c>
      <c r="E205" s="5"/>
      <c r="F205" s="1" t="s">
        <v>87</v>
      </c>
      <c r="G205" s="3">
        <v>47299.199999999997</v>
      </c>
      <c r="H205" s="7">
        <v>3</v>
      </c>
      <c r="I205" s="7">
        <v>3</v>
      </c>
      <c r="J205" s="7">
        <v>1</v>
      </c>
      <c r="K205" s="7">
        <v>3</v>
      </c>
      <c r="L205" s="7">
        <v>1</v>
      </c>
    </row>
    <row r="206" spans="1:12">
      <c r="A206" s="1" t="s">
        <v>328</v>
      </c>
      <c r="B206" s="1" t="s">
        <v>13</v>
      </c>
      <c r="C206" s="5">
        <v>28020</v>
      </c>
      <c r="D206" s="5">
        <v>40706</v>
      </c>
      <c r="E206" s="5"/>
      <c r="F206" s="1" t="s">
        <v>87</v>
      </c>
      <c r="G206" s="3">
        <v>47299.199999999997</v>
      </c>
      <c r="H206" s="7">
        <v>1</v>
      </c>
      <c r="I206" s="7">
        <v>2</v>
      </c>
      <c r="J206" s="7">
        <v>1</v>
      </c>
      <c r="K206" s="7">
        <v>2</v>
      </c>
      <c r="L206" s="7">
        <v>1</v>
      </c>
    </row>
    <row r="207" spans="1:12">
      <c r="A207" s="1" t="s">
        <v>329</v>
      </c>
      <c r="B207" s="1" t="s">
        <v>13</v>
      </c>
      <c r="C207" s="5">
        <v>28050</v>
      </c>
      <c r="D207" s="5">
        <v>38939</v>
      </c>
      <c r="E207" s="5"/>
      <c r="F207" s="1" t="s">
        <v>124</v>
      </c>
      <c r="G207" s="3">
        <v>74000</v>
      </c>
      <c r="H207" s="7">
        <v>3</v>
      </c>
      <c r="I207" s="7">
        <v>3</v>
      </c>
      <c r="J207" s="7">
        <v>2</v>
      </c>
      <c r="K207" s="7">
        <v>2</v>
      </c>
      <c r="L207" s="7">
        <v>3</v>
      </c>
    </row>
    <row r="208" spans="1:12">
      <c r="A208" s="1" t="s">
        <v>330</v>
      </c>
      <c r="B208" s="1" t="s">
        <v>13</v>
      </c>
      <c r="C208" s="5">
        <v>28063</v>
      </c>
      <c r="D208" s="5">
        <v>38469</v>
      </c>
      <c r="E208" s="5">
        <v>39228</v>
      </c>
      <c r="F208" s="1" t="s">
        <v>331</v>
      </c>
      <c r="G208" s="3">
        <v>81598.399999999994</v>
      </c>
      <c r="H208" s="7">
        <v>3</v>
      </c>
      <c r="I208" s="7">
        <v>3</v>
      </c>
      <c r="J208" s="7">
        <v>3</v>
      </c>
      <c r="K208" s="7">
        <v>3</v>
      </c>
      <c r="L208" s="7">
        <v>2</v>
      </c>
    </row>
    <row r="209" spans="1:12">
      <c r="A209" s="1" t="s">
        <v>332</v>
      </c>
      <c r="B209" s="1" t="s">
        <v>13</v>
      </c>
      <c r="C209" s="5">
        <v>28152</v>
      </c>
      <c r="D209" s="5">
        <v>38467</v>
      </c>
      <c r="E209" s="5"/>
      <c r="F209" s="1" t="s">
        <v>167</v>
      </c>
      <c r="G209" s="3">
        <v>92208.74</v>
      </c>
      <c r="H209" s="7">
        <v>3</v>
      </c>
      <c r="I209" s="7">
        <v>2</v>
      </c>
      <c r="J209" s="7">
        <v>3</v>
      </c>
      <c r="K209" s="7">
        <v>2</v>
      </c>
      <c r="L209" s="7">
        <v>2</v>
      </c>
    </row>
    <row r="210" spans="1:12">
      <c r="A210" s="1" t="s">
        <v>333</v>
      </c>
      <c r="B210" s="1" t="s">
        <v>13</v>
      </c>
      <c r="C210" s="5">
        <v>28178</v>
      </c>
      <c r="D210" s="5">
        <v>39011</v>
      </c>
      <c r="E210" s="5"/>
      <c r="F210" s="1" t="s">
        <v>334</v>
      </c>
      <c r="G210" s="3">
        <v>94000</v>
      </c>
      <c r="H210" s="7">
        <v>2</v>
      </c>
      <c r="I210" s="7">
        <v>2</v>
      </c>
      <c r="J210" s="7">
        <v>3</v>
      </c>
      <c r="K210" s="7">
        <v>3</v>
      </c>
      <c r="L210" s="7">
        <v>2</v>
      </c>
    </row>
    <row r="211" spans="1:12">
      <c r="A211" s="1" t="s">
        <v>335</v>
      </c>
      <c r="B211" s="1" t="s">
        <v>13</v>
      </c>
      <c r="C211" s="5">
        <v>28222</v>
      </c>
      <c r="D211" s="5">
        <v>37899</v>
      </c>
      <c r="E211" s="5"/>
      <c r="F211" s="1" t="s">
        <v>336</v>
      </c>
      <c r="G211" s="3">
        <v>43014.400000000001</v>
      </c>
      <c r="H211" s="7">
        <v>2</v>
      </c>
      <c r="I211" s="7">
        <v>1</v>
      </c>
      <c r="J211" s="7">
        <v>2</v>
      </c>
      <c r="K211" s="7">
        <v>1</v>
      </c>
      <c r="L211" s="7">
        <v>1</v>
      </c>
    </row>
    <row r="212" spans="1:12">
      <c r="A212" s="1" t="s">
        <v>337</v>
      </c>
      <c r="B212" s="1" t="s">
        <v>13</v>
      </c>
      <c r="C212" s="5">
        <v>28337</v>
      </c>
      <c r="D212" s="5">
        <v>41084</v>
      </c>
      <c r="E212" s="5"/>
      <c r="F212" s="1" t="s">
        <v>331</v>
      </c>
      <c r="G212" s="3">
        <v>80000</v>
      </c>
      <c r="H212" s="7">
        <v>3</v>
      </c>
      <c r="I212" s="7">
        <v>2</v>
      </c>
      <c r="J212" s="7">
        <v>2</v>
      </c>
      <c r="K212" s="7">
        <v>2</v>
      </c>
      <c r="L212" s="7">
        <v>2</v>
      </c>
    </row>
    <row r="213" spans="1:12">
      <c r="A213" s="1" t="s">
        <v>338</v>
      </c>
      <c r="B213" s="1" t="s">
        <v>13</v>
      </c>
      <c r="C213" s="5">
        <v>28437</v>
      </c>
      <c r="D213" s="5">
        <v>39713</v>
      </c>
      <c r="E213" s="5"/>
      <c r="F213" s="1" t="s">
        <v>132</v>
      </c>
      <c r="G213" s="3">
        <v>44990</v>
      </c>
      <c r="H213" s="7">
        <v>3</v>
      </c>
      <c r="I213" s="7">
        <v>3</v>
      </c>
      <c r="J213" s="7">
        <v>1</v>
      </c>
      <c r="K213" s="7">
        <v>1</v>
      </c>
      <c r="L213" s="7">
        <v>1</v>
      </c>
    </row>
    <row r="214" spans="1:12">
      <c r="A214" s="1" t="s">
        <v>339</v>
      </c>
      <c r="B214" s="1" t="s">
        <v>13</v>
      </c>
      <c r="C214" s="5">
        <v>28443</v>
      </c>
      <c r="D214" s="5">
        <v>38460</v>
      </c>
      <c r="E214" s="5"/>
      <c r="F214" s="1" t="s">
        <v>124</v>
      </c>
      <c r="G214" s="3">
        <v>55000</v>
      </c>
      <c r="H214" s="7">
        <v>2</v>
      </c>
      <c r="I214" s="7">
        <v>2</v>
      </c>
      <c r="J214" s="7">
        <v>3</v>
      </c>
      <c r="K214" s="7">
        <v>2</v>
      </c>
      <c r="L214" s="7">
        <v>2</v>
      </c>
    </row>
    <row r="215" spans="1:12">
      <c r="A215" s="1" t="s">
        <v>340</v>
      </c>
      <c r="B215" s="1" t="s">
        <v>13</v>
      </c>
      <c r="C215" s="5">
        <v>28462</v>
      </c>
      <c r="D215" s="5">
        <v>38342</v>
      </c>
      <c r="E215" s="5"/>
      <c r="F215" s="1" t="s">
        <v>341</v>
      </c>
      <c r="G215" s="3">
        <v>55000</v>
      </c>
      <c r="H215" s="7">
        <v>1</v>
      </c>
      <c r="I215" s="7">
        <v>1</v>
      </c>
      <c r="J215" s="7">
        <v>1</v>
      </c>
      <c r="K215" s="7">
        <v>3</v>
      </c>
      <c r="L215" s="7">
        <v>2</v>
      </c>
    </row>
    <row r="216" spans="1:12">
      <c r="A216" s="1" t="s">
        <v>342</v>
      </c>
      <c r="B216" s="1" t="s">
        <v>13</v>
      </c>
      <c r="C216" s="5">
        <v>28489</v>
      </c>
      <c r="D216" s="5">
        <v>38128</v>
      </c>
      <c r="E216" s="5"/>
      <c r="F216" s="1" t="s">
        <v>124</v>
      </c>
      <c r="G216" s="3">
        <v>70000</v>
      </c>
      <c r="H216" s="7">
        <v>3</v>
      </c>
      <c r="I216" s="7">
        <v>2</v>
      </c>
      <c r="J216" s="7">
        <v>3</v>
      </c>
      <c r="K216" s="7">
        <v>2</v>
      </c>
      <c r="L216" s="7">
        <v>1</v>
      </c>
    </row>
    <row r="217" spans="1:12">
      <c r="A217" s="1" t="s">
        <v>343</v>
      </c>
      <c r="B217" s="1" t="s">
        <v>13</v>
      </c>
      <c r="C217" s="5">
        <v>28500</v>
      </c>
      <c r="D217" s="5">
        <v>38582</v>
      </c>
      <c r="E217" s="5">
        <v>41678</v>
      </c>
      <c r="F217" s="1" t="s">
        <v>344</v>
      </c>
      <c r="G217" s="3">
        <v>71000</v>
      </c>
      <c r="H217" s="7">
        <v>3</v>
      </c>
      <c r="I217" s="7">
        <v>1</v>
      </c>
      <c r="J217" s="7">
        <v>3</v>
      </c>
      <c r="K217" s="7">
        <v>2</v>
      </c>
      <c r="L217" s="7">
        <v>2</v>
      </c>
    </row>
    <row r="218" spans="1:12">
      <c r="A218" s="1" t="s">
        <v>345</v>
      </c>
      <c r="B218" s="1" t="s">
        <v>13</v>
      </c>
      <c r="C218" s="5">
        <v>28500</v>
      </c>
      <c r="D218" s="5">
        <v>37857</v>
      </c>
      <c r="E218" s="5"/>
      <c r="F218" s="1" t="s">
        <v>344</v>
      </c>
      <c r="G218" s="3">
        <v>71000</v>
      </c>
      <c r="H218" s="7">
        <v>2</v>
      </c>
      <c r="I218" s="7">
        <v>3</v>
      </c>
      <c r="J218" s="7">
        <v>3</v>
      </c>
      <c r="K218" s="7">
        <v>3</v>
      </c>
      <c r="L218" s="7">
        <v>1</v>
      </c>
    </row>
    <row r="219" spans="1:12">
      <c r="A219" s="1" t="s">
        <v>346</v>
      </c>
      <c r="B219" s="1" t="s">
        <v>13</v>
      </c>
      <c r="C219" s="5">
        <v>28533</v>
      </c>
      <c r="D219" s="5">
        <v>40398</v>
      </c>
      <c r="E219" s="5">
        <v>41745</v>
      </c>
      <c r="F219" s="1" t="s">
        <v>347</v>
      </c>
      <c r="G219" s="3">
        <v>44454.02</v>
      </c>
      <c r="H219" s="7">
        <v>3</v>
      </c>
      <c r="I219" s="7">
        <v>2</v>
      </c>
      <c r="J219" s="7">
        <v>2</v>
      </c>
      <c r="K219" s="7">
        <v>3</v>
      </c>
      <c r="L219" s="7">
        <v>2</v>
      </c>
    </row>
    <row r="220" spans="1:12">
      <c r="A220" s="1" t="s">
        <v>348</v>
      </c>
      <c r="B220" s="1" t="s">
        <v>13</v>
      </c>
      <c r="C220" s="5">
        <v>28553</v>
      </c>
      <c r="D220" s="5">
        <v>37963</v>
      </c>
      <c r="E220" s="5"/>
      <c r="F220" s="1" t="s">
        <v>349</v>
      </c>
      <c r="G220" s="3">
        <v>81599.960000000006</v>
      </c>
      <c r="H220" s="7">
        <v>2</v>
      </c>
      <c r="I220" s="7">
        <v>2</v>
      </c>
      <c r="J220" s="7">
        <v>2</v>
      </c>
      <c r="K220" s="7">
        <v>3</v>
      </c>
      <c r="L220" s="7">
        <v>2</v>
      </c>
    </row>
    <row r="221" spans="1:12">
      <c r="A221" s="1" t="s">
        <v>350</v>
      </c>
      <c r="B221" s="1" t="s">
        <v>13</v>
      </c>
      <c r="C221" s="5">
        <v>28636</v>
      </c>
      <c r="D221" s="5">
        <v>41892</v>
      </c>
      <c r="E221" s="5"/>
      <c r="F221" s="1" t="s">
        <v>282</v>
      </c>
      <c r="G221" s="3">
        <v>70000</v>
      </c>
      <c r="H221" s="7">
        <v>1</v>
      </c>
      <c r="I221" s="7">
        <v>3</v>
      </c>
      <c r="J221" s="7">
        <v>3</v>
      </c>
      <c r="K221" s="7">
        <v>2</v>
      </c>
      <c r="L221" s="7">
        <v>1</v>
      </c>
    </row>
    <row r="222" spans="1:12">
      <c r="A222" s="1" t="s">
        <v>351</v>
      </c>
      <c r="B222" s="1" t="s">
        <v>13</v>
      </c>
      <c r="C222" s="5">
        <v>28670</v>
      </c>
      <c r="D222" s="5">
        <v>38540</v>
      </c>
      <c r="E222" s="5"/>
      <c r="F222" s="1" t="s">
        <v>198</v>
      </c>
      <c r="G222" s="3">
        <v>100092.2</v>
      </c>
      <c r="H222" s="7">
        <v>3</v>
      </c>
      <c r="I222" s="7">
        <v>2</v>
      </c>
      <c r="J222" s="7">
        <v>3</v>
      </c>
      <c r="K222" s="7">
        <v>3</v>
      </c>
      <c r="L222" s="7">
        <v>3</v>
      </c>
    </row>
    <row r="223" spans="1:12">
      <c r="A223" s="1" t="s">
        <v>352</v>
      </c>
      <c r="B223" s="1" t="s">
        <v>13</v>
      </c>
      <c r="C223" s="5">
        <v>28673</v>
      </c>
      <c r="D223" s="5">
        <v>38425</v>
      </c>
      <c r="E223" s="5"/>
      <c r="F223" s="1" t="s">
        <v>353</v>
      </c>
      <c r="G223" s="3">
        <v>78479.7</v>
      </c>
      <c r="H223" s="7">
        <v>1</v>
      </c>
      <c r="I223" s="7">
        <v>3</v>
      </c>
      <c r="J223" s="7">
        <v>3</v>
      </c>
      <c r="K223" s="7">
        <v>3</v>
      </c>
      <c r="L223" s="7">
        <v>3</v>
      </c>
    </row>
    <row r="224" spans="1:12">
      <c r="A224" s="1" t="s">
        <v>354</v>
      </c>
      <c r="B224" s="1" t="s">
        <v>13</v>
      </c>
      <c r="C224" s="5">
        <v>28681</v>
      </c>
      <c r="D224" s="5">
        <v>38705</v>
      </c>
      <c r="E224" s="5"/>
      <c r="F224" s="1" t="s">
        <v>355</v>
      </c>
      <c r="G224" s="3">
        <v>62573</v>
      </c>
      <c r="H224" s="7">
        <v>1</v>
      </c>
      <c r="I224" s="7">
        <v>3</v>
      </c>
      <c r="J224" s="7">
        <v>1</v>
      </c>
      <c r="K224" s="7">
        <v>3</v>
      </c>
      <c r="L224" s="7">
        <v>3</v>
      </c>
    </row>
    <row r="225" spans="1:12">
      <c r="A225" s="1" t="s">
        <v>356</v>
      </c>
      <c r="B225" s="1" t="s">
        <v>13</v>
      </c>
      <c r="C225" s="5">
        <v>28686</v>
      </c>
      <c r="D225" s="5">
        <v>40471</v>
      </c>
      <c r="E225" s="5"/>
      <c r="F225" s="1" t="s">
        <v>357</v>
      </c>
      <c r="G225" s="3">
        <v>40523.86</v>
      </c>
      <c r="H225" s="7">
        <v>2</v>
      </c>
      <c r="I225" s="7">
        <v>2</v>
      </c>
      <c r="J225" s="7">
        <v>1</v>
      </c>
      <c r="K225" s="7">
        <v>3</v>
      </c>
      <c r="L225" s="7">
        <v>3</v>
      </c>
    </row>
    <row r="226" spans="1:12">
      <c r="A226" s="1" t="s">
        <v>358</v>
      </c>
      <c r="B226" s="1" t="s">
        <v>13</v>
      </c>
      <c r="C226" s="5">
        <v>28700</v>
      </c>
      <c r="D226" s="5">
        <v>37992</v>
      </c>
      <c r="E226" s="5"/>
      <c r="F226" s="1" t="s">
        <v>359</v>
      </c>
      <c r="G226" s="3">
        <v>60000</v>
      </c>
      <c r="H226" s="7">
        <v>1</v>
      </c>
      <c r="I226" s="7">
        <v>2</v>
      </c>
      <c r="J226" s="7">
        <v>1</v>
      </c>
      <c r="K226" s="7">
        <v>1</v>
      </c>
      <c r="L226" s="7">
        <v>2</v>
      </c>
    </row>
    <row r="227" spans="1:12">
      <c r="A227" s="1" t="s">
        <v>360</v>
      </c>
      <c r="B227" s="1" t="s">
        <v>13</v>
      </c>
      <c r="C227" s="5">
        <v>28709</v>
      </c>
      <c r="D227" s="5">
        <v>37768</v>
      </c>
      <c r="E227" s="5">
        <v>39937</v>
      </c>
      <c r="F227" s="1" t="s">
        <v>234</v>
      </c>
      <c r="G227" s="3">
        <v>38251.199999999997</v>
      </c>
      <c r="H227" s="7">
        <v>1</v>
      </c>
      <c r="I227" s="7">
        <v>3</v>
      </c>
      <c r="J227" s="7">
        <v>3</v>
      </c>
      <c r="K227" s="7">
        <v>1</v>
      </c>
      <c r="L227" s="7">
        <v>1</v>
      </c>
    </row>
    <row r="228" spans="1:12">
      <c r="A228" s="1" t="s">
        <v>361</v>
      </c>
      <c r="B228" s="1" t="s">
        <v>13</v>
      </c>
      <c r="C228" s="5">
        <v>28719</v>
      </c>
      <c r="D228" s="5">
        <v>40218</v>
      </c>
      <c r="E228" s="5">
        <v>41953</v>
      </c>
      <c r="F228" s="1" t="s">
        <v>362</v>
      </c>
      <c r="G228" s="3">
        <v>70000</v>
      </c>
      <c r="H228" s="7">
        <v>1</v>
      </c>
      <c r="I228" s="7">
        <v>3</v>
      </c>
      <c r="J228" s="7">
        <v>3</v>
      </c>
      <c r="K228" s="7">
        <v>1</v>
      </c>
      <c r="L228" s="7">
        <v>2</v>
      </c>
    </row>
    <row r="229" spans="1:12">
      <c r="A229" s="1" t="s">
        <v>363</v>
      </c>
      <c r="B229" s="1" t="s">
        <v>13</v>
      </c>
      <c r="C229" s="5">
        <v>28857</v>
      </c>
      <c r="D229" s="5">
        <v>38494</v>
      </c>
      <c r="E229" s="5"/>
      <c r="F229" s="1" t="s">
        <v>124</v>
      </c>
      <c r="G229" s="3">
        <v>65975</v>
      </c>
      <c r="H229" s="7">
        <v>3</v>
      </c>
      <c r="I229" s="7">
        <v>3</v>
      </c>
      <c r="J229" s="7">
        <v>2</v>
      </c>
      <c r="K229" s="7">
        <v>2</v>
      </c>
      <c r="L229" s="7">
        <v>1</v>
      </c>
    </row>
    <row r="230" spans="1:12">
      <c r="A230" s="1" t="s">
        <v>364</v>
      </c>
      <c r="B230" s="1" t="s">
        <v>13</v>
      </c>
      <c r="C230" s="5">
        <v>31424</v>
      </c>
      <c r="D230" s="5">
        <v>40112</v>
      </c>
      <c r="E230" s="5"/>
      <c r="F230" s="1" t="s">
        <v>124</v>
      </c>
      <c r="G230" s="3">
        <v>65975</v>
      </c>
      <c r="H230" s="7">
        <v>3</v>
      </c>
      <c r="I230" s="7">
        <v>3</v>
      </c>
      <c r="J230" s="7">
        <v>2</v>
      </c>
      <c r="K230" s="7">
        <v>2</v>
      </c>
      <c r="L230" s="7">
        <v>2</v>
      </c>
    </row>
    <row r="231" spans="1:12">
      <c r="A231" s="1" t="s">
        <v>365</v>
      </c>
      <c r="B231" s="1" t="s">
        <v>13</v>
      </c>
      <c r="C231" s="5">
        <v>28880</v>
      </c>
      <c r="D231" s="5">
        <v>42198</v>
      </c>
      <c r="E231" s="5"/>
      <c r="F231" s="1" t="s">
        <v>366</v>
      </c>
      <c r="G231" s="3">
        <v>44283.199999999997</v>
      </c>
      <c r="H231" s="7">
        <v>1</v>
      </c>
      <c r="I231" s="7">
        <v>2</v>
      </c>
      <c r="J231" s="7">
        <v>3</v>
      </c>
      <c r="K231" s="7">
        <v>2</v>
      </c>
      <c r="L231" s="7">
        <v>1</v>
      </c>
    </row>
    <row r="232" spans="1:12">
      <c r="A232" s="1" t="s">
        <v>367</v>
      </c>
      <c r="B232" s="1" t="s">
        <v>13</v>
      </c>
      <c r="C232" s="5">
        <v>28903</v>
      </c>
      <c r="D232" s="5">
        <v>39696</v>
      </c>
      <c r="E232" s="5"/>
      <c r="F232" s="1" t="s">
        <v>368</v>
      </c>
      <c r="G232" s="3">
        <v>122814.9</v>
      </c>
      <c r="H232" s="7">
        <v>3</v>
      </c>
      <c r="I232" s="7">
        <v>3</v>
      </c>
      <c r="J232" s="7">
        <v>3</v>
      </c>
      <c r="K232" s="7">
        <v>3</v>
      </c>
      <c r="L232" s="7">
        <v>2</v>
      </c>
    </row>
    <row r="233" spans="1:12">
      <c r="A233" s="1" t="s">
        <v>369</v>
      </c>
      <c r="B233" s="1" t="s">
        <v>13</v>
      </c>
      <c r="C233" s="5">
        <v>28974</v>
      </c>
      <c r="D233" s="5">
        <v>38257</v>
      </c>
      <c r="E233" s="5"/>
      <c r="F233" s="1" t="s">
        <v>370</v>
      </c>
      <c r="G233" s="3">
        <v>56283</v>
      </c>
      <c r="H233" s="7">
        <v>3</v>
      </c>
      <c r="I233" s="7">
        <v>1</v>
      </c>
      <c r="J233" s="7">
        <v>1</v>
      </c>
      <c r="K233" s="7">
        <v>3</v>
      </c>
      <c r="L233" s="7">
        <v>2</v>
      </c>
    </row>
    <row r="234" spans="1:12">
      <c r="A234" s="1" t="s">
        <v>371</v>
      </c>
      <c r="B234" s="1" t="s">
        <v>13</v>
      </c>
      <c r="C234" s="5">
        <v>29041</v>
      </c>
      <c r="D234" s="5">
        <v>38105</v>
      </c>
      <c r="E234" s="5">
        <v>41050</v>
      </c>
      <c r="F234" s="1" t="s">
        <v>372</v>
      </c>
      <c r="G234" s="3">
        <v>25210</v>
      </c>
      <c r="H234" s="7">
        <v>1</v>
      </c>
      <c r="I234" s="7">
        <v>1</v>
      </c>
      <c r="J234" s="7">
        <v>1</v>
      </c>
      <c r="K234" s="7">
        <v>2</v>
      </c>
      <c r="L234" s="7">
        <v>2</v>
      </c>
    </row>
    <row r="235" spans="1:12">
      <c r="A235" s="1" t="s">
        <v>373</v>
      </c>
      <c r="B235" s="1" t="s">
        <v>13</v>
      </c>
      <c r="C235" s="5">
        <v>29051</v>
      </c>
      <c r="D235" s="5">
        <v>38040</v>
      </c>
      <c r="E235" s="5"/>
      <c r="F235" s="1" t="s">
        <v>374</v>
      </c>
      <c r="G235" s="3">
        <v>49920</v>
      </c>
      <c r="H235" s="7">
        <v>2</v>
      </c>
      <c r="I235" s="7">
        <v>3</v>
      </c>
      <c r="J235" s="7">
        <v>2</v>
      </c>
      <c r="K235" s="7">
        <v>2</v>
      </c>
      <c r="L235" s="7">
        <v>1</v>
      </c>
    </row>
    <row r="236" spans="1:12">
      <c r="A236" s="1" t="s">
        <v>375</v>
      </c>
      <c r="B236" s="1" t="s">
        <v>13</v>
      </c>
      <c r="C236" s="5">
        <v>29091</v>
      </c>
      <c r="D236" s="5">
        <v>38242</v>
      </c>
      <c r="E236" s="5"/>
      <c r="F236" s="1" t="s">
        <v>376</v>
      </c>
      <c r="G236" s="3">
        <v>64792</v>
      </c>
      <c r="H236" s="7">
        <v>3</v>
      </c>
      <c r="I236" s="7">
        <v>1</v>
      </c>
      <c r="J236" s="7">
        <v>3</v>
      </c>
      <c r="K236" s="7">
        <v>2</v>
      </c>
      <c r="L236" s="7">
        <v>2</v>
      </c>
    </row>
    <row r="237" spans="1:12">
      <c r="A237" s="1" t="s">
        <v>377</v>
      </c>
      <c r="B237" s="1" t="s">
        <v>13</v>
      </c>
      <c r="C237" s="5">
        <v>29094</v>
      </c>
      <c r="D237" s="5">
        <v>38020</v>
      </c>
      <c r="E237" s="5"/>
      <c r="F237" s="1" t="s">
        <v>198</v>
      </c>
      <c r="G237" s="3">
        <v>101447.58</v>
      </c>
      <c r="H237" s="7">
        <v>2</v>
      </c>
      <c r="I237" s="7">
        <v>2</v>
      </c>
      <c r="J237" s="7">
        <v>3</v>
      </c>
      <c r="K237" s="7">
        <v>2</v>
      </c>
      <c r="L237" s="7">
        <v>3</v>
      </c>
    </row>
    <row r="238" spans="1:12">
      <c r="A238" s="1" t="s">
        <v>378</v>
      </c>
      <c r="B238" s="1" t="s">
        <v>13</v>
      </c>
      <c r="C238" s="5">
        <v>29121</v>
      </c>
      <c r="D238" s="5">
        <v>39356</v>
      </c>
      <c r="E238" s="5"/>
      <c r="F238" s="1" t="s">
        <v>316</v>
      </c>
      <c r="G238" s="3">
        <v>60000</v>
      </c>
      <c r="H238" s="7">
        <v>3</v>
      </c>
      <c r="I238" s="7">
        <v>2</v>
      </c>
      <c r="J238" s="7">
        <v>1</v>
      </c>
      <c r="K238" s="7">
        <v>1</v>
      </c>
      <c r="L238" s="7">
        <v>1</v>
      </c>
    </row>
    <row r="239" spans="1:12">
      <c r="A239" s="1" t="s">
        <v>379</v>
      </c>
      <c r="B239" s="1" t="s">
        <v>13</v>
      </c>
      <c r="C239" s="5">
        <v>29187</v>
      </c>
      <c r="D239" s="5">
        <v>40410</v>
      </c>
      <c r="E239" s="5"/>
      <c r="F239" s="1" t="s">
        <v>380</v>
      </c>
      <c r="G239" s="3">
        <v>40040</v>
      </c>
      <c r="H239" s="7">
        <v>1</v>
      </c>
      <c r="I239" s="7">
        <v>3</v>
      </c>
      <c r="J239" s="7">
        <v>1</v>
      </c>
      <c r="K239" s="7">
        <v>1</v>
      </c>
      <c r="L239" s="7">
        <v>2</v>
      </c>
    </row>
    <row r="240" spans="1:12">
      <c r="A240" s="1" t="s">
        <v>381</v>
      </c>
      <c r="B240" s="1" t="s">
        <v>13</v>
      </c>
      <c r="C240" s="5">
        <v>29201</v>
      </c>
      <c r="D240" s="5">
        <v>38938</v>
      </c>
      <c r="E240" s="5"/>
      <c r="F240" s="1" t="s">
        <v>376</v>
      </c>
      <c r="G240" s="3">
        <v>70491.199999999997</v>
      </c>
      <c r="H240" s="7">
        <v>3</v>
      </c>
      <c r="I240" s="7">
        <v>2</v>
      </c>
      <c r="J240" s="7">
        <v>1</v>
      </c>
      <c r="K240" s="7">
        <v>2</v>
      </c>
      <c r="L240" s="7">
        <v>2</v>
      </c>
    </row>
    <row r="241" spans="1:12">
      <c r="A241" s="1" t="s">
        <v>382</v>
      </c>
      <c r="B241" s="1" t="s">
        <v>13</v>
      </c>
      <c r="C241" s="5">
        <v>29276</v>
      </c>
      <c r="D241" s="5">
        <v>38254</v>
      </c>
      <c r="E241" s="5"/>
      <c r="F241" s="1" t="s">
        <v>366</v>
      </c>
      <c r="G241" s="3">
        <v>40809.599999999999</v>
      </c>
      <c r="H241" s="7">
        <v>2</v>
      </c>
      <c r="I241" s="7">
        <v>3</v>
      </c>
      <c r="J241" s="7">
        <v>1</v>
      </c>
      <c r="K241" s="7">
        <v>3</v>
      </c>
      <c r="L241" s="7">
        <v>3</v>
      </c>
    </row>
    <row r="242" spans="1:12">
      <c r="A242" s="1" t="s">
        <v>383</v>
      </c>
      <c r="B242" s="1" t="s">
        <v>13</v>
      </c>
      <c r="C242" s="5">
        <v>29276</v>
      </c>
      <c r="D242" s="5">
        <v>38834</v>
      </c>
      <c r="E242" s="5">
        <v>42226</v>
      </c>
      <c r="F242" s="1" t="s">
        <v>366</v>
      </c>
      <c r="G242" s="3">
        <v>40809.599999999999</v>
      </c>
      <c r="H242" s="7">
        <v>1</v>
      </c>
      <c r="I242" s="7">
        <v>2</v>
      </c>
      <c r="J242" s="7">
        <v>1</v>
      </c>
      <c r="K242" s="7">
        <v>3</v>
      </c>
      <c r="L242" s="7">
        <v>3</v>
      </c>
    </row>
    <row r="243" spans="1:12">
      <c r="A243" s="1" t="s">
        <v>384</v>
      </c>
      <c r="B243" s="1" t="s">
        <v>13</v>
      </c>
      <c r="C243" s="5">
        <v>29295</v>
      </c>
      <c r="D243" s="5">
        <v>40805</v>
      </c>
      <c r="E243" s="5"/>
      <c r="F243" s="1" t="s">
        <v>366</v>
      </c>
      <c r="G243" s="3">
        <v>46342.400000000001</v>
      </c>
      <c r="H243" s="7">
        <v>3</v>
      </c>
      <c r="I243" s="7">
        <v>3</v>
      </c>
      <c r="J243" s="7">
        <v>2</v>
      </c>
      <c r="K243" s="7">
        <v>1</v>
      </c>
      <c r="L243" s="7">
        <v>1</v>
      </c>
    </row>
    <row r="244" spans="1:12">
      <c r="A244" s="1" t="s">
        <v>385</v>
      </c>
      <c r="B244" s="1" t="s">
        <v>13</v>
      </c>
      <c r="C244" s="5">
        <v>29316</v>
      </c>
      <c r="D244" s="5">
        <v>38176</v>
      </c>
      <c r="E244" s="5"/>
      <c r="F244" s="1" t="s">
        <v>386</v>
      </c>
      <c r="G244" s="3">
        <v>73569.34</v>
      </c>
      <c r="H244" s="7">
        <v>2</v>
      </c>
      <c r="I244" s="7">
        <v>2</v>
      </c>
      <c r="J244" s="7">
        <v>1</v>
      </c>
      <c r="K244" s="7">
        <v>1</v>
      </c>
      <c r="L244" s="7">
        <v>2</v>
      </c>
    </row>
    <row r="245" spans="1:12">
      <c r="A245" s="1" t="s">
        <v>387</v>
      </c>
      <c r="B245" s="1" t="s">
        <v>13</v>
      </c>
      <c r="C245" s="5">
        <v>29316</v>
      </c>
      <c r="D245" s="5">
        <v>38176</v>
      </c>
      <c r="E245" s="5"/>
      <c r="F245" s="1" t="s">
        <v>386</v>
      </c>
      <c r="G245" s="3">
        <v>73569.34</v>
      </c>
      <c r="H245" s="7">
        <v>1</v>
      </c>
      <c r="I245" s="7">
        <v>3</v>
      </c>
      <c r="J245" s="7">
        <v>3</v>
      </c>
      <c r="K245" s="7">
        <v>1</v>
      </c>
      <c r="L245" s="7">
        <v>3</v>
      </c>
    </row>
    <row r="246" spans="1:12">
      <c r="A246" s="1" t="s">
        <v>388</v>
      </c>
      <c r="B246" s="1" t="s">
        <v>13</v>
      </c>
      <c r="C246" s="5">
        <v>29321</v>
      </c>
      <c r="D246" s="5">
        <v>40585</v>
      </c>
      <c r="E246" s="5"/>
      <c r="F246" s="1" t="s">
        <v>14</v>
      </c>
      <c r="G246" s="3">
        <v>24960</v>
      </c>
      <c r="H246" s="7">
        <v>3</v>
      </c>
      <c r="I246" s="7">
        <v>3</v>
      </c>
      <c r="J246" s="7">
        <v>1</v>
      </c>
      <c r="K246" s="7">
        <v>2</v>
      </c>
      <c r="L246" s="7">
        <v>2</v>
      </c>
    </row>
    <row r="247" spans="1:12">
      <c r="A247" s="1" t="s">
        <v>389</v>
      </c>
      <c r="B247" s="1" t="s">
        <v>13</v>
      </c>
      <c r="C247" s="5">
        <v>29338</v>
      </c>
      <c r="D247" s="5">
        <v>38482</v>
      </c>
      <c r="E247" s="5">
        <v>39251</v>
      </c>
      <c r="F247" s="1" t="s">
        <v>390</v>
      </c>
      <c r="G247" s="3">
        <v>51142.26</v>
      </c>
      <c r="H247" s="7">
        <v>2</v>
      </c>
      <c r="I247" s="7">
        <v>1</v>
      </c>
      <c r="J247" s="7">
        <v>1</v>
      </c>
      <c r="K247" s="7">
        <v>2</v>
      </c>
      <c r="L247" s="7">
        <v>3</v>
      </c>
    </row>
    <row r="248" spans="1:12">
      <c r="A248" s="1" t="s">
        <v>391</v>
      </c>
      <c r="B248" s="1" t="s">
        <v>13</v>
      </c>
      <c r="C248" s="5">
        <v>29410</v>
      </c>
      <c r="D248" s="5">
        <v>41219</v>
      </c>
      <c r="E248" s="5"/>
      <c r="F248" s="1" t="s">
        <v>392</v>
      </c>
      <c r="G248" s="3">
        <v>48963.199999999997</v>
      </c>
      <c r="H248" s="7">
        <v>1</v>
      </c>
      <c r="I248" s="7">
        <v>3</v>
      </c>
      <c r="J248" s="7">
        <v>3</v>
      </c>
      <c r="K248" s="7">
        <v>1</v>
      </c>
      <c r="L248" s="7">
        <v>1</v>
      </c>
    </row>
    <row r="249" spans="1:12">
      <c r="A249" s="1" t="s">
        <v>393</v>
      </c>
      <c r="B249" s="1" t="s">
        <v>13</v>
      </c>
      <c r="C249" s="5">
        <v>29435</v>
      </c>
      <c r="D249" s="5">
        <v>41351</v>
      </c>
      <c r="E249" s="5"/>
      <c r="F249" s="1" t="s">
        <v>394</v>
      </c>
      <c r="G249" s="3">
        <v>48000</v>
      </c>
      <c r="H249" s="7">
        <v>2</v>
      </c>
      <c r="I249" s="7">
        <v>2</v>
      </c>
      <c r="J249" s="7">
        <v>1</v>
      </c>
      <c r="K249" s="7">
        <v>2</v>
      </c>
      <c r="L249" s="7">
        <v>2</v>
      </c>
    </row>
    <row r="250" spans="1:12">
      <c r="A250" s="1" t="s">
        <v>395</v>
      </c>
      <c r="B250" s="1" t="s">
        <v>13</v>
      </c>
      <c r="C250" s="5">
        <v>29438</v>
      </c>
      <c r="D250" s="5">
        <v>41715</v>
      </c>
      <c r="E250" s="5"/>
      <c r="F250" s="1" t="s">
        <v>171</v>
      </c>
      <c r="G250" s="3">
        <v>31678.400000000001</v>
      </c>
      <c r="H250" s="7">
        <v>2</v>
      </c>
      <c r="I250" s="7">
        <v>1</v>
      </c>
      <c r="J250" s="7">
        <v>1</v>
      </c>
      <c r="K250" s="7">
        <v>2</v>
      </c>
      <c r="L250" s="7">
        <v>2</v>
      </c>
    </row>
    <row r="251" spans="1:12">
      <c r="A251" s="1" t="s">
        <v>396</v>
      </c>
      <c r="B251" s="1" t="s">
        <v>13</v>
      </c>
      <c r="C251" s="5">
        <v>29442</v>
      </c>
      <c r="D251" s="5">
        <v>41961</v>
      </c>
      <c r="E251" s="5">
        <v>42700</v>
      </c>
      <c r="F251" s="1" t="s">
        <v>370</v>
      </c>
      <c r="G251" s="3">
        <v>66955.199999999997</v>
      </c>
      <c r="H251" s="7">
        <v>2</v>
      </c>
      <c r="I251" s="7">
        <v>2</v>
      </c>
      <c r="J251" s="7">
        <v>2</v>
      </c>
      <c r="K251" s="7">
        <v>2</v>
      </c>
      <c r="L251" s="7">
        <v>3</v>
      </c>
    </row>
    <row r="252" spans="1:12">
      <c r="A252" s="1" t="s">
        <v>397</v>
      </c>
      <c r="B252" s="1" t="s">
        <v>13</v>
      </c>
      <c r="C252" s="5">
        <v>29448</v>
      </c>
      <c r="D252" s="5">
        <v>40576</v>
      </c>
      <c r="E252" s="5"/>
      <c r="F252" s="1" t="s">
        <v>268</v>
      </c>
      <c r="G252" s="3">
        <v>56833</v>
      </c>
      <c r="H252" s="7">
        <v>3</v>
      </c>
      <c r="I252" s="7">
        <v>1</v>
      </c>
      <c r="J252" s="7">
        <v>1</v>
      </c>
      <c r="K252" s="7">
        <v>2</v>
      </c>
      <c r="L252" s="7">
        <v>2</v>
      </c>
    </row>
    <row r="253" spans="1:12">
      <c r="A253" s="1" t="s">
        <v>398</v>
      </c>
      <c r="B253" s="1" t="s">
        <v>13</v>
      </c>
      <c r="C253" s="5">
        <v>29562</v>
      </c>
      <c r="D253" s="5">
        <v>41620</v>
      </c>
      <c r="E253" s="5">
        <v>41855</v>
      </c>
      <c r="F253" s="1" t="s">
        <v>399</v>
      </c>
      <c r="G253" s="3">
        <v>55350.1</v>
      </c>
      <c r="H253" s="7">
        <v>1</v>
      </c>
      <c r="I253" s="7">
        <v>3</v>
      </c>
      <c r="J253" s="7">
        <v>1</v>
      </c>
      <c r="K253" s="7">
        <v>1</v>
      </c>
      <c r="L253" s="7">
        <v>3</v>
      </c>
    </row>
    <row r="254" spans="1:12">
      <c r="A254" s="1" t="s">
        <v>400</v>
      </c>
      <c r="B254" s="1" t="s">
        <v>13</v>
      </c>
      <c r="C254" s="5">
        <v>29483</v>
      </c>
      <c r="D254" s="5">
        <v>39806</v>
      </c>
      <c r="E254" s="5">
        <v>41428</v>
      </c>
      <c r="F254" s="1" t="s">
        <v>401</v>
      </c>
      <c r="G254" s="3">
        <v>71399.899999999994</v>
      </c>
      <c r="H254" s="7">
        <v>3</v>
      </c>
      <c r="I254" s="7">
        <v>2</v>
      </c>
      <c r="J254" s="7">
        <v>2</v>
      </c>
      <c r="K254" s="7">
        <v>1</v>
      </c>
      <c r="L254" s="7">
        <v>3</v>
      </c>
    </row>
    <row r="255" spans="1:12">
      <c r="A255" s="1" t="s">
        <v>402</v>
      </c>
      <c r="B255" s="1" t="s">
        <v>13</v>
      </c>
      <c r="C255" s="5">
        <v>29500</v>
      </c>
      <c r="D255" s="5">
        <v>39324</v>
      </c>
      <c r="E255" s="5">
        <v>42240</v>
      </c>
      <c r="F255" s="1" t="s">
        <v>366</v>
      </c>
      <c r="G255" s="3">
        <v>52500</v>
      </c>
      <c r="H255" s="7">
        <v>3</v>
      </c>
      <c r="I255" s="7">
        <v>3</v>
      </c>
      <c r="J255" s="7">
        <v>3</v>
      </c>
      <c r="K255" s="7">
        <v>2</v>
      </c>
      <c r="L255" s="7">
        <v>3</v>
      </c>
    </row>
    <row r="256" spans="1:12">
      <c r="A256" s="1" t="s">
        <v>403</v>
      </c>
      <c r="B256" s="1" t="s">
        <v>13</v>
      </c>
      <c r="C256" s="5">
        <v>29506</v>
      </c>
      <c r="D256" s="5">
        <v>37734</v>
      </c>
      <c r="E256" s="5"/>
      <c r="F256" s="1" t="s">
        <v>404</v>
      </c>
      <c r="G256" s="3">
        <v>32854</v>
      </c>
      <c r="H256" s="7">
        <v>1</v>
      </c>
      <c r="I256" s="7">
        <v>1</v>
      </c>
      <c r="J256" s="7">
        <v>2</v>
      </c>
      <c r="K256" s="7">
        <v>1</v>
      </c>
      <c r="L256" s="7">
        <v>2</v>
      </c>
    </row>
    <row r="257" spans="1:12">
      <c r="A257" s="1" t="s">
        <v>405</v>
      </c>
      <c r="B257" s="1" t="s">
        <v>13</v>
      </c>
      <c r="C257" s="5">
        <v>29521</v>
      </c>
      <c r="D257" s="5">
        <v>41470</v>
      </c>
      <c r="E257" s="5">
        <v>41975</v>
      </c>
      <c r="F257" s="1" t="s">
        <v>406</v>
      </c>
      <c r="G257" s="3">
        <v>50252.800000000003</v>
      </c>
      <c r="H257" s="7">
        <v>3</v>
      </c>
      <c r="I257" s="7">
        <v>1</v>
      </c>
      <c r="J257" s="7">
        <v>2</v>
      </c>
      <c r="K257" s="7">
        <v>2</v>
      </c>
      <c r="L257" s="7">
        <v>3</v>
      </c>
    </row>
    <row r="258" spans="1:12">
      <c r="A258" s="1" t="s">
        <v>407</v>
      </c>
      <c r="B258" s="1" t="s">
        <v>13</v>
      </c>
      <c r="C258" s="5">
        <v>29559</v>
      </c>
      <c r="D258" s="5">
        <v>39341</v>
      </c>
      <c r="E258" s="5">
        <v>41891</v>
      </c>
      <c r="F258" s="1" t="s">
        <v>408</v>
      </c>
      <c r="G258" s="3">
        <v>31200</v>
      </c>
      <c r="H258" s="7">
        <v>1</v>
      </c>
      <c r="I258" s="7">
        <v>3</v>
      </c>
      <c r="J258" s="7">
        <v>3</v>
      </c>
      <c r="K258" s="7">
        <v>2</v>
      </c>
      <c r="L258" s="7">
        <v>1</v>
      </c>
    </row>
    <row r="259" spans="1:12">
      <c r="A259" s="1" t="s">
        <v>409</v>
      </c>
      <c r="B259" s="1" t="s">
        <v>13</v>
      </c>
      <c r="C259" s="5">
        <v>29595</v>
      </c>
      <c r="D259" s="5">
        <v>40563</v>
      </c>
      <c r="E259" s="5">
        <v>41750</v>
      </c>
      <c r="F259" s="1" t="s">
        <v>124</v>
      </c>
      <c r="G259" s="3">
        <v>66950</v>
      </c>
      <c r="H259" s="7">
        <v>3</v>
      </c>
      <c r="I259" s="7">
        <v>2</v>
      </c>
      <c r="J259" s="7">
        <v>2</v>
      </c>
      <c r="K259" s="7">
        <v>2</v>
      </c>
      <c r="L259" s="7">
        <v>2</v>
      </c>
    </row>
    <row r="260" spans="1:12">
      <c r="A260" s="1" t="s">
        <v>410</v>
      </c>
      <c r="B260" s="1" t="s">
        <v>13</v>
      </c>
      <c r="C260" s="5">
        <v>29611</v>
      </c>
      <c r="D260" s="5">
        <v>41323</v>
      </c>
      <c r="E260" s="5">
        <v>42788</v>
      </c>
      <c r="F260" s="1" t="s">
        <v>411</v>
      </c>
      <c r="G260" s="3">
        <v>45450</v>
      </c>
      <c r="H260" s="7">
        <v>1</v>
      </c>
      <c r="I260" s="7">
        <v>1</v>
      </c>
      <c r="J260" s="7">
        <v>3</v>
      </c>
      <c r="K260" s="7">
        <v>3</v>
      </c>
      <c r="L260" s="7">
        <v>2</v>
      </c>
    </row>
    <row r="261" spans="1:12">
      <c r="A261" s="1" t="s">
        <v>412</v>
      </c>
      <c r="B261" s="1" t="s">
        <v>13</v>
      </c>
      <c r="C261" s="5">
        <v>29647</v>
      </c>
      <c r="D261" s="5">
        <v>38950</v>
      </c>
      <c r="E261" s="5"/>
      <c r="F261" s="1" t="s">
        <v>413</v>
      </c>
      <c r="G261" s="3">
        <v>56752.800000000003</v>
      </c>
      <c r="H261" s="7">
        <v>3</v>
      </c>
      <c r="I261" s="7">
        <v>3</v>
      </c>
      <c r="J261" s="7">
        <v>1</v>
      </c>
      <c r="K261" s="7">
        <v>2</v>
      </c>
      <c r="L261" s="7">
        <v>2</v>
      </c>
    </row>
    <row r="262" spans="1:12">
      <c r="A262" s="1" t="s">
        <v>414</v>
      </c>
      <c r="B262" s="1" t="s">
        <v>13</v>
      </c>
      <c r="C262" s="5">
        <v>29650</v>
      </c>
      <c r="D262" s="5">
        <v>40514</v>
      </c>
      <c r="E262" s="5"/>
      <c r="F262" s="1" t="s">
        <v>85</v>
      </c>
      <c r="G262" s="3">
        <v>24960</v>
      </c>
      <c r="H262" s="7">
        <v>3</v>
      </c>
      <c r="I262" s="7">
        <v>1</v>
      </c>
      <c r="J262" s="7">
        <v>2</v>
      </c>
      <c r="K262" s="7">
        <v>3</v>
      </c>
      <c r="L262" s="7">
        <v>3</v>
      </c>
    </row>
    <row r="263" spans="1:12">
      <c r="A263" s="1" t="s">
        <v>415</v>
      </c>
      <c r="B263" s="1" t="s">
        <v>13</v>
      </c>
      <c r="C263" s="5">
        <v>29659</v>
      </c>
      <c r="D263" s="5">
        <v>41298</v>
      </c>
      <c r="E263" s="5"/>
      <c r="F263" s="1" t="s">
        <v>223</v>
      </c>
      <c r="G263" s="3">
        <v>21320</v>
      </c>
      <c r="H263" s="7">
        <v>3</v>
      </c>
      <c r="I263" s="7">
        <v>1</v>
      </c>
      <c r="J263" s="7">
        <v>2</v>
      </c>
      <c r="K263" s="7">
        <v>2</v>
      </c>
      <c r="L263" s="7">
        <v>1</v>
      </c>
    </row>
    <row r="264" spans="1:12">
      <c r="A264" s="1" t="s">
        <v>416</v>
      </c>
      <c r="B264" s="1" t="s">
        <v>13</v>
      </c>
      <c r="C264" s="5">
        <v>29665</v>
      </c>
      <c r="D264" s="5">
        <v>38345</v>
      </c>
      <c r="E264" s="5"/>
      <c r="F264" s="1" t="s">
        <v>417</v>
      </c>
      <c r="G264" s="3">
        <v>69368</v>
      </c>
      <c r="H264" s="7">
        <v>1</v>
      </c>
      <c r="I264" s="7">
        <v>1</v>
      </c>
      <c r="J264" s="7">
        <v>3</v>
      </c>
      <c r="K264" s="7">
        <v>2</v>
      </c>
      <c r="L264" s="7">
        <v>2</v>
      </c>
    </row>
    <row r="265" spans="1:12">
      <c r="A265" s="1" t="s">
        <v>418</v>
      </c>
      <c r="B265" s="1" t="s">
        <v>13</v>
      </c>
      <c r="C265" s="5">
        <v>29686</v>
      </c>
      <c r="D265" s="5">
        <v>39184</v>
      </c>
      <c r="E265" s="5"/>
      <c r="F265" s="1" t="s">
        <v>198</v>
      </c>
      <c r="G265" s="3">
        <v>115884.86</v>
      </c>
      <c r="H265" s="7">
        <v>2</v>
      </c>
      <c r="I265" s="7">
        <v>2</v>
      </c>
      <c r="J265" s="7">
        <v>3</v>
      </c>
      <c r="K265" s="7">
        <v>2</v>
      </c>
      <c r="L265" s="7">
        <v>2</v>
      </c>
    </row>
    <row r="266" spans="1:12">
      <c r="A266" s="1" t="s">
        <v>419</v>
      </c>
      <c r="B266" s="1" t="s">
        <v>13</v>
      </c>
      <c r="C266" s="5">
        <v>29818</v>
      </c>
      <c r="D266" s="5">
        <v>40194</v>
      </c>
      <c r="E266" s="5"/>
      <c r="F266" s="1" t="s">
        <v>420</v>
      </c>
      <c r="G266" s="3">
        <v>69415</v>
      </c>
      <c r="H266" s="7">
        <v>3</v>
      </c>
      <c r="I266" s="7">
        <v>1</v>
      </c>
      <c r="J266" s="7">
        <v>2</v>
      </c>
      <c r="K266" s="7">
        <v>2</v>
      </c>
      <c r="L266" s="7">
        <v>2</v>
      </c>
    </row>
    <row r="267" spans="1:12">
      <c r="A267" s="1" t="s">
        <v>421</v>
      </c>
      <c r="B267" s="1" t="s">
        <v>13</v>
      </c>
      <c r="C267" s="5">
        <v>29739</v>
      </c>
      <c r="D267" s="5">
        <v>38707</v>
      </c>
      <c r="E267" s="5"/>
      <c r="F267" s="1" t="s">
        <v>111</v>
      </c>
      <c r="G267" s="3">
        <v>45760</v>
      </c>
      <c r="H267" s="7">
        <v>2</v>
      </c>
      <c r="I267" s="7">
        <v>3</v>
      </c>
      <c r="J267" s="7">
        <v>3</v>
      </c>
      <c r="K267" s="7">
        <v>2</v>
      </c>
      <c r="L267" s="7">
        <v>2</v>
      </c>
    </row>
    <row r="268" spans="1:12">
      <c r="A268" s="1" t="s">
        <v>422</v>
      </c>
      <c r="B268" s="1" t="s">
        <v>13</v>
      </c>
      <c r="C268" s="5">
        <v>29733</v>
      </c>
      <c r="D268" s="5">
        <v>40141</v>
      </c>
      <c r="E268" s="5"/>
      <c r="F268" s="1" t="s">
        <v>316</v>
      </c>
      <c r="G268" s="3">
        <v>73444.800000000003</v>
      </c>
      <c r="H268" s="7">
        <v>1</v>
      </c>
      <c r="I268" s="7">
        <v>3</v>
      </c>
      <c r="J268" s="7">
        <v>1</v>
      </c>
      <c r="K268" s="7">
        <v>2</v>
      </c>
      <c r="L268" s="7">
        <v>1</v>
      </c>
    </row>
    <row r="269" spans="1:12">
      <c r="A269" s="1" t="s">
        <v>423</v>
      </c>
      <c r="B269" s="1" t="s">
        <v>13</v>
      </c>
      <c r="C269" s="5" t="s">
        <v>424</v>
      </c>
      <c r="D269" s="5">
        <v>37909</v>
      </c>
      <c r="E269" s="5">
        <v>41323</v>
      </c>
      <c r="F269" s="1" t="s">
        <v>425</v>
      </c>
      <c r="G269" s="3">
        <v>82232.28</v>
      </c>
      <c r="H269" s="7">
        <v>2</v>
      </c>
      <c r="I269" s="7">
        <v>3</v>
      </c>
      <c r="J269" s="7">
        <v>2</v>
      </c>
      <c r="K269" s="7">
        <v>2</v>
      </c>
      <c r="L269" s="7">
        <v>2</v>
      </c>
    </row>
    <row r="270" spans="1:12">
      <c r="A270" s="1" t="s">
        <v>426</v>
      </c>
      <c r="B270" s="1" t="s">
        <v>13</v>
      </c>
      <c r="C270" s="5">
        <v>29772</v>
      </c>
      <c r="D270" s="5">
        <v>41788</v>
      </c>
      <c r="E270" s="5"/>
      <c r="F270" s="1" t="s">
        <v>82</v>
      </c>
      <c r="G270" s="3">
        <v>24960</v>
      </c>
      <c r="H270" s="7">
        <v>1</v>
      </c>
      <c r="I270" s="7">
        <v>3</v>
      </c>
      <c r="J270" s="7">
        <v>1</v>
      </c>
      <c r="K270" s="7">
        <v>1</v>
      </c>
      <c r="L270" s="7">
        <v>3</v>
      </c>
    </row>
    <row r="271" spans="1:12">
      <c r="A271" s="1" t="s">
        <v>427</v>
      </c>
      <c r="B271" s="1" t="s">
        <v>13</v>
      </c>
      <c r="C271" s="5">
        <v>29877</v>
      </c>
      <c r="D271" s="5">
        <v>41278</v>
      </c>
      <c r="E271" s="5"/>
      <c r="F271" s="1" t="s">
        <v>234</v>
      </c>
      <c r="G271" s="3">
        <v>38002</v>
      </c>
      <c r="H271" s="7">
        <v>1</v>
      </c>
      <c r="I271" s="7">
        <v>2</v>
      </c>
      <c r="J271" s="7">
        <v>2</v>
      </c>
      <c r="K271" s="7">
        <v>1</v>
      </c>
      <c r="L271" s="7">
        <v>2</v>
      </c>
    </row>
    <row r="272" spans="1:12">
      <c r="A272" s="1" t="s">
        <v>428</v>
      </c>
      <c r="B272" s="1" t="s">
        <v>13</v>
      </c>
      <c r="C272" s="5">
        <v>29792</v>
      </c>
      <c r="D272" s="5">
        <v>40020</v>
      </c>
      <c r="E272" s="5">
        <v>42604</v>
      </c>
      <c r="F272" s="1" t="s">
        <v>234</v>
      </c>
      <c r="G272" s="3">
        <v>39998</v>
      </c>
      <c r="H272" s="7">
        <v>2</v>
      </c>
      <c r="I272" s="7">
        <v>1</v>
      </c>
      <c r="J272" s="7">
        <v>1</v>
      </c>
      <c r="K272" s="7">
        <v>2</v>
      </c>
      <c r="L272" s="7">
        <v>2</v>
      </c>
    </row>
    <row r="273" spans="1:12">
      <c r="A273" s="1" t="s">
        <v>429</v>
      </c>
      <c r="B273" s="1" t="s">
        <v>13</v>
      </c>
      <c r="C273" s="5">
        <v>29842</v>
      </c>
      <c r="D273" s="5">
        <v>39012</v>
      </c>
      <c r="E273" s="5"/>
      <c r="F273" s="1" t="s">
        <v>173</v>
      </c>
      <c r="G273" s="3">
        <v>60091.199999999997</v>
      </c>
      <c r="H273" s="7">
        <v>3</v>
      </c>
      <c r="I273" s="7">
        <v>3</v>
      </c>
      <c r="J273" s="7">
        <v>3</v>
      </c>
      <c r="K273" s="7">
        <v>3</v>
      </c>
      <c r="L273" s="7">
        <v>2</v>
      </c>
    </row>
    <row r="274" spans="1:12">
      <c r="A274" s="1" t="s">
        <v>430</v>
      </c>
      <c r="B274" s="1" t="s">
        <v>13</v>
      </c>
      <c r="C274" s="5">
        <v>29753</v>
      </c>
      <c r="D274" s="5">
        <v>39463</v>
      </c>
      <c r="E274" s="5">
        <v>40057</v>
      </c>
      <c r="F274" s="1" t="s">
        <v>431</v>
      </c>
      <c r="G274" s="3">
        <v>77937.600000000006</v>
      </c>
      <c r="H274" s="7">
        <v>2</v>
      </c>
      <c r="I274" s="7">
        <v>3</v>
      </c>
      <c r="J274" s="7">
        <v>1</v>
      </c>
      <c r="K274" s="7">
        <v>3</v>
      </c>
      <c r="L274" s="7">
        <v>1</v>
      </c>
    </row>
    <row r="275" spans="1:12">
      <c r="A275" s="1" t="s">
        <v>432</v>
      </c>
      <c r="B275" s="1" t="s">
        <v>13</v>
      </c>
      <c r="C275" s="5">
        <v>29634</v>
      </c>
      <c r="D275" s="5">
        <v>41682</v>
      </c>
      <c r="E275" s="5"/>
      <c r="F275" s="1" t="s">
        <v>433</v>
      </c>
      <c r="G275" s="3">
        <v>64800</v>
      </c>
      <c r="H275" s="7">
        <v>1</v>
      </c>
      <c r="I275" s="7">
        <v>2</v>
      </c>
      <c r="J275" s="7">
        <v>2</v>
      </c>
      <c r="K275" s="7">
        <v>3</v>
      </c>
      <c r="L275" s="7">
        <v>2</v>
      </c>
    </row>
    <row r="276" spans="1:12">
      <c r="A276" s="1" t="s">
        <v>434</v>
      </c>
      <c r="B276" s="1" t="s">
        <v>13</v>
      </c>
      <c r="C276" s="5">
        <v>29769</v>
      </c>
      <c r="D276" s="5">
        <v>41582</v>
      </c>
      <c r="E276" s="5"/>
      <c r="F276" s="1" t="s">
        <v>435</v>
      </c>
      <c r="G276" s="3">
        <v>65000</v>
      </c>
      <c r="H276" s="7">
        <v>1</v>
      </c>
      <c r="I276" s="7">
        <v>3</v>
      </c>
      <c r="J276" s="7">
        <v>1</v>
      </c>
      <c r="K276" s="7">
        <v>3</v>
      </c>
      <c r="L276" s="7">
        <v>1</v>
      </c>
    </row>
    <row r="277" spans="1:12">
      <c r="A277" s="1" t="s">
        <v>436</v>
      </c>
      <c r="B277" s="1" t="s">
        <v>13</v>
      </c>
      <c r="C277" s="5">
        <v>29901</v>
      </c>
      <c r="D277" s="5">
        <v>41750</v>
      </c>
      <c r="E277" s="5">
        <v>41772</v>
      </c>
      <c r="F277" s="1" t="s">
        <v>268</v>
      </c>
      <c r="G277" s="3">
        <v>56467</v>
      </c>
      <c r="H277" s="7">
        <v>1</v>
      </c>
      <c r="I277" s="7">
        <v>2</v>
      </c>
      <c r="J277" s="7">
        <v>2</v>
      </c>
      <c r="K277" s="7">
        <v>3</v>
      </c>
      <c r="L277" s="7">
        <v>2</v>
      </c>
    </row>
    <row r="278" spans="1:12">
      <c r="A278" s="1" t="s">
        <v>437</v>
      </c>
      <c r="B278" s="1" t="s">
        <v>13</v>
      </c>
      <c r="C278" s="5">
        <v>29799</v>
      </c>
      <c r="D278" s="5">
        <v>41750</v>
      </c>
      <c r="E278" s="5"/>
      <c r="F278" s="1" t="s">
        <v>268</v>
      </c>
      <c r="G278" s="3">
        <v>56467</v>
      </c>
      <c r="H278" s="7">
        <v>2</v>
      </c>
      <c r="I278" s="7">
        <v>1</v>
      </c>
      <c r="J278" s="7">
        <v>3</v>
      </c>
      <c r="K278" s="7">
        <v>1</v>
      </c>
      <c r="L278" s="7">
        <v>1</v>
      </c>
    </row>
    <row r="279" spans="1:12">
      <c r="A279" s="1" t="s">
        <v>438</v>
      </c>
      <c r="B279" s="1" t="s">
        <v>13</v>
      </c>
      <c r="C279" s="5">
        <v>29902</v>
      </c>
      <c r="D279" s="5">
        <v>37952</v>
      </c>
      <c r="E279" s="5"/>
      <c r="F279" s="1" t="s">
        <v>439</v>
      </c>
      <c r="G279" s="3">
        <v>113300</v>
      </c>
      <c r="H279" s="7">
        <v>2</v>
      </c>
      <c r="I279" s="7">
        <v>2</v>
      </c>
      <c r="J279" s="7">
        <v>3</v>
      </c>
      <c r="K279" s="7">
        <v>3</v>
      </c>
      <c r="L279" s="7">
        <v>2</v>
      </c>
    </row>
    <row r="280" spans="1:12">
      <c r="A280" s="1" t="s">
        <v>440</v>
      </c>
      <c r="B280" s="1" t="s">
        <v>13</v>
      </c>
      <c r="C280" s="5">
        <v>29931</v>
      </c>
      <c r="D280" s="5">
        <v>39862</v>
      </c>
      <c r="E280" s="5"/>
      <c r="F280" s="1" t="s">
        <v>316</v>
      </c>
      <c r="G280" s="3">
        <v>79302</v>
      </c>
      <c r="H280" s="7">
        <v>1</v>
      </c>
      <c r="I280" s="7">
        <v>2</v>
      </c>
      <c r="J280" s="7">
        <v>2</v>
      </c>
      <c r="K280" s="7">
        <v>1</v>
      </c>
      <c r="L280" s="7">
        <v>1</v>
      </c>
    </row>
    <row r="281" spans="1:12">
      <c r="A281" s="1" t="s">
        <v>441</v>
      </c>
      <c r="B281" s="1" t="s">
        <v>13</v>
      </c>
      <c r="C281" s="5">
        <v>29952</v>
      </c>
      <c r="D281" s="5">
        <v>39353</v>
      </c>
      <c r="E281" s="5">
        <v>42198</v>
      </c>
      <c r="F281" s="1" t="s">
        <v>442</v>
      </c>
      <c r="G281" s="3">
        <v>50356.800000000003</v>
      </c>
      <c r="H281" s="7">
        <v>3</v>
      </c>
      <c r="I281" s="7">
        <v>1</v>
      </c>
      <c r="J281" s="7">
        <v>1</v>
      </c>
      <c r="K281" s="7">
        <v>1</v>
      </c>
      <c r="L281" s="7">
        <v>2</v>
      </c>
    </row>
    <row r="282" spans="1:12">
      <c r="A282" s="1" t="s">
        <v>443</v>
      </c>
      <c r="B282" s="1" t="s">
        <v>13</v>
      </c>
      <c r="C282" s="5">
        <v>29970</v>
      </c>
      <c r="D282" s="5">
        <v>41430</v>
      </c>
      <c r="E282" s="5"/>
      <c r="F282" s="1" t="s">
        <v>444</v>
      </c>
      <c r="G282" s="3">
        <v>66767.98</v>
      </c>
      <c r="H282" s="7">
        <v>2</v>
      </c>
      <c r="I282" s="7">
        <v>2</v>
      </c>
      <c r="J282" s="7">
        <v>1</v>
      </c>
      <c r="K282" s="7">
        <v>1</v>
      </c>
      <c r="L282" s="7">
        <v>3</v>
      </c>
    </row>
    <row r="283" spans="1:12">
      <c r="A283" s="1" t="s">
        <v>445</v>
      </c>
      <c r="B283" s="1" t="s">
        <v>13</v>
      </c>
      <c r="C283" s="5">
        <v>29979</v>
      </c>
      <c r="D283" s="5">
        <v>40296</v>
      </c>
      <c r="E283" s="5"/>
      <c r="F283" s="1" t="s">
        <v>124</v>
      </c>
      <c r="G283" s="3">
        <v>73440.12</v>
      </c>
      <c r="H283" s="7">
        <v>3</v>
      </c>
      <c r="I283" s="7">
        <v>1</v>
      </c>
      <c r="J283" s="7">
        <v>3</v>
      </c>
      <c r="K283" s="7">
        <v>3</v>
      </c>
      <c r="L283" s="7">
        <v>1</v>
      </c>
    </row>
    <row r="284" spans="1:12">
      <c r="A284" s="1" t="s">
        <v>446</v>
      </c>
      <c r="B284" s="1" t="s">
        <v>13</v>
      </c>
      <c r="C284" s="5">
        <v>29987</v>
      </c>
      <c r="D284" s="5">
        <v>40760</v>
      </c>
      <c r="E284" s="5"/>
      <c r="F284" s="1" t="s">
        <v>272</v>
      </c>
      <c r="G284" s="3">
        <v>63627.199999999997</v>
      </c>
      <c r="H284" s="7">
        <v>2</v>
      </c>
      <c r="I284" s="7">
        <v>3</v>
      </c>
      <c r="J284" s="7">
        <v>2</v>
      </c>
      <c r="K284" s="7">
        <v>2</v>
      </c>
      <c r="L284" s="7">
        <v>1</v>
      </c>
    </row>
    <row r="285" spans="1:12">
      <c r="A285" s="1" t="s">
        <v>447</v>
      </c>
      <c r="B285" s="1" t="s">
        <v>13</v>
      </c>
      <c r="C285" s="5">
        <v>30027</v>
      </c>
      <c r="D285" s="5">
        <v>39958</v>
      </c>
      <c r="E285" s="5"/>
      <c r="F285" s="1" t="s">
        <v>448</v>
      </c>
      <c r="G285" s="3">
        <v>95182.88</v>
      </c>
      <c r="H285" s="7">
        <v>3</v>
      </c>
      <c r="I285" s="7">
        <v>2</v>
      </c>
      <c r="J285" s="7">
        <v>2</v>
      </c>
      <c r="K285" s="7">
        <v>2</v>
      </c>
      <c r="L285" s="7">
        <v>2</v>
      </c>
    </row>
    <row r="286" spans="1:12">
      <c r="A286" s="1" t="s">
        <v>449</v>
      </c>
      <c r="B286" s="1" t="s">
        <v>13</v>
      </c>
      <c r="C286" s="5">
        <v>30041</v>
      </c>
      <c r="D286" s="5">
        <v>38559</v>
      </c>
      <c r="E286" s="5">
        <v>38877</v>
      </c>
      <c r="F286" s="1" t="s">
        <v>450</v>
      </c>
      <c r="G286" s="3">
        <v>46795.58</v>
      </c>
      <c r="H286" s="7">
        <v>3</v>
      </c>
      <c r="I286" s="7">
        <v>1</v>
      </c>
      <c r="J286" s="7">
        <v>2</v>
      </c>
      <c r="K286" s="7">
        <v>3</v>
      </c>
      <c r="L286" s="7">
        <v>1</v>
      </c>
    </row>
    <row r="287" spans="1:12">
      <c r="A287" s="1" t="s">
        <v>451</v>
      </c>
      <c r="B287" s="1" t="s">
        <v>13</v>
      </c>
      <c r="C287" s="5">
        <v>30059</v>
      </c>
      <c r="D287" s="5">
        <v>38115</v>
      </c>
      <c r="E287" s="5"/>
      <c r="F287" s="1" t="s">
        <v>258</v>
      </c>
      <c r="G287" s="3">
        <v>108796.22</v>
      </c>
      <c r="H287" s="7">
        <v>2</v>
      </c>
      <c r="I287" s="7">
        <v>2</v>
      </c>
      <c r="J287" s="7">
        <v>3</v>
      </c>
      <c r="K287" s="7">
        <v>2</v>
      </c>
      <c r="L287" s="7">
        <v>2</v>
      </c>
    </row>
    <row r="288" spans="1:12">
      <c r="A288" s="1" t="s">
        <v>452</v>
      </c>
      <c r="B288" s="1" t="s">
        <v>13</v>
      </c>
      <c r="C288" s="5">
        <v>30081</v>
      </c>
      <c r="D288" s="5">
        <v>40435</v>
      </c>
      <c r="E288" s="5"/>
      <c r="F288" s="1" t="s">
        <v>453</v>
      </c>
      <c r="G288" s="3">
        <v>70379.92</v>
      </c>
      <c r="H288" s="7">
        <v>1</v>
      </c>
      <c r="I288" s="7">
        <v>2</v>
      </c>
      <c r="J288" s="7">
        <v>2</v>
      </c>
      <c r="K288" s="7">
        <v>3</v>
      </c>
      <c r="L288" s="7">
        <v>2</v>
      </c>
    </row>
    <row r="289" spans="1:12">
      <c r="A289" s="1" t="s">
        <v>454</v>
      </c>
      <c r="B289" s="1" t="s">
        <v>13</v>
      </c>
      <c r="C289" s="5">
        <v>30091</v>
      </c>
      <c r="D289" s="5">
        <v>40205</v>
      </c>
      <c r="E289" s="5"/>
      <c r="F289" s="1" t="s">
        <v>455</v>
      </c>
      <c r="G289" s="3">
        <v>63912.160000000003</v>
      </c>
      <c r="H289" s="7">
        <v>3</v>
      </c>
      <c r="I289" s="7">
        <v>3</v>
      </c>
      <c r="J289" s="7">
        <v>3</v>
      </c>
      <c r="K289" s="7">
        <v>1</v>
      </c>
      <c r="L289" s="7">
        <v>2</v>
      </c>
    </row>
    <row r="290" spans="1:12">
      <c r="A290" s="1" t="s">
        <v>456</v>
      </c>
      <c r="B290" s="1" t="s">
        <v>13</v>
      </c>
      <c r="C290" s="5">
        <v>30137</v>
      </c>
      <c r="D290" s="5">
        <v>41038</v>
      </c>
      <c r="E290" s="5">
        <v>42585</v>
      </c>
      <c r="F290" s="1" t="s">
        <v>276</v>
      </c>
      <c r="G290" s="3">
        <v>68368.820000000007</v>
      </c>
      <c r="H290" s="7">
        <v>1</v>
      </c>
      <c r="I290" s="7">
        <v>3</v>
      </c>
      <c r="J290" s="7">
        <v>2</v>
      </c>
      <c r="K290" s="7">
        <v>3</v>
      </c>
      <c r="L290" s="7">
        <v>3</v>
      </c>
    </row>
    <row r="291" spans="1:12">
      <c r="A291" s="1" t="s">
        <v>457</v>
      </c>
      <c r="B291" s="1" t="s">
        <v>13</v>
      </c>
      <c r="C291" s="5">
        <v>30139</v>
      </c>
      <c r="D291" s="5">
        <v>41927</v>
      </c>
      <c r="E291" s="5"/>
      <c r="F291" s="1" t="s">
        <v>374</v>
      </c>
      <c r="G291" s="3">
        <v>42640</v>
      </c>
      <c r="H291" s="7">
        <v>2</v>
      </c>
      <c r="I291" s="7">
        <v>1</v>
      </c>
      <c r="J291" s="7">
        <v>1</v>
      </c>
      <c r="K291" s="7">
        <v>1</v>
      </c>
      <c r="L291" s="7">
        <v>2</v>
      </c>
    </row>
    <row r="292" spans="1:12">
      <c r="A292" s="1" t="s">
        <v>458</v>
      </c>
      <c r="B292" s="1" t="s">
        <v>13</v>
      </c>
      <c r="C292" s="5">
        <v>30150</v>
      </c>
      <c r="D292" s="5">
        <v>38575</v>
      </c>
      <c r="E292" s="5"/>
      <c r="F292" s="1" t="s">
        <v>459</v>
      </c>
      <c r="G292" s="3">
        <v>48817.599999999999</v>
      </c>
      <c r="H292" s="7">
        <v>2</v>
      </c>
      <c r="I292" s="7">
        <v>2</v>
      </c>
      <c r="J292" s="7">
        <v>1</v>
      </c>
      <c r="K292" s="7">
        <v>3</v>
      </c>
      <c r="L292" s="7">
        <v>1</v>
      </c>
    </row>
    <row r="293" spans="1:12">
      <c r="A293" s="1" t="s">
        <v>460</v>
      </c>
      <c r="B293" s="1" t="s">
        <v>13</v>
      </c>
      <c r="C293" s="5">
        <v>30161</v>
      </c>
      <c r="D293" s="5">
        <v>41400</v>
      </c>
      <c r="E293" s="5">
        <v>42744</v>
      </c>
      <c r="F293" s="1" t="s">
        <v>461</v>
      </c>
      <c r="G293" s="3">
        <v>52187.199999999997</v>
      </c>
      <c r="H293" s="7">
        <v>1</v>
      </c>
      <c r="I293" s="7">
        <v>2</v>
      </c>
      <c r="J293" s="7">
        <v>2</v>
      </c>
      <c r="K293" s="7">
        <v>2</v>
      </c>
      <c r="L293" s="7">
        <v>3</v>
      </c>
    </row>
    <row r="294" spans="1:12">
      <c r="A294" s="1" t="s">
        <v>462</v>
      </c>
      <c r="B294" s="1" t="s">
        <v>13</v>
      </c>
      <c r="C294" s="5">
        <v>30169</v>
      </c>
      <c r="D294" s="5">
        <v>40777</v>
      </c>
      <c r="E294" s="5"/>
      <c r="F294" s="1" t="s">
        <v>463</v>
      </c>
      <c r="G294" s="3">
        <v>39780</v>
      </c>
      <c r="H294" s="7">
        <v>3</v>
      </c>
      <c r="I294" s="7">
        <v>1</v>
      </c>
      <c r="J294" s="7">
        <v>1</v>
      </c>
      <c r="K294" s="7">
        <v>2</v>
      </c>
      <c r="L294" s="7">
        <v>2</v>
      </c>
    </row>
    <row r="295" spans="1:12">
      <c r="A295" s="1" t="s">
        <v>464</v>
      </c>
      <c r="B295" s="1" t="s">
        <v>13</v>
      </c>
      <c r="C295" s="5">
        <v>30176</v>
      </c>
      <c r="D295" s="5">
        <v>39527</v>
      </c>
      <c r="E295" s="5"/>
      <c r="F295" s="1" t="s">
        <v>465</v>
      </c>
      <c r="G295" s="3">
        <v>65873.600000000006</v>
      </c>
      <c r="H295" s="7">
        <v>1</v>
      </c>
      <c r="I295" s="7">
        <v>3</v>
      </c>
      <c r="J295" s="7">
        <v>3</v>
      </c>
      <c r="K295" s="7">
        <v>2</v>
      </c>
      <c r="L295" s="7">
        <v>2</v>
      </c>
    </row>
    <row r="296" spans="1:12">
      <c r="A296" s="1" t="s">
        <v>466</v>
      </c>
      <c r="B296" s="1" t="s">
        <v>13</v>
      </c>
      <c r="C296" s="5">
        <v>30180</v>
      </c>
      <c r="D296" s="5">
        <v>37663</v>
      </c>
      <c r="E296" s="5"/>
      <c r="F296" s="1" t="s">
        <v>143</v>
      </c>
      <c r="G296" s="3">
        <v>53504.1</v>
      </c>
      <c r="H296" s="7">
        <v>2</v>
      </c>
      <c r="I296" s="7">
        <v>2</v>
      </c>
      <c r="J296" s="7">
        <v>2</v>
      </c>
      <c r="K296" s="7">
        <v>1</v>
      </c>
      <c r="L296" s="7">
        <v>1</v>
      </c>
    </row>
    <row r="297" spans="1:12">
      <c r="A297" s="1" t="s">
        <v>467</v>
      </c>
      <c r="B297" s="1" t="s">
        <v>13</v>
      </c>
      <c r="C297" s="5">
        <v>30202</v>
      </c>
      <c r="D297" s="5">
        <v>38239</v>
      </c>
      <c r="E297" s="5">
        <v>40707</v>
      </c>
      <c r="F297" s="1" t="s">
        <v>316</v>
      </c>
      <c r="G297" s="3">
        <v>77000</v>
      </c>
      <c r="H297" s="7">
        <v>3</v>
      </c>
      <c r="I297" s="7">
        <v>2</v>
      </c>
      <c r="J297" s="7">
        <v>2</v>
      </c>
      <c r="K297" s="7">
        <v>3</v>
      </c>
      <c r="L297" s="7">
        <v>3</v>
      </c>
    </row>
    <row r="298" spans="1:12">
      <c r="A298" s="1" t="s">
        <v>468</v>
      </c>
      <c r="B298" s="1" t="s">
        <v>13</v>
      </c>
      <c r="C298" s="5">
        <v>30210</v>
      </c>
      <c r="D298" s="5">
        <v>41321</v>
      </c>
      <c r="E298" s="5"/>
      <c r="F298" s="1" t="s">
        <v>469</v>
      </c>
      <c r="G298" s="3">
        <v>53040</v>
      </c>
      <c r="H298" s="7">
        <v>2</v>
      </c>
      <c r="I298" s="7">
        <v>2</v>
      </c>
      <c r="J298" s="7">
        <v>3</v>
      </c>
      <c r="K298" s="7">
        <v>3</v>
      </c>
      <c r="L298" s="7">
        <v>2</v>
      </c>
    </row>
    <row r="299" spans="1:12">
      <c r="A299" s="1" t="s">
        <v>470</v>
      </c>
      <c r="B299" s="1" t="s">
        <v>13</v>
      </c>
      <c r="C299" s="5">
        <v>30218</v>
      </c>
      <c r="D299" s="5">
        <v>40649</v>
      </c>
      <c r="E299" s="5"/>
      <c r="F299" s="1" t="s">
        <v>471</v>
      </c>
      <c r="G299" s="3">
        <v>77001.600000000006</v>
      </c>
      <c r="H299" s="7">
        <v>1</v>
      </c>
      <c r="I299" s="7">
        <v>3</v>
      </c>
      <c r="J299" s="7">
        <v>1</v>
      </c>
      <c r="K299" s="7">
        <v>1</v>
      </c>
      <c r="L299" s="7">
        <v>1</v>
      </c>
    </row>
    <row r="300" spans="1:12">
      <c r="A300" s="1" t="s">
        <v>472</v>
      </c>
      <c r="B300" s="1" t="s">
        <v>13</v>
      </c>
      <c r="C300" s="5">
        <v>30254</v>
      </c>
      <c r="D300" s="5">
        <v>40177</v>
      </c>
      <c r="E300" s="5"/>
      <c r="F300" s="1" t="s">
        <v>272</v>
      </c>
      <c r="G300" s="3">
        <v>66000</v>
      </c>
      <c r="H300" s="7">
        <v>2</v>
      </c>
      <c r="I300" s="7">
        <v>3</v>
      </c>
      <c r="J300" s="7">
        <v>3</v>
      </c>
      <c r="K300" s="7">
        <v>3</v>
      </c>
      <c r="L300" s="7">
        <v>2</v>
      </c>
    </row>
    <row r="301" spans="1:12">
      <c r="A301" s="1" t="s">
        <v>473</v>
      </c>
      <c r="B301" s="1" t="s">
        <v>13</v>
      </c>
      <c r="C301" s="5">
        <v>30258</v>
      </c>
      <c r="D301" s="5">
        <v>39575</v>
      </c>
      <c r="E301" s="5"/>
      <c r="F301" s="1" t="s">
        <v>124</v>
      </c>
      <c r="G301" s="3">
        <v>77983.360000000001</v>
      </c>
      <c r="H301" s="7">
        <v>3</v>
      </c>
      <c r="I301" s="7">
        <v>2</v>
      </c>
      <c r="J301" s="7">
        <v>3</v>
      </c>
      <c r="K301" s="7">
        <v>3</v>
      </c>
      <c r="L301" s="7">
        <v>3</v>
      </c>
    </row>
    <row r="302" spans="1:12">
      <c r="A302" s="1" t="s">
        <v>474</v>
      </c>
      <c r="B302" s="1" t="s">
        <v>13</v>
      </c>
      <c r="C302" s="5">
        <v>30277</v>
      </c>
      <c r="D302" s="5">
        <v>38768</v>
      </c>
      <c r="E302" s="5"/>
      <c r="F302" s="1" t="s">
        <v>475</v>
      </c>
      <c r="G302" s="3">
        <v>65000</v>
      </c>
      <c r="H302" s="7">
        <v>2</v>
      </c>
      <c r="I302" s="7">
        <v>2</v>
      </c>
      <c r="J302" s="7">
        <v>2</v>
      </c>
      <c r="K302" s="7">
        <v>3</v>
      </c>
      <c r="L302" s="7">
        <v>2</v>
      </c>
    </row>
    <row r="303" spans="1:12">
      <c r="A303" s="1" t="s">
        <v>476</v>
      </c>
      <c r="B303" s="1" t="s">
        <v>13</v>
      </c>
      <c r="C303" s="5">
        <v>30293</v>
      </c>
      <c r="D303" s="5">
        <v>39269</v>
      </c>
      <c r="E303" s="5"/>
      <c r="F303" s="1" t="s">
        <v>477</v>
      </c>
      <c r="G303" s="3">
        <v>60091</v>
      </c>
      <c r="H303" s="7">
        <v>1</v>
      </c>
      <c r="I303" s="7">
        <v>2</v>
      </c>
      <c r="J303" s="7">
        <v>2</v>
      </c>
      <c r="K303" s="7">
        <v>3</v>
      </c>
      <c r="L303" s="7">
        <v>3</v>
      </c>
    </row>
    <row r="304" spans="1:12">
      <c r="A304" s="1" t="s">
        <v>478</v>
      </c>
      <c r="B304" s="1" t="s">
        <v>13</v>
      </c>
      <c r="C304" s="5">
        <v>30342</v>
      </c>
      <c r="D304" s="5">
        <v>39561</v>
      </c>
      <c r="E304" s="5"/>
      <c r="F304" s="1" t="s">
        <v>234</v>
      </c>
      <c r="G304" s="3">
        <v>39998</v>
      </c>
      <c r="H304" s="7">
        <v>2</v>
      </c>
      <c r="I304" s="7">
        <v>1</v>
      </c>
      <c r="J304" s="7">
        <v>2</v>
      </c>
      <c r="K304" s="7">
        <v>3</v>
      </c>
      <c r="L304" s="7">
        <v>1</v>
      </c>
    </row>
    <row r="305" spans="1:12">
      <c r="A305" s="1" t="s">
        <v>479</v>
      </c>
      <c r="B305" s="1" t="s">
        <v>13</v>
      </c>
      <c r="C305" s="5">
        <v>30469</v>
      </c>
      <c r="D305" s="5">
        <v>39387</v>
      </c>
      <c r="E305" s="5"/>
      <c r="F305" s="1" t="s">
        <v>272</v>
      </c>
      <c r="G305" s="3">
        <v>78270.399999999994</v>
      </c>
      <c r="H305" s="7">
        <v>2</v>
      </c>
      <c r="I305" s="7">
        <v>2</v>
      </c>
      <c r="J305" s="7">
        <v>3</v>
      </c>
      <c r="K305" s="7">
        <v>3</v>
      </c>
      <c r="L305" s="7">
        <v>1</v>
      </c>
    </row>
    <row r="306" spans="1:12">
      <c r="A306" s="1" t="s">
        <v>480</v>
      </c>
      <c r="B306" s="1" t="s">
        <v>13</v>
      </c>
      <c r="C306" s="5">
        <v>30342</v>
      </c>
      <c r="D306" s="5">
        <v>39556</v>
      </c>
      <c r="E306" s="5"/>
      <c r="F306" s="1" t="s">
        <v>234</v>
      </c>
      <c r="G306" s="3">
        <v>39998</v>
      </c>
      <c r="H306" s="7">
        <v>2</v>
      </c>
      <c r="I306" s="7">
        <v>1</v>
      </c>
      <c r="J306" s="7">
        <v>1</v>
      </c>
      <c r="K306" s="7">
        <v>3</v>
      </c>
      <c r="L306" s="7">
        <v>1</v>
      </c>
    </row>
    <row r="307" spans="1:12">
      <c r="A307" s="1" t="s">
        <v>481</v>
      </c>
      <c r="B307" s="1" t="s">
        <v>13</v>
      </c>
      <c r="C307" s="5">
        <v>30344</v>
      </c>
      <c r="D307" s="5">
        <v>38465</v>
      </c>
      <c r="E307" s="5"/>
      <c r="F307" s="1" t="s">
        <v>236</v>
      </c>
      <c r="G307" s="3">
        <v>39158.71</v>
      </c>
      <c r="H307" s="7">
        <v>2</v>
      </c>
      <c r="I307" s="7">
        <v>1</v>
      </c>
      <c r="J307" s="7">
        <v>2</v>
      </c>
      <c r="K307" s="7">
        <v>3</v>
      </c>
      <c r="L307" s="7">
        <v>3</v>
      </c>
    </row>
    <row r="308" spans="1:12">
      <c r="A308" s="1" t="s">
        <v>482</v>
      </c>
      <c r="B308" s="1" t="s">
        <v>13</v>
      </c>
      <c r="C308" s="5">
        <v>29222</v>
      </c>
      <c r="D308" s="5">
        <v>41588</v>
      </c>
      <c r="E308" s="5"/>
      <c r="F308" s="1" t="s">
        <v>272</v>
      </c>
      <c r="G308" s="3">
        <v>63939.199999999997</v>
      </c>
      <c r="H308" s="7">
        <v>2</v>
      </c>
      <c r="I308" s="7">
        <v>2</v>
      </c>
      <c r="J308" s="7">
        <v>2</v>
      </c>
      <c r="K308" s="7">
        <v>2</v>
      </c>
      <c r="L308" s="7">
        <v>1</v>
      </c>
    </row>
    <row r="309" spans="1:12">
      <c r="A309" s="1" t="s">
        <v>483</v>
      </c>
      <c r="B309" s="1" t="s">
        <v>13</v>
      </c>
      <c r="C309" s="5">
        <v>30372</v>
      </c>
      <c r="D309" s="5">
        <v>41588</v>
      </c>
      <c r="E309" s="5">
        <v>41913</v>
      </c>
      <c r="F309" s="1" t="s">
        <v>272</v>
      </c>
      <c r="G309" s="3">
        <v>63939.199999999997</v>
      </c>
      <c r="H309" s="7">
        <v>3</v>
      </c>
      <c r="I309" s="7">
        <v>3</v>
      </c>
      <c r="J309" s="7">
        <v>1</v>
      </c>
      <c r="K309" s="7">
        <v>3</v>
      </c>
      <c r="L309" s="7">
        <v>2</v>
      </c>
    </row>
    <row r="310" spans="1:12">
      <c r="A310" s="1" t="s">
        <v>484</v>
      </c>
      <c r="B310" s="1" t="s">
        <v>13</v>
      </c>
      <c r="C310" s="5">
        <v>30404</v>
      </c>
      <c r="D310" s="5">
        <v>41056</v>
      </c>
      <c r="E310" s="5"/>
      <c r="F310" s="1" t="s">
        <v>485</v>
      </c>
      <c r="G310" s="3">
        <v>48356</v>
      </c>
      <c r="H310" s="7">
        <v>2</v>
      </c>
      <c r="I310" s="7">
        <v>3</v>
      </c>
      <c r="J310" s="7">
        <v>3</v>
      </c>
      <c r="K310" s="7">
        <v>1</v>
      </c>
      <c r="L310" s="7">
        <v>2</v>
      </c>
    </row>
    <row r="311" spans="1:12">
      <c r="A311" s="1" t="s">
        <v>486</v>
      </c>
      <c r="B311" s="1" t="s">
        <v>13</v>
      </c>
      <c r="C311" s="5">
        <v>30431</v>
      </c>
      <c r="D311" s="5">
        <v>39640</v>
      </c>
      <c r="E311" s="5"/>
      <c r="F311" s="1" t="s">
        <v>234</v>
      </c>
      <c r="G311" s="3">
        <v>39998</v>
      </c>
      <c r="H311" s="7">
        <v>3</v>
      </c>
      <c r="I311" s="7">
        <v>1</v>
      </c>
      <c r="J311" s="7">
        <v>1</v>
      </c>
      <c r="K311" s="7">
        <v>1</v>
      </c>
      <c r="L311" s="7">
        <v>2</v>
      </c>
    </row>
    <row r="312" spans="1:12">
      <c r="A312" s="1" t="s">
        <v>487</v>
      </c>
      <c r="B312" s="1" t="s">
        <v>13</v>
      </c>
      <c r="C312" s="5">
        <v>30446</v>
      </c>
      <c r="D312" s="5">
        <v>40905</v>
      </c>
      <c r="E312" s="5"/>
      <c r="F312" s="1" t="s">
        <v>488</v>
      </c>
      <c r="G312" s="3">
        <v>41392</v>
      </c>
      <c r="H312" s="7">
        <v>3</v>
      </c>
      <c r="I312" s="7">
        <v>1</v>
      </c>
      <c r="J312" s="7">
        <v>3</v>
      </c>
      <c r="K312" s="7">
        <v>1</v>
      </c>
      <c r="L312" s="7">
        <v>3</v>
      </c>
    </row>
    <row r="313" spans="1:12">
      <c r="A313" s="1" t="s">
        <v>489</v>
      </c>
      <c r="B313" s="1" t="s">
        <v>13</v>
      </c>
      <c r="C313" s="5">
        <v>30468</v>
      </c>
      <c r="D313" s="5">
        <v>41827</v>
      </c>
      <c r="E313" s="5"/>
      <c r="F313" s="1" t="s">
        <v>370</v>
      </c>
      <c r="G313" s="3">
        <v>65000</v>
      </c>
      <c r="H313" s="7">
        <v>1</v>
      </c>
      <c r="I313" s="7">
        <v>2</v>
      </c>
      <c r="J313" s="7">
        <v>3</v>
      </c>
      <c r="K313" s="7">
        <v>1</v>
      </c>
      <c r="L313" s="7">
        <v>3</v>
      </c>
    </row>
    <row r="314" spans="1:12">
      <c r="A314" s="1" t="s">
        <v>490</v>
      </c>
      <c r="B314" s="1" t="s">
        <v>13</v>
      </c>
      <c r="C314" s="5">
        <v>30494</v>
      </c>
      <c r="D314" s="5">
        <v>38494</v>
      </c>
      <c r="E314" s="5"/>
      <c r="F314" s="1" t="s">
        <v>272</v>
      </c>
      <c r="G314" s="3">
        <v>72600</v>
      </c>
      <c r="H314" s="7">
        <v>2</v>
      </c>
      <c r="I314" s="7">
        <v>3</v>
      </c>
      <c r="J314" s="7">
        <v>3</v>
      </c>
      <c r="K314" s="7">
        <v>1</v>
      </c>
      <c r="L314" s="7">
        <v>1</v>
      </c>
    </row>
    <row r="315" spans="1:12">
      <c r="A315" s="1" t="s">
        <v>491</v>
      </c>
      <c r="B315" s="1" t="s">
        <v>13</v>
      </c>
      <c r="C315" s="5">
        <v>29496</v>
      </c>
      <c r="D315" s="5">
        <v>39157</v>
      </c>
      <c r="E315" s="5"/>
      <c r="F315" s="1" t="s">
        <v>276</v>
      </c>
      <c r="G315" s="3">
        <v>71379.100000000006</v>
      </c>
      <c r="H315" s="7">
        <v>3</v>
      </c>
      <c r="I315" s="7">
        <v>1</v>
      </c>
      <c r="J315" s="7">
        <v>2</v>
      </c>
      <c r="K315" s="7">
        <v>3</v>
      </c>
      <c r="L315" s="7">
        <v>3</v>
      </c>
    </row>
    <row r="316" spans="1:12">
      <c r="A316" s="1" t="s">
        <v>492</v>
      </c>
      <c r="B316" s="1" t="s">
        <v>13</v>
      </c>
      <c r="C316" s="5">
        <v>30501</v>
      </c>
      <c r="D316" s="5">
        <v>39446</v>
      </c>
      <c r="E316" s="5"/>
      <c r="F316" s="1" t="s">
        <v>276</v>
      </c>
      <c r="G316" s="3">
        <v>71379.100000000006</v>
      </c>
      <c r="H316" s="7">
        <v>3</v>
      </c>
      <c r="I316" s="7">
        <v>1</v>
      </c>
      <c r="J316" s="7">
        <v>2</v>
      </c>
      <c r="K316" s="7">
        <v>3</v>
      </c>
      <c r="L316" s="7">
        <v>2</v>
      </c>
    </row>
    <row r="317" spans="1:12">
      <c r="A317" s="1" t="s">
        <v>493</v>
      </c>
      <c r="B317" s="1" t="s">
        <v>13</v>
      </c>
      <c r="C317" s="5">
        <v>30519</v>
      </c>
      <c r="D317" s="5">
        <v>39672</v>
      </c>
      <c r="E317" s="5"/>
      <c r="F317" s="1" t="s">
        <v>494</v>
      </c>
      <c r="G317" s="3">
        <v>47742.5</v>
      </c>
      <c r="H317" s="7">
        <v>2</v>
      </c>
      <c r="I317" s="7">
        <v>3</v>
      </c>
      <c r="J317" s="7">
        <v>1</v>
      </c>
      <c r="K317" s="7">
        <v>2</v>
      </c>
      <c r="L317" s="7">
        <v>1</v>
      </c>
    </row>
    <row r="318" spans="1:12">
      <c r="A318" s="1" t="s">
        <v>495</v>
      </c>
      <c r="B318" s="1" t="s">
        <v>13</v>
      </c>
      <c r="C318" s="5">
        <v>30603</v>
      </c>
      <c r="D318" s="5">
        <v>39444</v>
      </c>
      <c r="E318" s="5"/>
      <c r="F318" s="1" t="s">
        <v>496</v>
      </c>
      <c r="G318" s="3">
        <v>25875</v>
      </c>
      <c r="H318" s="7">
        <v>1</v>
      </c>
      <c r="I318" s="7">
        <v>1</v>
      </c>
      <c r="J318" s="7">
        <v>2</v>
      </c>
      <c r="K318" s="7">
        <v>1</v>
      </c>
      <c r="L318" s="7">
        <v>3</v>
      </c>
    </row>
    <row r="319" spans="1:12">
      <c r="A319" s="1" t="s">
        <v>497</v>
      </c>
      <c r="B319" s="1" t="s">
        <v>13</v>
      </c>
      <c r="C319" s="5">
        <v>31051</v>
      </c>
      <c r="D319" s="5">
        <v>40543</v>
      </c>
      <c r="E319" s="5"/>
      <c r="F319" s="1" t="s">
        <v>496</v>
      </c>
      <c r="G319" s="3">
        <v>25875</v>
      </c>
      <c r="H319" s="7">
        <v>1</v>
      </c>
      <c r="I319" s="7">
        <v>2</v>
      </c>
      <c r="J319" s="7">
        <v>2</v>
      </c>
      <c r="K319" s="7">
        <v>2</v>
      </c>
      <c r="L319" s="7">
        <v>1</v>
      </c>
    </row>
    <row r="320" spans="1:12">
      <c r="A320" s="1" t="s">
        <v>498</v>
      </c>
      <c r="B320" s="1" t="s">
        <v>13</v>
      </c>
      <c r="C320" s="5">
        <v>30619</v>
      </c>
      <c r="D320" s="5">
        <v>40738</v>
      </c>
      <c r="E320" s="5"/>
      <c r="F320" s="1" t="s">
        <v>316</v>
      </c>
      <c r="G320" s="3">
        <v>73507.199999999997</v>
      </c>
      <c r="H320" s="7">
        <v>2</v>
      </c>
      <c r="I320" s="7">
        <v>3</v>
      </c>
      <c r="J320" s="7">
        <v>1</v>
      </c>
      <c r="K320" s="7">
        <v>1</v>
      </c>
      <c r="L320" s="7">
        <v>1</v>
      </c>
    </row>
    <row r="321" spans="1:12">
      <c r="A321" s="1" t="s">
        <v>499</v>
      </c>
      <c r="B321" s="1" t="s">
        <v>13</v>
      </c>
      <c r="C321" s="5">
        <v>30630</v>
      </c>
      <c r="D321" s="5">
        <v>40112</v>
      </c>
      <c r="E321" s="5"/>
      <c r="F321" s="1" t="s">
        <v>200</v>
      </c>
      <c r="G321" s="3">
        <v>79309.88</v>
      </c>
      <c r="H321" s="7">
        <v>2</v>
      </c>
      <c r="I321" s="7">
        <v>3</v>
      </c>
      <c r="J321" s="7">
        <v>1</v>
      </c>
      <c r="K321" s="7">
        <v>3</v>
      </c>
      <c r="L321" s="7">
        <v>2</v>
      </c>
    </row>
    <row r="322" spans="1:12">
      <c r="A322" s="1" t="s">
        <v>500</v>
      </c>
      <c r="B322" s="1" t="s">
        <v>13</v>
      </c>
      <c r="C322" s="5">
        <v>30660</v>
      </c>
      <c r="D322" s="5">
        <v>38341</v>
      </c>
      <c r="E322" s="5"/>
      <c r="F322" s="1" t="s">
        <v>501</v>
      </c>
      <c r="G322" s="3">
        <v>55000</v>
      </c>
      <c r="H322" s="7">
        <v>3</v>
      </c>
      <c r="I322" s="7">
        <v>3</v>
      </c>
      <c r="J322" s="7">
        <v>2</v>
      </c>
      <c r="K322" s="7">
        <v>2</v>
      </c>
      <c r="L322" s="7">
        <v>1</v>
      </c>
    </row>
    <row r="323" spans="1:12">
      <c r="A323" s="1" t="s">
        <v>502</v>
      </c>
      <c r="B323" s="1" t="s">
        <v>13</v>
      </c>
      <c r="C323" s="5">
        <v>30696</v>
      </c>
      <c r="D323" s="5">
        <v>37839</v>
      </c>
      <c r="E323" s="5"/>
      <c r="F323" s="1" t="s">
        <v>503</v>
      </c>
      <c r="G323" s="3">
        <v>64708.800000000003</v>
      </c>
      <c r="H323" s="7">
        <v>2</v>
      </c>
      <c r="I323" s="7">
        <v>3</v>
      </c>
      <c r="J323" s="7">
        <v>2</v>
      </c>
      <c r="K323" s="7">
        <v>1</v>
      </c>
      <c r="L323" s="7">
        <v>3</v>
      </c>
    </row>
    <row r="324" spans="1:12">
      <c r="A324" s="1" t="s">
        <v>504</v>
      </c>
      <c r="B324" s="1" t="s">
        <v>13</v>
      </c>
      <c r="C324" s="5">
        <v>30701</v>
      </c>
      <c r="D324" s="5">
        <v>37803</v>
      </c>
      <c r="E324" s="5"/>
      <c r="F324" s="1" t="s">
        <v>505</v>
      </c>
      <c r="G324" s="3">
        <v>48193.599999999999</v>
      </c>
      <c r="H324" s="7">
        <v>3</v>
      </c>
      <c r="I324" s="7">
        <v>1</v>
      </c>
      <c r="J324" s="7">
        <v>2</v>
      </c>
      <c r="K324" s="7">
        <v>2</v>
      </c>
      <c r="L324" s="7">
        <v>1</v>
      </c>
    </row>
    <row r="325" spans="1:12">
      <c r="A325" s="1" t="s">
        <v>506</v>
      </c>
      <c r="B325" s="1" t="s">
        <v>13</v>
      </c>
      <c r="C325" s="5">
        <v>30799</v>
      </c>
      <c r="D325" s="5">
        <v>39139</v>
      </c>
      <c r="E325" s="5">
        <v>41932</v>
      </c>
      <c r="F325" s="1" t="s">
        <v>507</v>
      </c>
      <c r="G325" s="3">
        <v>40851.199999999997</v>
      </c>
      <c r="H325" s="7">
        <v>3</v>
      </c>
      <c r="I325" s="7">
        <v>1</v>
      </c>
      <c r="J325" s="7">
        <v>2</v>
      </c>
      <c r="K325" s="7">
        <v>2</v>
      </c>
      <c r="L325" s="7">
        <v>3</v>
      </c>
    </row>
    <row r="326" spans="1:12">
      <c r="A326" s="1" t="s">
        <v>508</v>
      </c>
      <c r="B326" s="1" t="s">
        <v>13</v>
      </c>
      <c r="C326" s="5">
        <v>30824</v>
      </c>
      <c r="D326" s="5">
        <v>40893</v>
      </c>
      <c r="E326" s="5"/>
      <c r="F326" s="1" t="s">
        <v>272</v>
      </c>
      <c r="G326" s="3">
        <v>70000</v>
      </c>
      <c r="H326" s="7">
        <v>2</v>
      </c>
      <c r="I326" s="7">
        <v>1</v>
      </c>
      <c r="J326" s="7">
        <v>3</v>
      </c>
      <c r="K326" s="7">
        <v>2</v>
      </c>
      <c r="L326" s="7">
        <v>2</v>
      </c>
    </row>
    <row r="327" spans="1:12">
      <c r="A327" s="1" t="s">
        <v>509</v>
      </c>
      <c r="B327" s="1" t="s">
        <v>13</v>
      </c>
      <c r="C327" s="5">
        <v>30851</v>
      </c>
      <c r="D327" s="5">
        <v>40412</v>
      </c>
      <c r="E327" s="5">
        <v>42471</v>
      </c>
      <c r="F327" s="1" t="s">
        <v>272</v>
      </c>
      <c r="G327" s="3">
        <v>72000</v>
      </c>
      <c r="H327" s="7">
        <v>3</v>
      </c>
      <c r="I327" s="7">
        <v>1</v>
      </c>
      <c r="J327" s="7">
        <v>3</v>
      </c>
      <c r="K327" s="7">
        <v>2</v>
      </c>
      <c r="L327" s="7">
        <v>2</v>
      </c>
    </row>
    <row r="328" spans="1:12">
      <c r="A328" s="1" t="s">
        <v>510</v>
      </c>
      <c r="B328" s="1" t="s">
        <v>13</v>
      </c>
      <c r="C328" s="5">
        <v>30885</v>
      </c>
      <c r="D328" s="5">
        <v>38859</v>
      </c>
      <c r="E328" s="5"/>
      <c r="F328" s="1" t="s">
        <v>234</v>
      </c>
      <c r="G328" s="3">
        <v>40191.96</v>
      </c>
      <c r="H328" s="7">
        <v>3</v>
      </c>
      <c r="I328" s="7">
        <v>2</v>
      </c>
      <c r="J328" s="7">
        <v>1</v>
      </c>
      <c r="K328" s="7">
        <v>1</v>
      </c>
      <c r="L328" s="7">
        <v>3</v>
      </c>
    </row>
    <row r="329" spans="1:12">
      <c r="A329" s="1" t="s">
        <v>511</v>
      </c>
      <c r="B329" s="1" t="s">
        <v>13</v>
      </c>
      <c r="C329" s="5">
        <v>30910</v>
      </c>
      <c r="D329" s="5">
        <v>39903</v>
      </c>
      <c r="E329" s="5"/>
      <c r="F329" s="1" t="s">
        <v>512</v>
      </c>
      <c r="G329" s="3">
        <v>85600.06</v>
      </c>
      <c r="H329" s="7">
        <v>2</v>
      </c>
      <c r="I329" s="7">
        <v>2</v>
      </c>
      <c r="J329" s="7">
        <v>3</v>
      </c>
      <c r="K329" s="7">
        <v>2</v>
      </c>
      <c r="L329" s="7">
        <v>3</v>
      </c>
    </row>
    <row r="330" spans="1:12">
      <c r="A330" s="1" t="s">
        <v>513</v>
      </c>
      <c r="B330" s="1" t="s">
        <v>13</v>
      </c>
      <c r="C330" s="5">
        <v>30964</v>
      </c>
      <c r="D330" s="5">
        <v>38254</v>
      </c>
      <c r="E330" s="5"/>
      <c r="F330" s="1" t="s">
        <v>514</v>
      </c>
      <c r="G330" s="3">
        <v>72000</v>
      </c>
      <c r="H330" s="7">
        <v>1</v>
      </c>
      <c r="I330" s="7">
        <v>2</v>
      </c>
      <c r="J330" s="7">
        <v>2</v>
      </c>
      <c r="K330" s="7">
        <v>2</v>
      </c>
      <c r="L330" s="7">
        <v>3</v>
      </c>
    </row>
    <row r="331" spans="1:12">
      <c r="A331" s="1" t="s">
        <v>515</v>
      </c>
      <c r="B331" s="1" t="s">
        <v>13</v>
      </c>
      <c r="C331" s="5">
        <v>30974</v>
      </c>
      <c r="D331" s="5">
        <v>38667</v>
      </c>
      <c r="E331" s="5"/>
      <c r="F331" s="1" t="s">
        <v>516</v>
      </c>
      <c r="G331" s="3">
        <v>73143</v>
      </c>
      <c r="H331" s="7">
        <v>3</v>
      </c>
      <c r="I331" s="7">
        <v>2</v>
      </c>
      <c r="J331" s="7">
        <v>2</v>
      </c>
      <c r="K331" s="7">
        <v>3</v>
      </c>
      <c r="L331" s="7">
        <v>1</v>
      </c>
    </row>
    <row r="332" spans="1:12">
      <c r="A332" s="1" t="s">
        <v>517</v>
      </c>
      <c r="B332" s="1" t="s">
        <v>13</v>
      </c>
      <c r="C332" s="5">
        <v>30978</v>
      </c>
      <c r="D332" s="5">
        <v>40613</v>
      </c>
      <c r="E332" s="5"/>
      <c r="F332" s="1" t="s">
        <v>316</v>
      </c>
      <c r="G332" s="3">
        <v>72010</v>
      </c>
      <c r="H332" s="7">
        <v>2</v>
      </c>
      <c r="I332" s="7">
        <v>2</v>
      </c>
      <c r="J332" s="7">
        <v>2</v>
      </c>
      <c r="K332" s="7">
        <v>2</v>
      </c>
      <c r="L332" s="7">
        <v>2</v>
      </c>
    </row>
    <row r="333" spans="1:12">
      <c r="A333" s="1" t="s">
        <v>518</v>
      </c>
      <c r="B333" s="1" t="s">
        <v>13</v>
      </c>
      <c r="C333" s="5">
        <v>31003</v>
      </c>
      <c r="D333" s="5">
        <v>40455</v>
      </c>
      <c r="E333" s="5"/>
      <c r="F333" s="1" t="s">
        <v>132</v>
      </c>
      <c r="G333" s="3">
        <v>50561</v>
      </c>
      <c r="H333" s="7">
        <v>1</v>
      </c>
      <c r="I333" s="7">
        <v>3</v>
      </c>
      <c r="J333" s="7">
        <v>2</v>
      </c>
      <c r="K333" s="7">
        <v>1</v>
      </c>
      <c r="L333" s="7">
        <v>2</v>
      </c>
    </row>
    <row r="334" spans="1:12">
      <c r="A334" s="1" t="s">
        <v>519</v>
      </c>
      <c r="B334" s="1" t="s">
        <v>13</v>
      </c>
      <c r="C334" s="5">
        <v>31066</v>
      </c>
      <c r="D334" s="5">
        <v>38877</v>
      </c>
      <c r="E334" s="5"/>
      <c r="F334" s="1" t="s">
        <v>520</v>
      </c>
      <c r="G334" s="3">
        <v>40060.800000000003</v>
      </c>
      <c r="H334" s="7">
        <v>1</v>
      </c>
      <c r="I334" s="7">
        <v>3</v>
      </c>
      <c r="J334" s="7">
        <v>2</v>
      </c>
      <c r="K334" s="7">
        <v>2</v>
      </c>
      <c r="L334" s="7">
        <v>3</v>
      </c>
    </row>
    <row r="335" spans="1:12">
      <c r="A335" s="1" t="s">
        <v>521</v>
      </c>
      <c r="B335" s="1" t="s">
        <v>13</v>
      </c>
      <c r="C335" s="5">
        <v>31071</v>
      </c>
      <c r="D335" s="5">
        <v>38691</v>
      </c>
      <c r="E335" s="5"/>
      <c r="F335" s="1" t="s">
        <v>522</v>
      </c>
      <c r="G335" s="3">
        <v>38958.400000000001</v>
      </c>
      <c r="H335" s="7">
        <v>1</v>
      </c>
      <c r="I335" s="7">
        <v>2</v>
      </c>
      <c r="J335" s="7">
        <v>3</v>
      </c>
      <c r="K335" s="7">
        <v>1</v>
      </c>
      <c r="L335" s="7">
        <v>1</v>
      </c>
    </row>
    <row r="336" spans="1:12">
      <c r="A336" s="1" t="s">
        <v>523</v>
      </c>
      <c r="B336" s="1" t="s">
        <v>13</v>
      </c>
      <c r="C336" s="5">
        <v>31079</v>
      </c>
      <c r="D336" s="5">
        <v>41365</v>
      </c>
      <c r="E336" s="5"/>
      <c r="F336" s="1" t="s">
        <v>124</v>
      </c>
      <c r="G336" s="3">
        <v>60000</v>
      </c>
      <c r="H336" s="7">
        <v>2</v>
      </c>
      <c r="I336" s="7">
        <v>3</v>
      </c>
      <c r="J336" s="7">
        <v>3</v>
      </c>
      <c r="K336" s="7">
        <v>2</v>
      </c>
      <c r="L336" s="7">
        <v>1</v>
      </c>
    </row>
    <row r="337" spans="1:12">
      <c r="A337" s="1" t="s">
        <v>524</v>
      </c>
      <c r="B337" s="1" t="s">
        <v>13</v>
      </c>
      <c r="C337" s="5">
        <v>31141</v>
      </c>
      <c r="D337" s="5">
        <v>39756</v>
      </c>
      <c r="E337" s="5"/>
      <c r="F337" s="1" t="s">
        <v>525</v>
      </c>
      <c r="G337" s="3">
        <v>56596.800000000003</v>
      </c>
      <c r="H337" s="7">
        <v>1</v>
      </c>
      <c r="I337" s="7">
        <v>3</v>
      </c>
      <c r="J337" s="7">
        <v>3</v>
      </c>
      <c r="K337" s="7">
        <v>2</v>
      </c>
      <c r="L337" s="7">
        <v>3</v>
      </c>
    </row>
    <row r="338" spans="1:12">
      <c r="A338" s="1" t="s">
        <v>526</v>
      </c>
      <c r="B338" s="1" t="s">
        <v>13</v>
      </c>
      <c r="C338" s="5">
        <v>31089</v>
      </c>
      <c r="D338" s="5">
        <v>39209</v>
      </c>
      <c r="E338" s="5"/>
      <c r="F338" s="1" t="s">
        <v>527</v>
      </c>
      <c r="G338" s="3">
        <v>50218.48</v>
      </c>
      <c r="H338" s="7">
        <v>3</v>
      </c>
      <c r="I338" s="7">
        <v>3</v>
      </c>
      <c r="J338" s="7">
        <v>3</v>
      </c>
      <c r="K338" s="7">
        <v>1</v>
      </c>
      <c r="L338" s="7">
        <v>1</v>
      </c>
    </row>
    <row r="339" spans="1:12">
      <c r="A339" s="1" t="s">
        <v>528</v>
      </c>
      <c r="B339" s="1" t="s">
        <v>13</v>
      </c>
      <c r="C339" s="5">
        <v>33086</v>
      </c>
      <c r="D339" s="5">
        <v>39940</v>
      </c>
      <c r="E339" s="5"/>
      <c r="F339" s="1" t="s">
        <v>529</v>
      </c>
      <c r="G339" s="3">
        <v>32100</v>
      </c>
      <c r="H339" s="7">
        <v>2</v>
      </c>
      <c r="I339" s="7">
        <v>3</v>
      </c>
      <c r="J339" s="7">
        <v>3</v>
      </c>
      <c r="K339" s="7">
        <v>2</v>
      </c>
      <c r="L339" s="7">
        <v>1</v>
      </c>
    </row>
    <row r="340" spans="1:12">
      <c r="A340" s="1" t="s">
        <v>530</v>
      </c>
      <c r="B340" s="1" t="s">
        <v>13</v>
      </c>
      <c r="C340" s="5">
        <v>31109</v>
      </c>
      <c r="D340" s="5">
        <v>40044</v>
      </c>
      <c r="E340" s="5"/>
      <c r="F340" s="1" t="s">
        <v>531</v>
      </c>
      <c r="G340" s="3">
        <v>55000</v>
      </c>
      <c r="H340" s="7">
        <v>1</v>
      </c>
      <c r="I340" s="7">
        <v>3</v>
      </c>
      <c r="J340" s="7">
        <v>1</v>
      </c>
      <c r="K340" s="7">
        <v>3</v>
      </c>
      <c r="L340" s="7">
        <v>3</v>
      </c>
    </row>
    <row r="341" spans="1:12">
      <c r="A341" s="1" t="s">
        <v>532</v>
      </c>
      <c r="B341" s="1" t="s">
        <v>13</v>
      </c>
      <c r="C341" s="5">
        <v>31129</v>
      </c>
      <c r="D341" s="5">
        <v>37994</v>
      </c>
      <c r="E341" s="5"/>
      <c r="F341" s="1" t="s">
        <v>268</v>
      </c>
      <c r="G341" s="3">
        <v>47840</v>
      </c>
      <c r="H341" s="7">
        <v>3</v>
      </c>
      <c r="I341" s="7">
        <v>2</v>
      </c>
      <c r="J341" s="7">
        <v>2</v>
      </c>
      <c r="K341" s="7">
        <v>1</v>
      </c>
      <c r="L341" s="7">
        <v>1</v>
      </c>
    </row>
    <row r="342" spans="1:12">
      <c r="A342" s="1" t="s">
        <v>533</v>
      </c>
      <c r="B342" s="1" t="s">
        <v>13</v>
      </c>
      <c r="C342" s="5">
        <v>31353</v>
      </c>
      <c r="D342" s="5">
        <v>39244</v>
      </c>
      <c r="E342" s="5"/>
      <c r="F342" s="1" t="s">
        <v>534</v>
      </c>
      <c r="G342" s="3">
        <v>42000</v>
      </c>
      <c r="H342" s="7">
        <v>2</v>
      </c>
      <c r="I342" s="7">
        <v>2</v>
      </c>
      <c r="J342" s="7">
        <v>1</v>
      </c>
      <c r="K342" s="7">
        <v>1</v>
      </c>
      <c r="L342" s="7">
        <v>3</v>
      </c>
    </row>
    <row r="343" spans="1:12">
      <c r="A343" s="1" t="s">
        <v>535</v>
      </c>
      <c r="B343" s="1" t="s">
        <v>13</v>
      </c>
      <c r="C343" s="5">
        <v>31195</v>
      </c>
      <c r="D343" s="5">
        <v>37903</v>
      </c>
      <c r="E343" s="5"/>
      <c r="F343" s="1" t="s">
        <v>411</v>
      </c>
      <c r="G343" s="3">
        <v>50000</v>
      </c>
      <c r="H343" s="7">
        <v>2</v>
      </c>
      <c r="I343" s="7">
        <v>1</v>
      </c>
      <c r="J343" s="7">
        <v>3</v>
      </c>
      <c r="K343" s="7">
        <v>2</v>
      </c>
      <c r="L343" s="7">
        <v>1</v>
      </c>
    </row>
    <row r="344" spans="1:12">
      <c r="A344" s="1" t="s">
        <v>536</v>
      </c>
      <c r="B344" s="1" t="s">
        <v>13</v>
      </c>
      <c r="C344" s="5">
        <v>31221</v>
      </c>
      <c r="D344" s="5">
        <v>40906</v>
      </c>
      <c r="E344" s="5"/>
      <c r="F344" s="1" t="s">
        <v>537</v>
      </c>
      <c r="G344" s="3">
        <v>54356.38</v>
      </c>
      <c r="H344" s="7">
        <v>3</v>
      </c>
      <c r="I344" s="7">
        <v>1</v>
      </c>
      <c r="J344" s="7">
        <v>3</v>
      </c>
      <c r="K344" s="7">
        <v>3</v>
      </c>
      <c r="L344" s="7">
        <v>1</v>
      </c>
    </row>
    <row r="345" spans="1:12">
      <c r="A345" s="1" t="s">
        <v>538</v>
      </c>
      <c r="B345" s="1" t="s">
        <v>13</v>
      </c>
      <c r="C345" s="5">
        <v>31139</v>
      </c>
      <c r="D345" s="5">
        <v>40926</v>
      </c>
      <c r="E345" s="5"/>
      <c r="F345" s="1" t="s">
        <v>537</v>
      </c>
      <c r="G345" s="3">
        <v>54356.38</v>
      </c>
      <c r="H345" s="7">
        <v>1</v>
      </c>
      <c r="I345" s="7">
        <v>3</v>
      </c>
      <c r="J345" s="7">
        <v>1</v>
      </c>
      <c r="K345" s="7">
        <v>2</v>
      </c>
      <c r="L345" s="7">
        <v>2</v>
      </c>
    </row>
    <row r="346" spans="1:12">
      <c r="A346" s="1" t="s">
        <v>539</v>
      </c>
      <c r="B346" s="1" t="s">
        <v>13</v>
      </c>
      <c r="C346" s="5">
        <v>31318</v>
      </c>
      <c r="D346" s="5">
        <v>40489</v>
      </c>
      <c r="E346" s="5"/>
      <c r="F346" s="1" t="s">
        <v>540</v>
      </c>
      <c r="G346" s="3">
        <v>77000.039999999994</v>
      </c>
      <c r="H346" s="7">
        <v>1</v>
      </c>
      <c r="I346" s="7">
        <v>2</v>
      </c>
      <c r="J346" s="7">
        <v>3</v>
      </c>
      <c r="K346" s="7">
        <v>1</v>
      </c>
      <c r="L346" s="7">
        <v>3</v>
      </c>
    </row>
    <row r="347" spans="1:12">
      <c r="A347" s="1" t="s">
        <v>541</v>
      </c>
      <c r="B347" s="1" t="s">
        <v>13</v>
      </c>
      <c r="C347" s="5">
        <v>31349</v>
      </c>
      <c r="D347" s="5">
        <v>39719</v>
      </c>
      <c r="E347" s="5"/>
      <c r="F347" s="1" t="s">
        <v>268</v>
      </c>
      <c r="G347" s="3">
        <v>45000</v>
      </c>
      <c r="H347" s="7">
        <v>2</v>
      </c>
      <c r="I347" s="7">
        <v>1</v>
      </c>
      <c r="J347" s="7">
        <v>3</v>
      </c>
      <c r="K347" s="7">
        <v>1</v>
      </c>
      <c r="L347" s="7">
        <v>1</v>
      </c>
    </row>
    <row r="348" spans="1:12">
      <c r="A348" s="1" t="s">
        <v>542</v>
      </c>
      <c r="B348" s="1" t="s">
        <v>13</v>
      </c>
      <c r="C348" s="5">
        <v>31405</v>
      </c>
      <c r="D348" s="5">
        <v>38003</v>
      </c>
      <c r="E348" s="5"/>
      <c r="F348" s="1" t="s">
        <v>276</v>
      </c>
      <c r="G348" s="3">
        <v>66550.12</v>
      </c>
      <c r="H348" s="7">
        <v>1</v>
      </c>
      <c r="I348" s="7">
        <v>2</v>
      </c>
      <c r="J348" s="7">
        <v>2</v>
      </c>
      <c r="K348" s="7">
        <v>3</v>
      </c>
      <c r="L348" s="7">
        <v>3</v>
      </c>
    </row>
    <row r="349" spans="1:12">
      <c r="A349" s="1" t="s">
        <v>543</v>
      </c>
      <c r="B349" s="1" t="s">
        <v>13</v>
      </c>
      <c r="C349" s="5">
        <v>31417</v>
      </c>
      <c r="D349" s="5">
        <v>39537</v>
      </c>
      <c r="E349" s="5">
        <v>42499</v>
      </c>
      <c r="F349" s="1" t="s">
        <v>374</v>
      </c>
      <c r="G349" s="3">
        <v>41600</v>
      </c>
      <c r="H349" s="7">
        <v>1</v>
      </c>
      <c r="I349" s="7">
        <v>3</v>
      </c>
      <c r="J349" s="7">
        <v>1</v>
      </c>
      <c r="K349" s="7">
        <v>2</v>
      </c>
      <c r="L349" s="7">
        <v>1</v>
      </c>
    </row>
    <row r="350" spans="1:12">
      <c r="A350" s="1" t="s">
        <v>544</v>
      </c>
      <c r="B350" s="1" t="s">
        <v>13</v>
      </c>
      <c r="C350" s="5">
        <v>31432</v>
      </c>
      <c r="D350" s="5">
        <v>38880</v>
      </c>
      <c r="E350" s="5"/>
      <c r="F350" s="1" t="s">
        <v>85</v>
      </c>
      <c r="G350" s="3">
        <v>28080</v>
      </c>
      <c r="H350" s="7">
        <v>3</v>
      </c>
      <c r="I350" s="7">
        <v>2</v>
      </c>
      <c r="J350" s="7">
        <v>3</v>
      </c>
      <c r="K350" s="7">
        <v>3</v>
      </c>
      <c r="L350" s="7">
        <v>3</v>
      </c>
    </row>
    <row r="351" spans="1:12">
      <c r="A351" s="1" t="s">
        <v>545</v>
      </c>
      <c r="B351" s="1" t="s">
        <v>13</v>
      </c>
      <c r="C351" s="5">
        <v>31444</v>
      </c>
      <c r="D351" s="5">
        <v>38452</v>
      </c>
      <c r="E351" s="5"/>
      <c r="F351" s="1" t="s">
        <v>546</v>
      </c>
      <c r="G351" s="3">
        <v>63160</v>
      </c>
      <c r="H351" s="7">
        <v>3</v>
      </c>
      <c r="I351" s="7">
        <v>1</v>
      </c>
      <c r="J351" s="7">
        <v>3</v>
      </c>
      <c r="K351" s="7">
        <v>1</v>
      </c>
      <c r="L351" s="7">
        <v>2</v>
      </c>
    </row>
    <row r="352" spans="1:12">
      <c r="A352" s="1" t="s">
        <v>547</v>
      </c>
      <c r="B352" s="1" t="s">
        <v>13</v>
      </c>
      <c r="C352" s="5">
        <v>31451</v>
      </c>
      <c r="D352" s="5">
        <v>38999</v>
      </c>
      <c r="E352" s="5">
        <v>40898</v>
      </c>
      <c r="F352" s="1" t="s">
        <v>548</v>
      </c>
      <c r="G352" s="3">
        <v>52004.68</v>
      </c>
      <c r="H352" s="7">
        <v>1</v>
      </c>
      <c r="I352" s="7">
        <v>3</v>
      </c>
      <c r="J352" s="7">
        <v>1</v>
      </c>
      <c r="K352" s="7">
        <v>3</v>
      </c>
      <c r="L352" s="7">
        <v>3</v>
      </c>
    </row>
    <row r="353" spans="1:12">
      <c r="A353" s="1" t="s">
        <v>549</v>
      </c>
      <c r="B353" s="1" t="s">
        <v>13</v>
      </c>
      <c r="C353" s="5">
        <v>31488</v>
      </c>
      <c r="D353" s="5">
        <v>38103</v>
      </c>
      <c r="E353" s="5">
        <v>42387</v>
      </c>
      <c r="F353" s="1" t="s">
        <v>268</v>
      </c>
      <c r="G353" s="3">
        <v>47507</v>
      </c>
      <c r="H353" s="7">
        <v>3</v>
      </c>
      <c r="I353" s="7">
        <v>1</v>
      </c>
      <c r="J353" s="7">
        <v>1</v>
      </c>
      <c r="K353" s="7">
        <v>2</v>
      </c>
      <c r="L353" s="7">
        <v>1</v>
      </c>
    </row>
    <row r="354" spans="1:12">
      <c r="A354" s="1" t="s">
        <v>550</v>
      </c>
      <c r="B354" s="1" t="s">
        <v>13</v>
      </c>
      <c r="C354" s="5">
        <v>31492</v>
      </c>
      <c r="D354" s="5">
        <v>38332</v>
      </c>
      <c r="E354" s="5">
        <v>41604</v>
      </c>
      <c r="F354" s="1" t="s">
        <v>503</v>
      </c>
      <c r="G354" s="3">
        <v>61380.800000000003</v>
      </c>
      <c r="H354" s="7">
        <v>2</v>
      </c>
      <c r="I354" s="7">
        <v>2</v>
      </c>
      <c r="J354" s="7">
        <v>3</v>
      </c>
      <c r="K354" s="7">
        <v>1</v>
      </c>
      <c r="L354" s="7">
        <v>1</v>
      </c>
    </row>
    <row r="355" spans="1:12">
      <c r="A355" s="1" t="s">
        <v>551</v>
      </c>
      <c r="B355" s="1" t="s">
        <v>13</v>
      </c>
      <c r="C355" s="5">
        <v>31572</v>
      </c>
      <c r="D355" s="5">
        <v>40098</v>
      </c>
      <c r="E355" s="5"/>
      <c r="F355" s="1" t="s">
        <v>420</v>
      </c>
      <c r="G355" s="3">
        <v>63003</v>
      </c>
      <c r="H355" s="7">
        <v>2</v>
      </c>
      <c r="I355" s="7">
        <v>2</v>
      </c>
      <c r="J355" s="7">
        <v>3</v>
      </c>
      <c r="K355" s="7">
        <v>2</v>
      </c>
      <c r="L355" s="7">
        <v>3</v>
      </c>
    </row>
    <row r="356" spans="1:12">
      <c r="A356" s="1" t="s">
        <v>552</v>
      </c>
      <c r="B356" s="1" t="s">
        <v>13</v>
      </c>
      <c r="C356" s="5">
        <v>31634</v>
      </c>
      <c r="D356" s="5">
        <v>41862</v>
      </c>
      <c r="E356" s="5"/>
      <c r="F356" s="1" t="s">
        <v>85</v>
      </c>
      <c r="G356" s="3">
        <v>21840</v>
      </c>
      <c r="H356" s="7">
        <v>3</v>
      </c>
      <c r="I356" s="7">
        <v>1</v>
      </c>
      <c r="J356" s="7">
        <v>2</v>
      </c>
      <c r="K356" s="7">
        <v>1</v>
      </c>
      <c r="L356" s="7">
        <v>3</v>
      </c>
    </row>
    <row r="357" spans="1:12">
      <c r="A357" s="1" t="s">
        <v>553</v>
      </c>
      <c r="B357" s="1" t="s">
        <v>13</v>
      </c>
      <c r="C357" s="5">
        <v>31625</v>
      </c>
      <c r="D357" s="5">
        <v>39205</v>
      </c>
      <c r="E357" s="5"/>
      <c r="F357" s="1" t="s">
        <v>554</v>
      </c>
      <c r="G357" s="3">
        <v>50000</v>
      </c>
      <c r="H357" s="7">
        <v>3</v>
      </c>
      <c r="I357" s="7">
        <v>2</v>
      </c>
      <c r="J357" s="7">
        <v>3</v>
      </c>
      <c r="K357" s="7">
        <v>3</v>
      </c>
      <c r="L357" s="7">
        <v>3</v>
      </c>
    </row>
    <row r="358" spans="1:12">
      <c r="A358" s="1" t="s">
        <v>555</v>
      </c>
      <c r="B358" s="1" t="s">
        <v>13</v>
      </c>
      <c r="C358" s="5">
        <v>32520</v>
      </c>
      <c r="D358" s="5">
        <v>39835</v>
      </c>
      <c r="E358" s="5">
        <v>41505</v>
      </c>
      <c r="F358" s="1" t="s">
        <v>183</v>
      </c>
      <c r="G358" s="3">
        <v>39458</v>
      </c>
      <c r="H358" s="7">
        <v>1</v>
      </c>
      <c r="I358" s="7">
        <v>1</v>
      </c>
      <c r="J358" s="7">
        <v>1</v>
      </c>
      <c r="K358" s="7">
        <v>1</v>
      </c>
      <c r="L358" s="7">
        <v>3</v>
      </c>
    </row>
    <row r="359" spans="1:12">
      <c r="A359" s="1" t="s">
        <v>556</v>
      </c>
      <c r="B359" s="1" t="s">
        <v>13</v>
      </c>
      <c r="C359" s="5">
        <v>31641</v>
      </c>
      <c r="D359" s="5">
        <v>40464</v>
      </c>
      <c r="E359" s="5"/>
      <c r="F359" s="1" t="s">
        <v>183</v>
      </c>
      <c r="G359" s="3">
        <v>39458</v>
      </c>
      <c r="H359" s="7">
        <v>2</v>
      </c>
      <c r="I359" s="7">
        <v>2</v>
      </c>
      <c r="J359" s="7">
        <v>3</v>
      </c>
      <c r="K359" s="7">
        <v>3</v>
      </c>
      <c r="L359" s="7">
        <v>1</v>
      </c>
    </row>
    <row r="360" spans="1:12">
      <c r="A360" s="1" t="s">
        <v>557</v>
      </c>
      <c r="B360" s="1" t="s">
        <v>13</v>
      </c>
      <c r="C360" s="5">
        <v>31688</v>
      </c>
      <c r="D360" s="5">
        <v>40846</v>
      </c>
      <c r="E360" s="5">
        <v>41211</v>
      </c>
      <c r="F360" s="1" t="s">
        <v>124</v>
      </c>
      <c r="G360" s="3">
        <v>59217.599999999999</v>
      </c>
      <c r="H360" s="7">
        <v>2</v>
      </c>
      <c r="I360" s="7">
        <v>2</v>
      </c>
      <c r="J360" s="7">
        <v>3</v>
      </c>
      <c r="K360" s="7">
        <v>3</v>
      </c>
      <c r="L360" s="7">
        <v>3</v>
      </c>
    </row>
    <row r="361" spans="1:12">
      <c r="A361" s="1" t="s">
        <v>558</v>
      </c>
      <c r="B361" s="1" t="s">
        <v>13</v>
      </c>
      <c r="C361" s="5">
        <v>31660</v>
      </c>
      <c r="D361" s="5">
        <v>38730</v>
      </c>
      <c r="E361" s="5">
        <v>42235</v>
      </c>
      <c r="F361" s="1" t="s">
        <v>85</v>
      </c>
      <c r="G361" s="3">
        <v>33779.199999999997</v>
      </c>
      <c r="H361" s="7">
        <v>3</v>
      </c>
      <c r="I361" s="7">
        <v>3</v>
      </c>
      <c r="J361" s="7">
        <v>3</v>
      </c>
      <c r="K361" s="7">
        <v>3</v>
      </c>
      <c r="L361" s="7">
        <v>3</v>
      </c>
    </row>
    <row r="362" spans="1:12">
      <c r="A362" s="1" t="s">
        <v>559</v>
      </c>
      <c r="B362" s="1" t="s">
        <v>13</v>
      </c>
      <c r="C362" s="5">
        <v>31689</v>
      </c>
      <c r="D362" s="5">
        <v>39069</v>
      </c>
      <c r="E362" s="5"/>
      <c r="F362" s="1" t="s">
        <v>268</v>
      </c>
      <c r="G362" s="3">
        <v>52000</v>
      </c>
      <c r="H362" s="7">
        <v>3</v>
      </c>
      <c r="I362" s="7">
        <v>3</v>
      </c>
      <c r="J362" s="7">
        <v>2</v>
      </c>
      <c r="K362" s="7">
        <v>1</v>
      </c>
      <c r="L362" s="7">
        <v>2</v>
      </c>
    </row>
    <row r="363" spans="1:12">
      <c r="A363" s="1" t="s">
        <v>560</v>
      </c>
      <c r="B363" s="1" t="s">
        <v>13</v>
      </c>
      <c r="C363" s="5">
        <v>31716</v>
      </c>
      <c r="D363" s="5">
        <v>41897</v>
      </c>
      <c r="E363" s="5">
        <v>42446</v>
      </c>
      <c r="F363" s="1" t="s">
        <v>325</v>
      </c>
      <c r="G363" s="3">
        <v>75000</v>
      </c>
      <c r="H363" s="7">
        <v>3</v>
      </c>
      <c r="I363" s="7">
        <v>1</v>
      </c>
      <c r="J363" s="7">
        <v>1</v>
      </c>
      <c r="K363" s="7">
        <v>2</v>
      </c>
      <c r="L363" s="7">
        <v>3</v>
      </c>
    </row>
    <row r="364" spans="1:12">
      <c r="A364" s="1" t="s">
        <v>561</v>
      </c>
      <c r="B364" s="1" t="s">
        <v>13</v>
      </c>
      <c r="C364" s="5">
        <v>31737</v>
      </c>
      <c r="D364" s="5">
        <v>40131</v>
      </c>
      <c r="E364" s="5"/>
      <c r="F364" s="1" t="s">
        <v>39</v>
      </c>
      <c r="G364" s="3">
        <v>21216</v>
      </c>
      <c r="H364" s="7">
        <v>1</v>
      </c>
      <c r="I364" s="7">
        <v>1</v>
      </c>
      <c r="J364" s="7">
        <v>2</v>
      </c>
      <c r="K364" s="7">
        <v>1</v>
      </c>
      <c r="L364" s="7">
        <v>3</v>
      </c>
    </row>
    <row r="365" spans="1:12">
      <c r="A365" s="1" t="s">
        <v>562</v>
      </c>
      <c r="B365" s="1" t="s">
        <v>13</v>
      </c>
      <c r="C365" s="5">
        <v>31762</v>
      </c>
      <c r="D365" s="5">
        <v>39689</v>
      </c>
      <c r="E365" s="5"/>
      <c r="F365" s="1" t="s">
        <v>563</v>
      </c>
      <c r="G365" s="3">
        <v>42000</v>
      </c>
      <c r="H365" s="7">
        <v>3</v>
      </c>
      <c r="I365" s="7">
        <v>2</v>
      </c>
      <c r="J365" s="7">
        <v>2</v>
      </c>
      <c r="K365" s="7">
        <v>3</v>
      </c>
      <c r="L365" s="7">
        <v>3</v>
      </c>
    </row>
    <row r="366" spans="1:12">
      <c r="A366" s="1" t="s">
        <v>564</v>
      </c>
      <c r="B366" s="1" t="s">
        <v>13</v>
      </c>
      <c r="C366" s="5">
        <v>26314</v>
      </c>
      <c r="D366" s="5">
        <v>41775</v>
      </c>
      <c r="E366" s="5">
        <v>42016</v>
      </c>
      <c r="F366" s="1" t="s">
        <v>565</v>
      </c>
      <c r="G366" s="3">
        <v>60000</v>
      </c>
      <c r="H366" s="7">
        <v>1</v>
      </c>
      <c r="I366" s="7">
        <v>2</v>
      </c>
      <c r="J366" s="7">
        <v>1</v>
      </c>
      <c r="K366" s="7">
        <v>1</v>
      </c>
      <c r="L366" s="7">
        <v>1</v>
      </c>
    </row>
    <row r="367" spans="1:12">
      <c r="A367" s="1" t="s">
        <v>566</v>
      </c>
      <c r="B367" s="1" t="s">
        <v>13</v>
      </c>
      <c r="C367" s="5">
        <v>31835</v>
      </c>
      <c r="D367" s="5">
        <v>42017</v>
      </c>
      <c r="E367" s="5"/>
      <c r="F367" s="1" t="s">
        <v>370</v>
      </c>
      <c r="G367" s="3">
        <v>72800</v>
      </c>
      <c r="H367" s="7">
        <v>3</v>
      </c>
      <c r="I367" s="7">
        <v>1</v>
      </c>
      <c r="J367" s="7">
        <v>3</v>
      </c>
      <c r="K367" s="7">
        <v>2</v>
      </c>
      <c r="L367" s="7">
        <v>3</v>
      </c>
    </row>
    <row r="368" spans="1:12">
      <c r="A368" s="1" t="s">
        <v>567</v>
      </c>
      <c r="B368" s="1" t="s">
        <v>13</v>
      </c>
      <c r="C368" s="5">
        <v>31866</v>
      </c>
      <c r="D368" s="5">
        <v>41273</v>
      </c>
      <c r="E368" s="5"/>
      <c r="F368" s="1" t="s">
        <v>568</v>
      </c>
      <c r="G368" s="3">
        <v>35360</v>
      </c>
      <c r="H368" s="7">
        <v>1</v>
      </c>
      <c r="I368" s="7">
        <v>2</v>
      </c>
      <c r="J368" s="7">
        <v>1</v>
      </c>
      <c r="K368" s="7">
        <v>1</v>
      </c>
      <c r="L368" s="7">
        <v>1</v>
      </c>
    </row>
    <row r="369" spans="1:12">
      <c r="A369" s="1" t="s">
        <v>569</v>
      </c>
      <c r="B369" s="1" t="s">
        <v>13</v>
      </c>
      <c r="C369" s="5">
        <v>31904</v>
      </c>
      <c r="D369" s="5">
        <v>39152</v>
      </c>
      <c r="E369" s="5"/>
      <c r="F369" s="1" t="s">
        <v>85</v>
      </c>
      <c r="G369" s="3">
        <v>23233.599999999999</v>
      </c>
      <c r="H369" s="7">
        <v>1</v>
      </c>
      <c r="I369" s="7">
        <v>1</v>
      </c>
      <c r="J369" s="7">
        <v>1</v>
      </c>
      <c r="K369" s="7">
        <v>2</v>
      </c>
      <c r="L369" s="7">
        <v>2</v>
      </c>
    </row>
    <row r="370" spans="1:12">
      <c r="A370" s="1" t="s">
        <v>570</v>
      </c>
      <c r="B370" s="1" t="s">
        <v>13</v>
      </c>
      <c r="C370" s="5">
        <v>31891</v>
      </c>
      <c r="D370" s="5">
        <v>42249</v>
      </c>
      <c r="E370" s="5"/>
      <c r="F370" s="1" t="s">
        <v>372</v>
      </c>
      <c r="G370" s="3">
        <v>25272</v>
      </c>
      <c r="H370" s="7">
        <v>1</v>
      </c>
      <c r="I370" s="7">
        <v>1</v>
      </c>
      <c r="J370" s="7">
        <v>3</v>
      </c>
      <c r="K370" s="7">
        <v>3</v>
      </c>
      <c r="L370" s="7">
        <v>2</v>
      </c>
    </row>
    <row r="371" spans="1:12">
      <c r="A371" s="1" t="s">
        <v>571</v>
      </c>
      <c r="B371" s="1" t="s">
        <v>13</v>
      </c>
      <c r="C371" s="5">
        <v>31930</v>
      </c>
      <c r="D371" s="5">
        <v>41561</v>
      </c>
      <c r="E371" s="5"/>
      <c r="F371" s="1" t="s">
        <v>124</v>
      </c>
      <c r="G371" s="3">
        <v>50086.400000000001</v>
      </c>
      <c r="H371" s="7">
        <v>2</v>
      </c>
      <c r="I371" s="7">
        <v>3</v>
      </c>
      <c r="J371" s="7">
        <v>2</v>
      </c>
      <c r="K371" s="7">
        <v>3</v>
      </c>
      <c r="L371" s="7">
        <v>3</v>
      </c>
    </row>
    <row r="372" spans="1:12">
      <c r="A372" s="1" t="s">
        <v>572</v>
      </c>
      <c r="B372" s="1" t="s">
        <v>13</v>
      </c>
      <c r="C372" s="5">
        <v>31954</v>
      </c>
      <c r="D372" s="5">
        <v>39085</v>
      </c>
      <c r="E372" s="5"/>
      <c r="F372" s="1" t="s">
        <v>573</v>
      </c>
      <c r="G372" s="3">
        <v>26407</v>
      </c>
      <c r="H372" s="7">
        <v>1</v>
      </c>
      <c r="I372" s="7">
        <v>3</v>
      </c>
      <c r="J372" s="7">
        <v>3</v>
      </c>
      <c r="K372" s="7">
        <v>3</v>
      </c>
      <c r="L372" s="7">
        <v>3</v>
      </c>
    </row>
    <row r="373" spans="1:12">
      <c r="A373" s="1" t="s">
        <v>574</v>
      </c>
      <c r="B373" s="1" t="s">
        <v>13</v>
      </c>
      <c r="C373" s="5">
        <v>32117</v>
      </c>
      <c r="D373" s="5">
        <v>41009</v>
      </c>
      <c r="E373" s="5"/>
      <c r="F373" s="1" t="s">
        <v>575</v>
      </c>
      <c r="G373" s="3">
        <v>34132.800000000003</v>
      </c>
      <c r="H373" s="7">
        <v>1</v>
      </c>
      <c r="I373" s="7">
        <v>2</v>
      </c>
      <c r="J373" s="7">
        <v>3</v>
      </c>
      <c r="K373" s="7">
        <v>3</v>
      </c>
      <c r="L373" s="7">
        <v>3</v>
      </c>
    </row>
    <row r="374" spans="1:12">
      <c r="A374" s="1" t="s">
        <v>576</v>
      </c>
      <c r="B374" s="1" t="s">
        <v>13</v>
      </c>
      <c r="C374" s="5">
        <v>31996</v>
      </c>
      <c r="D374" s="5">
        <v>41685</v>
      </c>
      <c r="E374" s="5"/>
      <c r="F374" s="1" t="s">
        <v>234</v>
      </c>
      <c r="G374" s="3">
        <v>38002</v>
      </c>
      <c r="H374" s="7">
        <v>2</v>
      </c>
      <c r="I374" s="7">
        <v>3</v>
      </c>
      <c r="J374" s="7">
        <v>3</v>
      </c>
      <c r="K374" s="7">
        <v>3</v>
      </c>
      <c r="L374" s="7">
        <v>2</v>
      </c>
    </row>
    <row r="375" spans="1:12">
      <c r="A375" s="1" t="s">
        <v>577</v>
      </c>
      <c r="B375" s="1" t="s">
        <v>13</v>
      </c>
      <c r="C375" s="5">
        <v>32059</v>
      </c>
      <c r="D375" s="5">
        <v>41040</v>
      </c>
      <c r="E375" s="5"/>
      <c r="F375" s="1" t="s">
        <v>565</v>
      </c>
      <c r="G375" s="3">
        <v>63000.08</v>
      </c>
      <c r="H375" s="7">
        <v>3</v>
      </c>
      <c r="I375" s="7">
        <v>1</v>
      </c>
      <c r="J375" s="7">
        <v>1</v>
      </c>
      <c r="K375" s="7">
        <v>1</v>
      </c>
      <c r="L375" s="7">
        <v>1</v>
      </c>
    </row>
    <row r="376" spans="1:12">
      <c r="A376" s="1" t="s">
        <v>578</v>
      </c>
      <c r="B376" s="1" t="s">
        <v>13</v>
      </c>
      <c r="C376" s="5">
        <v>32238</v>
      </c>
      <c r="D376" s="5">
        <v>41548</v>
      </c>
      <c r="E376" s="5"/>
      <c r="F376" s="1" t="s">
        <v>124</v>
      </c>
      <c r="G376" s="3">
        <v>60000</v>
      </c>
      <c r="H376" s="7">
        <v>2</v>
      </c>
      <c r="I376" s="7">
        <v>2</v>
      </c>
      <c r="J376" s="7">
        <v>3</v>
      </c>
      <c r="K376" s="7">
        <v>2</v>
      </c>
      <c r="L376" s="7">
        <v>3</v>
      </c>
    </row>
    <row r="377" spans="1:12">
      <c r="A377" s="1" t="s">
        <v>579</v>
      </c>
      <c r="B377" s="1" t="s">
        <v>13</v>
      </c>
      <c r="C377" s="5">
        <v>32186</v>
      </c>
      <c r="D377" s="5">
        <v>41743</v>
      </c>
      <c r="E377" s="5"/>
      <c r="F377" s="1" t="s">
        <v>580</v>
      </c>
      <c r="G377" s="3">
        <v>49940.800000000003</v>
      </c>
      <c r="H377" s="7">
        <v>2</v>
      </c>
      <c r="I377" s="7">
        <v>2</v>
      </c>
      <c r="J377" s="7">
        <v>2</v>
      </c>
      <c r="K377" s="7">
        <v>2</v>
      </c>
      <c r="L377" s="7">
        <v>1</v>
      </c>
    </row>
    <row r="378" spans="1:12">
      <c r="A378" s="1" t="s">
        <v>581</v>
      </c>
      <c r="B378" s="1" t="s">
        <v>13</v>
      </c>
      <c r="C378" s="5">
        <v>32297</v>
      </c>
      <c r="D378" s="5">
        <v>39367</v>
      </c>
      <c r="E378" s="5">
        <v>41743</v>
      </c>
      <c r="F378" s="1" t="s">
        <v>580</v>
      </c>
      <c r="G378" s="3">
        <v>49940.800000000003</v>
      </c>
      <c r="H378" s="7">
        <v>1</v>
      </c>
      <c r="I378" s="7">
        <v>3</v>
      </c>
      <c r="J378" s="7">
        <v>1</v>
      </c>
      <c r="K378" s="7">
        <v>2</v>
      </c>
      <c r="L378" s="7">
        <v>3</v>
      </c>
    </row>
    <row r="379" spans="1:12">
      <c r="A379" s="1" t="s">
        <v>582</v>
      </c>
      <c r="B379" s="1" t="s">
        <v>13</v>
      </c>
      <c r="C379" s="5">
        <v>32241</v>
      </c>
      <c r="D379" s="5">
        <v>41348</v>
      </c>
      <c r="E379" s="5"/>
      <c r="F379" s="1" t="s">
        <v>583</v>
      </c>
      <c r="G379" s="3">
        <v>44886.400000000001</v>
      </c>
      <c r="H379" s="7">
        <v>3</v>
      </c>
      <c r="I379" s="7">
        <v>3</v>
      </c>
      <c r="J379" s="7">
        <v>1</v>
      </c>
      <c r="K379" s="7">
        <v>2</v>
      </c>
      <c r="L379" s="7">
        <v>1</v>
      </c>
    </row>
    <row r="380" spans="1:12">
      <c r="A380" s="1" t="s">
        <v>584</v>
      </c>
      <c r="B380" s="1" t="s">
        <v>13</v>
      </c>
      <c r="C380" s="5">
        <v>32312</v>
      </c>
      <c r="D380" s="5">
        <v>41156</v>
      </c>
      <c r="E380" s="5"/>
      <c r="F380" s="1" t="s">
        <v>124</v>
      </c>
      <c r="G380" s="3">
        <v>62226.06</v>
      </c>
      <c r="H380" s="7">
        <v>3</v>
      </c>
      <c r="I380" s="7">
        <v>3</v>
      </c>
      <c r="J380" s="7">
        <v>3</v>
      </c>
      <c r="K380" s="7">
        <v>2</v>
      </c>
      <c r="L380" s="7">
        <v>3</v>
      </c>
    </row>
    <row r="381" spans="1:12">
      <c r="A381" s="1" t="s">
        <v>585</v>
      </c>
      <c r="B381" s="1" t="s">
        <v>13</v>
      </c>
      <c r="C381" s="5">
        <v>32456</v>
      </c>
      <c r="D381" s="5">
        <v>41085</v>
      </c>
      <c r="E381" s="5"/>
      <c r="F381" s="1" t="s">
        <v>268</v>
      </c>
      <c r="G381" s="3">
        <v>45739.199999999997</v>
      </c>
      <c r="H381" s="7">
        <v>1</v>
      </c>
      <c r="I381" s="7">
        <v>2</v>
      </c>
      <c r="J381" s="7">
        <v>3</v>
      </c>
      <c r="K381" s="7">
        <v>3</v>
      </c>
      <c r="L381" s="7">
        <v>1</v>
      </c>
    </row>
    <row r="382" spans="1:12">
      <c r="A382" s="1" t="s">
        <v>586</v>
      </c>
      <c r="B382" s="1" t="s">
        <v>13</v>
      </c>
      <c r="C382" s="5">
        <v>32449</v>
      </c>
      <c r="D382" s="5">
        <v>39256</v>
      </c>
      <c r="E382" s="5"/>
      <c r="F382" s="1" t="s">
        <v>554</v>
      </c>
      <c r="G382" s="3">
        <v>45760</v>
      </c>
      <c r="H382" s="7">
        <v>2</v>
      </c>
      <c r="I382" s="7">
        <v>3</v>
      </c>
      <c r="J382" s="7">
        <v>3</v>
      </c>
      <c r="K382" s="7">
        <v>2</v>
      </c>
      <c r="L382" s="7">
        <v>3</v>
      </c>
    </row>
    <row r="383" spans="1:12">
      <c r="A383" s="1" t="s">
        <v>587</v>
      </c>
      <c r="B383" s="1" t="s">
        <v>13</v>
      </c>
      <c r="C383" s="5">
        <v>32630</v>
      </c>
      <c r="D383" s="5">
        <v>40782</v>
      </c>
      <c r="E383" s="5"/>
      <c r="F383" s="1" t="s">
        <v>588</v>
      </c>
      <c r="G383" s="3">
        <v>31200</v>
      </c>
      <c r="H383" s="7">
        <v>2</v>
      </c>
      <c r="I383" s="7">
        <v>3</v>
      </c>
      <c r="J383" s="7">
        <v>3</v>
      </c>
      <c r="K383" s="7">
        <v>1</v>
      </c>
      <c r="L383" s="7">
        <v>1</v>
      </c>
    </row>
    <row r="384" spans="1:12">
      <c r="A384" s="1" t="s">
        <v>589</v>
      </c>
      <c r="B384" s="1" t="s">
        <v>13</v>
      </c>
      <c r="C384" s="5">
        <v>32641</v>
      </c>
      <c r="D384" s="5">
        <v>40346</v>
      </c>
      <c r="E384" s="5"/>
      <c r="F384" s="1" t="s">
        <v>14</v>
      </c>
      <c r="G384" s="3">
        <v>24960</v>
      </c>
      <c r="H384" s="7">
        <v>3</v>
      </c>
      <c r="I384" s="7">
        <v>3</v>
      </c>
      <c r="J384" s="7">
        <v>2</v>
      </c>
      <c r="K384" s="7">
        <v>1</v>
      </c>
      <c r="L384" s="7">
        <v>3</v>
      </c>
    </row>
    <row r="385" spans="1:12">
      <c r="A385" s="1" t="s">
        <v>590</v>
      </c>
      <c r="B385" s="1" t="s">
        <v>13</v>
      </c>
      <c r="C385" s="5">
        <v>32726</v>
      </c>
      <c r="D385" s="5">
        <v>41634</v>
      </c>
      <c r="E385" s="5"/>
      <c r="F385" s="1" t="s">
        <v>591</v>
      </c>
      <c r="G385" s="3">
        <v>41600</v>
      </c>
      <c r="H385" s="7">
        <v>1</v>
      </c>
      <c r="I385" s="7">
        <v>3</v>
      </c>
      <c r="J385" s="7">
        <v>3</v>
      </c>
      <c r="K385" s="7">
        <v>3</v>
      </c>
      <c r="L385" s="7">
        <v>1</v>
      </c>
    </row>
    <row r="386" spans="1:12">
      <c r="A386" s="1" t="s">
        <v>592</v>
      </c>
      <c r="B386" s="1" t="s">
        <v>13</v>
      </c>
      <c r="C386" s="5">
        <v>32750</v>
      </c>
      <c r="D386" s="5">
        <v>39620</v>
      </c>
      <c r="E386" s="5"/>
      <c r="F386" s="1" t="s">
        <v>593</v>
      </c>
      <c r="G386" s="3">
        <v>27040</v>
      </c>
      <c r="H386" s="7">
        <v>3</v>
      </c>
      <c r="I386" s="7">
        <v>2</v>
      </c>
      <c r="J386" s="7">
        <v>2</v>
      </c>
      <c r="K386" s="7">
        <v>1</v>
      </c>
      <c r="L386" s="7">
        <v>2</v>
      </c>
    </row>
    <row r="387" spans="1:12">
      <c r="A387" s="1" t="s">
        <v>594</v>
      </c>
      <c r="B387" s="1" t="s">
        <v>13</v>
      </c>
      <c r="C387" s="5">
        <v>32755</v>
      </c>
      <c r="D387" s="5">
        <v>39481</v>
      </c>
      <c r="E387" s="5"/>
      <c r="F387" s="1" t="s">
        <v>595</v>
      </c>
      <c r="G387" s="3">
        <v>60008</v>
      </c>
      <c r="H387" s="7">
        <v>1</v>
      </c>
      <c r="I387" s="7">
        <v>2</v>
      </c>
      <c r="J387" s="7">
        <v>3</v>
      </c>
      <c r="K387" s="7">
        <v>2</v>
      </c>
      <c r="L387" s="7">
        <v>3</v>
      </c>
    </row>
    <row r="388" spans="1:12">
      <c r="A388" s="1" t="s">
        <v>596</v>
      </c>
      <c r="B388" s="1" t="s">
        <v>13</v>
      </c>
      <c r="C388" s="5">
        <v>32763</v>
      </c>
      <c r="D388" s="5">
        <v>40102</v>
      </c>
      <c r="E388" s="5"/>
      <c r="F388" s="1" t="s">
        <v>597</v>
      </c>
      <c r="G388" s="3">
        <v>25189</v>
      </c>
      <c r="H388" s="7">
        <v>3</v>
      </c>
      <c r="I388" s="7">
        <v>2</v>
      </c>
      <c r="J388" s="7">
        <v>3</v>
      </c>
      <c r="K388" s="7">
        <v>2</v>
      </c>
      <c r="L388" s="7">
        <v>1</v>
      </c>
    </row>
    <row r="389" spans="1:12">
      <c r="A389" s="1" t="s">
        <v>598</v>
      </c>
      <c r="B389" s="1" t="s">
        <v>13</v>
      </c>
      <c r="C389" s="5">
        <v>32542</v>
      </c>
      <c r="D389" s="5">
        <v>41037</v>
      </c>
      <c r="E389" s="5"/>
      <c r="F389" s="1" t="s">
        <v>597</v>
      </c>
      <c r="G389" s="3">
        <v>25189</v>
      </c>
      <c r="H389" s="7">
        <v>1</v>
      </c>
      <c r="I389" s="7">
        <v>3</v>
      </c>
      <c r="J389" s="7">
        <v>3</v>
      </c>
      <c r="K389" s="7">
        <v>2</v>
      </c>
      <c r="L389" s="7">
        <v>1</v>
      </c>
    </row>
    <row r="390" spans="1:12">
      <c r="A390" s="1" t="s">
        <v>599</v>
      </c>
      <c r="B390" s="1" t="s">
        <v>13</v>
      </c>
      <c r="C390" s="5">
        <v>32845</v>
      </c>
      <c r="D390" s="5">
        <v>40537</v>
      </c>
      <c r="E390" s="5">
        <v>41953</v>
      </c>
      <c r="F390" s="1" t="s">
        <v>85</v>
      </c>
      <c r="G390" s="3">
        <v>32136</v>
      </c>
      <c r="H390" s="7">
        <v>3</v>
      </c>
      <c r="I390" s="7">
        <v>3</v>
      </c>
      <c r="J390" s="7">
        <v>3</v>
      </c>
      <c r="K390" s="7">
        <v>1</v>
      </c>
      <c r="L390" s="7">
        <v>1</v>
      </c>
    </row>
    <row r="391" spans="1:12">
      <c r="A391" s="1" t="s">
        <v>600</v>
      </c>
      <c r="B391" s="1" t="s">
        <v>13</v>
      </c>
      <c r="C391" s="5">
        <v>32911</v>
      </c>
      <c r="D391" s="5">
        <v>41199</v>
      </c>
      <c r="E391" s="5">
        <v>42805</v>
      </c>
      <c r="F391" s="1" t="s">
        <v>601</v>
      </c>
      <c r="G391" s="3">
        <v>35360</v>
      </c>
      <c r="H391" s="7">
        <v>1</v>
      </c>
      <c r="I391" s="7">
        <v>2</v>
      </c>
      <c r="J391" s="7">
        <v>3</v>
      </c>
      <c r="K391" s="7">
        <v>2</v>
      </c>
      <c r="L391" s="7">
        <v>2</v>
      </c>
    </row>
    <row r="392" spans="1:12">
      <c r="A392" s="1" t="s">
        <v>602</v>
      </c>
      <c r="B392" s="1" t="s">
        <v>13</v>
      </c>
      <c r="C392" s="5">
        <v>32986</v>
      </c>
      <c r="D392" s="5">
        <v>42240</v>
      </c>
      <c r="E392" s="5"/>
      <c r="F392" s="1" t="s">
        <v>14</v>
      </c>
      <c r="G392" s="3">
        <v>25209.599999999999</v>
      </c>
      <c r="H392" s="7">
        <v>3</v>
      </c>
      <c r="I392" s="7">
        <v>2</v>
      </c>
      <c r="J392" s="7">
        <v>1</v>
      </c>
      <c r="K392" s="7">
        <v>3</v>
      </c>
      <c r="L392" s="7">
        <v>3</v>
      </c>
    </row>
    <row r="393" spans="1:12">
      <c r="A393" s="1" t="s">
        <v>603</v>
      </c>
      <c r="B393" s="1" t="s">
        <v>13</v>
      </c>
      <c r="C393" s="5">
        <v>33087</v>
      </c>
      <c r="D393" s="5">
        <v>40460</v>
      </c>
      <c r="E393" s="5"/>
      <c r="F393" s="1" t="s">
        <v>85</v>
      </c>
      <c r="G393" s="3">
        <v>22880</v>
      </c>
      <c r="H393" s="7">
        <v>3</v>
      </c>
      <c r="I393" s="7">
        <v>1</v>
      </c>
      <c r="J393" s="7">
        <v>2</v>
      </c>
      <c r="K393" s="7">
        <v>2</v>
      </c>
      <c r="L393" s="7">
        <v>2</v>
      </c>
    </row>
    <row r="394" spans="1:12">
      <c r="A394" s="1" t="s">
        <v>604</v>
      </c>
      <c r="B394" s="1" t="s">
        <v>13</v>
      </c>
      <c r="C394" s="5">
        <v>33003</v>
      </c>
      <c r="D394" s="5">
        <v>42046</v>
      </c>
      <c r="E394" s="5"/>
      <c r="F394" s="1" t="s">
        <v>605</v>
      </c>
      <c r="G394" s="3">
        <v>27040</v>
      </c>
      <c r="H394" s="7">
        <v>3</v>
      </c>
      <c r="I394" s="7">
        <v>2</v>
      </c>
      <c r="J394" s="7">
        <v>3</v>
      </c>
      <c r="K394" s="7">
        <v>2</v>
      </c>
      <c r="L394" s="7">
        <v>1</v>
      </c>
    </row>
    <row r="395" spans="1:12">
      <c r="A395" s="1" t="s">
        <v>606</v>
      </c>
      <c r="B395" s="1" t="s">
        <v>13</v>
      </c>
      <c r="C395" s="5">
        <v>32923</v>
      </c>
      <c r="D395" s="5">
        <v>41960</v>
      </c>
      <c r="E395" s="5"/>
      <c r="F395" s="1" t="s">
        <v>210</v>
      </c>
      <c r="G395" s="3">
        <v>23109</v>
      </c>
      <c r="H395" s="7">
        <v>1</v>
      </c>
      <c r="I395" s="7">
        <v>2</v>
      </c>
      <c r="J395" s="7">
        <v>2</v>
      </c>
      <c r="K395" s="7">
        <v>3</v>
      </c>
      <c r="L395" s="7">
        <v>3</v>
      </c>
    </row>
    <row r="396" spans="1:12">
      <c r="A396" s="1" t="s">
        <v>607</v>
      </c>
      <c r="B396" s="1" t="s">
        <v>13</v>
      </c>
      <c r="C396" s="5">
        <v>31584</v>
      </c>
      <c r="D396" s="5">
        <v>42234</v>
      </c>
      <c r="E396" s="5"/>
      <c r="F396" s="1" t="s">
        <v>608</v>
      </c>
      <c r="G396" s="3">
        <v>55016</v>
      </c>
      <c r="H396" s="7">
        <v>2</v>
      </c>
      <c r="I396" s="7">
        <v>1</v>
      </c>
      <c r="J396" s="7">
        <v>2</v>
      </c>
      <c r="K396" s="7">
        <v>2</v>
      </c>
      <c r="L396" s="7">
        <v>1</v>
      </c>
    </row>
    <row r="397" spans="1:12">
      <c r="A397" s="1" t="s">
        <v>609</v>
      </c>
      <c r="B397" s="1" t="s">
        <v>13</v>
      </c>
      <c r="C397" s="5">
        <v>33059</v>
      </c>
      <c r="D397" s="5">
        <v>40224</v>
      </c>
      <c r="E397" s="5"/>
      <c r="F397" s="1" t="s">
        <v>610</v>
      </c>
      <c r="G397" s="3">
        <v>29577.599999999999</v>
      </c>
      <c r="H397" s="7">
        <v>2</v>
      </c>
      <c r="I397" s="7">
        <v>3</v>
      </c>
      <c r="J397" s="7">
        <v>2</v>
      </c>
      <c r="K397" s="7">
        <v>2</v>
      </c>
      <c r="L397" s="7">
        <v>1</v>
      </c>
    </row>
    <row r="398" spans="1:12">
      <c r="A398" s="1" t="s">
        <v>611</v>
      </c>
      <c r="B398" s="1" t="s">
        <v>13</v>
      </c>
      <c r="C398" s="5">
        <v>33066</v>
      </c>
      <c r="D398" s="5">
        <v>41166</v>
      </c>
      <c r="E398" s="5"/>
      <c r="F398" s="1" t="s">
        <v>266</v>
      </c>
      <c r="G398" s="3">
        <v>25542.400000000001</v>
      </c>
      <c r="H398" s="7">
        <v>1</v>
      </c>
      <c r="I398" s="7">
        <v>2</v>
      </c>
      <c r="J398" s="7">
        <v>3</v>
      </c>
      <c r="K398" s="7">
        <v>2</v>
      </c>
      <c r="L398" s="7">
        <v>3</v>
      </c>
    </row>
    <row r="399" spans="1:12">
      <c r="A399" s="1" t="s">
        <v>612</v>
      </c>
      <c r="B399" s="1" t="s">
        <v>13</v>
      </c>
      <c r="C399" s="5">
        <v>33208</v>
      </c>
      <c r="D399" s="5">
        <v>39983</v>
      </c>
      <c r="E399" s="5">
        <v>41422</v>
      </c>
      <c r="F399" s="1" t="s">
        <v>613</v>
      </c>
      <c r="G399" s="3">
        <v>35484.800000000003</v>
      </c>
      <c r="H399" s="7">
        <v>2</v>
      </c>
      <c r="I399" s="7">
        <v>1</v>
      </c>
      <c r="J399" s="7">
        <v>2</v>
      </c>
      <c r="K399" s="7">
        <v>3</v>
      </c>
      <c r="L399" s="7">
        <v>1</v>
      </c>
    </row>
    <row r="400" spans="1:12">
      <c r="A400" s="1" t="s">
        <v>614</v>
      </c>
      <c r="B400" s="1" t="s">
        <v>13</v>
      </c>
      <c r="C400" s="5">
        <v>33087</v>
      </c>
      <c r="D400" s="5">
        <v>41608</v>
      </c>
      <c r="E400" s="5">
        <v>42282</v>
      </c>
      <c r="F400" s="1" t="s">
        <v>14</v>
      </c>
      <c r="G400" s="3">
        <v>21840</v>
      </c>
      <c r="H400" s="7">
        <v>2</v>
      </c>
      <c r="I400" s="7">
        <v>2</v>
      </c>
      <c r="J400" s="7">
        <v>1</v>
      </c>
      <c r="K400" s="7">
        <v>3</v>
      </c>
      <c r="L400" s="7">
        <v>2</v>
      </c>
    </row>
    <row r="401" spans="1:12">
      <c r="A401" s="1" t="s">
        <v>615</v>
      </c>
      <c r="B401" s="1" t="s">
        <v>13</v>
      </c>
      <c r="C401" s="5">
        <v>33032</v>
      </c>
      <c r="D401" s="5">
        <v>41667</v>
      </c>
      <c r="E401" s="5"/>
      <c r="F401" s="1" t="s">
        <v>616</v>
      </c>
      <c r="G401" s="3">
        <v>41246.400000000001</v>
      </c>
      <c r="H401" s="7">
        <v>3</v>
      </c>
      <c r="I401" s="7">
        <v>2</v>
      </c>
      <c r="J401" s="7">
        <v>2</v>
      </c>
      <c r="K401" s="7">
        <v>2</v>
      </c>
      <c r="L401" s="7">
        <v>1</v>
      </c>
    </row>
    <row r="402" spans="1:12">
      <c r="A402" s="1" t="s">
        <v>617</v>
      </c>
      <c r="B402" s="1" t="s">
        <v>13</v>
      </c>
      <c r="C402" s="5">
        <v>33128</v>
      </c>
      <c r="D402" s="5">
        <v>42388</v>
      </c>
      <c r="E402" s="5"/>
      <c r="F402" s="1" t="s">
        <v>618</v>
      </c>
      <c r="G402" s="3">
        <v>38771.199999999997</v>
      </c>
      <c r="H402" s="7">
        <v>1</v>
      </c>
      <c r="I402" s="7">
        <v>3</v>
      </c>
      <c r="J402" s="7">
        <v>2</v>
      </c>
      <c r="K402" s="7">
        <v>3</v>
      </c>
      <c r="L402" s="7">
        <v>1</v>
      </c>
    </row>
    <row r="403" spans="1:12">
      <c r="A403" s="1" t="s">
        <v>619</v>
      </c>
      <c r="B403" s="1" t="s">
        <v>13</v>
      </c>
      <c r="C403" s="5">
        <v>32071</v>
      </c>
      <c r="D403" s="5">
        <v>39742</v>
      </c>
      <c r="E403" s="5"/>
      <c r="F403" s="1" t="s">
        <v>620</v>
      </c>
      <c r="G403" s="3">
        <v>58302.400000000001</v>
      </c>
      <c r="H403" s="7">
        <v>2</v>
      </c>
      <c r="I403" s="7">
        <v>2</v>
      </c>
      <c r="J403" s="7">
        <v>2</v>
      </c>
      <c r="K403" s="7">
        <v>1</v>
      </c>
      <c r="L403" s="7">
        <v>1</v>
      </c>
    </row>
    <row r="404" spans="1:12">
      <c r="A404" s="1" t="s">
        <v>621</v>
      </c>
      <c r="B404" s="1" t="s">
        <v>13</v>
      </c>
      <c r="C404" s="5">
        <v>33192</v>
      </c>
      <c r="D404" s="5">
        <v>41949</v>
      </c>
      <c r="E404" s="5"/>
      <c r="F404" s="1" t="s">
        <v>622</v>
      </c>
      <c r="G404" s="3">
        <v>50273.599999999999</v>
      </c>
      <c r="H404" s="7">
        <v>3</v>
      </c>
      <c r="I404" s="7">
        <v>1</v>
      </c>
      <c r="J404" s="7">
        <v>3</v>
      </c>
      <c r="K404" s="7">
        <v>3</v>
      </c>
      <c r="L404" s="7">
        <v>3</v>
      </c>
    </row>
    <row r="405" spans="1:12">
      <c r="A405" s="1" t="s">
        <v>623</v>
      </c>
      <c r="B405" s="1" t="s">
        <v>13</v>
      </c>
      <c r="C405" s="5">
        <v>32103</v>
      </c>
      <c r="D405" s="5">
        <v>38953</v>
      </c>
      <c r="E405" s="5"/>
      <c r="F405" s="1" t="s">
        <v>554</v>
      </c>
      <c r="G405" s="3">
        <v>49150.400000000001</v>
      </c>
      <c r="H405" s="7">
        <v>2</v>
      </c>
      <c r="I405" s="7">
        <v>2</v>
      </c>
      <c r="J405" s="7">
        <v>2</v>
      </c>
      <c r="K405" s="7">
        <v>3</v>
      </c>
      <c r="L405" s="7">
        <v>2</v>
      </c>
    </row>
    <row r="406" spans="1:12">
      <c r="A406" s="1" t="s">
        <v>624</v>
      </c>
      <c r="B406" s="1" t="s">
        <v>13</v>
      </c>
      <c r="C406" s="5">
        <v>33280</v>
      </c>
      <c r="D406" s="5">
        <v>42334</v>
      </c>
      <c r="E406" s="5"/>
      <c r="F406" s="1" t="s">
        <v>625</v>
      </c>
      <c r="G406" s="3">
        <v>57034</v>
      </c>
      <c r="H406" s="7">
        <v>2</v>
      </c>
      <c r="I406" s="7">
        <v>1</v>
      </c>
      <c r="J406" s="7">
        <v>2</v>
      </c>
      <c r="K406" s="7">
        <v>1</v>
      </c>
      <c r="L406" s="7">
        <v>1</v>
      </c>
    </row>
    <row r="407" spans="1:12">
      <c r="A407" s="1" t="s">
        <v>626</v>
      </c>
      <c r="B407" s="1" t="s">
        <v>13</v>
      </c>
      <c r="C407" s="5">
        <v>33318</v>
      </c>
      <c r="D407" s="5">
        <v>40636</v>
      </c>
      <c r="E407" s="5"/>
      <c r="F407" s="1" t="s">
        <v>85</v>
      </c>
      <c r="G407" s="3">
        <v>24960</v>
      </c>
      <c r="H407" s="7">
        <v>3</v>
      </c>
      <c r="I407" s="7">
        <v>3</v>
      </c>
      <c r="J407" s="7">
        <v>3</v>
      </c>
      <c r="K407" s="7">
        <v>2</v>
      </c>
      <c r="L407" s="7">
        <v>2</v>
      </c>
    </row>
    <row r="408" spans="1:12">
      <c r="A408" s="1" t="s">
        <v>627</v>
      </c>
      <c r="B408" s="1" t="s">
        <v>13</v>
      </c>
      <c r="C408" s="5">
        <v>33402</v>
      </c>
      <c r="D408" s="5">
        <v>41794</v>
      </c>
      <c r="E408" s="5"/>
      <c r="F408" s="1" t="s">
        <v>628</v>
      </c>
      <c r="G408" s="3">
        <v>29702.400000000001</v>
      </c>
      <c r="H408" s="7">
        <v>3</v>
      </c>
      <c r="I408" s="7">
        <v>3</v>
      </c>
      <c r="J408" s="7">
        <v>2</v>
      </c>
      <c r="K408" s="7">
        <v>3</v>
      </c>
      <c r="L408" s="7">
        <v>3</v>
      </c>
    </row>
    <row r="409" spans="1:12">
      <c r="A409" s="1" t="s">
        <v>629</v>
      </c>
      <c r="B409" s="1" t="s">
        <v>13</v>
      </c>
      <c r="C409" s="5">
        <v>33415</v>
      </c>
      <c r="D409" s="5">
        <v>40466</v>
      </c>
      <c r="E409" s="5">
        <v>41547</v>
      </c>
      <c r="F409" s="1" t="s">
        <v>266</v>
      </c>
      <c r="G409" s="3">
        <v>25459.200000000001</v>
      </c>
      <c r="H409" s="7">
        <v>3</v>
      </c>
      <c r="I409" s="7">
        <v>3</v>
      </c>
      <c r="J409" s="7">
        <v>2</v>
      </c>
      <c r="K409" s="7">
        <v>3</v>
      </c>
      <c r="L409" s="7">
        <v>3</v>
      </c>
    </row>
    <row r="410" spans="1:12">
      <c r="A410" s="1" t="s">
        <v>630</v>
      </c>
      <c r="B410" s="1" t="s">
        <v>13</v>
      </c>
      <c r="C410" s="5">
        <v>33546</v>
      </c>
      <c r="D410" s="5">
        <v>40665</v>
      </c>
      <c r="E410" s="5"/>
      <c r="F410" s="1" t="s">
        <v>82</v>
      </c>
      <c r="G410" s="3">
        <v>26000</v>
      </c>
      <c r="H410" s="7">
        <v>1</v>
      </c>
      <c r="I410" s="7">
        <v>3</v>
      </c>
      <c r="J410" s="7">
        <v>3</v>
      </c>
      <c r="K410" s="7">
        <v>1</v>
      </c>
      <c r="L410" s="7">
        <v>2</v>
      </c>
    </row>
    <row r="411" spans="1:12">
      <c r="A411" s="1" t="s">
        <v>631</v>
      </c>
      <c r="B411" s="1" t="s">
        <v>13</v>
      </c>
      <c r="C411" s="5">
        <v>33610</v>
      </c>
      <c r="D411" s="5">
        <v>41088</v>
      </c>
      <c r="E411" s="5"/>
      <c r="F411" s="1" t="s">
        <v>632</v>
      </c>
      <c r="G411" s="3">
        <v>24044.799999999999</v>
      </c>
      <c r="H411" s="7">
        <v>3</v>
      </c>
      <c r="I411" s="7">
        <v>3</v>
      </c>
      <c r="J411" s="7">
        <v>3</v>
      </c>
      <c r="K411" s="7">
        <v>1</v>
      </c>
      <c r="L411" s="7">
        <v>2</v>
      </c>
    </row>
    <row r="412" spans="1:12">
      <c r="A412" s="1" t="s">
        <v>633</v>
      </c>
      <c r="B412" s="1" t="s">
        <v>13</v>
      </c>
      <c r="C412" s="5">
        <v>33848</v>
      </c>
      <c r="D412" s="5">
        <v>41334</v>
      </c>
      <c r="E412" s="5"/>
      <c r="F412" s="1" t="s">
        <v>634</v>
      </c>
      <c r="G412" s="3">
        <v>25542</v>
      </c>
      <c r="H412" s="7">
        <v>3</v>
      </c>
      <c r="I412" s="7">
        <v>1</v>
      </c>
      <c r="J412" s="7">
        <v>2</v>
      </c>
      <c r="K412" s="7">
        <v>2</v>
      </c>
      <c r="L412" s="7">
        <v>1</v>
      </c>
    </row>
    <row r="413" spans="1:12">
      <c r="A413" s="1" t="s">
        <v>635</v>
      </c>
      <c r="B413" s="1" t="s">
        <v>13</v>
      </c>
      <c r="C413" s="5">
        <v>33899</v>
      </c>
      <c r="D413" s="5">
        <v>40673</v>
      </c>
      <c r="E413" s="5"/>
      <c r="F413" s="1" t="s">
        <v>180</v>
      </c>
      <c r="G413" s="3">
        <v>27456</v>
      </c>
      <c r="H413" s="7">
        <v>1</v>
      </c>
      <c r="I413" s="7">
        <v>1</v>
      </c>
      <c r="J413" s="7">
        <v>3</v>
      </c>
      <c r="K413" s="7">
        <v>2</v>
      </c>
      <c r="L413" s="7">
        <v>1</v>
      </c>
    </row>
    <row r="414" spans="1:12">
      <c r="A414" s="1" t="s">
        <v>636</v>
      </c>
      <c r="B414" s="1" t="s">
        <v>13</v>
      </c>
      <c r="C414" s="5">
        <v>33757</v>
      </c>
      <c r="D414" s="5">
        <v>41157</v>
      </c>
      <c r="E414" s="5">
        <v>41939</v>
      </c>
      <c r="F414" s="1" t="s">
        <v>180</v>
      </c>
      <c r="G414" s="3">
        <v>27456</v>
      </c>
      <c r="H414" s="7">
        <v>1</v>
      </c>
      <c r="I414" s="7">
        <v>3</v>
      </c>
      <c r="J414" s="7">
        <v>1</v>
      </c>
      <c r="K414" s="7">
        <v>3</v>
      </c>
      <c r="L414" s="7">
        <v>1</v>
      </c>
    </row>
    <row r="415" spans="1:12">
      <c r="A415" s="1" t="s">
        <v>637</v>
      </c>
      <c r="B415" s="1" t="s">
        <v>13</v>
      </c>
      <c r="C415" s="5">
        <v>33973</v>
      </c>
      <c r="D415" s="5">
        <v>41792</v>
      </c>
      <c r="E415" s="5"/>
      <c r="F415" s="1" t="s">
        <v>638</v>
      </c>
      <c r="G415" s="3">
        <v>27456</v>
      </c>
      <c r="H415" s="7">
        <v>1</v>
      </c>
      <c r="I415" s="7">
        <v>1</v>
      </c>
      <c r="J415" s="7">
        <v>2</v>
      </c>
      <c r="K415" s="7">
        <v>3</v>
      </c>
      <c r="L415" s="7">
        <v>3</v>
      </c>
    </row>
    <row r="416" spans="1:12">
      <c r="A416" s="1" t="s">
        <v>639</v>
      </c>
      <c r="B416" s="1" t="s">
        <v>13</v>
      </c>
      <c r="C416" s="5">
        <v>34044</v>
      </c>
      <c r="D416" s="5">
        <v>40748</v>
      </c>
      <c r="E416" s="5">
        <v>41366</v>
      </c>
      <c r="F416" s="1" t="s">
        <v>640</v>
      </c>
      <c r="G416" s="3">
        <v>34986</v>
      </c>
      <c r="H416" s="7">
        <v>3</v>
      </c>
      <c r="I416" s="7">
        <v>2</v>
      </c>
      <c r="J416" s="7">
        <v>2</v>
      </c>
      <c r="K416" s="7">
        <v>1</v>
      </c>
      <c r="L416" s="7">
        <v>1</v>
      </c>
    </row>
    <row r="417" spans="1:12">
      <c r="A417" s="1" t="s">
        <v>641</v>
      </c>
      <c r="B417" s="1" t="s">
        <v>13</v>
      </c>
      <c r="C417" s="5">
        <v>34167</v>
      </c>
      <c r="D417" s="5">
        <v>41241</v>
      </c>
      <c r="E417" s="5"/>
      <c r="F417" s="1" t="s">
        <v>85</v>
      </c>
      <c r="G417" s="3">
        <v>22880</v>
      </c>
      <c r="H417" s="7">
        <v>3</v>
      </c>
      <c r="I417" s="7">
        <v>1</v>
      </c>
      <c r="J417" s="7">
        <v>3</v>
      </c>
      <c r="K417" s="7">
        <v>2</v>
      </c>
      <c r="L417" s="7">
        <v>1</v>
      </c>
    </row>
    <row r="418" spans="1:12">
      <c r="A418" s="1" t="s">
        <v>642</v>
      </c>
      <c r="B418" s="1" t="s">
        <v>13</v>
      </c>
      <c r="C418" s="5">
        <v>34185</v>
      </c>
      <c r="D418" s="5">
        <v>42127</v>
      </c>
      <c r="E418" s="5"/>
      <c r="F418" s="1" t="s">
        <v>85</v>
      </c>
      <c r="G418" s="3">
        <v>22880</v>
      </c>
      <c r="H418" s="7">
        <v>2</v>
      </c>
      <c r="I418" s="7">
        <v>2</v>
      </c>
      <c r="J418" s="7">
        <v>1</v>
      </c>
      <c r="K418" s="7">
        <v>1</v>
      </c>
      <c r="L418" s="7">
        <v>2</v>
      </c>
    </row>
    <row r="419" spans="1:12">
      <c r="A419" s="1" t="s">
        <v>643</v>
      </c>
      <c r="B419" s="1" t="s">
        <v>13</v>
      </c>
      <c r="C419" s="5">
        <v>34219</v>
      </c>
      <c r="D419" s="5">
        <v>42108</v>
      </c>
      <c r="E419" s="5">
        <v>43281</v>
      </c>
      <c r="F419" s="1" t="s">
        <v>644</v>
      </c>
      <c r="G419" s="3">
        <v>21840</v>
      </c>
      <c r="H419" s="7">
        <v>1</v>
      </c>
      <c r="I419" s="7">
        <v>3</v>
      </c>
      <c r="J419" s="7">
        <v>1</v>
      </c>
      <c r="K419" s="7">
        <v>1</v>
      </c>
      <c r="L419" s="7">
        <v>1</v>
      </c>
    </row>
    <row r="420" spans="1:12">
      <c r="A420" s="1" t="s">
        <v>645</v>
      </c>
      <c r="B420" s="1" t="s">
        <v>13</v>
      </c>
      <c r="C420" s="5">
        <v>32883</v>
      </c>
      <c r="D420" s="5">
        <v>41538</v>
      </c>
      <c r="E420" s="5">
        <v>41960</v>
      </c>
      <c r="F420" s="1" t="s">
        <v>171</v>
      </c>
      <c r="G420" s="3">
        <v>27040</v>
      </c>
      <c r="H420" s="7">
        <v>1</v>
      </c>
      <c r="I420" s="7">
        <v>1</v>
      </c>
      <c r="J420" s="7">
        <v>1</v>
      </c>
      <c r="K420" s="7">
        <v>2</v>
      </c>
      <c r="L420" s="7">
        <v>2</v>
      </c>
    </row>
    <row r="421" spans="1:12">
      <c r="A421" s="1" t="s">
        <v>646</v>
      </c>
      <c r="B421" s="1" t="s">
        <v>13</v>
      </c>
      <c r="C421" s="5">
        <v>34428</v>
      </c>
      <c r="D421" s="5">
        <v>41822</v>
      </c>
      <c r="E421" s="5"/>
      <c r="F421" s="1" t="s">
        <v>647</v>
      </c>
      <c r="G421" s="3">
        <v>31200</v>
      </c>
      <c r="H421" s="7">
        <v>2</v>
      </c>
      <c r="I421" s="7">
        <v>3</v>
      </c>
      <c r="J421" s="7">
        <v>3</v>
      </c>
      <c r="K421" s="7">
        <v>2</v>
      </c>
      <c r="L421" s="7">
        <v>3</v>
      </c>
    </row>
    <row r="422" spans="1:12">
      <c r="A422" s="1" t="s">
        <v>648</v>
      </c>
      <c r="B422" s="1" t="s">
        <v>13</v>
      </c>
      <c r="C422" s="5">
        <v>34646</v>
      </c>
      <c r="D422" s="5">
        <v>41469</v>
      </c>
      <c r="E422" s="5"/>
      <c r="F422" s="1" t="s">
        <v>644</v>
      </c>
      <c r="G422" s="3">
        <v>21840</v>
      </c>
      <c r="H422" s="7">
        <v>1</v>
      </c>
      <c r="I422" s="7">
        <v>2</v>
      </c>
      <c r="J422" s="7">
        <v>2</v>
      </c>
      <c r="K422" s="7">
        <v>1</v>
      </c>
      <c r="L422" s="7">
        <v>3</v>
      </c>
    </row>
    <row r="423" spans="1:12">
      <c r="A423" s="1" t="s">
        <v>649</v>
      </c>
      <c r="B423" s="1" t="s">
        <v>13</v>
      </c>
      <c r="C423" s="5">
        <v>34952</v>
      </c>
      <c r="D423" s="5">
        <v>42514</v>
      </c>
      <c r="E423" s="5"/>
      <c r="F423" s="1" t="s">
        <v>650</v>
      </c>
      <c r="G423" s="3">
        <v>35006.400000000001</v>
      </c>
      <c r="H423" s="7">
        <v>3</v>
      </c>
      <c r="I423" s="7">
        <v>1</v>
      </c>
      <c r="J423" s="7">
        <v>2</v>
      </c>
      <c r="K423" s="7">
        <v>1</v>
      </c>
      <c r="L423" s="7">
        <v>2</v>
      </c>
    </row>
    <row r="424" spans="1:12">
      <c r="A424" s="1" t="s">
        <v>651</v>
      </c>
      <c r="B424" s="1" t="s">
        <v>13</v>
      </c>
      <c r="C424" s="5">
        <v>35226</v>
      </c>
      <c r="D424" s="5">
        <v>42711</v>
      </c>
      <c r="E424" s="5"/>
      <c r="F424" s="1" t="s">
        <v>632</v>
      </c>
      <c r="G424" s="3">
        <v>24960</v>
      </c>
      <c r="H424" s="7">
        <v>1</v>
      </c>
      <c r="I424" s="7">
        <v>2</v>
      </c>
      <c r="J424" s="7">
        <v>3</v>
      </c>
      <c r="K424" s="7">
        <v>3</v>
      </c>
      <c r="L424" s="7">
        <v>3</v>
      </c>
    </row>
    <row r="425" spans="1:12">
      <c r="A425" s="1" t="s">
        <v>652</v>
      </c>
      <c r="B425" s="1" t="s">
        <v>13</v>
      </c>
      <c r="C425" s="5">
        <v>35185</v>
      </c>
      <c r="D425" s="5">
        <v>41755</v>
      </c>
      <c r="E425" s="5"/>
      <c r="F425" s="1" t="s">
        <v>39</v>
      </c>
      <c r="G425" s="3">
        <v>22880</v>
      </c>
      <c r="H425" s="7">
        <v>2</v>
      </c>
      <c r="I425" s="7">
        <v>1</v>
      </c>
      <c r="J425" s="7">
        <v>1</v>
      </c>
      <c r="K425" s="7">
        <v>1</v>
      </c>
      <c r="L425" s="7">
        <v>1</v>
      </c>
    </row>
    <row r="426" spans="1:12">
      <c r="A426" s="1" t="s">
        <v>653</v>
      </c>
      <c r="B426" s="1" t="s">
        <v>13</v>
      </c>
      <c r="C426" s="5">
        <v>35266</v>
      </c>
      <c r="D426" s="5">
        <v>41861</v>
      </c>
      <c r="E426" s="5">
        <v>42443</v>
      </c>
      <c r="F426" s="1" t="s">
        <v>39</v>
      </c>
      <c r="G426" s="3">
        <v>24960</v>
      </c>
      <c r="H426" s="7">
        <v>3</v>
      </c>
      <c r="I426" s="7">
        <v>1</v>
      </c>
      <c r="J426" s="7">
        <v>1</v>
      </c>
      <c r="K426" s="7">
        <v>2</v>
      </c>
      <c r="L426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3C70-6A92-6D47-A2D6-C3716D4DF496}">
  <dimension ref="A1:L321"/>
  <sheetViews>
    <sheetView workbookViewId="0">
      <selection activeCell="B1" sqref="B1:B1048576"/>
    </sheetView>
  </sheetViews>
  <sheetFormatPr defaultColWidth="11.42578125" defaultRowHeight="15"/>
  <cols>
    <col min="7" max="7" width="13.42578125" customWidth="1"/>
  </cols>
  <sheetData>
    <row r="1" spans="1:12">
      <c r="A1" s="1" t="s">
        <v>654</v>
      </c>
      <c r="B1" s="1" t="s">
        <v>655</v>
      </c>
      <c r="C1" s="5">
        <v>16548</v>
      </c>
      <c r="D1" s="5">
        <v>33065</v>
      </c>
      <c r="E1" s="5"/>
      <c r="F1" s="1" t="s">
        <v>14</v>
      </c>
      <c r="G1" s="3">
        <v>20800</v>
      </c>
      <c r="H1" s="7">
        <v>1</v>
      </c>
      <c r="I1" s="7">
        <v>3</v>
      </c>
      <c r="J1" s="7">
        <v>1</v>
      </c>
      <c r="K1" s="7">
        <v>1</v>
      </c>
      <c r="L1" s="7">
        <v>3</v>
      </c>
    </row>
    <row r="2" spans="1:12">
      <c r="A2" s="1" t="s">
        <v>656</v>
      </c>
      <c r="B2" s="1" t="s">
        <v>655</v>
      </c>
      <c r="C2" s="5">
        <v>31421</v>
      </c>
      <c r="D2" s="5">
        <v>42156</v>
      </c>
      <c r="E2" s="5"/>
      <c r="F2" s="1" t="s">
        <v>657</v>
      </c>
      <c r="G2" s="3">
        <v>37024</v>
      </c>
      <c r="H2" s="7">
        <v>3</v>
      </c>
      <c r="I2" s="7">
        <v>2</v>
      </c>
      <c r="J2" s="7">
        <v>3</v>
      </c>
      <c r="K2" s="7">
        <v>1</v>
      </c>
      <c r="L2" s="7">
        <v>1</v>
      </c>
    </row>
    <row r="3" spans="1:12">
      <c r="A3" s="1" t="s">
        <v>658</v>
      </c>
      <c r="B3" s="1" t="s">
        <v>655</v>
      </c>
      <c r="C3" s="5">
        <v>17998</v>
      </c>
      <c r="D3" s="5">
        <v>36383</v>
      </c>
      <c r="E3" s="5"/>
      <c r="F3" s="1" t="s">
        <v>25</v>
      </c>
      <c r="G3" s="3">
        <v>54288</v>
      </c>
      <c r="H3" s="7">
        <v>3</v>
      </c>
      <c r="I3" s="7">
        <v>1</v>
      </c>
      <c r="J3" s="7">
        <v>1</v>
      </c>
      <c r="K3" s="7">
        <v>3</v>
      </c>
      <c r="L3" s="7">
        <v>3</v>
      </c>
    </row>
    <row r="4" spans="1:12">
      <c r="A4" s="1" t="s">
        <v>659</v>
      </c>
      <c r="B4" s="1" t="s">
        <v>655</v>
      </c>
      <c r="C4" s="5">
        <v>18513</v>
      </c>
      <c r="D4" s="5">
        <v>35691</v>
      </c>
      <c r="E4" s="5">
        <v>38279</v>
      </c>
      <c r="F4" s="1" t="s">
        <v>660</v>
      </c>
      <c r="G4" s="3">
        <v>35131.199999999997</v>
      </c>
      <c r="H4" s="7">
        <v>3</v>
      </c>
      <c r="I4" s="7">
        <v>2</v>
      </c>
      <c r="J4" s="7">
        <v>2</v>
      </c>
      <c r="K4" s="7">
        <v>2</v>
      </c>
      <c r="L4" s="7">
        <v>2</v>
      </c>
    </row>
    <row r="5" spans="1:12">
      <c r="A5" s="1" t="s">
        <v>661</v>
      </c>
      <c r="B5" s="1" t="s">
        <v>655</v>
      </c>
      <c r="C5" s="5">
        <v>27805</v>
      </c>
      <c r="D5" s="5">
        <v>37930</v>
      </c>
      <c r="E5" s="5">
        <v>39780</v>
      </c>
      <c r="F5" s="1" t="s">
        <v>662</v>
      </c>
      <c r="G5" s="3">
        <v>35131.199999999997</v>
      </c>
      <c r="H5" s="7">
        <v>1</v>
      </c>
      <c r="I5" s="7">
        <v>3</v>
      </c>
      <c r="J5" s="7">
        <v>1</v>
      </c>
      <c r="K5" s="7">
        <v>2</v>
      </c>
      <c r="L5" s="7">
        <v>2</v>
      </c>
    </row>
    <row r="6" spans="1:12">
      <c r="A6" s="1" t="s">
        <v>663</v>
      </c>
      <c r="B6" s="1" t="s">
        <v>655</v>
      </c>
      <c r="C6" s="5">
        <v>18561</v>
      </c>
      <c r="D6" s="5">
        <v>34619</v>
      </c>
      <c r="E6" s="5">
        <v>41012</v>
      </c>
      <c r="F6" s="1" t="s">
        <v>71</v>
      </c>
      <c r="G6" s="3">
        <v>59743.58</v>
      </c>
      <c r="H6" s="7">
        <v>3</v>
      </c>
      <c r="I6" s="7">
        <v>2</v>
      </c>
      <c r="J6" s="7">
        <v>1</v>
      </c>
      <c r="K6" s="7">
        <v>3</v>
      </c>
      <c r="L6" s="7">
        <v>1</v>
      </c>
    </row>
    <row r="7" spans="1:12">
      <c r="A7" s="1" t="s">
        <v>664</v>
      </c>
      <c r="B7" s="1" t="s">
        <v>655</v>
      </c>
      <c r="C7" s="5">
        <v>18618</v>
      </c>
      <c r="D7" s="5">
        <v>29729</v>
      </c>
      <c r="E7" s="5"/>
      <c r="F7" s="1" t="s">
        <v>14</v>
      </c>
      <c r="G7" s="3">
        <v>21840</v>
      </c>
      <c r="H7" s="7">
        <v>2</v>
      </c>
      <c r="I7" s="7">
        <v>3</v>
      </c>
      <c r="J7" s="7">
        <v>2</v>
      </c>
      <c r="K7" s="7">
        <v>2</v>
      </c>
      <c r="L7" s="7">
        <v>1</v>
      </c>
    </row>
    <row r="8" spans="1:12">
      <c r="A8" s="1" t="s">
        <v>665</v>
      </c>
      <c r="B8" s="1" t="s">
        <v>655</v>
      </c>
      <c r="C8" s="5">
        <v>19010</v>
      </c>
      <c r="D8" s="5">
        <v>32498</v>
      </c>
      <c r="E8" s="5"/>
      <c r="F8" s="1" t="s">
        <v>14</v>
      </c>
      <c r="G8" s="3">
        <v>21923.200000000001</v>
      </c>
      <c r="H8" s="7">
        <v>3</v>
      </c>
      <c r="I8" s="7">
        <v>1</v>
      </c>
      <c r="J8" s="7">
        <v>3</v>
      </c>
      <c r="K8" s="7">
        <v>3</v>
      </c>
      <c r="L8" s="7">
        <v>1</v>
      </c>
    </row>
    <row r="9" spans="1:12">
      <c r="A9" s="1" t="s">
        <v>666</v>
      </c>
      <c r="B9" s="1" t="s">
        <v>655</v>
      </c>
      <c r="C9" s="5">
        <v>33849</v>
      </c>
      <c r="D9" s="5">
        <v>42711</v>
      </c>
      <c r="E9" s="5"/>
      <c r="F9" s="1" t="s">
        <v>14</v>
      </c>
      <c r="G9" s="3">
        <v>21923.200000000001</v>
      </c>
      <c r="H9" s="7">
        <v>2</v>
      </c>
      <c r="I9" s="7">
        <v>3</v>
      </c>
      <c r="J9" s="7">
        <v>2</v>
      </c>
      <c r="K9" s="7">
        <v>2</v>
      </c>
      <c r="L9" s="7">
        <v>1</v>
      </c>
    </row>
    <row r="10" spans="1:12">
      <c r="A10" s="1" t="s">
        <v>667</v>
      </c>
      <c r="B10" s="1" t="s">
        <v>655</v>
      </c>
      <c r="C10" s="5">
        <v>32908</v>
      </c>
      <c r="D10" s="5">
        <f>COUNTIFS(Males!G:G, "&gt;20000",Males!G:G,"&lt;=50000")</f>
        <v>238</v>
      </c>
      <c r="E10" s="5"/>
      <c r="F10" s="1" t="s">
        <v>14</v>
      </c>
      <c r="G10" s="3">
        <v>21840</v>
      </c>
      <c r="H10" s="7">
        <v>1</v>
      </c>
      <c r="I10" s="7">
        <v>3</v>
      </c>
      <c r="J10" s="7">
        <v>1</v>
      </c>
      <c r="K10" s="7">
        <v>3</v>
      </c>
      <c r="L10" s="7">
        <v>3</v>
      </c>
    </row>
    <row r="11" spans="1:12">
      <c r="A11" s="1" t="s">
        <v>668</v>
      </c>
      <c r="B11" s="1" t="s">
        <v>655</v>
      </c>
      <c r="C11" s="5">
        <v>19128</v>
      </c>
      <c r="D11" s="5">
        <f>COUNTIFS(Males!G:G,"&gt;=50001",Males!G:G,"&lt;=100000")</f>
        <v>71</v>
      </c>
      <c r="E11" s="5">
        <v>39445</v>
      </c>
      <c r="F11" s="1" t="s">
        <v>14</v>
      </c>
      <c r="G11" s="3">
        <v>21840</v>
      </c>
      <c r="H11" s="7">
        <v>2</v>
      </c>
      <c r="I11" s="7">
        <v>2</v>
      </c>
      <c r="J11" s="7">
        <v>3</v>
      </c>
      <c r="K11" s="7">
        <v>2</v>
      </c>
      <c r="L11" s="7">
        <v>1</v>
      </c>
    </row>
    <row r="12" spans="1:12">
      <c r="A12" s="1" t="s">
        <v>669</v>
      </c>
      <c r="B12" s="1" t="s">
        <v>655</v>
      </c>
      <c r="C12" s="5">
        <v>19197</v>
      </c>
      <c r="D12" s="5">
        <v>36503</v>
      </c>
      <c r="E12" s="5"/>
      <c r="F12" s="1" t="s">
        <v>670</v>
      </c>
      <c r="G12" s="3">
        <v>38792</v>
      </c>
      <c r="H12" s="7">
        <v>2</v>
      </c>
      <c r="I12" s="7">
        <v>3</v>
      </c>
      <c r="J12" s="7">
        <v>3</v>
      </c>
      <c r="K12" s="7">
        <v>2</v>
      </c>
      <c r="L12" s="7">
        <v>3</v>
      </c>
    </row>
    <row r="13" spans="1:12">
      <c r="A13" s="1" t="s">
        <v>671</v>
      </c>
      <c r="B13" s="1" t="s">
        <v>655</v>
      </c>
      <c r="C13" s="5">
        <v>19216</v>
      </c>
      <c r="D13" s="5">
        <v>36621</v>
      </c>
      <c r="E13" s="5"/>
      <c r="F13" s="1" t="s">
        <v>14</v>
      </c>
      <c r="G13" s="3">
        <v>23025.599999999999</v>
      </c>
      <c r="H13" s="7">
        <v>2</v>
      </c>
      <c r="I13" s="7">
        <v>2</v>
      </c>
      <c r="J13" s="7">
        <v>1</v>
      </c>
      <c r="K13" s="7">
        <v>3</v>
      </c>
      <c r="L13" s="7">
        <v>1</v>
      </c>
    </row>
    <row r="14" spans="1:12">
      <c r="A14" s="1" t="s">
        <v>672</v>
      </c>
      <c r="B14" s="1" t="s">
        <v>655</v>
      </c>
      <c r="C14" s="5">
        <v>19228</v>
      </c>
      <c r="D14" s="5">
        <v>34999</v>
      </c>
      <c r="E14" s="5">
        <v>42254</v>
      </c>
      <c r="F14" s="1" t="s">
        <v>673</v>
      </c>
      <c r="G14" s="3">
        <v>38654</v>
      </c>
      <c r="H14" s="7">
        <v>1</v>
      </c>
      <c r="I14" s="7">
        <v>1</v>
      </c>
      <c r="J14" s="7">
        <v>2</v>
      </c>
      <c r="K14" s="7">
        <v>2</v>
      </c>
      <c r="L14" s="7">
        <v>2</v>
      </c>
    </row>
    <row r="15" spans="1:12">
      <c r="A15" s="1" t="s">
        <v>674</v>
      </c>
      <c r="B15" s="1" t="s">
        <v>655</v>
      </c>
      <c r="C15" s="5">
        <v>19270</v>
      </c>
      <c r="D15" s="5">
        <v>35796</v>
      </c>
      <c r="E15" s="5"/>
      <c r="F15" s="1" t="s">
        <v>39</v>
      </c>
      <c r="G15" s="3">
        <v>24835.200000000001</v>
      </c>
      <c r="H15" s="7">
        <v>3</v>
      </c>
      <c r="I15" s="7">
        <v>3</v>
      </c>
      <c r="J15" s="7">
        <v>1</v>
      </c>
      <c r="K15" s="7">
        <v>1</v>
      </c>
      <c r="L15" s="7">
        <v>1</v>
      </c>
    </row>
    <row r="16" spans="1:12">
      <c r="A16" s="1" t="s">
        <v>675</v>
      </c>
      <c r="B16" s="1" t="s">
        <v>655</v>
      </c>
      <c r="C16" s="5">
        <v>19247</v>
      </c>
      <c r="D16" s="5">
        <v>36383</v>
      </c>
      <c r="E16" s="5"/>
      <c r="F16" s="1" t="s">
        <v>14</v>
      </c>
      <c r="G16" s="3">
        <v>24585.599999999999</v>
      </c>
      <c r="H16" s="7">
        <v>3</v>
      </c>
      <c r="I16" s="7">
        <v>2</v>
      </c>
      <c r="J16" s="7">
        <v>3</v>
      </c>
      <c r="K16" s="7">
        <v>2</v>
      </c>
      <c r="L16" s="7">
        <v>2</v>
      </c>
    </row>
    <row r="17" spans="1:12">
      <c r="A17" s="1" t="s">
        <v>676</v>
      </c>
      <c r="B17" s="1" t="s">
        <v>655</v>
      </c>
      <c r="C17" s="5">
        <v>19538</v>
      </c>
      <c r="D17" s="5">
        <v>36561</v>
      </c>
      <c r="E17" s="5"/>
      <c r="F17" s="1" t="s">
        <v>677</v>
      </c>
      <c r="G17" s="3">
        <v>28111.200000000001</v>
      </c>
      <c r="H17" s="7">
        <v>1</v>
      </c>
      <c r="I17" s="7">
        <v>2</v>
      </c>
      <c r="J17" s="7">
        <v>1</v>
      </c>
      <c r="K17" s="7">
        <v>1</v>
      </c>
      <c r="L17" s="7">
        <v>3</v>
      </c>
    </row>
    <row r="18" spans="1:12">
      <c r="A18" s="1" t="s">
        <v>678</v>
      </c>
      <c r="B18" s="1" t="s">
        <v>655</v>
      </c>
      <c r="C18" s="5">
        <v>19573</v>
      </c>
      <c r="D18" s="5">
        <f>COUNTIF(Males!F:F,"Stocking Associate")</f>
        <v>60</v>
      </c>
      <c r="E18" s="5"/>
      <c r="F18" s="1" t="s">
        <v>593</v>
      </c>
      <c r="G18" s="3">
        <v>21840</v>
      </c>
      <c r="H18" s="7">
        <v>1</v>
      </c>
      <c r="I18" s="7">
        <v>2</v>
      </c>
      <c r="J18" s="7">
        <v>1</v>
      </c>
      <c r="K18" s="7">
        <v>1</v>
      </c>
      <c r="L18" s="7">
        <v>2</v>
      </c>
    </row>
    <row r="19" spans="1:12">
      <c r="A19" s="1" t="s">
        <v>679</v>
      </c>
      <c r="B19" s="1" t="s">
        <v>655</v>
      </c>
      <c r="C19" s="5">
        <v>23706</v>
      </c>
      <c r="D19" s="5">
        <v>35379</v>
      </c>
      <c r="E19" s="5"/>
      <c r="F19" s="1" t="s">
        <v>14</v>
      </c>
      <c r="G19" s="3">
        <v>21840</v>
      </c>
      <c r="H19" s="7">
        <v>2</v>
      </c>
      <c r="I19" s="7">
        <v>1</v>
      </c>
      <c r="J19" s="7">
        <v>3</v>
      </c>
      <c r="K19" s="7">
        <v>1</v>
      </c>
      <c r="L19" s="7">
        <v>2</v>
      </c>
    </row>
    <row r="20" spans="1:12">
      <c r="A20" s="1" t="s">
        <v>680</v>
      </c>
      <c r="B20" s="1" t="s">
        <v>655</v>
      </c>
      <c r="C20" s="5">
        <v>19603</v>
      </c>
      <c r="D20" s="5">
        <v>36734</v>
      </c>
      <c r="E20" s="5"/>
      <c r="F20" s="1" t="s">
        <v>14</v>
      </c>
      <c r="G20" s="3">
        <v>22131.200000000001</v>
      </c>
      <c r="H20" s="7">
        <v>2</v>
      </c>
      <c r="I20" s="7">
        <v>3</v>
      </c>
      <c r="J20" s="7">
        <v>2</v>
      </c>
      <c r="K20" s="7">
        <v>1</v>
      </c>
      <c r="L20" s="7">
        <v>3</v>
      </c>
    </row>
    <row r="21" spans="1:12">
      <c r="A21" s="1" t="s">
        <v>681</v>
      </c>
      <c r="B21" s="1" t="s">
        <v>655</v>
      </c>
      <c r="C21" s="5">
        <v>19647</v>
      </c>
      <c r="D21" s="5">
        <v>35436</v>
      </c>
      <c r="E21" s="5"/>
      <c r="F21" s="1" t="s">
        <v>39</v>
      </c>
      <c r="G21" s="3">
        <v>23858</v>
      </c>
      <c r="H21" s="7">
        <v>2</v>
      </c>
      <c r="I21" s="7">
        <v>1</v>
      </c>
      <c r="J21" s="7">
        <v>3</v>
      </c>
      <c r="K21" s="7">
        <v>2</v>
      </c>
      <c r="L21" s="7">
        <v>2</v>
      </c>
    </row>
    <row r="22" spans="1:12">
      <c r="A22" s="1" t="s">
        <v>682</v>
      </c>
      <c r="B22" s="1" t="s">
        <v>655</v>
      </c>
      <c r="C22" s="5">
        <v>19712</v>
      </c>
      <c r="D22" s="5">
        <v>34724</v>
      </c>
      <c r="E22" s="5"/>
      <c r="F22" s="1" t="s">
        <v>657</v>
      </c>
      <c r="G22" s="3">
        <v>27040</v>
      </c>
      <c r="H22" s="7">
        <v>3</v>
      </c>
      <c r="I22" s="7">
        <v>2</v>
      </c>
      <c r="J22" s="7">
        <v>3</v>
      </c>
      <c r="K22" s="7">
        <v>2</v>
      </c>
      <c r="L22" s="7">
        <v>3</v>
      </c>
    </row>
    <row r="23" spans="1:12">
      <c r="A23" s="1" t="s">
        <v>683</v>
      </c>
      <c r="B23" s="1" t="s">
        <v>655</v>
      </c>
      <c r="C23" s="5">
        <v>19751</v>
      </c>
      <c r="D23" s="5">
        <v>33250</v>
      </c>
      <c r="E23" s="5"/>
      <c r="F23" s="1" t="s">
        <v>14</v>
      </c>
      <c r="G23" s="3">
        <v>25168</v>
      </c>
      <c r="H23" s="7">
        <v>3</v>
      </c>
      <c r="I23" s="7">
        <v>3</v>
      </c>
      <c r="J23" s="7">
        <v>3</v>
      </c>
      <c r="K23" s="7">
        <v>1</v>
      </c>
      <c r="L23" s="7">
        <v>2</v>
      </c>
    </row>
    <row r="24" spans="1:12">
      <c r="A24" s="1" t="s">
        <v>684</v>
      </c>
      <c r="B24" s="1" t="s">
        <v>655</v>
      </c>
      <c r="C24" s="5">
        <v>19868</v>
      </c>
      <c r="D24" s="5">
        <v>36887</v>
      </c>
      <c r="E24" s="5"/>
      <c r="F24" s="1" t="s">
        <v>685</v>
      </c>
      <c r="G24" s="3">
        <v>23920</v>
      </c>
      <c r="H24" s="7">
        <v>3</v>
      </c>
      <c r="I24" s="7">
        <v>3</v>
      </c>
      <c r="J24" s="7">
        <v>1</v>
      </c>
      <c r="K24" s="7">
        <v>3</v>
      </c>
      <c r="L24" s="7">
        <v>2</v>
      </c>
    </row>
    <row r="25" spans="1:12">
      <c r="A25" s="1" t="s">
        <v>686</v>
      </c>
      <c r="B25" s="1" t="s">
        <v>655</v>
      </c>
      <c r="C25" s="5">
        <v>19727</v>
      </c>
      <c r="D25" s="5">
        <v>34444</v>
      </c>
      <c r="E25" s="5"/>
      <c r="F25" s="1" t="s">
        <v>39</v>
      </c>
      <c r="G25" s="3">
        <v>21923.200000000001</v>
      </c>
      <c r="H25" s="7">
        <v>2</v>
      </c>
      <c r="I25" s="7">
        <v>1</v>
      </c>
      <c r="J25" s="7">
        <v>3</v>
      </c>
      <c r="K25" s="7">
        <v>3</v>
      </c>
      <c r="L25" s="7">
        <v>2</v>
      </c>
    </row>
    <row r="26" spans="1:12">
      <c r="A26" s="1" t="s">
        <v>687</v>
      </c>
      <c r="B26" s="1" t="s">
        <v>655</v>
      </c>
      <c r="C26" s="5">
        <v>19952</v>
      </c>
      <c r="D26" s="5">
        <v>34191</v>
      </c>
      <c r="E26" s="5"/>
      <c r="F26" s="1" t="s">
        <v>14</v>
      </c>
      <c r="G26" s="3">
        <v>21840</v>
      </c>
      <c r="H26" s="7">
        <v>2</v>
      </c>
      <c r="I26" s="7">
        <v>2</v>
      </c>
      <c r="J26" s="7">
        <v>3</v>
      </c>
      <c r="K26" s="7">
        <v>1</v>
      </c>
      <c r="L26" s="7">
        <v>3</v>
      </c>
    </row>
    <row r="27" spans="1:12">
      <c r="A27" s="1" t="s">
        <v>688</v>
      </c>
      <c r="B27" s="1" t="s">
        <v>655</v>
      </c>
      <c r="C27" s="5">
        <v>19756</v>
      </c>
      <c r="D27" s="5">
        <v>36053</v>
      </c>
      <c r="E27" s="5"/>
      <c r="F27" s="1" t="s">
        <v>14</v>
      </c>
      <c r="G27" s="3">
        <v>21840</v>
      </c>
      <c r="H27" s="7">
        <v>1</v>
      </c>
      <c r="I27" s="7">
        <v>1</v>
      </c>
      <c r="J27" s="7">
        <v>1</v>
      </c>
      <c r="K27" s="7">
        <v>2</v>
      </c>
      <c r="L27" s="7">
        <v>2</v>
      </c>
    </row>
    <row r="28" spans="1:12">
      <c r="A28" s="1" t="s">
        <v>689</v>
      </c>
      <c r="B28" s="1" t="s">
        <v>655</v>
      </c>
      <c r="C28" s="5">
        <v>20018</v>
      </c>
      <c r="D28" s="5">
        <v>37186</v>
      </c>
      <c r="E28" s="5"/>
      <c r="F28" s="1" t="s">
        <v>14</v>
      </c>
      <c r="G28" s="3">
        <v>22235.200000000001</v>
      </c>
      <c r="H28" s="7">
        <v>2</v>
      </c>
      <c r="I28" s="7">
        <v>3</v>
      </c>
      <c r="J28" s="7">
        <v>1</v>
      </c>
      <c r="K28" s="7">
        <v>1</v>
      </c>
      <c r="L28" s="7">
        <v>1</v>
      </c>
    </row>
    <row r="29" spans="1:12">
      <c r="A29" s="1" t="s">
        <v>690</v>
      </c>
      <c r="B29" s="1" t="s">
        <v>655</v>
      </c>
      <c r="C29" s="5">
        <v>20031</v>
      </c>
      <c r="D29" s="5">
        <v>36503</v>
      </c>
      <c r="E29" s="5"/>
      <c r="F29" s="1" t="s">
        <v>691</v>
      </c>
      <c r="G29" s="3">
        <v>21216</v>
      </c>
      <c r="H29" s="7">
        <v>2</v>
      </c>
      <c r="I29" s="7">
        <v>2</v>
      </c>
      <c r="J29" s="7">
        <v>3</v>
      </c>
      <c r="K29" s="7">
        <v>1</v>
      </c>
      <c r="L29" s="7">
        <v>3</v>
      </c>
    </row>
    <row r="30" spans="1:12">
      <c r="A30" s="1" t="s">
        <v>692</v>
      </c>
      <c r="B30" s="1" t="s">
        <v>655</v>
      </c>
      <c r="C30" s="5">
        <v>20183</v>
      </c>
      <c r="D30" s="5">
        <v>34494</v>
      </c>
      <c r="E30" s="5"/>
      <c r="F30" s="1" t="s">
        <v>677</v>
      </c>
      <c r="G30" s="3">
        <v>22055.46</v>
      </c>
      <c r="H30" s="7">
        <v>1</v>
      </c>
      <c r="I30" s="7">
        <v>1</v>
      </c>
      <c r="J30" s="7">
        <v>1</v>
      </c>
      <c r="K30" s="7">
        <v>2</v>
      </c>
      <c r="L30" s="7">
        <v>1</v>
      </c>
    </row>
    <row r="31" spans="1:12">
      <c r="A31" s="1" t="s">
        <v>693</v>
      </c>
      <c r="B31" s="1" t="s">
        <v>655</v>
      </c>
      <c r="C31" s="5">
        <v>20208</v>
      </c>
      <c r="D31" s="5">
        <v>39382</v>
      </c>
      <c r="E31" s="5">
        <v>40097</v>
      </c>
      <c r="F31" s="1" t="s">
        <v>677</v>
      </c>
      <c r="G31" s="3">
        <v>24564.799999999999</v>
      </c>
      <c r="H31" s="7">
        <v>2</v>
      </c>
      <c r="I31" s="7">
        <v>1</v>
      </c>
      <c r="J31" s="7">
        <v>3</v>
      </c>
      <c r="K31" s="7">
        <v>2</v>
      </c>
      <c r="L31" s="7">
        <v>3</v>
      </c>
    </row>
    <row r="32" spans="1:12">
      <c r="A32" s="1" t="s">
        <v>694</v>
      </c>
      <c r="B32" s="1" t="s">
        <v>655</v>
      </c>
      <c r="C32" s="5">
        <v>20336</v>
      </c>
      <c r="D32" s="5">
        <v>33829</v>
      </c>
      <c r="E32" s="5"/>
      <c r="F32" s="1" t="s">
        <v>14</v>
      </c>
      <c r="G32" s="3">
        <v>21320</v>
      </c>
      <c r="H32" s="7">
        <v>3</v>
      </c>
      <c r="I32" s="7">
        <v>1</v>
      </c>
      <c r="J32" s="7">
        <v>3</v>
      </c>
      <c r="K32" s="7">
        <v>2</v>
      </c>
      <c r="L32" s="7">
        <v>1</v>
      </c>
    </row>
    <row r="33" spans="1:12">
      <c r="A33" s="1" t="s">
        <v>695</v>
      </c>
      <c r="B33" s="1" t="s">
        <v>655</v>
      </c>
      <c r="C33" s="5">
        <v>20362</v>
      </c>
      <c r="D33" s="5">
        <v>33213</v>
      </c>
      <c r="E33" s="5"/>
      <c r="F33" s="1" t="s">
        <v>39</v>
      </c>
      <c r="G33" s="3">
        <v>25812.799999999999</v>
      </c>
      <c r="H33" s="7">
        <v>2</v>
      </c>
      <c r="I33" s="7">
        <v>3</v>
      </c>
      <c r="J33" s="7">
        <v>1</v>
      </c>
      <c r="K33" s="7">
        <v>3</v>
      </c>
      <c r="L33" s="7">
        <v>3</v>
      </c>
    </row>
    <row r="34" spans="1:12">
      <c r="A34" s="1" t="s">
        <v>696</v>
      </c>
      <c r="B34" s="1" t="s">
        <v>655</v>
      </c>
      <c r="C34" s="5">
        <v>20395</v>
      </c>
      <c r="D34" s="5">
        <v>41170</v>
      </c>
      <c r="E34" s="5">
        <v>41886</v>
      </c>
      <c r="F34" s="1" t="s">
        <v>39</v>
      </c>
      <c r="G34" s="3">
        <v>25812.799999999999</v>
      </c>
      <c r="H34" s="7">
        <v>3</v>
      </c>
      <c r="I34" s="7">
        <v>2</v>
      </c>
      <c r="J34" s="7">
        <v>3</v>
      </c>
      <c r="K34" s="7">
        <v>2</v>
      </c>
      <c r="L34" s="7">
        <v>2</v>
      </c>
    </row>
    <row r="35" spans="1:12">
      <c r="A35" s="1" t="s">
        <v>697</v>
      </c>
      <c r="B35" s="1" t="s">
        <v>655</v>
      </c>
      <c r="C35" s="5">
        <v>20434</v>
      </c>
      <c r="D35" s="5">
        <v>34619</v>
      </c>
      <c r="E35" s="5"/>
      <c r="F35" s="1" t="s">
        <v>14</v>
      </c>
      <c r="G35" s="3">
        <v>21840</v>
      </c>
      <c r="H35" s="7">
        <v>2</v>
      </c>
      <c r="I35" s="7">
        <v>3</v>
      </c>
      <c r="J35" s="7">
        <v>1</v>
      </c>
      <c r="K35" s="7">
        <v>1</v>
      </c>
      <c r="L35" s="7">
        <v>1</v>
      </c>
    </row>
    <row r="36" spans="1:12">
      <c r="A36" s="1" t="s">
        <v>698</v>
      </c>
      <c r="B36" s="1" t="s">
        <v>655</v>
      </c>
      <c r="C36" s="5">
        <v>20447</v>
      </c>
      <c r="D36" s="5">
        <v>36734</v>
      </c>
      <c r="E36" s="5"/>
      <c r="F36" s="1" t="s">
        <v>14</v>
      </c>
      <c r="G36" s="3">
        <v>21840</v>
      </c>
      <c r="H36" s="7">
        <v>1</v>
      </c>
      <c r="I36" s="7">
        <v>3</v>
      </c>
      <c r="J36" s="7">
        <v>1</v>
      </c>
      <c r="K36" s="7">
        <v>3</v>
      </c>
      <c r="L36" s="7">
        <v>2</v>
      </c>
    </row>
    <row r="37" spans="1:12">
      <c r="A37" s="1" t="s">
        <v>699</v>
      </c>
      <c r="B37" s="1" t="s">
        <v>655</v>
      </c>
      <c r="C37" s="5">
        <v>20591</v>
      </c>
      <c r="D37" s="5">
        <v>34724</v>
      </c>
      <c r="E37" s="5">
        <v>41916</v>
      </c>
      <c r="F37" s="1" t="s">
        <v>41</v>
      </c>
      <c r="G37" s="3">
        <v>62247.38</v>
      </c>
      <c r="H37" s="7">
        <v>3</v>
      </c>
      <c r="I37" s="7">
        <v>3</v>
      </c>
      <c r="J37" s="7">
        <v>2</v>
      </c>
      <c r="K37" s="7">
        <v>1</v>
      </c>
      <c r="L37" s="7">
        <v>3</v>
      </c>
    </row>
    <row r="38" spans="1:12">
      <c r="A38" s="1" t="s">
        <v>700</v>
      </c>
      <c r="B38" s="1" t="s">
        <v>655</v>
      </c>
      <c r="C38" s="5">
        <v>20791</v>
      </c>
      <c r="D38" s="5">
        <v>33820</v>
      </c>
      <c r="E38" s="5">
        <v>38861</v>
      </c>
      <c r="F38" s="1" t="s">
        <v>61</v>
      </c>
      <c r="G38" s="3">
        <v>47278.14</v>
      </c>
      <c r="H38" s="7">
        <v>1</v>
      </c>
      <c r="I38" s="7">
        <v>1</v>
      </c>
      <c r="J38" s="7">
        <v>3</v>
      </c>
      <c r="K38" s="7">
        <v>1</v>
      </c>
      <c r="L38" s="7">
        <v>2</v>
      </c>
    </row>
    <row r="39" spans="1:12">
      <c r="A39" s="1" t="s">
        <v>701</v>
      </c>
      <c r="B39" s="1" t="s">
        <v>655</v>
      </c>
      <c r="C39" s="5">
        <v>20752</v>
      </c>
      <c r="D39" s="5">
        <v>36887</v>
      </c>
      <c r="E39" s="5"/>
      <c r="F39" s="1" t="s">
        <v>14</v>
      </c>
      <c r="G39" s="3">
        <v>23025.599999999999</v>
      </c>
      <c r="H39" s="7">
        <v>1</v>
      </c>
      <c r="I39" s="7">
        <v>2</v>
      </c>
      <c r="J39" s="7">
        <v>2</v>
      </c>
      <c r="K39" s="7">
        <v>3</v>
      </c>
      <c r="L39" s="7">
        <v>2</v>
      </c>
    </row>
    <row r="40" spans="1:12">
      <c r="A40" s="1" t="s">
        <v>702</v>
      </c>
      <c r="B40" s="1" t="s">
        <v>655</v>
      </c>
      <c r="C40" s="5">
        <v>20760</v>
      </c>
      <c r="D40" s="5">
        <v>32498</v>
      </c>
      <c r="E40" s="5"/>
      <c r="F40" s="1" t="s">
        <v>14</v>
      </c>
      <c r="G40" s="3">
        <v>21216</v>
      </c>
      <c r="H40" s="7">
        <v>2</v>
      </c>
      <c r="I40" s="7">
        <v>3</v>
      </c>
      <c r="J40" s="7">
        <v>2</v>
      </c>
      <c r="K40" s="7">
        <v>1</v>
      </c>
      <c r="L40" s="7">
        <v>2</v>
      </c>
    </row>
    <row r="41" spans="1:12">
      <c r="A41" s="1" t="s">
        <v>703</v>
      </c>
      <c r="B41" s="1" t="s">
        <v>655</v>
      </c>
      <c r="C41" s="5">
        <v>20801</v>
      </c>
      <c r="D41" s="5">
        <v>37101</v>
      </c>
      <c r="E41" s="5"/>
      <c r="F41" s="1" t="s">
        <v>14</v>
      </c>
      <c r="G41" s="3">
        <v>22568</v>
      </c>
      <c r="H41" s="7">
        <v>1</v>
      </c>
      <c r="I41" s="7">
        <v>2</v>
      </c>
      <c r="J41" s="7">
        <v>2</v>
      </c>
      <c r="K41" s="7">
        <v>1</v>
      </c>
      <c r="L41" s="7">
        <v>1</v>
      </c>
    </row>
    <row r="42" spans="1:12">
      <c r="A42" s="1" t="s">
        <v>704</v>
      </c>
      <c r="B42" s="1" t="s">
        <v>655</v>
      </c>
      <c r="C42" s="5">
        <v>20827</v>
      </c>
      <c r="D42" s="5">
        <v>40035</v>
      </c>
      <c r="E42" s="5">
        <v>40840</v>
      </c>
      <c r="F42" s="1" t="s">
        <v>39</v>
      </c>
      <c r="G42" s="3">
        <v>22068.799999999999</v>
      </c>
      <c r="H42" s="7">
        <v>3</v>
      </c>
      <c r="I42" s="7">
        <v>1</v>
      </c>
      <c r="J42" s="7">
        <v>2</v>
      </c>
      <c r="K42" s="7">
        <v>2</v>
      </c>
      <c r="L42" s="7">
        <v>2</v>
      </c>
    </row>
    <row r="43" spans="1:12">
      <c r="A43" s="1" t="s">
        <v>705</v>
      </c>
      <c r="B43" s="1" t="s">
        <v>655</v>
      </c>
      <c r="C43" s="5">
        <v>20849</v>
      </c>
      <c r="D43" s="5">
        <v>37186</v>
      </c>
      <c r="E43" s="5"/>
      <c r="F43" s="1" t="s">
        <v>14</v>
      </c>
      <c r="G43" s="3">
        <v>21840</v>
      </c>
      <c r="H43" s="7">
        <v>2</v>
      </c>
      <c r="I43" s="7">
        <v>3</v>
      </c>
      <c r="J43" s="7">
        <v>1</v>
      </c>
      <c r="K43" s="7">
        <v>1</v>
      </c>
      <c r="L43" s="7">
        <v>3</v>
      </c>
    </row>
    <row r="44" spans="1:12">
      <c r="A44" s="1" t="s">
        <v>706</v>
      </c>
      <c r="B44" s="1" t="s">
        <v>655</v>
      </c>
      <c r="C44" s="5">
        <v>20890</v>
      </c>
      <c r="D44" s="5">
        <v>36503</v>
      </c>
      <c r="E44" s="5">
        <v>38782</v>
      </c>
      <c r="F44" s="1" t="s">
        <v>707</v>
      </c>
      <c r="G44" s="3">
        <v>24539</v>
      </c>
      <c r="H44" s="7">
        <v>1</v>
      </c>
      <c r="I44" s="7">
        <v>1</v>
      </c>
      <c r="J44" s="7">
        <v>1</v>
      </c>
      <c r="K44" s="7">
        <v>1</v>
      </c>
      <c r="L44" s="7">
        <v>2</v>
      </c>
    </row>
    <row r="45" spans="1:12">
      <c r="A45" s="1" t="s">
        <v>708</v>
      </c>
      <c r="B45" s="1" t="s">
        <v>655</v>
      </c>
      <c r="C45" s="5">
        <v>21013</v>
      </c>
      <c r="D45" s="5">
        <v>33829</v>
      </c>
      <c r="E45" s="5"/>
      <c r="F45" s="1" t="s">
        <v>85</v>
      </c>
      <c r="G45" s="3">
        <v>24043</v>
      </c>
      <c r="H45" s="7">
        <v>3</v>
      </c>
      <c r="I45" s="7">
        <v>2</v>
      </c>
      <c r="J45" s="7">
        <v>3</v>
      </c>
      <c r="K45" s="7">
        <v>1</v>
      </c>
      <c r="L45" s="7">
        <v>3</v>
      </c>
    </row>
    <row r="46" spans="1:12">
      <c r="A46" s="1" t="s">
        <v>709</v>
      </c>
      <c r="B46" s="1" t="s">
        <v>655</v>
      </c>
      <c r="C46" s="5">
        <v>31914</v>
      </c>
      <c r="D46" s="5">
        <v>41170</v>
      </c>
      <c r="E46" s="5"/>
      <c r="F46" s="1" t="s">
        <v>14</v>
      </c>
      <c r="G46" s="3">
        <v>23940.799999999999</v>
      </c>
      <c r="H46" s="7">
        <v>3</v>
      </c>
      <c r="I46" s="7">
        <v>3</v>
      </c>
      <c r="J46" s="7">
        <v>2</v>
      </c>
      <c r="K46" s="7">
        <v>2</v>
      </c>
      <c r="L46" s="7">
        <v>3</v>
      </c>
    </row>
    <row r="47" spans="1:12">
      <c r="A47" s="1" t="s">
        <v>710</v>
      </c>
      <c r="B47" s="1" t="s">
        <v>655</v>
      </c>
      <c r="C47" s="5">
        <v>21038</v>
      </c>
      <c r="D47" s="5">
        <v>36561</v>
      </c>
      <c r="E47" s="5"/>
      <c r="F47" s="1" t="s">
        <v>711</v>
      </c>
      <c r="G47" s="3">
        <v>53081.599999999999</v>
      </c>
      <c r="H47" s="7">
        <v>1</v>
      </c>
      <c r="I47" s="7">
        <v>3</v>
      </c>
      <c r="J47" s="7">
        <v>2</v>
      </c>
      <c r="K47" s="7">
        <v>3</v>
      </c>
      <c r="L47" s="7">
        <v>3</v>
      </c>
    </row>
    <row r="48" spans="1:12">
      <c r="A48" s="1" t="s">
        <v>712</v>
      </c>
      <c r="B48" s="1" t="s">
        <v>655</v>
      </c>
      <c r="C48" s="5">
        <v>21010</v>
      </c>
      <c r="D48" s="5">
        <v>36734</v>
      </c>
      <c r="E48" s="5"/>
      <c r="F48" s="1" t="s">
        <v>677</v>
      </c>
      <c r="G48" s="3">
        <v>21840</v>
      </c>
      <c r="H48" s="7">
        <v>3</v>
      </c>
      <c r="I48" s="7">
        <v>3</v>
      </c>
      <c r="J48" s="7">
        <v>2</v>
      </c>
      <c r="K48" s="7">
        <v>1</v>
      </c>
      <c r="L48" s="7">
        <v>2</v>
      </c>
    </row>
    <row r="49" spans="1:12">
      <c r="A49" s="1" t="s">
        <v>713</v>
      </c>
      <c r="B49" s="1" t="s">
        <v>655</v>
      </c>
      <c r="C49" s="5">
        <v>29285</v>
      </c>
      <c r="D49" s="5">
        <v>39453</v>
      </c>
      <c r="E49" s="5"/>
      <c r="F49" s="1" t="s">
        <v>677</v>
      </c>
      <c r="G49" s="3">
        <v>21840</v>
      </c>
      <c r="H49" s="7">
        <v>3</v>
      </c>
      <c r="I49" s="7">
        <v>1</v>
      </c>
      <c r="J49" s="7">
        <v>1</v>
      </c>
      <c r="K49" s="7">
        <v>3</v>
      </c>
      <c r="L49" s="7">
        <v>2</v>
      </c>
    </row>
    <row r="50" spans="1:12">
      <c r="A50" s="1" t="s">
        <v>714</v>
      </c>
      <c r="B50" s="1" t="s">
        <v>655</v>
      </c>
      <c r="C50" s="5">
        <v>21135</v>
      </c>
      <c r="D50" s="5">
        <v>33820</v>
      </c>
      <c r="E50" s="5"/>
      <c r="F50" s="1" t="s">
        <v>14</v>
      </c>
      <c r="G50" s="3">
        <v>24169.599999999999</v>
      </c>
      <c r="H50" s="7">
        <v>3</v>
      </c>
      <c r="I50" s="7">
        <v>1</v>
      </c>
      <c r="J50" s="7">
        <v>1</v>
      </c>
      <c r="K50" s="7">
        <v>2</v>
      </c>
      <c r="L50" s="7">
        <v>1</v>
      </c>
    </row>
    <row r="51" spans="1:12">
      <c r="A51" s="1" t="s">
        <v>715</v>
      </c>
      <c r="B51" s="1" t="s">
        <v>655</v>
      </c>
      <c r="C51" s="5">
        <v>21265</v>
      </c>
      <c r="D51" s="5">
        <v>32498</v>
      </c>
      <c r="E51" s="5"/>
      <c r="F51" s="1" t="s">
        <v>39</v>
      </c>
      <c r="G51" s="3">
        <v>22214.400000000001</v>
      </c>
      <c r="H51" s="7">
        <v>1</v>
      </c>
      <c r="I51" s="7">
        <v>2</v>
      </c>
      <c r="J51" s="7">
        <v>1</v>
      </c>
      <c r="K51" s="7">
        <v>1</v>
      </c>
      <c r="L51" s="7">
        <v>1</v>
      </c>
    </row>
    <row r="52" spans="1:12">
      <c r="A52" s="1" t="s">
        <v>716</v>
      </c>
      <c r="B52" s="1" t="s">
        <v>655</v>
      </c>
      <c r="C52" s="5">
        <v>21343</v>
      </c>
      <c r="D52" s="5">
        <v>33068</v>
      </c>
      <c r="E52" s="5"/>
      <c r="F52" s="1" t="s">
        <v>14</v>
      </c>
      <c r="G52" s="3">
        <v>20800</v>
      </c>
      <c r="H52" s="7">
        <v>1</v>
      </c>
      <c r="I52" s="7">
        <v>2</v>
      </c>
      <c r="J52" s="7">
        <v>1</v>
      </c>
      <c r="K52" s="7">
        <v>2</v>
      </c>
      <c r="L52" s="7">
        <v>1</v>
      </c>
    </row>
    <row r="53" spans="1:12">
      <c r="A53" s="1" t="s">
        <v>717</v>
      </c>
      <c r="B53" s="1" t="s">
        <v>655</v>
      </c>
      <c r="C53" s="5">
        <v>21365</v>
      </c>
      <c r="D53" s="5">
        <v>37101</v>
      </c>
      <c r="E53" s="5"/>
      <c r="F53" s="1" t="s">
        <v>718</v>
      </c>
      <c r="G53" s="3">
        <v>53575.34</v>
      </c>
      <c r="H53" s="7">
        <v>3</v>
      </c>
      <c r="I53" s="7">
        <v>1</v>
      </c>
      <c r="J53" s="7">
        <v>3</v>
      </c>
      <c r="K53" s="7">
        <v>2</v>
      </c>
      <c r="L53" s="7">
        <v>2</v>
      </c>
    </row>
    <row r="54" spans="1:12">
      <c r="A54" s="1" t="s">
        <v>719</v>
      </c>
      <c r="B54" s="1" t="s">
        <v>655</v>
      </c>
      <c r="C54" s="5">
        <v>32760</v>
      </c>
      <c r="D54" s="5">
        <v>40495</v>
      </c>
      <c r="E54" s="5"/>
      <c r="F54" s="1" t="s">
        <v>720</v>
      </c>
      <c r="G54" s="3">
        <v>31545</v>
      </c>
      <c r="H54" s="7">
        <v>3</v>
      </c>
      <c r="I54" s="7">
        <v>3</v>
      </c>
      <c r="J54" s="7">
        <v>1</v>
      </c>
      <c r="K54" s="7">
        <v>2</v>
      </c>
      <c r="L54" s="7">
        <v>2</v>
      </c>
    </row>
    <row r="55" spans="1:12">
      <c r="A55" s="1" t="s">
        <v>721</v>
      </c>
      <c r="B55" s="1" t="s">
        <v>655</v>
      </c>
      <c r="C55" s="5">
        <v>21454</v>
      </c>
      <c r="D55" s="5">
        <v>36053</v>
      </c>
      <c r="E55" s="5"/>
      <c r="F55" s="1" t="s">
        <v>722</v>
      </c>
      <c r="G55" s="3">
        <v>152420.84</v>
      </c>
      <c r="H55" s="7">
        <v>2</v>
      </c>
      <c r="I55" s="7">
        <v>2</v>
      </c>
      <c r="J55" s="7">
        <v>3</v>
      </c>
      <c r="K55" s="7">
        <v>2</v>
      </c>
      <c r="L55" s="7">
        <v>2</v>
      </c>
    </row>
    <row r="56" spans="1:12">
      <c r="A56" s="1" t="s">
        <v>723</v>
      </c>
      <c r="B56" s="1" t="s">
        <v>655</v>
      </c>
      <c r="C56" s="5">
        <v>21419</v>
      </c>
      <c r="D56" s="5">
        <v>37186</v>
      </c>
      <c r="E56" s="5"/>
      <c r="F56" s="1" t="s">
        <v>14</v>
      </c>
      <c r="G56" s="3">
        <v>21923.200000000001</v>
      </c>
      <c r="H56" s="7">
        <v>3</v>
      </c>
      <c r="I56" s="7">
        <v>3</v>
      </c>
      <c r="J56" s="7">
        <v>1</v>
      </c>
      <c r="K56" s="7">
        <v>3</v>
      </c>
      <c r="L56" s="7">
        <v>3</v>
      </c>
    </row>
    <row r="57" spans="1:12">
      <c r="A57" s="1" t="s">
        <v>724</v>
      </c>
      <c r="B57" s="1" t="s">
        <v>655</v>
      </c>
      <c r="C57" s="5">
        <v>21599</v>
      </c>
      <c r="D57" s="5">
        <v>34999</v>
      </c>
      <c r="E57" s="5"/>
      <c r="F57" s="1" t="s">
        <v>85</v>
      </c>
      <c r="G57" s="3">
        <v>27872</v>
      </c>
      <c r="H57" s="7">
        <v>3</v>
      </c>
      <c r="I57" s="7">
        <v>2</v>
      </c>
      <c r="J57" s="7">
        <v>2</v>
      </c>
      <c r="K57" s="7">
        <v>2</v>
      </c>
      <c r="L57" s="7">
        <v>3</v>
      </c>
    </row>
    <row r="58" spans="1:12">
      <c r="A58" s="1" t="s">
        <v>725</v>
      </c>
      <c r="B58" s="1" t="s">
        <v>655</v>
      </c>
      <c r="C58" s="5">
        <v>21605</v>
      </c>
      <c r="D58" s="5">
        <v>35796</v>
      </c>
      <c r="E58" s="5"/>
      <c r="F58" s="1" t="s">
        <v>39</v>
      </c>
      <c r="G58" s="3">
        <v>21840</v>
      </c>
      <c r="H58" s="7">
        <v>2</v>
      </c>
      <c r="I58" s="7">
        <v>2</v>
      </c>
      <c r="J58" s="7">
        <v>2</v>
      </c>
      <c r="K58" s="7">
        <v>3</v>
      </c>
      <c r="L58" s="7">
        <v>1</v>
      </c>
    </row>
    <row r="59" spans="1:12">
      <c r="A59" s="1" t="s">
        <v>726</v>
      </c>
      <c r="B59" s="1" t="s">
        <v>655</v>
      </c>
      <c r="C59" s="5">
        <v>21635</v>
      </c>
      <c r="D59" s="5">
        <v>41497</v>
      </c>
      <c r="E59" s="5">
        <v>42599</v>
      </c>
      <c r="F59" s="1" t="s">
        <v>14</v>
      </c>
      <c r="G59" s="3">
        <v>21840</v>
      </c>
      <c r="H59" s="7">
        <v>3</v>
      </c>
      <c r="I59" s="7">
        <v>3</v>
      </c>
      <c r="J59" s="7">
        <v>3</v>
      </c>
      <c r="K59" s="7">
        <v>2</v>
      </c>
      <c r="L59" s="7">
        <v>3</v>
      </c>
    </row>
    <row r="60" spans="1:12">
      <c r="A60" s="1" t="s">
        <v>727</v>
      </c>
      <c r="B60" s="1" t="s">
        <v>655</v>
      </c>
      <c r="C60" s="5">
        <v>21679</v>
      </c>
      <c r="D60" s="5">
        <v>33213</v>
      </c>
      <c r="E60" s="5"/>
      <c r="F60" s="1" t="s">
        <v>728</v>
      </c>
      <c r="G60" s="3">
        <v>139562.54</v>
      </c>
      <c r="H60" s="7">
        <v>2</v>
      </c>
      <c r="I60" s="7">
        <v>2</v>
      </c>
      <c r="J60" s="7">
        <v>2</v>
      </c>
      <c r="K60" s="7">
        <v>3</v>
      </c>
      <c r="L60" s="7">
        <v>3</v>
      </c>
    </row>
    <row r="61" spans="1:12">
      <c r="A61" s="1" t="s">
        <v>729</v>
      </c>
      <c r="B61" s="1" t="s">
        <v>655</v>
      </c>
      <c r="C61" s="5">
        <v>21745</v>
      </c>
      <c r="D61" s="5">
        <v>35691</v>
      </c>
      <c r="E61" s="5">
        <v>40847</v>
      </c>
      <c r="F61" s="1" t="s">
        <v>496</v>
      </c>
      <c r="G61" s="3">
        <v>27580.799999999999</v>
      </c>
      <c r="H61" s="7">
        <v>3</v>
      </c>
      <c r="I61" s="7">
        <v>2</v>
      </c>
      <c r="J61" s="7">
        <v>2</v>
      </c>
      <c r="K61" s="7">
        <v>3</v>
      </c>
      <c r="L61" s="7">
        <v>3</v>
      </c>
    </row>
    <row r="62" spans="1:12">
      <c r="A62" s="1" t="s">
        <v>730</v>
      </c>
      <c r="B62" s="1" t="s">
        <v>655</v>
      </c>
      <c r="C62" s="5">
        <v>21869</v>
      </c>
      <c r="D62" s="5">
        <v>36561</v>
      </c>
      <c r="E62" s="5"/>
      <c r="F62" s="1" t="s">
        <v>14</v>
      </c>
      <c r="G62" s="3">
        <v>22089.599999999999</v>
      </c>
      <c r="H62" s="7">
        <v>2</v>
      </c>
      <c r="I62" s="7">
        <v>3</v>
      </c>
      <c r="J62" s="7">
        <v>3</v>
      </c>
      <c r="K62" s="7">
        <v>3</v>
      </c>
      <c r="L62" s="7">
        <v>3</v>
      </c>
    </row>
    <row r="63" spans="1:12">
      <c r="A63" s="1" t="s">
        <v>731</v>
      </c>
      <c r="B63" s="1" t="s">
        <v>655</v>
      </c>
      <c r="C63" s="5">
        <v>21904</v>
      </c>
      <c r="D63" s="5">
        <v>34619</v>
      </c>
      <c r="E63" s="5"/>
      <c r="F63" s="1" t="s">
        <v>14</v>
      </c>
      <c r="G63" s="3">
        <v>25334.400000000001</v>
      </c>
      <c r="H63" s="7">
        <v>2</v>
      </c>
      <c r="I63" s="7">
        <v>3</v>
      </c>
      <c r="J63" s="7">
        <v>2</v>
      </c>
      <c r="K63" s="7">
        <v>3</v>
      </c>
      <c r="L63" s="7">
        <v>1</v>
      </c>
    </row>
    <row r="64" spans="1:12">
      <c r="A64" s="1" t="s">
        <v>732</v>
      </c>
      <c r="B64" s="1" t="s">
        <v>655</v>
      </c>
      <c r="C64" s="5">
        <v>21980</v>
      </c>
      <c r="D64" s="5">
        <v>36734</v>
      </c>
      <c r="E64" s="5"/>
      <c r="F64" s="1" t="s">
        <v>94</v>
      </c>
      <c r="G64" s="3">
        <v>54617.16</v>
      </c>
      <c r="H64" s="7">
        <v>2</v>
      </c>
      <c r="I64" s="7">
        <v>3</v>
      </c>
      <c r="J64" s="7">
        <v>1</v>
      </c>
      <c r="K64" s="7">
        <v>2</v>
      </c>
      <c r="L64" s="7">
        <v>2</v>
      </c>
    </row>
    <row r="65" spans="1:12">
      <c r="A65" s="1" t="s">
        <v>733</v>
      </c>
      <c r="B65" s="1" t="s">
        <v>655</v>
      </c>
      <c r="C65" s="5">
        <v>22003</v>
      </c>
      <c r="D65" s="5">
        <v>35436</v>
      </c>
      <c r="E65" s="5"/>
      <c r="F65" s="1" t="s">
        <v>85</v>
      </c>
      <c r="G65" s="3">
        <v>24960</v>
      </c>
      <c r="H65" s="7">
        <v>3</v>
      </c>
      <c r="I65" s="7">
        <v>1</v>
      </c>
      <c r="J65" s="7">
        <v>1</v>
      </c>
      <c r="K65" s="7">
        <v>3</v>
      </c>
      <c r="L65" s="7">
        <v>1</v>
      </c>
    </row>
    <row r="66" spans="1:12">
      <c r="A66" s="1" t="s">
        <v>734</v>
      </c>
      <c r="B66" s="1" t="s">
        <v>655</v>
      </c>
      <c r="C66" s="5">
        <v>22016</v>
      </c>
      <c r="D66" s="5">
        <v>34724</v>
      </c>
      <c r="E66" s="5"/>
      <c r="F66" s="1" t="s">
        <v>14</v>
      </c>
      <c r="G66" s="3">
        <v>21653</v>
      </c>
      <c r="H66" s="7">
        <v>2</v>
      </c>
      <c r="I66" s="7">
        <v>1</v>
      </c>
      <c r="J66" s="7">
        <v>2</v>
      </c>
      <c r="K66" s="7">
        <v>2</v>
      </c>
      <c r="L66" s="7">
        <v>2</v>
      </c>
    </row>
    <row r="67" spans="1:12">
      <c r="A67" s="1" t="s">
        <v>735</v>
      </c>
      <c r="B67" s="1" t="s">
        <v>655</v>
      </c>
      <c r="C67" s="5">
        <v>22077</v>
      </c>
      <c r="D67" s="5">
        <v>36887</v>
      </c>
      <c r="E67" s="5"/>
      <c r="F67" s="1" t="s">
        <v>14</v>
      </c>
      <c r="G67" s="3">
        <v>21840</v>
      </c>
      <c r="H67" s="7">
        <v>3</v>
      </c>
      <c r="I67" s="7">
        <v>1</v>
      </c>
      <c r="J67" s="7">
        <v>3</v>
      </c>
      <c r="K67" s="7">
        <v>1</v>
      </c>
      <c r="L67" s="7">
        <v>2</v>
      </c>
    </row>
    <row r="68" spans="1:12">
      <c r="A68" s="1" t="s">
        <v>736</v>
      </c>
      <c r="B68" s="1" t="s">
        <v>655</v>
      </c>
      <c r="C68" s="5">
        <v>22113</v>
      </c>
      <c r="D68" s="5">
        <v>41834</v>
      </c>
      <c r="E68" s="5">
        <v>42869</v>
      </c>
      <c r="F68" s="1" t="s">
        <v>14</v>
      </c>
      <c r="G68" s="3">
        <v>24440</v>
      </c>
      <c r="H68" s="7">
        <v>1</v>
      </c>
      <c r="I68" s="7">
        <v>1</v>
      </c>
      <c r="J68" s="7">
        <v>3</v>
      </c>
      <c r="K68" s="7">
        <v>1</v>
      </c>
      <c r="L68" s="7">
        <v>1</v>
      </c>
    </row>
    <row r="69" spans="1:12">
      <c r="A69" s="1" t="s">
        <v>737</v>
      </c>
      <c r="B69" s="1" t="s">
        <v>655</v>
      </c>
      <c r="C69" s="5">
        <v>22288</v>
      </c>
      <c r="D69" s="5">
        <v>37186</v>
      </c>
      <c r="E69" s="5"/>
      <c r="F69" s="1" t="s">
        <v>39</v>
      </c>
      <c r="G69" s="3">
        <v>23358.400000000001</v>
      </c>
      <c r="H69" s="7">
        <v>3</v>
      </c>
      <c r="I69" s="7">
        <v>2</v>
      </c>
      <c r="J69" s="7">
        <v>1</v>
      </c>
      <c r="K69" s="7">
        <v>2</v>
      </c>
      <c r="L69" s="7">
        <v>1</v>
      </c>
    </row>
    <row r="70" spans="1:12">
      <c r="A70" s="1" t="s">
        <v>738</v>
      </c>
      <c r="B70" s="1" t="s">
        <v>655</v>
      </c>
      <c r="C70" s="5">
        <v>22358</v>
      </c>
      <c r="D70" s="5">
        <v>36503</v>
      </c>
      <c r="E70" s="5"/>
      <c r="F70" s="1" t="s">
        <v>39</v>
      </c>
      <c r="G70" s="3">
        <v>22464</v>
      </c>
      <c r="H70" s="7">
        <v>3</v>
      </c>
      <c r="I70" s="7">
        <v>3</v>
      </c>
      <c r="J70" s="7">
        <v>2</v>
      </c>
      <c r="K70" s="7">
        <v>3</v>
      </c>
      <c r="L70" s="7">
        <v>2</v>
      </c>
    </row>
    <row r="71" spans="1:12">
      <c r="A71" s="1" t="s">
        <v>739</v>
      </c>
      <c r="B71" s="1" t="s">
        <v>655</v>
      </c>
      <c r="C71" s="5">
        <v>22361</v>
      </c>
      <c r="D71" s="5">
        <v>36621</v>
      </c>
      <c r="E71" s="5"/>
      <c r="F71" s="1" t="s">
        <v>740</v>
      </c>
      <c r="G71" s="3">
        <v>22149</v>
      </c>
      <c r="H71" s="7">
        <v>2</v>
      </c>
      <c r="I71" s="7">
        <v>2</v>
      </c>
      <c r="J71" s="7">
        <v>3</v>
      </c>
      <c r="K71" s="7">
        <v>1</v>
      </c>
      <c r="L71" s="7">
        <v>3</v>
      </c>
    </row>
    <row r="72" spans="1:12">
      <c r="A72" s="1" t="s">
        <v>741</v>
      </c>
      <c r="B72" s="1" t="s">
        <v>655</v>
      </c>
      <c r="C72" s="5">
        <v>22376</v>
      </c>
      <c r="D72" s="5">
        <v>34494</v>
      </c>
      <c r="E72" s="5"/>
      <c r="F72" s="1" t="s">
        <v>85</v>
      </c>
      <c r="G72" s="3">
        <v>24086.400000000001</v>
      </c>
      <c r="H72" s="7">
        <v>1</v>
      </c>
      <c r="I72" s="7">
        <v>2</v>
      </c>
      <c r="J72" s="7">
        <v>2</v>
      </c>
      <c r="K72" s="7">
        <v>2</v>
      </c>
      <c r="L72" s="7">
        <v>2</v>
      </c>
    </row>
    <row r="73" spans="1:12">
      <c r="A73" s="1" t="s">
        <v>742</v>
      </c>
      <c r="B73" s="1" t="s">
        <v>655</v>
      </c>
      <c r="C73" s="5">
        <v>22600</v>
      </c>
      <c r="D73" s="5">
        <v>34999</v>
      </c>
      <c r="E73" s="5"/>
      <c r="F73" s="1" t="s">
        <v>85</v>
      </c>
      <c r="G73" s="3">
        <v>24086.400000000001</v>
      </c>
      <c r="H73" s="7">
        <v>3</v>
      </c>
      <c r="I73" s="7">
        <v>2</v>
      </c>
      <c r="J73" s="7">
        <v>2</v>
      </c>
      <c r="K73" s="7">
        <v>1</v>
      </c>
      <c r="L73" s="7">
        <v>1</v>
      </c>
    </row>
    <row r="74" spans="1:12">
      <c r="A74" s="1" t="s">
        <v>743</v>
      </c>
      <c r="B74" s="1" t="s">
        <v>655</v>
      </c>
      <c r="C74" s="5">
        <v>22432</v>
      </c>
      <c r="D74" s="5">
        <v>36383</v>
      </c>
      <c r="E74" s="5"/>
      <c r="F74" s="1" t="s">
        <v>85</v>
      </c>
      <c r="G74" s="3">
        <v>24939.200000000001</v>
      </c>
      <c r="H74" s="7">
        <v>3</v>
      </c>
      <c r="I74" s="7">
        <v>1</v>
      </c>
      <c r="J74" s="7">
        <v>1</v>
      </c>
      <c r="K74" s="7">
        <v>2</v>
      </c>
      <c r="L74" s="7">
        <v>1</v>
      </c>
    </row>
    <row r="75" spans="1:12">
      <c r="A75" s="1" t="s">
        <v>744</v>
      </c>
      <c r="B75" s="1" t="s">
        <v>655</v>
      </c>
      <c r="C75" s="5">
        <v>22487</v>
      </c>
      <c r="D75" s="5">
        <v>35039</v>
      </c>
      <c r="E75" s="5"/>
      <c r="F75" s="1" t="s">
        <v>745</v>
      </c>
      <c r="G75" s="3">
        <v>180164.14</v>
      </c>
      <c r="H75" s="7">
        <v>2</v>
      </c>
      <c r="I75" s="7">
        <v>2</v>
      </c>
      <c r="J75" s="7">
        <v>2</v>
      </c>
      <c r="K75" s="7">
        <v>2</v>
      </c>
      <c r="L75" s="7">
        <v>3</v>
      </c>
    </row>
    <row r="76" spans="1:12">
      <c r="A76" s="1" t="s">
        <v>746</v>
      </c>
      <c r="B76" s="1" t="s">
        <v>655</v>
      </c>
      <c r="C76" s="5">
        <v>22515</v>
      </c>
      <c r="D76" s="5">
        <v>33115</v>
      </c>
      <c r="E76" s="5"/>
      <c r="F76" s="1" t="s">
        <v>747</v>
      </c>
      <c r="G76" s="3">
        <v>29120</v>
      </c>
      <c r="H76" s="7">
        <v>2</v>
      </c>
      <c r="I76" s="7">
        <v>3</v>
      </c>
      <c r="J76" s="7">
        <v>2</v>
      </c>
      <c r="K76" s="7">
        <v>3</v>
      </c>
      <c r="L76" s="7">
        <v>2</v>
      </c>
    </row>
    <row r="77" spans="1:12">
      <c r="A77" s="1" t="s">
        <v>748</v>
      </c>
      <c r="B77" s="1" t="s">
        <v>655</v>
      </c>
      <c r="C77" s="5">
        <v>22493</v>
      </c>
      <c r="D77" s="5">
        <v>36561</v>
      </c>
      <c r="E77" s="5"/>
      <c r="F77" s="1" t="s">
        <v>14</v>
      </c>
      <c r="G77" s="3">
        <v>22297.599999999999</v>
      </c>
      <c r="H77" s="7">
        <v>3</v>
      </c>
      <c r="I77" s="7">
        <v>1</v>
      </c>
      <c r="J77" s="7">
        <v>2</v>
      </c>
      <c r="K77" s="7">
        <v>3</v>
      </c>
      <c r="L77" s="7">
        <v>1</v>
      </c>
    </row>
    <row r="78" spans="1:12">
      <c r="A78" s="1" t="s">
        <v>749</v>
      </c>
      <c r="B78" s="1" t="s">
        <v>655</v>
      </c>
      <c r="C78" s="5">
        <v>22313</v>
      </c>
      <c r="D78" s="5">
        <v>34724</v>
      </c>
      <c r="E78" s="5"/>
      <c r="F78" s="1" t="s">
        <v>39</v>
      </c>
      <c r="G78" s="3">
        <v>23997</v>
      </c>
      <c r="H78" s="7">
        <v>2</v>
      </c>
      <c r="I78" s="7">
        <v>2</v>
      </c>
      <c r="J78" s="7">
        <v>3</v>
      </c>
      <c r="K78" s="7">
        <v>2</v>
      </c>
      <c r="L78" s="7">
        <v>3</v>
      </c>
    </row>
    <row r="79" spans="1:12">
      <c r="A79" s="1" t="s">
        <v>750</v>
      </c>
      <c r="B79" s="1" t="s">
        <v>655</v>
      </c>
      <c r="C79" s="5">
        <v>22633</v>
      </c>
      <c r="D79" s="5">
        <v>33250</v>
      </c>
      <c r="E79" s="5"/>
      <c r="F79" s="1" t="s">
        <v>39</v>
      </c>
      <c r="G79" s="3">
        <v>23997</v>
      </c>
      <c r="H79" s="7">
        <v>2</v>
      </c>
      <c r="I79" s="7">
        <v>3</v>
      </c>
      <c r="J79" s="7">
        <v>2</v>
      </c>
      <c r="K79" s="7">
        <v>1</v>
      </c>
      <c r="L79" s="7">
        <v>1</v>
      </c>
    </row>
    <row r="80" spans="1:12">
      <c r="A80" s="1" t="s">
        <v>751</v>
      </c>
      <c r="B80" s="1" t="s">
        <v>655</v>
      </c>
      <c r="C80" s="5">
        <v>22870</v>
      </c>
      <c r="D80" s="5">
        <v>33009</v>
      </c>
      <c r="E80" s="5"/>
      <c r="F80" s="1" t="s">
        <v>14</v>
      </c>
      <c r="G80" s="3">
        <v>21840</v>
      </c>
      <c r="H80" s="7">
        <v>1</v>
      </c>
      <c r="I80" s="7">
        <v>2</v>
      </c>
      <c r="J80" s="7">
        <v>3</v>
      </c>
      <c r="K80" s="7">
        <v>1</v>
      </c>
      <c r="L80" s="7">
        <v>1</v>
      </c>
    </row>
    <row r="81" spans="1:12">
      <c r="A81" s="1" t="s">
        <v>752</v>
      </c>
      <c r="B81" s="1" t="s">
        <v>655</v>
      </c>
      <c r="C81" s="5">
        <v>23091</v>
      </c>
      <c r="D81" s="5">
        <v>33068</v>
      </c>
      <c r="E81" s="5"/>
      <c r="F81" s="1" t="s">
        <v>39</v>
      </c>
      <c r="G81" s="3">
        <v>21840</v>
      </c>
      <c r="H81" s="7">
        <v>1</v>
      </c>
      <c r="I81" s="7">
        <v>2</v>
      </c>
      <c r="J81" s="7">
        <v>3</v>
      </c>
      <c r="K81" s="7">
        <v>2</v>
      </c>
      <c r="L81" s="7">
        <v>3</v>
      </c>
    </row>
    <row r="82" spans="1:12">
      <c r="A82" s="1" t="s">
        <v>753</v>
      </c>
      <c r="B82" s="1" t="s">
        <v>655</v>
      </c>
      <c r="C82" s="5">
        <v>23177</v>
      </c>
      <c r="D82" s="5">
        <v>36621</v>
      </c>
      <c r="E82" s="5"/>
      <c r="F82" s="1" t="s">
        <v>14</v>
      </c>
      <c r="G82" s="3">
        <v>22256</v>
      </c>
      <c r="H82" s="7">
        <v>1</v>
      </c>
      <c r="I82" s="7">
        <v>1</v>
      </c>
      <c r="J82" s="7">
        <v>2</v>
      </c>
      <c r="K82" s="7">
        <v>3</v>
      </c>
      <c r="L82" s="7">
        <v>3</v>
      </c>
    </row>
    <row r="83" spans="1:12">
      <c r="A83" s="1" t="s">
        <v>754</v>
      </c>
      <c r="B83" s="1" t="s">
        <v>655</v>
      </c>
      <c r="C83" s="5">
        <v>23188</v>
      </c>
      <c r="D83" s="5">
        <v>34494</v>
      </c>
      <c r="E83" s="5"/>
      <c r="F83" s="1" t="s">
        <v>14</v>
      </c>
      <c r="G83" s="3">
        <v>22256</v>
      </c>
      <c r="H83" s="7">
        <v>3</v>
      </c>
      <c r="I83" s="7">
        <v>2</v>
      </c>
      <c r="J83" s="7">
        <v>1</v>
      </c>
      <c r="K83" s="7">
        <v>2</v>
      </c>
      <c r="L83" s="7">
        <v>1</v>
      </c>
    </row>
    <row r="84" spans="1:12">
      <c r="A84" s="1" t="s">
        <v>755</v>
      </c>
      <c r="B84" s="1" t="s">
        <v>655</v>
      </c>
      <c r="C84" s="5">
        <v>29432</v>
      </c>
      <c r="D84" s="5">
        <v>42049</v>
      </c>
      <c r="E84" s="5">
        <v>42604</v>
      </c>
      <c r="F84" s="1" t="s">
        <v>234</v>
      </c>
      <c r="G84" s="3">
        <v>39998</v>
      </c>
      <c r="H84" s="7">
        <v>2</v>
      </c>
      <c r="I84" s="7">
        <v>3</v>
      </c>
      <c r="J84" s="7">
        <v>3</v>
      </c>
      <c r="K84" s="7">
        <v>1</v>
      </c>
      <c r="L84" s="7">
        <v>1</v>
      </c>
    </row>
    <row r="85" spans="1:12">
      <c r="A85" s="1" t="s">
        <v>756</v>
      </c>
      <c r="B85" s="1" t="s">
        <v>655</v>
      </c>
      <c r="C85" s="5">
        <v>23464</v>
      </c>
      <c r="D85" s="5">
        <v>36530</v>
      </c>
      <c r="E85" s="5"/>
      <c r="F85" s="1" t="s">
        <v>14</v>
      </c>
      <c r="G85" s="3">
        <v>22484.799999999999</v>
      </c>
      <c r="H85" s="7">
        <v>2</v>
      </c>
      <c r="I85" s="7">
        <v>2</v>
      </c>
      <c r="J85" s="7">
        <v>3</v>
      </c>
      <c r="K85" s="7">
        <v>2</v>
      </c>
      <c r="L85" s="7">
        <v>1</v>
      </c>
    </row>
    <row r="86" spans="1:12">
      <c r="A86" s="1" t="s">
        <v>757</v>
      </c>
      <c r="B86" s="1" t="s">
        <v>655</v>
      </c>
      <c r="C86" s="5">
        <v>23613</v>
      </c>
      <c r="D86" s="5">
        <v>36609</v>
      </c>
      <c r="E86" s="5"/>
      <c r="F86" s="1" t="s">
        <v>14</v>
      </c>
      <c r="G86" s="3">
        <v>23379.200000000001</v>
      </c>
      <c r="H86" s="7">
        <v>3</v>
      </c>
      <c r="I86" s="7">
        <v>2</v>
      </c>
      <c r="J86" s="7">
        <v>1</v>
      </c>
      <c r="K86" s="7">
        <v>1</v>
      </c>
      <c r="L86" s="7">
        <v>1</v>
      </c>
    </row>
    <row r="87" spans="1:12">
      <c r="A87" s="1" t="s">
        <v>758</v>
      </c>
      <c r="B87" s="1" t="s">
        <v>655</v>
      </c>
      <c r="C87" s="5">
        <v>23616</v>
      </c>
      <c r="D87" s="5">
        <v>37116</v>
      </c>
      <c r="E87" s="5"/>
      <c r="F87" s="1" t="s">
        <v>14</v>
      </c>
      <c r="G87" s="3">
        <v>21840</v>
      </c>
      <c r="H87" s="7">
        <v>1</v>
      </c>
      <c r="I87" s="7">
        <v>1</v>
      </c>
      <c r="J87" s="7">
        <v>3</v>
      </c>
      <c r="K87" s="7">
        <v>3</v>
      </c>
      <c r="L87" s="7">
        <v>2</v>
      </c>
    </row>
    <row r="88" spans="1:12">
      <c r="A88" s="1" t="s">
        <v>759</v>
      </c>
      <c r="B88" s="1" t="s">
        <v>655</v>
      </c>
      <c r="C88" s="5">
        <v>23622</v>
      </c>
      <c r="D88" s="5">
        <v>40177</v>
      </c>
      <c r="E88" s="5">
        <v>40616</v>
      </c>
      <c r="F88" s="1" t="s">
        <v>760</v>
      </c>
      <c r="G88" s="3">
        <v>33172</v>
      </c>
      <c r="H88" s="7">
        <v>1</v>
      </c>
      <c r="I88" s="7">
        <v>1</v>
      </c>
      <c r="J88" s="7">
        <v>3</v>
      </c>
      <c r="K88" s="7">
        <v>3</v>
      </c>
      <c r="L88" s="7">
        <v>3</v>
      </c>
    </row>
    <row r="89" spans="1:12">
      <c r="A89" s="1" t="s">
        <v>761</v>
      </c>
      <c r="B89" s="1" t="s">
        <v>655</v>
      </c>
      <c r="C89" s="5">
        <v>23729</v>
      </c>
      <c r="D89" s="5">
        <v>34262</v>
      </c>
      <c r="E89" s="5"/>
      <c r="F89" s="1" t="s">
        <v>85</v>
      </c>
      <c r="G89" s="3">
        <v>22880</v>
      </c>
      <c r="H89" s="7">
        <v>2</v>
      </c>
      <c r="I89" s="7">
        <v>2</v>
      </c>
      <c r="J89" s="7">
        <v>1</v>
      </c>
      <c r="K89" s="7">
        <v>2</v>
      </c>
      <c r="L89" s="7">
        <v>3</v>
      </c>
    </row>
    <row r="90" spans="1:12">
      <c r="A90" s="1" t="s">
        <v>762</v>
      </c>
      <c r="B90" s="1" t="s">
        <v>655</v>
      </c>
      <c r="C90" s="5">
        <v>23770</v>
      </c>
      <c r="D90" s="5">
        <v>33648</v>
      </c>
      <c r="E90" s="5"/>
      <c r="F90" s="1" t="s">
        <v>39</v>
      </c>
      <c r="G90" s="3">
        <v>22068.799999999999</v>
      </c>
      <c r="H90" s="7">
        <v>1</v>
      </c>
      <c r="I90" s="7">
        <v>3</v>
      </c>
      <c r="J90" s="7">
        <v>2</v>
      </c>
      <c r="K90" s="7">
        <v>3</v>
      </c>
      <c r="L90" s="7">
        <v>3</v>
      </c>
    </row>
    <row r="91" spans="1:12">
      <c r="A91" s="1" t="s">
        <v>763</v>
      </c>
      <c r="B91" s="1" t="s">
        <v>655</v>
      </c>
      <c r="C91" s="5">
        <v>24099</v>
      </c>
      <c r="D91" s="5">
        <v>34864</v>
      </c>
      <c r="E91" s="5"/>
      <c r="F91" s="1" t="s">
        <v>677</v>
      </c>
      <c r="G91" s="3">
        <v>27851.200000000001</v>
      </c>
      <c r="H91" s="7">
        <v>1</v>
      </c>
      <c r="I91" s="7">
        <v>3</v>
      </c>
      <c r="J91" s="7">
        <v>1</v>
      </c>
      <c r="K91" s="7">
        <v>1</v>
      </c>
      <c r="L91" s="7">
        <v>1</v>
      </c>
    </row>
    <row r="92" spans="1:12">
      <c r="A92" s="1" t="s">
        <v>764</v>
      </c>
      <c r="B92" s="1" t="s">
        <v>655</v>
      </c>
      <c r="C92" s="5">
        <v>24099</v>
      </c>
      <c r="D92" s="5">
        <v>34132</v>
      </c>
      <c r="E92" s="5"/>
      <c r="F92" s="1" t="s">
        <v>677</v>
      </c>
      <c r="G92" s="3">
        <v>27851.200000000001</v>
      </c>
      <c r="H92" s="7">
        <v>2</v>
      </c>
      <c r="I92" s="7">
        <v>2</v>
      </c>
      <c r="J92" s="7">
        <v>1</v>
      </c>
      <c r="K92" s="7">
        <v>1</v>
      </c>
      <c r="L92" s="7">
        <v>2</v>
      </c>
    </row>
    <row r="93" spans="1:12">
      <c r="A93" s="1" t="s">
        <v>765</v>
      </c>
      <c r="B93" s="1" t="s">
        <v>655</v>
      </c>
      <c r="C93" s="5">
        <v>24103</v>
      </c>
      <c r="D93" s="5">
        <v>41625</v>
      </c>
      <c r="E93" s="5">
        <v>42501</v>
      </c>
      <c r="F93" s="1" t="s">
        <v>85</v>
      </c>
      <c r="G93" s="3">
        <v>24960</v>
      </c>
      <c r="H93" s="7">
        <v>3</v>
      </c>
      <c r="I93" s="7">
        <v>1</v>
      </c>
      <c r="J93" s="7">
        <v>2</v>
      </c>
      <c r="K93" s="7">
        <v>1</v>
      </c>
      <c r="L93" s="7">
        <v>3</v>
      </c>
    </row>
    <row r="94" spans="1:12">
      <c r="A94" s="1" t="s">
        <v>766</v>
      </c>
      <c r="B94" s="1" t="s">
        <v>655</v>
      </c>
      <c r="C94" s="5">
        <v>24290</v>
      </c>
      <c r="D94" s="5">
        <v>41273</v>
      </c>
      <c r="E94" s="5">
        <v>42212</v>
      </c>
      <c r="F94" s="1" t="s">
        <v>234</v>
      </c>
      <c r="G94" s="3">
        <v>40000</v>
      </c>
      <c r="H94" s="7">
        <v>1</v>
      </c>
      <c r="I94" s="7">
        <v>2</v>
      </c>
      <c r="J94" s="7">
        <v>1</v>
      </c>
      <c r="K94" s="7">
        <v>2</v>
      </c>
      <c r="L94" s="7">
        <v>2</v>
      </c>
    </row>
    <row r="95" spans="1:12">
      <c r="A95" s="1" t="s">
        <v>767</v>
      </c>
      <c r="B95" s="1" t="s">
        <v>655</v>
      </c>
      <c r="C95" s="5">
        <v>24338</v>
      </c>
      <c r="D95" s="5">
        <v>32708</v>
      </c>
      <c r="E95" s="5"/>
      <c r="F95" s="1" t="s">
        <v>14</v>
      </c>
      <c r="G95" s="3">
        <v>23275.200000000001</v>
      </c>
      <c r="H95" s="7">
        <v>3</v>
      </c>
      <c r="I95" s="7">
        <v>2</v>
      </c>
      <c r="J95" s="7">
        <v>1</v>
      </c>
      <c r="K95" s="7">
        <v>2</v>
      </c>
      <c r="L95" s="7">
        <v>1</v>
      </c>
    </row>
    <row r="96" spans="1:12">
      <c r="A96" s="1" t="s">
        <v>768</v>
      </c>
      <c r="B96" s="1" t="s">
        <v>655</v>
      </c>
      <c r="C96" s="5">
        <v>33178</v>
      </c>
      <c r="D96" s="5">
        <v>41874</v>
      </c>
      <c r="E96" s="5">
        <v>43086</v>
      </c>
      <c r="F96" s="1" t="s">
        <v>85</v>
      </c>
      <c r="G96" s="3">
        <v>25812.799999999999</v>
      </c>
      <c r="H96" s="7">
        <v>3</v>
      </c>
      <c r="I96" s="7">
        <v>3</v>
      </c>
      <c r="J96" s="7">
        <v>2</v>
      </c>
      <c r="K96" s="7">
        <v>2</v>
      </c>
      <c r="L96" s="7">
        <v>2</v>
      </c>
    </row>
    <row r="97" spans="1:12">
      <c r="A97" s="1" t="s">
        <v>769</v>
      </c>
      <c r="B97" s="1" t="s">
        <v>655</v>
      </c>
      <c r="C97" s="5">
        <v>24443</v>
      </c>
      <c r="D97" s="5">
        <v>36689</v>
      </c>
      <c r="E97" s="5"/>
      <c r="F97" s="1" t="s">
        <v>770</v>
      </c>
      <c r="G97" s="3">
        <v>35713.599999999999</v>
      </c>
      <c r="H97" s="7">
        <v>1</v>
      </c>
      <c r="I97" s="7">
        <v>2</v>
      </c>
      <c r="J97" s="7">
        <v>3</v>
      </c>
      <c r="K97" s="7">
        <v>3</v>
      </c>
      <c r="L97" s="7">
        <v>2</v>
      </c>
    </row>
    <row r="98" spans="1:12">
      <c r="A98" s="1" t="s">
        <v>771</v>
      </c>
      <c r="B98" s="1" t="s">
        <v>655</v>
      </c>
      <c r="C98" s="5">
        <v>24453</v>
      </c>
      <c r="D98" s="5">
        <v>42496</v>
      </c>
      <c r="E98" s="5">
        <v>43022</v>
      </c>
      <c r="F98" s="1" t="s">
        <v>39</v>
      </c>
      <c r="G98" s="3">
        <v>22214.400000000001</v>
      </c>
      <c r="H98" s="7">
        <v>3</v>
      </c>
      <c r="I98" s="7">
        <v>3</v>
      </c>
      <c r="J98" s="7">
        <v>2</v>
      </c>
      <c r="K98" s="7">
        <v>3</v>
      </c>
      <c r="L98" s="7">
        <v>1</v>
      </c>
    </row>
    <row r="99" spans="1:12">
      <c r="A99" s="1" t="s">
        <v>772</v>
      </c>
      <c r="B99" s="1" t="s">
        <v>655</v>
      </c>
      <c r="C99" s="5">
        <v>24465</v>
      </c>
      <c r="D99" s="5">
        <v>32470</v>
      </c>
      <c r="E99" s="5"/>
      <c r="F99" s="1" t="s">
        <v>51</v>
      </c>
      <c r="G99" s="3">
        <v>24960</v>
      </c>
      <c r="H99" s="7">
        <v>2</v>
      </c>
      <c r="I99" s="7">
        <v>2</v>
      </c>
      <c r="J99" s="7">
        <v>3</v>
      </c>
      <c r="K99" s="7">
        <v>1</v>
      </c>
      <c r="L99" s="7">
        <v>1</v>
      </c>
    </row>
    <row r="100" spans="1:12">
      <c r="A100" s="1" t="s">
        <v>773</v>
      </c>
      <c r="B100" s="1" t="s">
        <v>655</v>
      </c>
      <c r="C100" s="5">
        <v>24517</v>
      </c>
      <c r="D100" s="5">
        <v>34864</v>
      </c>
      <c r="E100" s="5"/>
      <c r="F100" s="1" t="s">
        <v>677</v>
      </c>
      <c r="G100" s="3">
        <v>24252.799999999999</v>
      </c>
      <c r="H100" s="7">
        <v>1</v>
      </c>
      <c r="I100" s="7">
        <v>3</v>
      </c>
      <c r="J100" s="7">
        <v>2</v>
      </c>
      <c r="K100" s="7">
        <v>1</v>
      </c>
      <c r="L100" s="7">
        <v>3</v>
      </c>
    </row>
    <row r="101" spans="1:12">
      <c r="A101" s="1" t="s">
        <v>774</v>
      </c>
      <c r="B101" s="1" t="s">
        <v>655</v>
      </c>
      <c r="C101" s="5">
        <v>24551</v>
      </c>
      <c r="D101" s="5">
        <v>34132</v>
      </c>
      <c r="E101" s="5"/>
      <c r="F101" s="1" t="s">
        <v>14</v>
      </c>
      <c r="G101" s="3">
        <v>21840</v>
      </c>
      <c r="H101" s="7">
        <v>1</v>
      </c>
      <c r="I101" s="7">
        <v>1</v>
      </c>
      <c r="J101" s="7">
        <v>3</v>
      </c>
      <c r="K101" s="7">
        <v>3</v>
      </c>
      <c r="L101" s="7">
        <v>2</v>
      </c>
    </row>
    <row r="102" spans="1:12">
      <c r="A102" s="1" t="s">
        <v>775</v>
      </c>
      <c r="B102" s="1" t="s">
        <v>655</v>
      </c>
      <c r="C102" s="5">
        <v>24584</v>
      </c>
      <c r="D102" s="5">
        <v>33780</v>
      </c>
      <c r="E102" s="5"/>
      <c r="F102" s="1" t="s">
        <v>776</v>
      </c>
      <c r="G102" s="3">
        <v>114950</v>
      </c>
      <c r="H102" s="7">
        <v>2</v>
      </c>
      <c r="I102" s="7">
        <v>2</v>
      </c>
      <c r="J102" s="7">
        <v>2</v>
      </c>
      <c r="K102" s="7">
        <v>3</v>
      </c>
      <c r="L102" s="7">
        <v>2</v>
      </c>
    </row>
    <row r="103" spans="1:12">
      <c r="A103" s="1" t="s">
        <v>777</v>
      </c>
      <c r="B103" s="1" t="s">
        <v>655</v>
      </c>
      <c r="C103" s="5">
        <v>24616</v>
      </c>
      <c r="D103" s="5">
        <v>33224</v>
      </c>
      <c r="E103" s="5"/>
      <c r="F103" s="1" t="s">
        <v>14</v>
      </c>
      <c r="G103" s="3">
        <v>24772.799999999999</v>
      </c>
      <c r="H103" s="7">
        <v>1</v>
      </c>
      <c r="I103" s="7">
        <v>3</v>
      </c>
      <c r="J103" s="7">
        <v>3</v>
      </c>
      <c r="K103" s="7">
        <v>2</v>
      </c>
      <c r="L103" s="7">
        <v>2</v>
      </c>
    </row>
    <row r="104" spans="1:12">
      <c r="A104" s="1" t="s">
        <v>778</v>
      </c>
      <c r="B104" s="1" t="s">
        <v>655</v>
      </c>
      <c r="C104" s="5">
        <v>24636</v>
      </c>
      <c r="D104" s="5">
        <v>36530</v>
      </c>
      <c r="E104" s="5"/>
      <c r="F104" s="1" t="s">
        <v>779</v>
      </c>
      <c r="G104" s="3">
        <v>57119.92</v>
      </c>
      <c r="H104" s="7">
        <v>2</v>
      </c>
      <c r="I104" s="7">
        <v>3</v>
      </c>
      <c r="J104" s="7">
        <v>1</v>
      </c>
      <c r="K104" s="7">
        <v>2</v>
      </c>
      <c r="L104" s="7">
        <v>2</v>
      </c>
    </row>
    <row r="105" spans="1:12">
      <c r="A105" s="1" t="s">
        <v>780</v>
      </c>
      <c r="B105" s="1" t="s">
        <v>655</v>
      </c>
      <c r="C105" s="5">
        <v>24751</v>
      </c>
      <c r="D105" s="5">
        <v>42368</v>
      </c>
      <c r="E105" s="5">
        <v>42743</v>
      </c>
      <c r="F105" s="1" t="s">
        <v>781</v>
      </c>
      <c r="G105" s="3">
        <v>25126</v>
      </c>
      <c r="H105" s="7">
        <v>2</v>
      </c>
      <c r="I105" s="7">
        <v>2</v>
      </c>
      <c r="J105" s="7">
        <v>2</v>
      </c>
      <c r="K105" s="7">
        <v>3</v>
      </c>
      <c r="L105" s="7">
        <v>3</v>
      </c>
    </row>
    <row r="106" spans="1:12">
      <c r="A106" s="1" t="s">
        <v>782</v>
      </c>
      <c r="B106" s="1" t="s">
        <v>655</v>
      </c>
      <c r="C106" s="5">
        <v>24766</v>
      </c>
      <c r="D106" s="5">
        <v>35379</v>
      </c>
      <c r="E106" s="5"/>
      <c r="F106" s="1" t="s">
        <v>85</v>
      </c>
      <c r="G106" s="3">
        <v>23071</v>
      </c>
      <c r="H106" s="7">
        <v>3</v>
      </c>
      <c r="I106" s="7">
        <v>2</v>
      </c>
      <c r="J106" s="7">
        <v>1</v>
      </c>
      <c r="K106" s="7">
        <v>3</v>
      </c>
      <c r="L106" s="7">
        <v>3</v>
      </c>
    </row>
    <row r="107" spans="1:12">
      <c r="A107" s="1" t="s">
        <v>783</v>
      </c>
      <c r="B107" s="1" t="s">
        <v>655</v>
      </c>
      <c r="C107" s="5">
        <v>24766</v>
      </c>
      <c r="D107" s="5">
        <v>41202</v>
      </c>
      <c r="E107" s="5">
        <v>41696</v>
      </c>
      <c r="F107" s="1" t="s">
        <v>85</v>
      </c>
      <c r="G107" s="3">
        <v>23071</v>
      </c>
      <c r="H107" s="7">
        <v>1</v>
      </c>
      <c r="I107" s="7">
        <v>1</v>
      </c>
      <c r="J107" s="7">
        <v>2</v>
      </c>
      <c r="K107" s="7">
        <v>2</v>
      </c>
      <c r="L107" s="7">
        <v>2</v>
      </c>
    </row>
    <row r="108" spans="1:12">
      <c r="A108" s="1" t="s">
        <v>784</v>
      </c>
      <c r="B108" s="1" t="s">
        <v>655</v>
      </c>
      <c r="C108" s="5">
        <v>24782</v>
      </c>
      <c r="D108" s="5">
        <v>32708</v>
      </c>
      <c r="E108" s="5"/>
      <c r="F108" s="1" t="s">
        <v>39</v>
      </c>
      <c r="G108" s="3">
        <v>22214.400000000001</v>
      </c>
      <c r="H108" s="7">
        <v>2</v>
      </c>
      <c r="I108" s="7">
        <v>3</v>
      </c>
      <c r="J108" s="7">
        <v>3</v>
      </c>
      <c r="K108" s="7">
        <v>1</v>
      </c>
      <c r="L108" s="7">
        <v>3</v>
      </c>
    </row>
    <row r="109" spans="1:12">
      <c r="A109" s="1" t="s">
        <v>785</v>
      </c>
      <c r="B109" s="1" t="s">
        <v>655</v>
      </c>
      <c r="C109" s="5">
        <v>24874</v>
      </c>
      <c r="D109" s="5">
        <v>34569</v>
      </c>
      <c r="E109" s="5"/>
      <c r="F109" s="1" t="s">
        <v>677</v>
      </c>
      <c r="G109" s="3">
        <v>20910</v>
      </c>
      <c r="H109" s="7">
        <v>2</v>
      </c>
      <c r="I109" s="7">
        <v>2</v>
      </c>
      <c r="J109" s="7">
        <v>1</v>
      </c>
      <c r="K109" s="7">
        <v>2</v>
      </c>
      <c r="L109" s="7">
        <v>2</v>
      </c>
    </row>
    <row r="110" spans="1:12">
      <c r="A110" s="1" t="s">
        <v>786</v>
      </c>
      <c r="B110" s="1" t="s">
        <v>655</v>
      </c>
      <c r="C110" s="5">
        <v>24882</v>
      </c>
      <c r="D110" s="5">
        <v>36689</v>
      </c>
      <c r="E110" s="5"/>
      <c r="F110" s="1" t="s">
        <v>234</v>
      </c>
      <c r="G110" s="3">
        <v>41204.800000000003</v>
      </c>
      <c r="H110" s="7">
        <v>1</v>
      </c>
      <c r="I110" s="7">
        <v>3</v>
      </c>
      <c r="J110" s="7">
        <v>2</v>
      </c>
      <c r="K110" s="7">
        <v>1</v>
      </c>
      <c r="L110" s="7">
        <v>3</v>
      </c>
    </row>
    <row r="111" spans="1:12">
      <c r="A111" s="1" t="s">
        <v>787</v>
      </c>
      <c r="B111" s="1" t="s">
        <v>655</v>
      </c>
      <c r="C111" s="5">
        <v>24883</v>
      </c>
      <c r="D111" s="5">
        <v>32269</v>
      </c>
      <c r="E111" s="5"/>
      <c r="F111" s="1" t="s">
        <v>760</v>
      </c>
      <c r="G111" s="3">
        <v>31497</v>
      </c>
      <c r="H111" s="7">
        <v>3</v>
      </c>
      <c r="I111" s="7">
        <v>2</v>
      </c>
      <c r="J111" s="7">
        <v>1</v>
      </c>
      <c r="K111" s="7">
        <v>3</v>
      </c>
      <c r="L111" s="7">
        <v>1</v>
      </c>
    </row>
    <row r="112" spans="1:12">
      <c r="A112" s="1" t="s">
        <v>788</v>
      </c>
      <c r="B112" s="1" t="s">
        <v>655</v>
      </c>
      <c r="C112" s="5">
        <v>24892</v>
      </c>
      <c r="D112" s="5">
        <v>34864</v>
      </c>
      <c r="E112" s="5"/>
      <c r="F112" s="1" t="s">
        <v>789</v>
      </c>
      <c r="G112" s="3">
        <v>133749.98000000001</v>
      </c>
      <c r="H112" s="7">
        <v>2</v>
      </c>
      <c r="I112" s="7">
        <v>2</v>
      </c>
      <c r="J112" s="7">
        <v>2</v>
      </c>
      <c r="K112" s="7">
        <v>2</v>
      </c>
      <c r="L112" s="7">
        <v>3</v>
      </c>
    </row>
    <row r="113" spans="1:12">
      <c r="A113" s="1" t="s">
        <v>790</v>
      </c>
      <c r="B113" s="1" t="s">
        <v>655</v>
      </c>
      <c r="C113" s="5">
        <v>24910</v>
      </c>
      <c r="D113" s="5">
        <v>40706</v>
      </c>
      <c r="E113" s="5">
        <v>41114</v>
      </c>
      <c r="F113" s="1" t="s">
        <v>372</v>
      </c>
      <c r="G113" s="3">
        <v>26853</v>
      </c>
      <c r="H113" s="7">
        <v>1</v>
      </c>
      <c r="I113" s="7">
        <v>2</v>
      </c>
      <c r="J113" s="7">
        <v>3</v>
      </c>
      <c r="K113" s="7">
        <v>1</v>
      </c>
      <c r="L113" s="7">
        <v>2</v>
      </c>
    </row>
    <row r="114" spans="1:12">
      <c r="A114" s="1" t="s">
        <v>791</v>
      </c>
      <c r="B114" s="1" t="s">
        <v>655</v>
      </c>
      <c r="C114" s="5">
        <v>24946</v>
      </c>
      <c r="D114" s="5">
        <v>41815</v>
      </c>
      <c r="E114" s="5">
        <v>42450</v>
      </c>
      <c r="F114" s="1" t="s">
        <v>14</v>
      </c>
      <c r="G114" s="3">
        <v>22880</v>
      </c>
      <c r="H114" s="7">
        <v>1</v>
      </c>
      <c r="I114" s="7">
        <v>3</v>
      </c>
      <c r="J114" s="7">
        <v>2</v>
      </c>
      <c r="K114" s="7">
        <v>3</v>
      </c>
      <c r="L114" s="7">
        <v>3</v>
      </c>
    </row>
    <row r="115" spans="1:12">
      <c r="A115" s="1" t="s">
        <v>792</v>
      </c>
      <c r="B115" s="1" t="s">
        <v>655</v>
      </c>
      <c r="C115" s="5">
        <v>25158</v>
      </c>
      <c r="D115" s="5">
        <v>34262</v>
      </c>
      <c r="E115" s="5"/>
      <c r="F115" s="1" t="s">
        <v>14</v>
      </c>
      <c r="G115" s="3">
        <v>22921.599999999999</v>
      </c>
      <c r="H115" s="7">
        <v>1</v>
      </c>
      <c r="I115" s="7">
        <v>3</v>
      </c>
      <c r="J115" s="7">
        <v>2</v>
      </c>
      <c r="K115" s="7">
        <v>3</v>
      </c>
      <c r="L115" s="7">
        <v>1</v>
      </c>
    </row>
    <row r="116" spans="1:12">
      <c r="A116" s="1" t="s">
        <v>793</v>
      </c>
      <c r="B116" s="1" t="s">
        <v>655</v>
      </c>
      <c r="C116" s="5">
        <v>25158</v>
      </c>
      <c r="D116" s="5">
        <v>32708</v>
      </c>
      <c r="E116" s="5"/>
      <c r="F116" s="1" t="s">
        <v>14</v>
      </c>
      <c r="G116" s="3">
        <v>22921.599999999999</v>
      </c>
      <c r="H116" s="7">
        <v>2</v>
      </c>
      <c r="I116" s="7">
        <v>1</v>
      </c>
      <c r="J116" s="7">
        <v>1</v>
      </c>
      <c r="K116" s="7">
        <v>3</v>
      </c>
      <c r="L116" s="7">
        <v>2</v>
      </c>
    </row>
    <row r="117" spans="1:12">
      <c r="A117" s="1" t="s">
        <v>794</v>
      </c>
      <c r="B117" s="1" t="s">
        <v>655</v>
      </c>
      <c r="C117" s="5">
        <v>25318</v>
      </c>
      <c r="D117" s="5">
        <v>34864</v>
      </c>
      <c r="E117" s="5"/>
      <c r="F117" s="1" t="s">
        <v>795</v>
      </c>
      <c r="G117" s="3">
        <v>31512</v>
      </c>
      <c r="H117" s="7">
        <v>2</v>
      </c>
      <c r="I117" s="7">
        <v>3</v>
      </c>
      <c r="J117" s="7">
        <v>2</v>
      </c>
      <c r="K117" s="7">
        <v>3</v>
      </c>
      <c r="L117" s="7">
        <v>1</v>
      </c>
    </row>
    <row r="118" spans="1:12">
      <c r="A118" s="1" t="s">
        <v>796</v>
      </c>
      <c r="B118" s="1" t="s">
        <v>655</v>
      </c>
      <c r="C118" s="5">
        <v>25354</v>
      </c>
      <c r="D118" s="5">
        <v>37432</v>
      </c>
      <c r="E118" s="5">
        <v>39261</v>
      </c>
      <c r="F118" s="1" t="s">
        <v>797</v>
      </c>
      <c r="G118" s="3">
        <v>72328.62</v>
      </c>
      <c r="H118" s="7">
        <v>3</v>
      </c>
      <c r="I118" s="7">
        <v>1</v>
      </c>
      <c r="J118" s="7">
        <v>2</v>
      </c>
      <c r="K118" s="7">
        <v>3</v>
      </c>
      <c r="L118" s="7">
        <v>2</v>
      </c>
    </row>
    <row r="119" spans="1:12">
      <c r="A119" s="1" t="s">
        <v>798</v>
      </c>
      <c r="B119" s="1" t="s">
        <v>655</v>
      </c>
      <c r="C119" s="5">
        <v>25437</v>
      </c>
      <c r="D119" s="5">
        <v>36530</v>
      </c>
      <c r="E119" s="5"/>
      <c r="F119" s="1" t="s">
        <v>799</v>
      </c>
      <c r="G119" s="3">
        <v>185500</v>
      </c>
      <c r="H119" s="7">
        <v>3</v>
      </c>
      <c r="I119" s="7">
        <v>2</v>
      </c>
      <c r="J119" s="7">
        <v>2</v>
      </c>
      <c r="K119" s="7">
        <v>2</v>
      </c>
      <c r="L119" s="7">
        <v>3</v>
      </c>
    </row>
    <row r="120" spans="1:12">
      <c r="A120" s="1" t="s">
        <v>800</v>
      </c>
      <c r="B120" s="1" t="s">
        <v>655</v>
      </c>
      <c r="C120" s="5">
        <v>25459</v>
      </c>
      <c r="D120" s="5">
        <v>36609</v>
      </c>
      <c r="E120" s="5"/>
      <c r="F120" s="1" t="s">
        <v>14</v>
      </c>
      <c r="G120" s="3">
        <v>21965</v>
      </c>
      <c r="H120" s="7">
        <v>2</v>
      </c>
      <c r="I120" s="7">
        <v>3</v>
      </c>
      <c r="J120" s="7">
        <v>1</v>
      </c>
      <c r="K120" s="7">
        <v>1</v>
      </c>
      <c r="L120" s="7">
        <v>1</v>
      </c>
    </row>
    <row r="121" spans="1:12">
      <c r="A121" s="1" t="s">
        <v>801</v>
      </c>
      <c r="B121" s="1" t="s">
        <v>655</v>
      </c>
      <c r="C121" s="5">
        <v>25519</v>
      </c>
      <c r="D121" s="5">
        <v>35379</v>
      </c>
      <c r="E121" s="5"/>
      <c r="F121" s="1" t="s">
        <v>14</v>
      </c>
      <c r="G121" s="3">
        <v>24960</v>
      </c>
      <c r="H121" s="7">
        <v>3</v>
      </c>
      <c r="I121" s="7">
        <v>3</v>
      </c>
      <c r="J121" s="7">
        <v>2</v>
      </c>
      <c r="K121" s="7">
        <v>3</v>
      </c>
      <c r="L121" s="7">
        <v>3</v>
      </c>
    </row>
    <row r="122" spans="1:12">
      <c r="A122" s="1" t="s">
        <v>802</v>
      </c>
      <c r="B122" s="1" t="s">
        <v>655</v>
      </c>
      <c r="C122" s="5">
        <v>25685</v>
      </c>
      <c r="D122" s="5">
        <v>38377</v>
      </c>
      <c r="E122" s="5"/>
      <c r="F122" s="1" t="s">
        <v>14</v>
      </c>
      <c r="G122" s="3">
        <v>21840</v>
      </c>
      <c r="H122" s="7">
        <v>1</v>
      </c>
      <c r="I122" s="7">
        <v>3</v>
      </c>
      <c r="J122" s="7">
        <v>3</v>
      </c>
      <c r="K122" s="7">
        <v>1</v>
      </c>
      <c r="L122" s="7">
        <v>1</v>
      </c>
    </row>
    <row r="123" spans="1:12">
      <c r="A123" s="1" t="s">
        <v>803</v>
      </c>
      <c r="B123" s="1" t="s">
        <v>655</v>
      </c>
      <c r="C123" s="5">
        <v>25685</v>
      </c>
      <c r="D123" s="5">
        <v>38377</v>
      </c>
      <c r="E123" s="5"/>
      <c r="F123" s="1" t="s">
        <v>14</v>
      </c>
      <c r="G123" s="3">
        <v>21840</v>
      </c>
      <c r="H123" s="7">
        <v>2</v>
      </c>
      <c r="I123" s="7">
        <v>2</v>
      </c>
      <c r="J123" s="7">
        <v>3</v>
      </c>
      <c r="K123" s="7">
        <v>2</v>
      </c>
      <c r="L123" s="7">
        <v>1</v>
      </c>
    </row>
    <row r="124" spans="1:12">
      <c r="A124" s="1" t="s">
        <v>804</v>
      </c>
      <c r="B124" s="1" t="s">
        <v>655</v>
      </c>
      <c r="C124" s="5">
        <v>25733</v>
      </c>
      <c r="D124" s="5">
        <v>38910</v>
      </c>
      <c r="E124" s="5"/>
      <c r="F124" s="1" t="s">
        <v>14</v>
      </c>
      <c r="G124" s="3">
        <v>20800</v>
      </c>
      <c r="H124" s="7">
        <v>1</v>
      </c>
      <c r="I124" s="7">
        <v>3</v>
      </c>
      <c r="J124" s="7">
        <v>1</v>
      </c>
      <c r="K124" s="7">
        <v>3</v>
      </c>
      <c r="L124" s="7">
        <v>2</v>
      </c>
    </row>
    <row r="125" spans="1:12">
      <c r="A125" s="1" t="s">
        <v>805</v>
      </c>
      <c r="B125" s="1" t="s">
        <v>655</v>
      </c>
      <c r="C125" s="5">
        <v>25804</v>
      </c>
      <c r="D125" s="5">
        <v>42633</v>
      </c>
      <c r="E125" s="5"/>
      <c r="F125" s="1" t="s">
        <v>806</v>
      </c>
      <c r="G125" s="3">
        <v>48000</v>
      </c>
      <c r="H125" s="7">
        <v>3</v>
      </c>
      <c r="I125" s="7">
        <v>1</v>
      </c>
      <c r="J125" s="7">
        <v>2</v>
      </c>
      <c r="K125" s="7">
        <v>1</v>
      </c>
      <c r="L125" s="7">
        <v>3</v>
      </c>
    </row>
    <row r="126" spans="1:12">
      <c r="A126" s="1" t="s">
        <v>807</v>
      </c>
      <c r="B126" s="1" t="s">
        <v>655</v>
      </c>
      <c r="C126" s="5">
        <v>25837</v>
      </c>
      <c r="D126" s="5">
        <v>39056</v>
      </c>
      <c r="E126" s="5"/>
      <c r="F126" s="1" t="s">
        <v>14</v>
      </c>
      <c r="G126" s="3">
        <v>23504</v>
      </c>
      <c r="H126" s="7">
        <v>2</v>
      </c>
      <c r="I126" s="7">
        <v>2</v>
      </c>
      <c r="J126" s="7">
        <v>1</v>
      </c>
      <c r="K126" s="7">
        <v>2</v>
      </c>
      <c r="L126" s="7">
        <v>2</v>
      </c>
    </row>
    <row r="127" spans="1:12">
      <c r="A127" s="1" t="s">
        <v>808</v>
      </c>
      <c r="B127" s="1" t="s">
        <v>655</v>
      </c>
      <c r="C127" s="5">
        <v>25859</v>
      </c>
      <c r="D127" s="5">
        <v>40226</v>
      </c>
      <c r="E127" s="5"/>
      <c r="F127" s="1" t="s">
        <v>413</v>
      </c>
      <c r="G127" s="3">
        <v>60028.800000000003</v>
      </c>
      <c r="H127" s="7">
        <v>1</v>
      </c>
      <c r="I127" s="7">
        <v>3</v>
      </c>
      <c r="J127" s="7">
        <v>1</v>
      </c>
      <c r="K127" s="7">
        <v>1</v>
      </c>
      <c r="L127" s="7">
        <v>1</v>
      </c>
    </row>
    <row r="128" spans="1:12">
      <c r="A128" s="1" t="s">
        <v>809</v>
      </c>
      <c r="B128" s="1" t="s">
        <v>655</v>
      </c>
      <c r="C128" s="5">
        <v>25949</v>
      </c>
      <c r="D128" s="5">
        <v>41869</v>
      </c>
      <c r="E128" s="5"/>
      <c r="F128" s="1" t="s">
        <v>39</v>
      </c>
      <c r="G128" s="3">
        <v>22214.400000000001</v>
      </c>
      <c r="H128" s="7">
        <v>1</v>
      </c>
      <c r="I128" s="7">
        <v>2</v>
      </c>
      <c r="J128" s="7">
        <v>1</v>
      </c>
      <c r="K128" s="7">
        <v>2</v>
      </c>
      <c r="L128" s="7">
        <v>1</v>
      </c>
    </row>
    <row r="129" spans="1:12">
      <c r="A129" s="1" t="s">
        <v>810</v>
      </c>
      <c r="B129" s="1" t="s">
        <v>655</v>
      </c>
      <c r="C129" s="5">
        <v>26000</v>
      </c>
      <c r="D129" s="5">
        <v>41273</v>
      </c>
      <c r="E129" s="5"/>
      <c r="F129" s="1" t="s">
        <v>811</v>
      </c>
      <c r="G129" s="3">
        <v>36920</v>
      </c>
      <c r="H129" s="7">
        <v>1</v>
      </c>
      <c r="I129" s="7">
        <v>2</v>
      </c>
      <c r="J129" s="7">
        <v>2</v>
      </c>
      <c r="K129" s="7">
        <v>1</v>
      </c>
      <c r="L129" s="7">
        <v>1</v>
      </c>
    </row>
    <row r="130" spans="1:12">
      <c r="A130" s="1" t="s">
        <v>812</v>
      </c>
      <c r="B130" s="1" t="s">
        <v>655</v>
      </c>
      <c r="C130" s="5">
        <v>26073</v>
      </c>
      <c r="D130" s="5">
        <v>40327</v>
      </c>
      <c r="E130" s="5">
        <v>41422</v>
      </c>
      <c r="F130" s="1" t="s">
        <v>132</v>
      </c>
      <c r="G130" s="3">
        <v>50980.800000000003</v>
      </c>
      <c r="H130" s="7">
        <v>2</v>
      </c>
      <c r="I130" s="7">
        <v>2</v>
      </c>
      <c r="J130" s="7">
        <v>3</v>
      </c>
      <c r="K130" s="7">
        <v>2</v>
      </c>
      <c r="L130" s="7">
        <v>3</v>
      </c>
    </row>
    <row r="131" spans="1:12">
      <c r="A131" s="1" t="s">
        <v>813</v>
      </c>
      <c r="B131" s="1" t="s">
        <v>655</v>
      </c>
      <c r="C131" s="5">
        <v>26198</v>
      </c>
      <c r="D131" s="5">
        <v>40714</v>
      </c>
      <c r="E131" s="5"/>
      <c r="F131" s="1" t="s">
        <v>814</v>
      </c>
      <c r="G131" s="3">
        <v>118608.62</v>
      </c>
      <c r="H131" s="7">
        <v>3</v>
      </c>
      <c r="I131" s="7">
        <v>2</v>
      </c>
      <c r="J131" s="7">
        <v>2</v>
      </c>
      <c r="K131" s="7">
        <v>2</v>
      </c>
      <c r="L131" s="7">
        <v>2</v>
      </c>
    </row>
    <row r="132" spans="1:12">
      <c r="A132" s="1" t="s">
        <v>815</v>
      </c>
      <c r="B132" s="1" t="s">
        <v>655</v>
      </c>
      <c r="C132" s="5">
        <v>26247</v>
      </c>
      <c r="D132" s="5">
        <v>37749</v>
      </c>
      <c r="E132" s="5"/>
      <c r="F132" s="1" t="s">
        <v>816</v>
      </c>
      <c r="G132" s="3">
        <v>36421</v>
      </c>
      <c r="H132" s="7">
        <v>2</v>
      </c>
      <c r="I132" s="7">
        <v>3</v>
      </c>
      <c r="J132" s="7">
        <v>2</v>
      </c>
      <c r="K132" s="7">
        <v>2</v>
      </c>
      <c r="L132" s="7">
        <v>3</v>
      </c>
    </row>
    <row r="133" spans="1:12">
      <c r="A133" s="1" t="s">
        <v>817</v>
      </c>
      <c r="B133" s="1" t="s">
        <v>655</v>
      </c>
      <c r="C133" s="5">
        <v>26283</v>
      </c>
      <c r="D133" s="5">
        <v>38144</v>
      </c>
      <c r="E133" s="5"/>
      <c r="F133" s="1" t="s">
        <v>781</v>
      </c>
      <c r="G133" s="3">
        <v>24960</v>
      </c>
      <c r="H133" s="7">
        <v>1</v>
      </c>
      <c r="I133" s="7">
        <v>2</v>
      </c>
      <c r="J133" s="7">
        <v>3</v>
      </c>
      <c r="K133" s="7">
        <v>1</v>
      </c>
      <c r="L133" s="7">
        <v>3</v>
      </c>
    </row>
    <row r="134" spans="1:12">
      <c r="A134" s="1" t="s">
        <v>818</v>
      </c>
      <c r="B134" s="1" t="s">
        <v>655</v>
      </c>
      <c r="C134" s="5">
        <v>26309</v>
      </c>
      <c r="D134" s="5">
        <v>38470</v>
      </c>
      <c r="E134" s="5"/>
      <c r="F134" s="1" t="s">
        <v>819</v>
      </c>
      <c r="G134" s="3">
        <v>108000.1</v>
      </c>
      <c r="H134" s="7">
        <v>3</v>
      </c>
      <c r="I134" s="7">
        <v>2</v>
      </c>
      <c r="J134" s="7">
        <v>2</v>
      </c>
      <c r="K134" s="7">
        <v>2</v>
      </c>
      <c r="L134" s="7">
        <v>3</v>
      </c>
    </row>
    <row r="135" spans="1:12">
      <c r="A135" s="1" t="s">
        <v>820</v>
      </c>
      <c r="B135" s="1" t="s">
        <v>655</v>
      </c>
      <c r="C135" s="5">
        <v>26394</v>
      </c>
      <c r="D135" s="5">
        <v>37720</v>
      </c>
      <c r="E135" s="5">
        <v>37911</v>
      </c>
      <c r="F135" s="1" t="s">
        <v>214</v>
      </c>
      <c r="G135" s="3">
        <v>81138.720000000001</v>
      </c>
      <c r="H135" s="7">
        <v>2</v>
      </c>
      <c r="I135" s="7">
        <v>2</v>
      </c>
      <c r="J135" s="7">
        <v>2</v>
      </c>
      <c r="K135" s="7">
        <v>2</v>
      </c>
      <c r="L135" s="7">
        <v>3</v>
      </c>
    </row>
    <row r="136" spans="1:12">
      <c r="A136" s="1" t="s">
        <v>821</v>
      </c>
      <c r="B136" s="1" t="s">
        <v>655</v>
      </c>
      <c r="C136" s="5">
        <v>26425</v>
      </c>
      <c r="D136" s="5">
        <v>40924</v>
      </c>
      <c r="E136" s="5">
        <v>42150</v>
      </c>
      <c r="F136" s="1" t="s">
        <v>234</v>
      </c>
      <c r="G136" s="3">
        <v>45000</v>
      </c>
      <c r="H136" s="7">
        <v>1</v>
      </c>
      <c r="I136" s="7">
        <v>2</v>
      </c>
      <c r="J136" s="7">
        <v>3</v>
      </c>
      <c r="K136" s="7">
        <v>2</v>
      </c>
      <c r="L136" s="7">
        <v>1</v>
      </c>
    </row>
    <row r="137" spans="1:12">
      <c r="A137" s="1" t="s">
        <v>822</v>
      </c>
      <c r="B137" s="1" t="s">
        <v>655</v>
      </c>
      <c r="C137" s="5">
        <v>26497</v>
      </c>
      <c r="D137" s="5">
        <v>37831</v>
      </c>
      <c r="E137" s="5"/>
      <c r="F137" s="1" t="s">
        <v>94</v>
      </c>
      <c r="G137" s="3">
        <v>47865.48</v>
      </c>
      <c r="H137" s="7">
        <v>3</v>
      </c>
      <c r="I137" s="7">
        <v>1</v>
      </c>
      <c r="J137" s="7">
        <v>1</v>
      </c>
      <c r="K137" s="7">
        <v>1</v>
      </c>
      <c r="L137" s="7">
        <v>1</v>
      </c>
    </row>
    <row r="138" spans="1:12">
      <c r="A138" s="1" t="s">
        <v>823</v>
      </c>
      <c r="B138" s="1" t="s">
        <v>655</v>
      </c>
      <c r="C138" s="5">
        <v>26577</v>
      </c>
      <c r="D138" s="5">
        <v>41129</v>
      </c>
      <c r="E138" s="5"/>
      <c r="F138" s="1" t="s">
        <v>14</v>
      </c>
      <c r="G138" s="3">
        <v>21216</v>
      </c>
      <c r="H138" s="7">
        <v>3</v>
      </c>
      <c r="I138" s="7">
        <v>2</v>
      </c>
      <c r="J138" s="7">
        <v>2</v>
      </c>
      <c r="K138" s="7">
        <v>2</v>
      </c>
      <c r="L138" s="7">
        <v>1</v>
      </c>
    </row>
    <row r="139" spans="1:12">
      <c r="A139" s="1" t="s">
        <v>824</v>
      </c>
      <c r="B139" s="1" t="s">
        <v>655</v>
      </c>
      <c r="C139" s="5">
        <v>26592</v>
      </c>
      <c r="D139" s="5">
        <v>38280</v>
      </c>
      <c r="E139" s="5"/>
      <c r="F139" s="1" t="s">
        <v>14</v>
      </c>
      <c r="G139" s="3">
        <v>23774.400000000001</v>
      </c>
      <c r="H139" s="7">
        <v>2</v>
      </c>
      <c r="I139" s="7">
        <v>1</v>
      </c>
      <c r="J139" s="7">
        <v>2</v>
      </c>
      <c r="K139" s="7">
        <v>3</v>
      </c>
      <c r="L139" s="7">
        <v>3</v>
      </c>
    </row>
    <row r="140" spans="1:12">
      <c r="A140" s="1" t="s">
        <v>825</v>
      </c>
      <c r="B140" s="1" t="s">
        <v>655</v>
      </c>
      <c r="C140" s="5">
        <v>26592</v>
      </c>
      <c r="D140" s="5">
        <v>39741</v>
      </c>
      <c r="E140" s="5">
        <v>40488</v>
      </c>
      <c r="F140" s="1" t="s">
        <v>14</v>
      </c>
      <c r="G140" s="3">
        <v>23774.400000000001</v>
      </c>
      <c r="H140" s="7">
        <v>1</v>
      </c>
      <c r="I140" s="7">
        <v>3</v>
      </c>
      <c r="J140" s="7">
        <v>1</v>
      </c>
      <c r="K140" s="7">
        <v>2</v>
      </c>
      <c r="L140" s="7">
        <v>1</v>
      </c>
    </row>
    <row r="141" spans="1:12">
      <c r="A141" s="1" t="s">
        <v>826</v>
      </c>
      <c r="B141" s="1" t="s">
        <v>655</v>
      </c>
      <c r="C141" s="5">
        <v>26646</v>
      </c>
      <c r="D141" s="5">
        <v>36913</v>
      </c>
      <c r="E141" s="5"/>
      <c r="F141" s="1" t="s">
        <v>61</v>
      </c>
      <c r="G141" s="3">
        <v>53939.08</v>
      </c>
      <c r="H141" s="7">
        <v>1</v>
      </c>
      <c r="I141" s="7">
        <v>2</v>
      </c>
      <c r="J141" s="7">
        <v>3</v>
      </c>
      <c r="K141" s="7">
        <v>3</v>
      </c>
      <c r="L141" s="7">
        <v>3</v>
      </c>
    </row>
    <row r="142" spans="1:12">
      <c r="A142" s="1" t="s">
        <v>827</v>
      </c>
      <c r="B142" s="1" t="s">
        <v>655</v>
      </c>
      <c r="C142" s="5">
        <v>26786</v>
      </c>
      <c r="D142" s="5">
        <v>37692</v>
      </c>
      <c r="E142" s="5"/>
      <c r="F142" s="1" t="s">
        <v>673</v>
      </c>
      <c r="G142" s="3">
        <v>33555</v>
      </c>
      <c r="H142" s="7">
        <v>2</v>
      </c>
      <c r="I142" s="7">
        <v>1</v>
      </c>
      <c r="J142" s="7">
        <v>1</v>
      </c>
      <c r="K142" s="7">
        <v>2</v>
      </c>
      <c r="L142" s="7">
        <v>3</v>
      </c>
    </row>
    <row r="143" spans="1:12">
      <c r="A143" s="1" t="s">
        <v>828</v>
      </c>
      <c r="B143" s="1" t="s">
        <v>655</v>
      </c>
      <c r="C143" s="5">
        <v>26798</v>
      </c>
      <c r="D143" s="5">
        <v>37973</v>
      </c>
      <c r="E143" s="5"/>
      <c r="F143" s="1" t="s">
        <v>779</v>
      </c>
      <c r="G143" s="3">
        <v>65000</v>
      </c>
      <c r="H143" s="7">
        <v>3</v>
      </c>
      <c r="I143" s="7">
        <v>1</v>
      </c>
      <c r="J143" s="7">
        <v>2</v>
      </c>
      <c r="K143" s="7">
        <v>3</v>
      </c>
      <c r="L143" s="7">
        <v>1</v>
      </c>
    </row>
    <row r="144" spans="1:12">
      <c r="A144" s="1" t="s">
        <v>829</v>
      </c>
      <c r="B144" s="1" t="s">
        <v>655</v>
      </c>
      <c r="C144" s="5">
        <v>26896</v>
      </c>
      <c r="D144" s="5">
        <v>39463</v>
      </c>
      <c r="E144" s="5"/>
      <c r="F144" s="1" t="s">
        <v>198</v>
      </c>
      <c r="G144" s="3">
        <v>100052.42</v>
      </c>
      <c r="H144" s="7">
        <v>3</v>
      </c>
      <c r="I144" s="7">
        <v>2</v>
      </c>
      <c r="J144" s="7">
        <v>2</v>
      </c>
      <c r="K144" s="7">
        <v>2</v>
      </c>
      <c r="L144" s="7">
        <v>3</v>
      </c>
    </row>
    <row r="145" spans="1:12">
      <c r="A145" s="1" t="s">
        <v>830</v>
      </c>
      <c r="B145" s="1" t="s">
        <v>655</v>
      </c>
      <c r="C145" s="5">
        <v>26911</v>
      </c>
      <c r="D145" s="5">
        <v>37944</v>
      </c>
      <c r="E145" s="5"/>
      <c r="F145" s="1" t="s">
        <v>39</v>
      </c>
      <c r="G145" s="3">
        <v>22484.799999999999</v>
      </c>
      <c r="H145" s="7">
        <v>3</v>
      </c>
      <c r="I145" s="7">
        <v>2</v>
      </c>
      <c r="J145" s="7">
        <v>1</v>
      </c>
      <c r="K145" s="7">
        <v>2</v>
      </c>
      <c r="L145" s="7">
        <v>2</v>
      </c>
    </row>
    <row r="146" spans="1:12">
      <c r="A146" s="1" t="s">
        <v>831</v>
      </c>
      <c r="B146" s="1" t="s">
        <v>655</v>
      </c>
      <c r="C146" s="5">
        <v>26950</v>
      </c>
      <c r="D146" s="5">
        <v>39871</v>
      </c>
      <c r="E146" s="5">
        <v>42142</v>
      </c>
      <c r="F146" s="1" t="s">
        <v>832</v>
      </c>
      <c r="G146" s="3">
        <v>41995.199999999997</v>
      </c>
      <c r="H146" s="7">
        <v>2</v>
      </c>
      <c r="I146" s="7">
        <v>3</v>
      </c>
      <c r="J146" s="7">
        <v>1</v>
      </c>
      <c r="K146" s="7">
        <v>1</v>
      </c>
      <c r="L146" s="7">
        <v>3</v>
      </c>
    </row>
    <row r="147" spans="1:12">
      <c r="A147" s="1" t="s">
        <v>833</v>
      </c>
      <c r="B147" s="1" t="s">
        <v>655</v>
      </c>
      <c r="C147" s="5">
        <v>26952</v>
      </c>
      <c r="D147" s="5">
        <v>37428</v>
      </c>
      <c r="E147" s="5"/>
      <c r="F147" s="1" t="s">
        <v>39</v>
      </c>
      <c r="G147" s="3">
        <v>24211.200000000001</v>
      </c>
      <c r="H147" s="7">
        <v>2</v>
      </c>
      <c r="I147" s="7">
        <v>2</v>
      </c>
      <c r="J147" s="7">
        <v>2</v>
      </c>
      <c r="K147" s="7">
        <v>2</v>
      </c>
      <c r="L147" s="7">
        <v>1</v>
      </c>
    </row>
    <row r="148" spans="1:12">
      <c r="A148" s="1" t="s">
        <v>834</v>
      </c>
      <c r="B148" s="1" t="s">
        <v>655</v>
      </c>
      <c r="C148" s="5">
        <v>26997</v>
      </c>
      <c r="D148" s="5">
        <v>39183</v>
      </c>
      <c r="E148" s="5"/>
      <c r="F148" s="1" t="s">
        <v>39</v>
      </c>
      <c r="G148" s="3">
        <v>23421</v>
      </c>
      <c r="H148" s="7">
        <v>3</v>
      </c>
      <c r="I148" s="7">
        <v>1</v>
      </c>
      <c r="J148" s="7">
        <v>2</v>
      </c>
      <c r="K148" s="7">
        <v>2</v>
      </c>
      <c r="L148" s="7">
        <v>2</v>
      </c>
    </row>
    <row r="149" spans="1:12">
      <c r="A149" s="1" t="s">
        <v>835</v>
      </c>
      <c r="B149" s="1" t="s">
        <v>655</v>
      </c>
      <c r="C149" s="5">
        <v>26997</v>
      </c>
      <c r="D149" s="5">
        <v>39183</v>
      </c>
      <c r="E149" s="5"/>
      <c r="F149" s="1" t="s">
        <v>39</v>
      </c>
      <c r="G149" s="3">
        <v>23421</v>
      </c>
      <c r="H149" s="7">
        <v>2</v>
      </c>
      <c r="I149" s="7">
        <v>3</v>
      </c>
      <c r="J149" s="7">
        <v>2</v>
      </c>
      <c r="K149" s="7">
        <v>3</v>
      </c>
      <c r="L149" s="7">
        <v>3</v>
      </c>
    </row>
    <row r="150" spans="1:12">
      <c r="A150" s="1" t="s">
        <v>836</v>
      </c>
      <c r="B150" s="1" t="s">
        <v>655</v>
      </c>
      <c r="C150" s="5">
        <v>27013</v>
      </c>
      <c r="D150" s="5">
        <v>41824</v>
      </c>
      <c r="E150" s="5">
        <v>42604</v>
      </c>
      <c r="F150" s="1" t="s">
        <v>14</v>
      </c>
      <c r="G150" s="3">
        <v>24960</v>
      </c>
      <c r="H150" s="7">
        <v>3</v>
      </c>
      <c r="I150" s="7">
        <v>2</v>
      </c>
      <c r="J150" s="7">
        <v>3</v>
      </c>
      <c r="K150" s="7">
        <v>3</v>
      </c>
      <c r="L150" s="7">
        <v>3</v>
      </c>
    </row>
    <row r="151" spans="1:12">
      <c r="A151" s="1" t="s">
        <v>837</v>
      </c>
      <c r="B151" s="1" t="s">
        <v>655</v>
      </c>
      <c r="C151" s="5">
        <v>27025</v>
      </c>
      <c r="D151" s="5">
        <v>39995</v>
      </c>
      <c r="E151" s="5"/>
      <c r="F151" s="1" t="s">
        <v>234</v>
      </c>
      <c r="G151" s="3">
        <v>39998</v>
      </c>
      <c r="H151" s="7">
        <v>3</v>
      </c>
      <c r="I151" s="7">
        <v>3</v>
      </c>
      <c r="J151" s="7">
        <v>3</v>
      </c>
      <c r="K151" s="7">
        <v>1</v>
      </c>
      <c r="L151" s="7">
        <v>1</v>
      </c>
    </row>
    <row r="152" spans="1:12">
      <c r="A152" s="1" t="s">
        <v>838</v>
      </c>
      <c r="B152" s="1" t="s">
        <v>655</v>
      </c>
      <c r="C152" s="5">
        <v>27057</v>
      </c>
      <c r="D152" s="5">
        <v>40761</v>
      </c>
      <c r="E152" s="5">
        <v>41564</v>
      </c>
      <c r="F152" s="1" t="s">
        <v>124</v>
      </c>
      <c r="G152" s="3">
        <v>70338.06</v>
      </c>
      <c r="H152" s="7">
        <v>3</v>
      </c>
      <c r="I152" s="7">
        <v>3</v>
      </c>
      <c r="J152" s="7">
        <v>2</v>
      </c>
      <c r="K152" s="7">
        <v>2</v>
      </c>
      <c r="L152" s="7">
        <v>2</v>
      </c>
    </row>
    <row r="153" spans="1:12">
      <c r="A153" s="1" t="s">
        <v>839</v>
      </c>
      <c r="B153" s="1" t="s">
        <v>655</v>
      </c>
      <c r="C153" s="5">
        <v>27082</v>
      </c>
      <c r="D153" s="5">
        <v>42013</v>
      </c>
      <c r="E153" s="5">
        <v>42548</v>
      </c>
      <c r="F153" s="1" t="s">
        <v>14</v>
      </c>
      <c r="G153" s="3">
        <v>23483.200000000001</v>
      </c>
      <c r="H153" s="7">
        <v>1</v>
      </c>
      <c r="I153" s="7">
        <v>1</v>
      </c>
      <c r="J153" s="7">
        <v>3</v>
      </c>
      <c r="K153" s="7">
        <v>3</v>
      </c>
      <c r="L153" s="7">
        <v>3</v>
      </c>
    </row>
    <row r="154" spans="1:12">
      <c r="A154" s="1" t="s">
        <v>840</v>
      </c>
      <c r="B154" s="1" t="s">
        <v>655</v>
      </c>
      <c r="C154" s="5">
        <v>27082</v>
      </c>
      <c r="D154" s="5">
        <v>39384</v>
      </c>
      <c r="E154" s="5"/>
      <c r="F154" s="1" t="s">
        <v>14</v>
      </c>
      <c r="G154" s="3">
        <v>23483.200000000001</v>
      </c>
      <c r="H154" s="7">
        <v>3</v>
      </c>
      <c r="I154" s="7">
        <v>3</v>
      </c>
      <c r="J154" s="7">
        <v>3</v>
      </c>
      <c r="K154" s="7">
        <v>1</v>
      </c>
      <c r="L154" s="7">
        <v>1</v>
      </c>
    </row>
    <row r="155" spans="1:12">
      <c r="A155" s="1" t="s">
        <v>841</v>
      </c>
      <c r="B155" s="1" t="s">
        <v>655</v>
      </c>
      <c r="C155" s="5">
        <v>27134</v>
      </c>
      <c r="D155" s="5">
        <v>41877</v>
      </c>
      <c r="E155" s="5">
        <v>42262</v>
      </c>
      <c r="F155" s="1" t="s">
        <v>85</v>
      </c>
      <c r="G155" s="3">
        <v>22956</v>
      </c>
      <c r="H155" s="7">
        <v>2</v>
      </c>
      <c r="I155" s="7">
        <v>3</v>
      </c>
      <c r="J155" s="7">
        <v>3</v>
      </c>
      <c r="K155" s="7">
        <v>2</v>
      </c>
      <c r="L155" s="7">
        <v>1</v>
      </c>
    </row>
    <row r="156" spans="1:12">
      <c r="A156" s="1" t="s">
        <v>842</v>
      </c>
      <c r="B156" s="1" t="s">
        <v>655</v>
      </c>
      <c r="C156" s="5">
        <v>27186</v>
      </c>
      <c r="D156" s="5">
        <v>36269</v>
      </c>
      <c r="E156" s="5"/>
      <c r="F156" s="1" t="s">
        <v>147</v>
      </c>
      <c r="G156" s="3">
        <v>47354.84</v>
      </c>
      <c r="H156" s="7">
        <v>1</v>
      </c>
      <c r="I156" s="7">
        <v>3</v>
      </c>
      <c r="J156" s="7">
        <v>1</v>
      </c>
      <c r="K156" s="7">
        <v>3</v>
      </c>
      <c r="L156" s="7">
        <v>1</v>
      </c>
    </row>
    <row r="157" spans="1:12">
      <c r="A157" s="1" t="s">
        <v>843</v>
      </c>
      <c r="B157" s="1" t="s">
        <v>655</v>
      </c>
      <c r="C157" s="5">
        <v>27210</v>
      </c>
      <c r="D157" s="5">
        <v>38681</v>
      </c>
      <c r="E157" s="5">
        <v>41449</v>
      </c>
      <c r="F157" s="1" t="s">
        <v>39</v>
      </c>
      <c r="G157" s="3">
        <v>21216</v>
      </c>
      <c r="H157" s="7">
        <v>3</v>
      </c>
      <c r="I157" s="7">
        <v>1</v>
      </c>
      <c r="J157" s="7">
        <v>2</v>
      </c>
      <c r="K157" s="7">
        <v>1</v>
      </c>
      <c r="L157" s="7">
        <v>2</v>
      </c>
    </row>
    <row r="158" spans="1:12">
      <c r="A158" s="1" t="s">
        <v>844</v>
      </c>
      <c r="B158" s="1" t="s">
        <v>655</v>
      </c>
      <c r="C158" s="5">
        <v>27223</v>
      </c>
      <c r="D158" s="5">
        <v>42439</v>
      </c>
      <c r="E158" s="1"/>
      <c r="F158" s="1" t="s">
        <v>845</v>
      </c>
      <c r="G158" s="3">
        <v>45011</v>
      </c>
      <c r="H158" s="7">
        <v>2</v>
      </c>
      <c r="I158" s="7">
        <v>3</v>
      </c>
      <c r="J158" s="7">
        <v>3</v>
      </c>
      <c r="K158" s="7">
        <v>1</v>
      </c>
      <c r="L158" s="7">
        <v>3</v>
      </c>
    </row>
    <row r="159" spans="1:12">
      <c r="A159" s="1" t="s">
        <v>846</v>
      </c>
      <c r="B159" s="1" t="s">
        <v>655</v>
      </c>
      <c r="C159" s="5">
        <v>27462</v>
      </c>
      <c r="D159" s="5">
        <v>39904</v>
      </c>
      <c r="E159" s="5">
        <v>40683</v>
      </c>
      <c r="F159" s="1" t="s">
        <v>210</v>
      </c>
      <c r="G159" s="3">
        <v>26395.200000000001</v>
      </c>
      <c r="H159" s="7">
        <v>1</v>
      </c>
      <c r="I159" s="7">
        <v>3</v>
      </c>
      <c r="J159" s="7">
        <v>2</v>
      </c>
      <c r="K159" s="7">
        <v>1</v>
      </c>
      <c r="L159" s="7">
        <v>3</v>
      </c>
    </row>
    <row r="160" spans="1:12">
      <c r="A160" s="1" t="s">
        <v>847</v>
      </c>
      <c r="B160" s="1" t="s">
        <v>655</v>
      </c>
      <c r="C160" s="5">
        <v>27518</v>
      </c>
      <c r="D160" s="5">
        <v>39323</v>
      </c>
      <c r="E160" s="5"/>
      <c r="F160" s="1" t="s">
        <v>413</v>
      </c>
      <c r="G160" s="3">
        <v>62778.04</v>
      </c>
      <c r="H160" s="7">
        <v>2</v>
      </c>
      <c r="I160" s="7">
        <v>2</v>
      </c>
      <c r="J160" s="7">
        <v>1</v>
      </c>
      <c r="K160" s="7">
        <v>2</v>
      </c>
      <c r="L160" s="7">
        <v>3</v>
      </c>
    </row>
    <row r="161" spans="1:12">
      <c r="A161" s="1" t="s">
        <v>848</v>
      </c>
      <c r="B161" s="1" t="s">
        <v>655</v>
      </c>
      <c r="C161" s="5">
        <v>27594</v>
      </c>
      <c r="D161" s="5">
        <v>39188</v>
      </c>
      <c r="E161" s="5"/>
      <c r="F161" s="1" t="s">
        <v>849</v>
      </c>
      <c r="G161" s="3">
        <v>152712.04</v>
      </c>
      <c r="H161" s="7">
        <v>3</v>
      </c>
      <c r="I161" s="7">
        <v>3</v>
      </c>
      <c r="J161" s="7">
        <v>2</v>
      </c>
      <c r="K161" s="7">
        <v>2</v>
      </c>
      <c r="L161" s="7">
        <v>3</v>
      </c>
    </row>
    <row r="162" spans="1:12">
      <c r="A162" s="1" t="s">
        <v>850</v>
      </c>
      <c r="B162" s="1" t="s">
        <v>655</v>
      </c>
      <c r="C162" s="5">
        <v>27658</v>
      </c>
      <c r="D162" s="5">
        <v>42338</v>
      </c>
      <c r="E162" s="5"/>
      <c r="F162" s="1" t="s">
        <v>14</v>
      </c>
      <c r="G162" s="3">
        <v>22880</v>
      </c>
      <c r="H162" s="7">
        <v>1</v>
      </c>
      <c r="I162" s="7">
        <v>2</v>
      </c>
      <c r="J162" s="7">
        <v>2</v>
      </c>
      <c r="K162" s="7">
        <v>3</v>
      </c>
      <c r="L162" s="7">
        <v>3</v>
      </c>
    </row>
    <row r="163" spans="1:12">
      <c r="A163" s="1" t="s">
        <v>851</v>
      </c>
      <c r="B163" s="1" t="s">
        <v>655</v>
      </c>
      <c r="C163" s="5">
        <v>27698</v>
      </c>
      <c r="D163" s="5">
        <v>40808</v>
      </c>
      <c r="E163" s="5">
        <v>41701</v>
      </c>
      <c r="F163" s="1" t="s">
        <v>291</v>
      </c>
      <c r="G163" s="3">
        <v>52000</v>
      </c>
      <c r="H163" s="7">
        <v>2</v>
      </c>
      <c r="I163" s="7">
        <v>2</v>
      </c>
      <c r="J163" s="7">
        <v>1</v>
      </c>
      <c r="K163" s="7">
        <v>1</v>
      </c>
      <c r="L163" s="7">
        <v>3</v>
      </c>
    </row>
    <row r="164" spans="1:12">
      <c r="A164" s="1" t="s">
        <v>852</v>
      </c>
      <c r="B164" s="1" t="s">
        <v>655</v>
      </c>
      <c r="C164" s="5">
        <v>28050</v>
      </c>
      <c r="D164" s="5">
        <v>40574</v>
      </c>
      <c r="E164" s="5">
        <v>41953</v>
      </c>
      <c r="F164" s="1" t="s">
        <v>180</v>
      </c>
      <c r="G164" s="3">
        <v>25584</v>
      </c>
      <c r="H164" s="7">
        <v>1</v>
      </c>
      <c r="I164" s="7">
        <v>2</v>
      </c>
      <c r="J164" s="7">
        <v>2</v>
      </c>
      <c r="K164" s="7">
        <v>1</v>
      </c>
      <c r="L164" s="7">
        <v>1</v>
      </c>
    </row>
    <row r="165" spans="1:12">
      <c r="A165" s="1" t="s">
        <v>853</v>
      </c>
      <c r="B165" s="1" t="s">
        <v>655</v>
      </c>
      <c r="C165" s="5">
        <v>28050</v>
      </c>
      <c r="D165" s="5">
        <v>41501</v>
      </c>
      <c r="E165" s="5">
        <v>41953</v>
      </c>
      <c r="F165" s="1" t="s">
        <v>180</v>
      </c>
      <c r="G165" s="3">
        <v>25584</v>
      </c>
      <c r="H165" s="7">
        <v>3</v>
      </c>
      <c r="I165" s="7">
        <v>2</v>
      </c>
      <c r="J165" s="7">
        <v>3</v>
      </c>
      <c r="K165" s="7">
        <v>2</v>
      </c>
      <c r="L165" s="7">
        <v>2</v>
      </c>
    </row>
    <row r="166" spans="1:12">
      <c r="A166" s="1" t="s">
        <v>854</v>
      </c>
      <c r="B166" s="1" t="s">
        <v>655</v>
      </c>
      <c r="C166" s="5">
        <v>28123</v>
      </c>
      <c r="D166" s="5">
        <v>39911</v>
      </c>
      <c r="E166" s="5"/>
      <c r="F166" s="1" t="s">
        <v>855</v>
      </c>
      <c r="G166" s="3">
        <v>53622.400000000001</v>
      </c>
      <c r="H166" s="7">
        <v>3</v>
      </c>
      <c r="I166" s="7">
        <v>2</v>
      </c>
      <c r="J166" s="7">
        <v>1</v>
      </c>
      <c r="K166" s="7">
        <v>2</v>
      </c>
      <c r="L166" s="7">
        <v>2</v>
      </c>
    </row>
    <row r="167" spans="1:12">
      <c r="A167" s="1" t="s">
        <v>856</v>
      </c>
      <c r="B167" s="1" t="s">
        <v>655</v>
      </c>
      <c r="C167" s="5">
        <v>28161</v>
      </c>
      <c r="D167" s="5">
        <v>38394</v>
      </c>
      <c r="E167" s="5"/>
      <c r="F167" s="1" t="s">
        <v>124</v>
      </c>
      <c r="G167" s="3">
        <v>57750</v>
      </c>
      <c r="H167" s="7">
        <v>2</v>
      </c>
      <c r="I167" s="7">
        <v>2</v>
      </c>
      <c r="J167" s="7">
        <v>2</v>
      </c>
      <c r="K167" s="7">
        <v>3</v>
      </c>
      <c r="L167" s="7">
        <v>3</v>
      </c>
    </row>
    <row r="168" spans="1:12">
      <c r="A168" s="1" t="s">
        <v>857</v>
      </c>
      <c r="B168" s="1" t="s">
        <v>655</v>
      </c>
      <c r="C168" s="5">
        <v>28380</v>
      </c>
      <c r="D168" s="5">
        <v>39030</v>
      </c>
      <c r="E168" s="5">
        <v>42556</v>
      </c>
      <c r="F168" s="1" t="s">
        <v>858</v>
      </c>
      <c r="G168" s="3">
        <v>60000</v>
      </c>
      <c r="H168" s="7">
        <v>3</v>
      </c>
      <c r="I168" s="7">
        <v>2</v>
      </c>
      <c r="J168" s="7">
        <v>3</v>
      </c>
      <c r="K168" s="7">
        <v>2</v>
      </c>
      <c r="L168" s="7">
        <v>3</v>
      </c>
    </row>
    <row r="169" spans="1:12">
      <c r="A169" s="1" t="s">
        <v>859</v>
      </c>
      <c r="B169" s="1" t="s">
        <v>655</v>
      </c>
      <c r="C169" s="5">
        <v>28380</v>
      </c>
      <c r="D169" s="5">
        <v>42052</v>
      </c>
      <c r="E169" s="5"/>
      <c r="F169" s="1" t="s">
        <v>858</v>
      </c>
      <c r="G169" s="3">
        <v>60000</v>
      </c>
      <c r="H169" s="7">
        <v>1</v>
      </c>
      <c r="I169" s="7">
        <v>3</v>
      </c>
      <c r="J169" s="7">
        <v>3</v>
      </c>
      <c r="K169" s="7">
        <v>2</v>
      </c>
      <c r="L169" s="7">
        <v>1</v>
      </c>
    </row>
    <row r="170" spans="1:12">
      <c r="A170" s="1" t="s">
        <v>860</v>
      </c>
      <c r="B170" s="1" t="s">
        <v>655</v>
      </c>
      <c r="C170" s="5">
        <v>28470</v>
      </c>
      <c r="D170" s="5">
        <v>41521</v>
      </c>
      <c r="E170" s="5"/>
      <c r="F170" s="1" t="s">
        <v>861</v>
      </c>
      <c r="G170" s="3">
        <v>36067.199999999997</v>
      </c>
      <c r="H170" s="7">
        <v>3</v>
      </c>
      <c r="I170" s="7">
        <v>1</v>
      </c>
      <c r="J170" s="7">
        <v>1</v>
      </c>
      <c r="K170" s="7">
        <v>3</v>
      </c>
      <c r="L170" s="7">
        <v>2</v>
      </c>
    </row>
    <row r="171" spans="1:12">
      <c r="A171" s="1" t="s">
        <v>862</v>
      </c>
      <c r="B171" s="1" t="s">
        <v>655</v>
      </c>
      <c r="C171" s="5">
        <v>28501</v>
      </c>
      <c r="D171" s="5">
        <v>41510</v>
      </c>
      <c r="E171" s="5"/>
      <c r="F171" s="1" t="s">
        <v>863</v>
      </c>
      <c r="G171" s="3">
        <v>62000</v>
      </c>
      <c r="H171" s="7">
        <v>2</v>
      </c>
      <c r="I171" s="7">
        <v>1</v>
      </c>
      <c r="J171" s="7">
        <v>2</v>
      </c>
      <c r="K171" s="7">
        <v>3</v>
      </c>
      <c r="L171" s="7">
        <v>1</v>
      </c>
    </row>
    <row r="172" spans="1:12">
      <c r="A172" s="1" t="s">
        <v>864</v>
      </c>
      <c r="B172" s="1" t="s">
        <v>655</v>
      </c>
      <c r="C172" s="5">
        <v>28550</v>
      </c>
      <c r="D172" s="5">
        <v>37676</v>
      </c>
      <c r="E172" s="5"/>
      <c r="F172" s="1" t="s">
        <v>865</v>
      </c>
      <c r="G172" s="3">
        <v>35360</v>
      </c>
      <c r="H172" s="7">
        <v>1</v>
      </c>
      <c r="I172" s="7">
        <v>1</v>
      </c>
      <c r="J172" s="7">
        <v>1</v>
      </c>
      <c r="K172" s="7">
        <v>2</v>
      </c>
      <c r="L172" s="7">
        <v>2</v>
      </c>
    </row>
    <row r="173" spans="1:12">
      <c r="A173" s="1" t="s">
        <v>866</v>
      </c>
      <c r="B173" s="1" t="s">
        <v>655</v>
      </c>
      <c r="C173" s="5">
        <v>28588</v>
      </c>
      <c r="D173" s="5">
        <v>38132</v>
      </c>
      <c r="E173" s="5">
        <v>41937</v>
      </c>
      <c r="F173" s="1" t="s">
        <v>867</v>
      </c>
      <c r="G173" s="3">
        <v>77226.240000000005</v>
      </c>
      <c r="H173" s="7">
        <v>3</v>
      </c>
      <c r="I173" s="7">
        <v>2</v>
      </c>
      <c r="J173" s="7">
        <v>2</v>
      </c>
      <c r="K173" s="7">
        <v>2</v>
      </c>
      <c r="L173" s="7">
        <v>1</v>
      </c>
    </row>
    <row r="174" spans="1:12">
      <c r="A174" s="1" t="s">
        <v>868</v>
      </c>
      <c r="B174" s="1" t="s">
        <v>655</v>
      </c>
      <c r="C174" s="5">
        <v>28614</v>
      </c>
      <c r="D174" s="5">
        <v>38534</v>
      </c>
      <c r="E174" s="5"/>
      <c r="F174" s="1" t="s">
        <v>869</v>
      </c>
      <c r="G174" s="3">
        <v>60600</v>
      </c>
      <c r="H174" s="7">
        <v>2</v>
      </c>
      <c r="I174" s="7">
        <v>1</v>
      </c>
      <c r="J174" s="7">
        <v>3</v>
      </c>
      <c r="K174" s="7">
        <v>2</v>
      </c>
      <c r="L174" s="7">
        <v>3</v>
      </c>
    </row>
    <row r="175" spans="1:12">
      <c r="A175" s="1" t="s">
        <v>870</v>
      </c>
      <c r="B175" s="1" t="s">
        <v>655</v>
      </c>
      <c r="C175" s="5">
        <v>28636</v>
      </c>
      <c r="D175" s="5">
        <v>37202</v>
      </c>
      <c r="E175" s="5">
        <v>42272</v>
      </c>
      <c r="F175" s="1" t="s">
        <v>871</v>
      </c>
      <c r="G175" s="3">
        <v>65650</v>
      </c>
      <c r="H175" s="7">
        <v>1</v>
      </c>
      <c r="I175" s="7">
        <v>3</v>
      </c>
      <c r="J175" s="7">
        <v>2</v>
      </c>
      <c r="K175" s="7">
        <v>3</v>
      </c>
      <c r="L175" s="7">
        <v>2</v>
      </c>
    </row>
    <row r="176" spans="1:12">
      <c r="A176" s="1" t="s">
        <v>872</v>
      </c>
      <c r="B176" s="1" t="s">
        <v>655</v>
      </c>
      <c r="C176" s="5">
        <v>28727</v>
      </c>
      <c r="D176" s="5">
        <v>41214</v>
      </c>
      <c r="E176" s="5">
        <v>42691</v>
      </c>
      <c r="F176" s="1" t="s">
        <v>873</v>
      </c>
      <c r="G176" s="3">
        <v>55203.199999999997</v>
      </c>
      <c r="H176" s="7">
        <v>2</v>
      </c>
      <c r="I176" s="7">
        <v>3</v>
      </c>
      <c r="J176" s="7">
        <v>3</v>
      </c>
      <c r="K176" s="7">
        <v>2</v>
      </c>
      <c r="L176" s="7">
        <v>3</v>
      </c>
    </row>
    <row r="177" spans="1:12">
      <c r="A177" s="1" t="s">
        <v>874</v>
      </c>
      <c r="B177" s="1" t="s">
        <v>655</v>
      </c>
      <c r="C177" s="5">
        <v>28743</v>
      </c>
      <c r="D177" s="5">
        <v>40089</v>
      </c>
      <c r="E177" s="5"/>
      <c r="F177" s="1" t="s">
        <v>124</v>
      </c>
      <c r="G177" s="3">
        <v>62169.120000000003</v>
      </c>
      <c r="H177" s="7">
        <v>2</v>
      </c>
      <c r="I177" s="7">
        <v>2</v>
      </c>
      <c r="J177" s="7">
        <v>2</v>
      </c>
      <c r="K177" s="7">
        <v>3</v>
      </c>
      <c r="L177" s="7">
        <v>3</v>
      </c>
    </row>
    <row r="178" spans="1:12">
      <c r="A178" s="1" t="s">
        <v>875</v>
      </c>
      <c r="B178" s="1" t="s">
        <v>655</v>
      </c>
      <c r="C178" s="5">
        <v>28749</v>
      </c>
      <c r="D178" s="5">
        <v>41428</v>
      </c>
      <c r="E178" s="5"/>
      <c r="F178" s="1" t="s">
        <v>406</v>
      </c>
      <c r="G178" s="3">
        <v>48225</v>
      </c>
      <c r="H178" s="7">
        <v>3</v>
      </c>
      <c r="I178" s="7">
        <v>3</v>
      </c>
      <c r="J178" s="7">
        <v>3</v>
      </c>
      <c r="K178" s="7">
        <v>3</v>
      </c>
      <c r="L178" s="7">
        <v>2</v>
      </c>
    </row>
    <row r="179" spans="1:12">
      <c r="A179" s="1" t="s">
        <v>876</v>
      </c>
      <c r="B179" s="1" t="s">
        <v>655</v>
      </c>
      <c r="C179" s="5">
        <v>28824</v>
      </c>
      <c r="D179" s="5">
        <v>37646</v>
      </c>
      <c r="E179" s="5"/>
      <c r="F179" s="1" t="s">
        <v>877</v>
      </c>
      <c r="G179" s="3">
        <v>150000</v>
      </c>
      <c r="H179" s="7">
        <v>3</v>
      </c>
      <c r="I179" s="7">
        <v>2</v>
      </c>
      <c r="J179" s="7">
        <v>2</v>
      </c>
      <c r="K179" s="7">
        <v>2</v>
      </c>
      <c r="L179" s="7">
        <v>2</v>
      </c>
    </row>
    <row r="180" spans="1:12">
      <c r="A180" s="1" t="s">
        <v>878</v>
      </c>
      <c r="B180" s="1" t="s">
        <v>655</v>
      </c>
      <c r="C180" s="5">
        <v>28856</v>
      </c>
      <c r="D180" s="5">
        <v>39534</v>
      </c>
      <c r="E180" s="5"/>
      <c r="F180" s="1" t="s">
        <v>14</v>
      </c>
      <c r="G180" s="3">
        <v>23108.799999999999</v>
      </c>
      <c r="H180" s="7">
        <v>2</v>
      </c>
      <c r="I180" s="7">
        <v>1</v>
      </c>
      <c r="J180" s="7">
        <v>1</v>
      </c>
      <c r="K180" s="7">
        <v>3</v>
      </c>
      <c r="L180" s="7">
        <v>3</v>
      </c>
    </row>
    <row r="181" spans="1:12">
      <c r="A181" s="1" t="s">
        <v>879</v>
      </c>
      <c r="B181" s="1" t="s">
        <v>655</v>
      </c>
      <c r="C181" s="5">
        <v>28891</v>
      </c>
      <c r="D181" s="5">
        <v>40819</v>
      </c>
      <c r="E181" s="5"/>
      <c r="F181" s="1" t="s">
        <v>372</v>
      </c>
      <c r="G181" s="3">
        <v>25210</v>
      </c>
      <c r="H181" s="7">
        <v>3</v>
      </c>
      <c r="I181" s="7">
        <v>2</v>
      </c>
      <c r="J181" s="7">
        <v>2</v>
      </c>
      <c r="K181" s="7">
        <v>1</v>
      </c>
      <c r="L181" s="7">
        <v>2</v>
      </c>
    </row>
    <row r="182" spans="1:12">
      <c r="A182" s="1" t="s">
        <v>880</v>
      </c>
      <c r="B182" s="1" t="s">
        <v>655</v>
      </c>
      <c r="C182" s="5">
        <v>28891</v>
      </c>
      <c r="D182" s="5">
        <v>37943</v>
      </c>
      <c r="E182" s="5"/>
      <c r="F182" s="1" t="s">
        <v>372</v>
      </c>
      <c r="G182" s="3">
        <v>25210</v>
      </c>
      <c r="H182" s="7">
        <v>3</v>
      </c>
      <c r="I182" s="7">
        <v>2</v>
      </c>
      <c r="J182" s="7">
        <v>3</v>
      </c>
      <c r="K182" s="7">
        <v>1</v>
      </c>
      <c r="L182" s="7">
        <v>1</v>
      </c>
    </row>
    <row r="183" spans="1:12">
      <c r="A183" s="1" t="s">
        <v>881</v>
      </c>
      <c r="B183" s="1" t="s">
        <v>655</v>
      </c>
      <c r="C183" s="5">
        <v>29019</v>
      </c>
      <c r="D183" s="5">
        <v>39104</v>
      </c>
      <c r="E183" s="5">
        <v>40066</v>
      </c>
      <c r="F183" s="1" t="s">
        <v>882</v>
      </c>
      <c r="G183" s="3">
        <v>31720</v>
      </c>
      <c r="H183" s="7">
        <v>2</v>
      </c>
      <c r="I183" s="7">
        <v>1</v>
      </c>
      <c r="J183" s="7">
        <v>1</v>
      </c>
      <c r="K183" s="7">
        <v>2</v>
      </c>
      <c r="L183" s="7">
        <v>2</v>
      </c>
    </row>
    <row r="184" spans="1:12">
      <c r="A184" s="1" t="s">
        <v>883</v>
      </c>
      <c r="B184" s="1" t="s">
        <v>655</v>
      </c>
      <c r="C184" s="5">
        <v>29019</v>
      </c>
      <c r="D184" s="5">
        <v>39104</v>
      </c>
      <c r="E184" s="5"/>
      <c r="F184" s="1" t="s">
        <v>882</v>
      </c>
      <c r="G184" s="3">
        <v>31720</v>
      </c>
      <c r="H184" s="7">
        <v>1</v>
      </c>
      <c r="I184" s="7">
        <v>2</v>
      </c>
      <c r="J184" s="7">
        <v>3</v>
      </c>
      <c r="K184" s="7">
        <v>2</v>
      </c>
      <c r="L184" s="7">
        <v>3</v>
      </c>
    </row>
    <row r="185" spans="1:12">
      <c r="A185" s="1" t="s">
        <v>884</v>
      </c>
      <c r="B185" s="1" t="s">
        <v>655</v>
      </c>
      <c r="C185" s="5">
        <v>29037</v>
      </c>
      <c r="D185" s="5">
        <v>39709</v>
      </c>
      <c r="E185" s="5"/>
      <c r="F185" s="1" t="s">
        <v>781</v>
      </c>
      <c r="G185" s="3">
        <v>22880</v>
      </c>
      <c r="H185" s="7">
        <v>2</v>
      </c>
      <c r="I185" s="7">
        <v>2</v>
      </c>
      <c r="J185" s="7">
        <v>3</v>
      </c>
      <c r="K185" s="7">
        <v>3</v>
      </c>
      <c r="L185" s="7">
        <v>3</v>
      </c>
    </row>
    <row r="186" spans="1:12">
      <c r="A186" s="1" t="s">
        <v>885</v>
      </c>
      <c r="B186" s="1" t="s">
        <v>655</v>
      </c>
      <c r="C186" s="5">
        <v>29064</v>
      </c>
      <c r="D186" s="5">
        <v>38945</v>
      </c>
      <c r="E186" s="5"/>
      <c r="F186" s="1" t="s">
        <v>180</v>
      </c>
      <c r="G186" s="3">
        <v>24960</v>
      </c>
      <c r="H186" s="7">
        <v>2</v>
      </c>
      <c r="I186" s="7">
        <v>2</v>
      </c>
      <c r="J186" s="7">
        <v>2</v>
      </c>
      <c r="K186" s="7">
        <v>3</v>
      </c>
      <c r="L186" s="7">
        <v>2</v>
      </c>
    </row>
    <row r="187" spans="1:12">
      <c r="A187" s="1" t="s">
        <v>886</v>
      </c>
      <c r="B187" s="1" t="s">
        <v>655</v>
      </c>
      <c r="C187" s="5">
        <v>29113</v>
      </c>
      <c r="D187" s="5">
        <v>39444</v>
      </c>
      <c r="E187" s="5"/>
      <c r="F187" s="1" t="s">
        <v>503</v>
      </c>
      <c r="G187" s="3">
        <v>51250</v>
      </c>
      <c r="H187" s="7">
        <v>3</v>
      </c>
      <c r="I187" s="7">
        <v>3</v>
      </c>
      <c r="J187" s="7">
        <v>3</v>
      </c>
      <c r="K187" s="7">
        <v>1</v>
      </c>
      <c r="L187" s="7">
        <v>1</v>
      </c>
    </row>
    <row r="188" spans="1:12">
      <c r="A188" s="1" t="s">
        <v>887</v>
      </c>
      <c r="B188" s="1" t="s">
        <v>655</v>
      </c>
      <c r="C188" s="5">
        <v>29134</v>
      </c>
      <c r="D188" s="5">
        <v>39265</v>
      </c>
      <c r="E188" s="5"/>
      <c r="F188" s="1" t="s">
        <v>888</v>
      </c>
      <c r="G188" s="3">
        <v>66950</v>
      </c>
      <c r="H188" s="7">
        <v>2</v>
      </c>
      <c r="I188" s="7">
        <v>1</v>
      </c>
      <c r="J188" s="7">
        <v>3</v>
      </c>
      <c r="K188" s="7">
        <v>3</v>
      </c>
      <c r="L188" s="7">
        <v>2</v>
      </c>
    </row>
    <row r="189" spans="1:12">
      <c r="A189" s="1" t="s">
        <v>889</v>
      </c>
      <c r="B189" s="1" t="s">
        <v>655</v>
      </c>
      <c r="C189" s="5">
        <v>29164</v>
      </c>
      <c r="D189" s="5">
        <v>38960</v>
      </c>
      <c r="E189" s="5"/>
      <c r="F189" s="1" t="s">
        <v>890</v>
      </c>
      <c r="G189" s="3">
        <v>102594.7</v>
      </c>
      <c r="H189" s="7">
        <v>2</v>
      </c>
      <c r="I189" s="7">
        <v>3</v>
      </c>
      <c r="J189" s="7">
        <v>3</v>
      </c>
      <c r="K189" s="7">
        <v>3</v>
      </c>
      <c r="L189" s="7">
        <v>2</v>
      </c>
    </row>
    <row r="190" spans="1:12">
      <c r="A190" s="1" t="s">
        <v>891</v>
      </c>
      <c r="B190" s="1" t="s">
        <v>655</v>
      </c>
      <c r="C190" s="5">
        <v>29240</v>
      </c>
      <c r="D190" s="5">
        <v>37941</v>
      </c>
      <c r="E190" s="5"/>
      <c r="F190" s="1" t="s">
        <v>892</v>
      </c>
      <c r="G190" s="3">
        <v>49500.1</v>
      </c>
      <c r="H190" s="7">
        <v>1</v>
      </c>
      <c r="I190" s="7">
        <v>3</v>
      </c>
      <c r="J190" s="7">
        <v>1</v>
      </c>
      <c r="K190" s="7">
        <v>2</v>
      </c>
      <c r="L190" s="7">
        <v>3</v>
      </c>
    </row>
    <row r="191" spans="1:12">
      <c r="A191" s="1" t="s">
        <v>893</v>
      </c>
      <c r="B191" s="1" t="s">
        <v>655</v>
      </c>
      <c r="C191" s="5">
        <v>29399</v>
      </c>
      <c r="D191" s="5">
        <v>38756</v>
      </c>
      <c r="E191" s="5">
        <v>41582</v>
      </c>
      <c r="F191" s="1" t="s">
        <v>622</v>
      </c>
      <c r="G191" s="3">
        <v>60950</v>
      </c>
      <c r="H191" s="7">
        <v>2</v>
      </c>
      <c r="I191" s="7">
        <v>2</v>
      </c>
      <c r="J191" s="7">
        <v>3</v>
      </c>
      <c r="K191" s="7">
        <v>3</v>
      </c>
      <c r="L191" s="7">
        <v>1</v>
      </c>
    </row>
    <row r="192" spans="1:12">
      <c r="A192" s="1" t="s">
        <v>894</v>
      </c>
      <c r="B192" s="1" t="s">
        <v>655</v>
      </c>
      <c r="C192" s="5">
        <v>29556</v>
      </c>
      <c r="D192" s="5">
        <v>42150</v>
      </c>
      <c r="E192" s="5"/>
      <c r="F192" s="1" t="s">
        <v>366</v>
      </c>
      <c r="G192" s="3">
        <v>41412.800000000003</v>
      </c>
      <c r="H192" s="7">
        <v>3</v>
      </c>
      <c r="I192" s="7">
        <v>2</v>
      </c>
      <c r="J192" s="7">
        <v>3</v>
      </c>
      <c r="K192" s="7">
        <v>3</v>
      </c>
      <c r="L192" s="7">
        <v>3</v>
      </c>
    </row>
    <row r="193" spans="1:12">
      <c r="A193" s="1" t="s">
        <v>895</v>
      </c>
      <c r="B193" s="1" t="s">
        <v>655</v>
      </c>
      <c r="C193" s="5">
        <v>29616</v>
      </c>
      <c r="D193" s="5">
        <v>38314</v>
      </c>
      <c r="E193" s="5"/>
      <c r="F193" s="1" t="s">
        <v>413</v>
      </c>
      <c r="G193" s="3">
        <v>68554.2</v>
      </c>
      <c r="H193" s="7">
        <v>1</v>
      </c>
      <c r="I193" s="7">
        <v>3</v>
      </c>
      <c r="J193" s="7">
        <v>1</v>
      </c>
      <c r="K193" s="7">
        <v>2</v>
      </c>
      <c r="L193" s="7">
        <v>1</v>
      </c>
    </row>
    <row r="194" spans="1:12">
      <c r="A194" s="1" t="s">
        <v>896</v>
      </c>
      <c r="B194" s="1" t="s">
        <v>655</v>
      </c>
      <c r="C194" s="5">
        <v>29626</v>
      </c>
      <c r="D194" s="5">
        <v>37870</v>
      </c>
      <c r="E194" s="5">
        <v>42205</v>
      </c>
      <c r="F194" s="1" t="s">
        <v>760</v>
      </c>
      <c r="G194" s="3">
        <v>35360</v>
      </c>
      <c r="H194" s="7">
        <v>1</v>
      </c>
      <c r="I194" s="7">
        <v>1</v>
      </c>
      <c r="J194" s="7">
        <v>3</v>
      </c>
      <c r="K194" s="7">
        <v>3</v>
      </c>
      <c r="L194" s="7">
        <v>1</v>
      </c>
    </row>
    <row r="195" spans="1:12">
      <c r="A195" s="1" t="s">
        <v>897</v>
      </c>
      <c r="B195" s="1" t="s">
        <v>655</v>
      </c>
      <c r="C195" s="5">
        <v>29643</v>
      </c>
      <c r="D195" s="5">
        <v>39005</v>
      </c>
      <c r="E195" s="5"/>
      <c r="F195" s="1" t="s">
        <v>14</v>
      </c>
      <c r="G195" s="3">
        <v>22880</v>
      </c>
      <c r="H195" s="7">
        <v>3</v>
      </c>
      <c r="I195" s="7">
        <v>2</v>
      </c>
      <c r="J195" s="7">
        <v>1</v>
      </c>
      <c r="K195" s="7">
        <v>3</v>
      </c>
      <c r="L195" s="7">
        <v>1</v>
      </c>
    </row>
    <row r="196" spans="1:12">
      <c r="A196" s="1" t="s">
        <v>898</v>
      </c>
      <c r="B196" s="1" t="s">
        <v>655</v>
      </c>
      <c r="C196" s="5">
        <v>29682</v>
      </c>
      <c r="D196" s="5">
        <v>39353</v>
      </c>
      <c r="E196" s="5"/>
      <c r="F196" s="1" t="s">
        <v>899</v>
      </c>
      <c r="G196" s="3">
        <v>61407.58</v>
      </c>
      <c r="H196" s="7">
        <v>3</v>
      </c>
      <c r="I196" s="7">
        <v>2</v>
      </c>
      <c r="J196" s="7">
        <v>3</v>
      </c>
      <c r="K196" s="7">
        <v>3</v>
      </c>
      <c r="L196" s="7">
        <v>2</v>
      </c>
    </row>
    <row r="197" spans="1:12">
      <c r="A197" s="1" t="s">
        <v>900</v>
      </c>
      <c r="B197" s="1" t="s">
        <v>655</v>
      </c>
      <c r="C197" s="5">
        <v>29682</v>
      </c>
      <c r="D197" s="5">
        <v>39353</v>
      </c>
      <c r="E197" s="5"/>
      <c r="F197" s="1" t="s">
        <v>899</v>
      </c>
      <c r="G197" s="3">
        <v>61407.58</v>
      </c>
      <c r="H197" s="7">
        <v>2</v>
      </c>
      <c r="I197" s="7">
        <v>3</v>
      </c>
      <c r="J197" s="7">
        <v>3</v>
      </c>
      <c r="K197" s="7">
        <v>3</v>
      </c>
      <c r="L197" s="7">
        <v>3</v>
      </c>
    </row>
    <row r="198" spans="1:12">
      <c r="A198" s="1" t="s">
        <v>901</v>
      </c>
      <c r="B198" s="1" t="s">
        <v>655</v>
      </c>
      <c r="C198" s="5">
        <v>29743</v>
      </c>
      <c r="D198" s="5">
        <v>41213</v>
      </c>
      <c r="E198" s="5">
        <v>42303</v>
      </c>
      <c r="F198" s="1" t="s">
        <v>781</v>
      </c>
      <c r="G198" s="3">
        <v>22880</v>
      </c>
      <c r="H198" s="7">
        <v>2</v>
      </c>
      <c r="I198" s="7">
        <v>2</v>
      </c>
      <c r="J198" s="7">
        <v>3</v>
      </c>
      <c r="K198" s="7">
        <v>1</v>
      </c>
      <c r="L198" s="7">
        <v>1</v>
      </c>
    </row>
    <row r="199" spans="1:12">
      <c r="A199" s="1" t="s">
        <v>902</v>
      </c>
      <c r="B199" s="1" t="s">
        <v>655</v>
      </c>
      <c r="C199" s="5">
        <v>29933</v>
      </c>
      <c r="D199" s="5">
        <v>37794</v>
      </c>
      <c r="E199" s="5"/>
      <c r="F199" s="1" t="s">
        <v>903</v>
      </c>
      <c r="G199" s="3">
        <v>57594.94</v>
      </c>
      <c r="H199" s="7">
        <v>2</v>
      </c>
      <c r="I199" s="7">
        <v>1</v>
      </c>
      <c r="J199" s="7">
        <v>1</v>
      </c>
      <c r="K199" s="7">
        <v>3</v>
      </c>
      <c r="L199" s="7">
        <v>3</v>
      </c>
    </row>
    <row r="200" spans="1:12">
      <c r="A200" s="1" t="s">
        <v>904</v>
      </c>
      <c r="B200" s="1" t="s">
        <v>655</v>
      </c>
      <c r="C200" s="5">
        <v>29717</v>
      </c>
      <c r="D200" s="5">
        <v>41715</v>
      </c>
      <c r="E200" s="5"/>
      <c r="F200" s="1" t="s">
        <v>905</v>
      </c>
      <c r="G200" s="3">
        <v>88000.12</v>
      </c>
      <c r="H200" s="7">
        <v>2</v>
      </c>
      <c r="I200" s="7">
        <v>3</v>
      </c>
      <c r="J200" s="7">
        <v>3</v>
      </c>
      <c r="K200" s="7">
        <v>3</v>
      </c>
      <c r="L200" s="7">
        <v>2</v>
      </c>
    </row>
    <row r="201" spans="1:12">
      <c r="A201" s="1" t="s">
        <v>906</v>
      </c>
      <c r="B201" s="1" t="s">
        <v>655</v>
      </c>
      <c r="C201" s="5">
        <v>29873</v>
      </c>
      <c r="D201" s="5">
        <v>38640</v>
      </c>
      <c r="E201" s="5">
        <v>41116</v>
      </c>
      <c r="F201" s="1" t="s">
        <v>907</v>
      </c>
      <c r="G201" s="3">
        <v>69497.740000000005</v>
      </c>
      <c r="H201" s="7">
        <v>2</v>
      </c>
      <c r="I201" s="7">
        <v>2</v>
      </c>
      <c r="J201" s="7">
        <v>1</v>
      </c>
      <c r="K201" s="7">
        <v>3</v>
      </c>
      <c r="L201" s="7">
        <v>3</v>
      </c>
    </row>
    <row r="202" spans="1:12">
      <c r="A202" s="1" t="s">
        <v>908</v>
      </c>
      <c r="B202" s="1" t="s">
        <v>655</v>
      </c>
      <c r="C202" s="5">
        <v>29879</v>
      </c>
      <c r="D202" s="5">
        <v>41372</v>
      </c>
      <c r="E202" s="5"/>
      <c r="F202" s="1" t="s">
        <v>909</v>
      </c>
      <c r="G202" s="3">
        <v>65115.7</v>
      </c>
      <c r="H202" s="7">
        <v>3</v>
      </c>
      <c r="I202" s="7">
        <v>3</v>
      </c>
      <c r="J202" s="7">
        <v>1</v>
      </c>
      <c r="K202" s="7">
        <v>2</v>
      </c>
      <c r="L202" s="7">
        <v>1</v>
      </c>
    </row>
    <row r="203" spans="1:12">
      <c r="A203" s="1" t="s">
        <v>910</v>
      </c>
      <c r="B203" s="1" t="s">
        <v>655</v>
      </c>
      <c r="C203" s="5">
        <v>29939</v>
      </c>
      <c r="D203" s="5">
        <v>39898</v>
      </c>
      <c r="E203" s="5"/>
      <c r="F203" s="1" t="s">
        <v>94</v>
      </c>
      <c r="G203" s="3">
        <v>42000</v>
      </c>
      <c r="H203" s="7">
        <v>3</v>
      </c>
      <c r="I203" s="7">
        <v>3</v>
      </c>
      <c r="J203" s="7">
        <v>3</v>
      </c>
      <c r="K203" s="7">
        <v>3</v>
      </c>
      <c r="L203" s="7">
        <v>1</v>
      </c>
    </row>
    <row r="204" spans="1:12">
      <c r="A204" s="1" t="s">
        <v>911</v>
      </c>
      <c r="B204" s="1" t="s">
        <v>655</v>
      </c>
      <c r="C204" s="5">
        <v>29738</v>
      </c>
      <c r="D204" s="5">
        <v>41770</v>
      </c>
      <c r="E204" s="5"/>
      <c r="F204" s="1" t="s">
        <v>94</v>
      </c>
      <c r="G204" s="3">
        <v>42000</v>
      </c>
      <c r="H204" s="7">
        <v>2</v>
      </c>
      <c r="I204" s="7">
        <v>1</v>
      </c>
      <c r="J204" s="7">
        <v>1</v>
      </c>
      <c r="K204" s="7">
        <v>2</v>
      </c>
      <c r="L204" s="7">
        <v>2</v>
      </c>
    </row>
    <row r="205" spans="1:12">
      <c r="A205" s="1" t="s">
        <v>912</v>
      </c>
      <c r="B205" s="1" t="s">
        <v>655</v>
      </c>
      <c r="C205" s="5">
        <v>29985</v>
      </c>
      <c r="D205" s="5">
        <v>39430</v>
      </c>
      <c r="E205" s="5">
        <v>41536</v>
      </c>
      <c r="F205" s="1" t="s">
        <v>913</v>
      </c>
      <c r="G205" s="3">
        <v>62400</v>
      </c>
      <c r="H205" s="7">
        <v>3</v>
      </c>
      <c r="I205" s="7">
        <v>2</v>
      </c>
      <c r="J205" s="7">
        <v>1</v>
      </c>
      <c r="K205" s="7">
        <v>2</v>
      </c>
      <c r="L205" s="7">
        <v>2</v>
      </c>
    </row>
    <row r="206" spans="1:12">
      <c r="A206" s="1" t="s">
        <v>914</v>
      </c>
      <c r="B206" s="1" t="s">
        <v>655</v>
      </c>
      <c r="C206" s="5">
        <v>30085</v>
      </c>
      <c r="D206" s="5">
        <v>38913</v>
      </c>
      <c r="E206" s="5"/>
      <c r="F206" s="1" t="s">
        <v>14</v>
      </c>
      <c r="G206" s="3">
        <v>24960</v>
      </c>
      <c r="H206" s="7">
        <v>3</v>
      </c>
      <c r="I206" s="7">
        <v>1</v>
      </c>
      <c r="J206" s="7">
        <v>1</v>
      </c>
      <c r="K206" s="7">
        <v>1</v>
      </c>
      <c r="L206" s="7">
        <v>2</v>
      </c>
    </row>
    <row r="207" spans="1:12">
      <c r="A207" s="1" t="s">
        <v>915</v>
      </c>
      <c r="B207" s="1" t="s">
        <v>655</v>
      </c>
      <c r="C207" s="5">
        <v>30030</v>
      </c>
      <c r="D207" s="5">
        <v>40495</v>
      </c>
      <c r="E207" s="5"/>
      <c r="F207" s="1" t="s">
        <v>85</v>
      </c>
      <c r="G207" s="3">
        <v>22880</v>
      </c>
      <c r="H207" s="7">
        <v>2</v>
      </c>
      <c r="I207" s="7">
        <v>2</v>
      </c>
      <c r="J207" s="7">
        <v>2</v>
      </c>
      <c r="K207" s="7">
        <v>1</v>
      </c>
      <c r="L207" s="7">
        <v>1</v>
      </c>
    </row>
    <row r="208" spans="1:12">
      <c r="A208" s="1" t="s">
        <v>916</v>
      </c>
      <c r="B208" s="1" t="s">
        <v>655</v>
      </c>
      <c r="C208" s="5">
        <v>30045</v>
      </c>
      <c r="D208" s="5">
        <v>41522</v>
      </c>
      <c r="E208" s="5">
        <v>42491</v>
      </c>
      <c r="F208" s="1" t="s">
        <v>316</v>
      </c>
      <c r="G208" s="3">
        <v>71971</v>
      </c>
      <c r="H208" s="7">
        <v>1</v>
      </c>
      <c r="I208" s="7">
        <v>3</v>
      </c>
      <c r="J208" s="7">
        <v>2</v>
      </c>
      <c r="K208" s="7">
        <v>2</v>
      </c>
      <c r="L208" s="7">
        <v>2</v>
      </c>
    </row>
    <row r="209" spans="1:12">
      <c r="A209" s="1" t="s">
        <v>917</v>
      </c>
      <c r="B209" s="1" t="s">
        <v>655</v>
      </c>
      <c r="C209" s="5">
        <v>30286</v>
      </c>
      <c r="D209" s="5">
        <v>38550</v>
      </c>
      <c r="E209" s="5">
        <v>41302</v>
      </c>
      <c r="F209" s="1" t="s">
        <v>132</v>
      </c>
      <c r="G209" s="3">
        <v>51313.599999999999</v>
      </c>
      <c r="H209" s="7">
        <v>1</v>
      </c>
      <c r="I209" s="7">
        <v>1</v>
      </c>
      <c r="J209" s="7">
        <v>2</v>
      </c>
      <c r="K209" s="7">
        <v>1</v>
      </c>
      <c r="L209" s="7">
        <v>2</v>
      </c>
    </row>
    <row r="210" spans="1:12">
      <c r="A210" s="1" t="s">
        <v>918</v>
      </c>
      <c r="B210" s="1" t="s">
        <v>655</v>
      </c>
      <c r="C210" s="5">
        <v>30128</v>
      </c>
      <c r="D210" s="5">
        <v>41729</v>
      </c>
      <c r="E210" s="5"/>
      <c r="F210" s="1" t="s">
        <v>919</v>
      </c>
      <c r="G210" s="3">
        <v>60000</v>
      </c>
      <c r="H210" s="7">
        <v>1</v>
      </c>
      <c r="I210" s="7">
        <v>3</v>
      </c>
      <c r="J210" s="7">
        <v>1</v>
      </c>
      <c r="K210" s="7">
        <v>1</v>
      </c>
      <c r="L210" s="7">
        <v>1</v>
      </c>
    </row>
    <row r="211" spans="1:12">
      <c r="A211" s="1" t="s">
        <v>920</v>
      </c>
      <c r="B211" s="1" t="s">
        <v>655</v>
      </c>
      <c r="C211" s="5">
        <v>30137</v>
      </c>
      <c r="D211" s="5">
        <v>40659</v>
      </c>
      <c r="E211" s="5"/>
      <c r="F211" s="1" t="s">
        <v>921</v>
      </c>
      <c r="G211" s="3">
        <v>55000</v>
      </c>
      <c r="H211" s="7">
        <v>3</v>
      </c>
      <c r="I211" s="7">
        <v>3</v>
      </c>
      <c r="J211" s="7">
        <v>3</v>
      </c>
      <c r="K211" s="7">
        <v>2</v>
      </c>
      <c r="L211" s="7">
        <v>1</v>
      </c>
    </row>
    <row r="212" spans="1:12">
      <c r="A212" s="1" t="s">
        <v>922</v>
      </c>
      <c r="B212" s="1" t="s">
        <v>655</v>
      </c>
      <c r="C212" s="5">
        <v>30157</v>
      </c>
      <c r="D212" s="5">
        <v>38242</v>
      </c>
      <c r="E212" s="5"/>
      <c r="F212" s="1" t="s">
        <v>285</v>
      </c>
      <c r="G212" s="3">
        <v>64251.199999999997</v>
      </c>
      <c r="H212" s="7">
        <v>3</v>
      </c>
      <c r="I212" s="7">
        <v>3</v>
      </c>
      <c r="J212" s="7">
        <v>3</v>
      </c>
      <c r="K212" s="7">
        <v>2</v>
      </c>
      <c r="L212" s="7">
        <v>2</v>
      </c>
    </row>
    <row r="213" spans="1:12">
      <c r="A213" s="1" t="s">
        <v>923</v>
      </c>
      <c r="B213" s="1" t="s">
        <v>655</v>
      </c>
      <c r="C213" s="5">
        <v>30012</v>
      </c>
      <c r="D213" s="5">
        <v>40124</v>
      </c>
      <c r="E213" s="5"/>
      <c r="F213" s="1" t="s">
        <v>285</v>
      </c>
      <c r="G213" s="3">
        <v>64251.199999999997</v>
      </c>
      <c r="H213" s="7">
        <v>3</v>
      </c>
      <c r="I213" s="7">
        <v>2</v>
      </c>
      <c r="J213" s="7">
        <v>1</v>
      </c>
      <c r="K213" s="7">
        <v>3</v>
      </c>
      <c r="L213" s="7">
        <v>1</v>
      </c>
    </row>
    <row r="214" spans="1:12">
      <c r="A214" s="1" t="s">
        <v>924</v>
      </c>
      <c r="B214" s="1" t="s">
        <v>655</v>
      </c>
      <c r="C214" s="5">
        <v>31630</v>
      </c>
      <c r="D214" s="5">
        <v>41508</v>
      </c>
      <c r="E214" s="5">
        <v>42215</v>
      </c>
      <c r="F214" s="1" t="s">
        <v>463</v>
      </c>
      <c r="G214" s="3">
        <v>39780</v>
      </c>
      <c r="H214" s="7">
        <v>1</v>
      </c>
      <c r="I214" s="7">
        <v>3</v>
      </c>
      <c r="J214" s="7">
        <v>3</v>
      </c>
      <c r="K214" s="7">
        <v>1</v>
      </c>
      <c r="L214" s="7">
        <v>2</v>
      </c>
    </row>
    <row r="215" spans="1:12">
      <c r="A215" s="1" t="s">
        <v>925</v>
      </c>
      <c r="B215" s="1" t="s">
        <v>655</v>
      </c>
      <c r="C215" s="5">
        <v>30209</v>
      </c>
      <c r="D215" s="5">
        <v>38209</v>
      </c>
      <c r="E215" s="5">
        <v>42199</v>
      </c>
      <c r="F215" s="1" t="s">
        <v>268</v>
      </c>
      <c r="G215" s="3">
        <v>45905.599999999999</v>
      </c>
      <c r="H215" s="7">
        <v>3</v>
      </c>
      <c r="I215" s="7">
        <v>2</v>
      </c>
      <c r="J215" s="7">
        <v>2</v>
      </c>
      <c r="K215" s="7">
        <v>3</v>
      </c>
      <c r="L215" s="7">
        <v>2</v>
      </c>
    </row>
    <row r="216" spans="1:12">
      <c r="A216" s="1" t="s">
        <v>926</v>
      </c>
      <c r="B216" s="1" t="s">
        <v>655</v>
      </c>
      <c r="C216" s="5">
        <v>30223</v>
      </c>
      <c r="D216" s="5">
        <v>39656</v>
      </c>
      <c r="E216" s="5"/>
      <c r="F216" s="1" t="s">
        <v>927</v>
      </c>
      <c r="G216" s="3">
        <v>41995.199999999997</v>
      </c>
      <c r="H216" s="7">
        <v>1</v>
      </c>
      <c r="I216" s="7">
        <v>2</v>
      </c>
      <c r="J216" s="7">
        <v>1</v>
      </c>
      <c r="K216" s="7">
        <v>3</v>
      </c>
      <c r="L216" s="7">
        <v>2</v>
      </c>
    </row>
    <row r="217" spans="1:12">
      <c r="A217" s="1" t="s">
        <v>928</v>
      </c>
      <c r="B217" s="1" t="s">
        <v>655</v>
      </c>
      <c r="C217" s="5">
        <v>30226</v>
      </c>
      <c r="D217" s="5">
        <v>40055</v>
      </c>
      <c r="E217" s="5"/>
      <c r="F217" s="1" t="s">
        <v>180</v>
      </c>
      <c r="G217" s="3">
        <v>24169.599999999999</v>
      </c>
      <c r="H217" s="7">
        <v>1</v>
      </c>
      <c r="I217" s="7">
        <v>1</v>
      </c>
      <c r="J217" s="7">
        <v>2</v>
      </c>
      <c r="K217" s="7">
        <v>3</v>
      </c>
      <c r="L217" s="7">
        <v>2</v>
      </c>
    </row>
    <row r="218" spans="1:12">
      <c r="A218" s="1" t="s">
        <v>929</v>
      </c>
      <c r="B218" s="1" t="s">
        <v>655</v>
      </c>
      <c r="C218" s="5">
        <v>30175</v>
      </c>
      <c r="D218" s="5">
        <v>39383</v>
      </c>
      <c r="E218" s="5">
        <v>40055</v>
      </c>
      <c r="F218" s="1" t="s">
        <v>180</v>
      </c>
      <c r="G218" s="3">
        <v>24169.599999999999</v>
      </c>
      <c r="H218" s="7">
        <v>1</v>
      </c>
      <c r="I218" s="7">
        <v>2</v>
      </c>
      <c r="J218" s="7">
        <v>3</v>
      </c>
      <c r="K218" s="7">
        <v>1</v>
      </c>
      <c r="L218" s="7">
        <v>1</v>
      </c>
    </row>
    <row r="219" spans="1:12">
      <c r="A219" s="1" t="s">
        <v>930</v>
      </c>
      <c r="B219" s="1" t="s">
        <v>655</v>
      </c>
      <c r="C219" s="5">
        <v>30230</v>
      </c>
      <c r="D219" s="5">
        <v>41365</v>
      </c>
      <c r="E219" s="5"/>
      <c r="F219" s="1" t="s">
        <v>931</v>
      </c>
      <c r="G219" s="3">
        <v>55825</v>
      </c>
      <c r="H219" s="7">
        <v>2</v>
      </c>
      <c r="I219" s="7">
        <v>1</v>
      </c>
      <c r="J219" s="7">
        <v>2</v>
      </c>
      <c r="K219" s="7">
        <v>2</v>
      </c>
      <c r="L219" s="7">
        <v>3</v>
      </c>
    </row>
    <row r="220" spans="1:12">
      <c r="A220" s="1" t="s">
        <v>932</v>
      </c>
      <c r="B220" s="1" t="s">
        <v>655</v>
      </c>
      <c r="C220" s="5">
        <v>30251</v>
      </c>
      <c r="D220" s="5">
        <v>39457</v>
      </c>
      <c r="E220" s="5"/>
      <c r="F220" s="1" t="s">
        <v>760</v>
      </c>
      <c r="G220" s="3">
        <v>36400</v>
      </c>
      <c r="H220" s="7">
        <v>2</v>
      </c>
      <c r="I220" s="7">
        <v>3</v>
      </c>
      <c r="J220" s="7">
        <v>2</v>
      </c>
      <c r="K220" s="7">
        <v>2</v>
      </c>
      <c r="L220" s="7">
        <v>3</v>
      </c>
    </row>
    <row r="221" spans="1:12">
      <c r="A221" s="1" t="s">
        <v>933</v>
      </c>
      <c r="B221" s="1" t="s">
        <v>655</v>
      </c>
      <c r="C221" s="5">
        <v>30282</v>
      </c>
      <c r="D221" s="5">
        <v>38644</v>
      </c>
      <c r="E221" s="5"/>
      <c r="F221" s="1" t="s">
        <v>934</v>
      </c>
      <c r="G221" s="3">
        <v>58905.08</v>
      </c>
      <c r="H221" s="7">
        <v>1</v>
      </c>
      <c r="I221" s="7">
        <v>2</v>
      </c>
      <c r="J221" s="7">
        <v>1</v>
      </c>
      <c r="K221" s="7">
        <v>3</v>
      </c>
      <c r="L221" s="7">
        <v>3</v>
      </c>
    </row>
    <row r="222" spans="1:12">
      <c r="A222" s="1" t="s">
        <v>935</v>
      </c>
      <c r="B222" s="1" t="s">
        <v>655</v>
      </c>
      <c r="C222" s="5">
        <v>30292</v>
      </c>
      <c r="D222" s="5">
        <v>41904</v>
      </c>
      <c r="E222" s="5"/>
      <c r="F222" s="1" t="s">
        <v>936</v>
      </c>
      <c r="G222" s="3">
        <v>60756.800000000003</v>
      </c>
      <c r="H222" s="7">
        <v>2</v>
      </c>
      <c r="I222" s="7">
        <v>2</v>
      </c>
      <c r="J222" s="7">
        <v>1</v>
      </c>
      <c r="K222" s="7">
        <v>3</v>
      </c>
      <c r="L222" s="7">
        <v>2</v>
      </c>
    </row>
    <row r="223" spans="1:12">
      <c r="A223" s="1" t="s">
        <v>937</v>
      </c>
      <c r="B223" s="1" t="s">
        <v>655</v>
      </c>
      <c r="C223" s="5">
        <v>30312</v>
      </c>
      <c r="D223" s="5">
        <v>38611</v>
      </c>
      <c r="E223" s="5"/>
      <c r="F223" s="1" t="s">
        <v>85</v>
      </c>
      <c r="G223" s="3">
        <v>29881</v>
      </c>
      <c r="H223" s="7">
        <v>3</v>
      </c>
      <c r="I223" s="7">
        <v>3</v>
      </c>
      <c r="J223" s="7">
        <v>2</v>
      </c>
      <c r="K223" s="7">
        <v>2</v>
      </c>
      <c r="L223" s="7">
        <v>3</v>
      </c>
    </row>
    <row r="224" spans="1:12">
      <c r="A224" s="1" t="s">
        <v>938</v>
      </c>
      <c r="B224" s="1" t="s">
        <v>655</v>
      </c>
      <c r="C224" s="5">
        <v>30408</v>
      </c>
      <c r="D224" s="5">
        <v>41533</v>
      </c>
      <c r="E224" s="5"/>
      <c r="F224" s="1" t="s">
        <v>287</v>
      </c>
      <c r="G224" s="3">
        <v>42016</v>
      </c>
      <c r="H224" s="7">
        <v>3</v>
      </c>
      <c r="I224" s="7">
        <v>3</v>
      </c>
      <c r="J224" s="7">
        <v>3</v>
      </c>
      <c r="K224" s="7">
        <v>3</v>
      </c>
      <c r="L224" s="7">
        <v>2</v>
      </c>
    </row>
    <row r="225" spans="1:12">
      <c r="A225" s="1" t="s">
        <v>939</v>
      </c>
      <c r="B225" s="1" t="s">
        <v>655</v>
      </c>
      <c r="C225" s="5">
        <v>30339</v>
      </c>
      <c r="D225" s="5">
        <v>39211</v>
      </c>
      <c r="E225" s="5">
        <v>43100</v>
      </c>
      <c r="F225" s="1" t="s">
        <v>940</v>
      </c>
      <c r="G225" s="3">
        <v>84758.7</v>
      </c>
      <c r="H225" s="7">
        <v>2</v>
      </c>
      <c r="I225" s="7">
        <v>2</v>
      </c>
      <c r="J225" s="7">
        <v>3</v>
      </c>
      <c r="K225" s="7">
        <v>2</v>
      </c>
      <c r="L225" s="7">
        <v>3</v>
      </c>
    </row>
    <row r="226" spans="1:12">
      <c r="A226" s="1" t="s">
        <v>941</v>
      </c>
      <c r="B226" s="1" t="s">
        <v>655</v>
      </c>
      <c r="C226" s="5">
        <v>30358</v>
      </c>
      <c r="D226" s="5">
        <v>38710</v>
      </c>
      <c r="E226" s="5"/>
      <c r="F226" s="1" t="s">
        <v>942</v>
      </c>
      <c r="G226" s="3">
        <v>70078.320000000007</v>
      </c>
      <c r="H226" s="7">
        <v>1</v>
      </c>
      <c r="I226" s="7">
        <v>3</v>
      </c>
      <c r="J226" s="7">
        <v>3</v>
      </c>
      <c r="K226" s="7">
        <v>1</v>
      </c>
      <c r="L226" s="7">
        <v>2</v>
      </c>
    </row>
    <row r="227" spans="1:12">
      <c r="A227" s="1" t="s">
        <v>943</v>
      </c>
      <c r="B227" s="1" t="s">
        <v>655</v>
      </c>
      <c r="C227" s="5">
        <v>30408</v>
      </c>
      <c r="D227" s="5">
        <v>38341</v>
      </c>
      <c r="E227" s="5"/>
      <c r="F227" s="1" t="s">
        <v>944</v>
      </c>
      <c r="G227" s="3">
        <v>39436.800000000003</v>
      </c>
      <c r="H227" s="7">
        <v>1</v>
      </c>
      <c r="I227" s="7">
        <v>3</v>
      </c>
      <c r="J227" s="7">
        <v>1</v>
      </c>
      <c r="K227" s="7">
        <v>2</v>
      </c>
      <c r="L227" s="7">
        <v>2</v>
      </c>
    </row>
    <row r="228" spans="1:12">
      <c r="A228" s="1" t="s">
        <v>945</v>
      </c>
      <c r="B228" s="1" t="s">
        <v>655</v>
      </c>
      <c r="C228" s="5">
        <v>31793</v>
      </c>
      <c r="D228" s="5">
        <v>38341</v>
      </c>
      <c r="E228" s="5"/>
      <c r="F228" s="1" t="s">
        <v>944</v>
      </c>
      <c r="G228" s="3">
        <v>39436.800000000003</v>
      </c>
      <c r="H228" s="7">
        <v>2</v>
      </c>
      <c r="I228" s="7">
        <v>1</v>
      </c>
      <c r="J228" s="7">
        <v>1</v>
      </c>
      <c r="K228" s="7">
        <v>3</v>
      </c>
      <c r="L228" s="7">
        <v>2</v>
      </c>
    </row>
    <row r="229" spans="1:12">
      <c r="A229" s="1" t="s">
        <v>946</v>
      </c>
      <c r="B229" s="1" t="s">
        <v>655</v>
      </c>
      <c r="C229" s="5">
        <v>30423</v>
      </c>
      <c r="D229" s="5">
        <v>40544</v>
      </c>
      <c r="E229" s="5">
        <v>41113</v>
      </c>
      <c r="F229" s="1" t="s">
        <v>947</v>
      </c>
      <c r="G229" s="3">
        <v>62006.879999999997</v>
      </c>
      <c r="H229" s="7">
        <v>1</v>
      </c>
      <c r="I229" s="7">
        <v>1</v>
      </c>
      <c r="J229" s="7">
        <v>1</v>
      </c>
      <c r="K229" s="7">
        <v>1</v>
      </c>
      <c r="L229" s="7">
        <v>3</v>
      </c>
    </row>
    <row r="230" spans="1:12">
      <c r="A230" s="1" t="s">
        <v>948</v>
      </c>
      <c r="B230" s="1" t="s">
        <v>655</v>
      </c>
      <c r="C230" s="5">
        <v>30445</v>
      </c>
      <c r="D230" s="5">
        <v>39327</v>
      </c>
      <c r="E230" s="5"/>
      <c r="F230" s="1" t="s">
        <v>372</v>
      </c>
      <c r="G230" s="3">
        <v>25833.599999999999</v>
      </c>
      <c r="H230" s="7">
        <v>3</v>
      </c>
      <c r="I230" s="7">
        <v>1</v>
      </c>
      <c r="J230" s="7">
        <v>1</v>
      </c>
      <c r="K230" s="7">
        <v>2</v>
      </c>
      <c r="L230" s="7">
        <v>3</v>
      </c>
    </row>
    <row r="231" spans="1:12">
      <c r="A231" s="1" t="s">
        <v>949</v>
      </c>
      <c r="B231" s="1" t="s">
        <v>655</v>
      </c>
      <c r="C231" s="5">
        <v>29495</v>
      </c>
      <c r="D231" s="5">
        <v>40845</v>
      </c>
      <c r="E231" s="5"/>
      <c r="F231" s="1" t="s">
        <v>372</v>
      </c>
      <c r="G231" s="3">
        <v>25833.599999999999</v>
      </c>
      <c r="H231" s="7">
        <v>1</v>
      </c>
      <c r="I231" s="7">
        <v>1</v>
      </c>
      <c r="J231" s="7">
        <v>1</v>
      </c>
      <c r="K231" s="7">
        <v>2</v>
      </c>
      <c r="L231" s="7">
        <v>2</v>
      </c>
    </row>
    <row r="232" spans="1:12">
      <c r="A232" s="1" t="s">
        <v>950</v>
      </c>
      <c r="B232" s="1" t="s">
        <v>655</v>
      </c>
      <c r="C232" s="5">
        <v>30505</v>
      </c>
      <c r="D232" s="5">
        <v>40966</v>
      </c>
      <c r="E232" s="5">
        <v>41134</v>
      </c>
      <c r="F232" s="1" t="s">
        <v>951</v>
      </c>
      <c r="G232" s="3">
        <v>64130</v>
      </c>
      <c r="H232" s="7">
        <v>1</v>
      </c>
      <c r="I232" s="7">
        <v>1</v>
      </c>
      <c r="J232" s="7">
        <v>2</v>
      </c>
      <c r="K232" s="7">
        <v>2</v>
      </c>
      <c r="L232" s="7">
        <v>1</v>
      </c>
    </row>
    <row r="233" spans="1:12">
      <c r="A233" s="1" t="s">
        <v>952</v>
      </c>
      <c r="B233" s="1" t="s">
        <v>655</v>
      </c>
      <c r="C233" s="5">
        <v>30563</v>
      </c>
      <c r="D233" s="5">
        <v>40798</v>
      </c>
      <c r="E233" s="5"/>
      <c r="F233" s="1" t="s">
        <v>913</v>
      </c>
      <c r="G233" s="3">
        <v>75587.199999999997</v>
      </c>
      <c r="H233" s="7">
        <v>1</v>
      </c>
      <c r="I233" s="7">
        <v>1</v>
      </c>
      <c r="J233" s="7">
        <v>1</v>
      </c>
      <c r="K233" s="7">
        <v>2</v>
      </c>
      <c r="L233" s="7">
        <v>2</v>
      </c>
    </row>
    <row r="234" spans="1:12">
      <c r="A234" s="1" t="s">
        <v>953</v>
      </c>
      <c r="B234" s="1" t="s">
        <v>655</v>
      </c>
      <c r="C234" s="5">
        <v>31438</v>
      </c>
      <c r="D234" s="5">
        <v>40798</v>
      </c>
      <c r="E234" s="5"/>
      <c r="F234" s="1" t="s">
        <v>913</v>
      </c>
      <c r="G234" s="3">
        <v>75587.199999999997</v>
      </c>
      <c r="H234" s="7">
        <v>2</v>
      </c>
      <c r="I234" s="7">
        <v>3</v>
      </c>
      <c r="J234" s="7">
        <v>3</v>
      </c>
      <c r="K234" s="7">
        <v>3</v>
      </c>
      <c r="L234" s="7">
        <v>1</v>
      </c>
    </row>
    <row r="235" spans="1:12">
      <c r="A235" s="1" t="s">
        <v>954</v>
      </c>
      <c r="B235" s="1" t="s">
        <v>655</v>
      </c>
      <c r="C235" s="5">
        <v>30596</v>
      </c>
      <c r="D235" s="5">
        <v>41105</v>
      </c>
      <c r="E235" s="5"/>
      <c r="F235" s="1" t="s">
        <v>640</v>
      </c>
      <c r="G235" s="3">
        <v>34986</v>
      </c>
      <c r="H235" s="7">
        <v>2</v>
      </c>
      <c r="I235" s="7">
        <v>2</v>
      </c>
      <c r="J235" s="7">
        <v>2</v>
      </c>
      <c r="K235" s="7">
        <v>1</v>
      </c>
      <c r="L235" s="7">
        <v>2</v>
      </c>
    </row>
    <row r="236" spans="1:12">
      <c r="A236" s="1" t="s">
        <v>955</v>
      </c>
      <c r="B236" s="1" t="s">
        <v>655</v>
      </c>
      <c r="C236" s="5">
        <v>30651</v>
      </c>
      <c r="D236" s="5">
        <v>39012</v>
      </c>
      <c r="E236" s="5"/>
      <c r="F236" s="1" t="s">
        <v>94</v>
      </c>
      <c r="G236" s="3">
        <v>48897.68</v>
      </c>
      <c r="H236" s="7">
        <v>3</v>
      </c>
      <c r="I236" s="7">
        <v>2</v>
      </c>
      <c r="J236" s="7">
        <v>2</v>
      </c>
      <c r="K236" s="7">
        <v>3</v>
      </c>
      <c r="L236" s="7">
        <v>3</v>
      </c>
    </row>
    <row r="237" spans="1:12">
      <c r="A237" s="1" t="s">
        <v>956</v>
      </c>
      <c r="B237" s="1" t="s">
        <v>655</v>
      </c>
      <c r="C237" s="5">
        <v>31779</v>
      </c>
      <c r="D237" s="5">
        <v>42358</v>
      </c>
      <c r="E237" s="5"/>
      <c r="F237" s="6" t="s">
        <v>501</v>
      </c>
      <c r="G237" s="3">
        <v>55000</v>
      </c>
      <c r="H237" s="7">
        <v>2</v>
      </c>
      <c r="I237" s="7">
        <v>2</v>
      </c>
      <c r="J237" s="7">
        <v>3</v>
      </c>
      <c r="K237" s="7">
        <v>3</v>
      </c>
      <c r="L237" s="7">
        <v>2</v>
      </c>
    </row>
    <row r="238" spans="1:12">
      <c r="A238" s="1" t="s">
        <v>957</v>
      </c>
      <c r="B238" s="1" t="s">
        <v>655</v>
      </c>
      <c r="C238" s="5">
        <v>30671</v>
      </c>
      <c r="D238" s="5">
        <v>39251</v>
      </c>
      <c r="E238" s="5"/>
      <c r="F238" s="1" t="s">
        <v>958</v>
      </c>
      <c r="G238" s="3">
        <v>56077.84</v>
      </c>
      <c r="H238" s="7">
        <v>3</v>
      </c>
      <c r="I238" s="7">
        <v>1</v>
      </c>
      <c r="J238" s="7">
        <v>1</v>
      </c>
      <c r="K238" s="7">
        <v>2</v>
      </c>
      <c r="L238" s="7">
        <v>3</v>
      </c>
    </row>
    <row r="239" spans="1:12">
      <c r="A239" s="1" t="s">
        <v>959</v>
      </c>
      <c r="B239" s="1" t="s">
        <v>655</v>
      </c>
      <c r="C239" s="5">
        <v>30809</v>
      </c>
      <c r="D239" s="5">
        <v>40729</v>
      </c>
      <c r="E239" s="5"/>
      <c r="F239" s="1" t="s">
        <v>435</v>
      </c>
      <c r="G239" s="3">
        <v>54285</v>
      </c>
      <c r="H239" s="7">
        <v>1</v>
      </c>
      <c r="I239" s="7">
        <v>3</v>
      </c>
      <c r="J239" s="7">
        <v>3</v>
      </c>
      <c r="K239" s="7">
        <v>2</v>
      </c>
      <c r="L239" s="7">
        <v>3</v>
      </c>
    </row>
    <row r="240" spans="1:12">
      <c r="A240" s="1" t="s">
        <v>960</v>
      </c>
      <c r="B240" s="1" t="s">
        <v>655</v>
      </c>
      <c r="C240" s="5">
        <v>30814</v>
      </c>
      <c r="D240" s="5">
        <v>40188</v>
      </c>
      <c r="E240" s="5">
        <v>41904</v>
      </c>
      <c r="F240" s="1" t="s">
        <v>563</v>
      </c>
      <c r="G240" s="3">
        <v>48963.199999999997</v>
      </c>
      <c r="H240" s="7">
        <v>3</v>
      </c>
      <c r="I240" s="7">
        <v>3</v>
      </c>
      <c r="J240" s="7">
        <v>2</v>
      </c>
      <c r="K240" s="7">
        <v>3</v>
      </c>
      <c r="L240" s="7">
        <v>2</v>
      </c>
    </row>
    <row r="241" spans="1:12">
      <c r="A241" s="1" t="s">
        <v>961</v>
      </c>
      <c r="B241" s="1" t="s">
        <v>655</v>
      </c>
      <c r="C241" s="5">
        <v>30855</v>
      </c>
      <c r="D241" s="5">
        <v>41456</v>
      </c>
      <c r="E241" s="5"/>
      <c r="F241" s="1" t="s">
        <v>962</v>
      </c>
      <c r="G241" s="3">
        <v>60190</v>
      </c>
      <c r="H241" s="7">
        <v>3</v>
      </c>
      <c r="I241" s="7">
        <v>1</v>
      </c>
      <c r="J241" s="7">
        <v>1</v>
      </c>
      <c r="K241" s="7">
        <v>2</v>
      </c>
      <c r="L241" s="7">
        <v>2</v>
      </c>
    </row>
    <row r="242" spans="1:12">
      <c r="A242" s="1" t="s">
        <v>963</v>
      </c>
      <c r="B242" s="1" t="s">
        <v>655</v>
      </c>
      <c r="C242" s="5">
        <v>30861</v>
      </c>
      <c r="D242" s="5">
        <v>41211</v>
      </c>
      <c r="E242" s="5"/>
      <c r="F242" s="1" t="s">
        <v>964</v>
      </c>
      <c r="G242" s="3">
        <v>45000</v>
      </c>
      <c r="H242" s="7">
        <v>2</v>
      </c>
      <c r="I242" s="7">
        <v>3</v>
      </c>
      <c r="J242" s="7">
        <v>3</v>
      </c>
      <c r="K242" s="7">
        <v>1</v>
      </c>
      <c r="L242" s="7">
        <v>3</v>
      </c>
    </row>
    <row r="243" spans="1:12">
      <c r="A243" s="1" t="s">
        <v>965</v>
      </c>
      <c r="B243" s="1" t="s">
        <v>655</v>
      </c>
      <c r="C243" s="5">
        <v>30893</v>
      </c>
      <c r="D243" s="5">
        <v>38966</v>
      </c>
      <c r="E243" s="5"/>
      <c r="F243" s="1" t="s">
        <v>124</v>
      </c>
      <c r="G243" s="3">
        <v>70000</v>
      </c>
      <c r="H243" s="7">
        <v>3</v>
      </c>
      <c r="I243" s="7">
        <v>2</v>
      </c>
      <c r="J243" s="7">
        <v>3</v>
      </c>
      <c r="K243" s="7">
        <v>3</v>
      </c>
      <c r="L243" s="7">
        <v>3</v>
      </c>
    </row>
    <row r="244" spans="1:12">
      <c r="A244" s="1" t="s">
        <v>966</v>
      </c>
      <c r="B244" s="1" t="s">
        <v>655</v>
      </c>
      <c r="C244" s="5">
        <v>30896</v>
      </c>
      <c r="D244" s="5">
        <v>41680</v>
      </c>
      <c r="E244" s="5"/>
      <c r="F244" s="1" t="s">
        <v>967</v>
      </c>
      <c r="G244" s="3">
        <v>55000</v>
      </c>
      <c r="H244" s="7">
        <v>3</v>
      </c>
      <c r="I244" s="7">
        <v>1</v>
      </c>
      <c r="J244" s="7">
        <v>2</v>
      </c>
      <c r="K244" s="7">
        <v>3</v>
      </c>
      <c r="L244" s="7">
        <v>3</v>
      </c>
    </row>
    <row r="245" spans="1:12">
      <c r="A245" s="1" t="s">
        <v>968</v>
      </c>
      <c r="B245" s="1" t="s">
        <v>655</v>
      </c>
      <c r="C245" s="5">
        <v>30980</v>
      </c>
      <c r="D245" s="5">
        <v>39202</v>
      </c>
      <c r="E245" s="5"/>
      <c r="F245" s="1" t="s">
        <v>124</v>
      </c>
      <c r="G245" s="3">
        <v>59193.68</v>
      </c>
      <c r="H245" s="7">
        <v>2</v>
      </c>
      <c r="I245" s="7">
        <v>2</v>
      </c>
      <c r="J245" s="7">
        <v>2</v>
      </c>
      <c r="K245" s="7">
        <v>3</v>
      </c>
      <c r="L245" s="7">
        <v>3</v>
      </c>
    </row>
    <row r="246" spans="1:12">
      <c r="A246" s="1" t="s">
        <v>969</v>
      </c>
      <c r="B246" s="1" t="s">
        <v>655</v>
      </c>
      <c r="C246" s="5">
        <v>30999</v>
      </c>
      <c r="D246" s="5">
        <v>39363</v>
      </c>
      <c r="E246" s="5"/>
      <c r="F246" s="1" t="s">
        <v>372</v>
      </c>
      <c r="G246" s="3">
        <v>33092.800000000003</v>
      </c>
      <c r="H246" s="7">
        <v>1</v>
      </c>
      <c r="I246" s="7">
        <v>1</v>
      </c>
      <c r="J246" s="7">
        <v>1</v>
      </c>
      <c r="K246" s="7">
        <v>3</v>
      </c>
      <c r="L246" s="7">
        <v>1</v>
      </c>
    </row>
    <row r="247" spans="1:12">
      <c r="A247" s="1" t="s">
        <v>970</v>
      </c>
      <c r="B247" s="1" t="s">
        <v>655</v>
      </c>
      <c r="C247" s="5">
        <v>30846</v>
      </c>
      <c r="D247" s="5">
        <v>38024</v>
      </c>
      <c r="E247" s="5"/>
      <c r="F247" s="1" t="s">
        <v>372</v>
      </c>
      <c r="G247" s="3">
        <v>33092.800000000003</v>
      </c>
      <c r="H247" s="7">
        <v>3</v>
      </c>
      <c r="I247" s="7">
        <v>1</v>
      </c>
      <c r="J247" s="7">
        <v>3</v>
      </c>
      <c r="K247" s="7">
        <v>2</v>
      </c>
      <c r="L247" s="7">
        <v>3</v>
      </c>
    </row>
    <row r="248" spans="1:12">
      <c r="A248" s="1" t="s">
        <v>971</v>
      </c>
      <c r="B248" s="1" t="s">
        <v>655</v>
      </c>
      <c r="C248" s="5">
        <v>30708</v>
      </c>
      <c r="D248" s="5">
        <v>39118</v>
      </c>
      <c r="E248" s="5"/>
      <c r="F248" s="1" t="s">
        <v>747</v>
      </c>
      <c r="G248" s="3">
        <v>31200</v>
      </c>
      <c r="H248" s="7">
        <v>3</v>
      </c>
      <c r="I248" s="7">
        <v>2</v>
      </c>
      <c r="J248" s="7">
        <v>1</v>
      </c>
      <c r="K248" s="7">
        <v>3</v>
      </c>
      <c r="L248" s="7">
        <v>2</v>
      </c>
    </row>
    <row r="249" spans="1:12">
      <c r="A249" s="1" t="s">
        <v>972</v>
      </c>
      <c r="B249" s="1" t="s">
        <v>655</v>
      </c>
      <c r="C249" s="5">
        <v>31136</v>
      </c>
      <c r="D249" s="5">
        <v>38398</v>
      </c>
      <c r="E249" s="5"/>
      <c r="F249" s="1" t="s">
        <v>973</v>
      </c>
      <c r="G249" s="3">
        <v>50398.400000000001</v>
      </c>
      <c r="H249" s="7">
        <v>1</v>
      </c>
      <c r="I249" s="7">
        <v>1</v>
      </c>
      <c r="J249" s="7">
        <v>2</v>
      </c>
      <c r="K249" s="7">
        <v>2</v>
      </c>
      <c r="L249" s="7">
        <v>3</v>
      </c>
    </row>
    <row r="250" spans="1:12">
      <c r="A250" s="1" t="s">
        <v>974</v>
      </c>
      <c r="B250" s="1" t="s">
        <v>655</v>
      </c>
      <c r="C250" s="5">
        <v>31231</v>
      </c>
      <c r="D250" s="5">
        <v>39715</v>
      </c>
      <c r="E250" s="5"/>
      <c r="F250" s="1" t="s">
        <v>975</v>
      </c>
      <c r="G250" s="3">
        <v>69166.240000000005</v>
      </c>
      <c r="H250" s="7">
        <v>3</v>
      </c>
      <c r="I250" s="7">
        <v>2</v>
      </c>
      <c r="J250" s="7">
        <v>2</v>
      </c>
      <c r="K250" s="7">
        <v>1</v>
      </c>
      <c r="L250" s="7">
        <v>1</v>
      </c>
    </row>
    <row r="251" spans="1:12">
      <c r="A251" s="1" t="s">
        <v>976</v>
      </c>
      <c r="B251" s="1" t="s">
        <v>655</v>
      </c>
      <c r="C251" s="5">
        <v>31255</v>
      </c>
      <c r="D251" s="5">
        <v>37931</v>
      </c>
      <c r="E251" s="5"/>
      <c r="F251" s="1" t="s">
        <v>977</v>
      </c>
      <c r="G251" s="3">
        <v>35360</v>
      </c>
      <c r="H251" s="7">
        <v>3</v>
      </c>
      <c r="I251" s="7">
        <v>1</v>
      </c>
      <c r="J251" s="7">
        <v>3</v>
      </c>
      <c r="K251" s="7">
        <v>1</v>
      </c>
      <c r="L251" s="7">
        <v>1</v>
      </c>
    </row>
    <row r="252" spans="1:12">
      <c r="A252" s="1" t="s">
        <v>978</v>
      </c>
      <c r="B252" s="1" t="s">
        <v>655</v>
      </c>
      <c r="C252" s="5">
        <v>31274</v>
      </c>
      <c r="D252" s="5">
        <v>38423</v>
      </c>
      <c r="E252" s="5"/>
      <c r="F252" s="1" t="s">
        <v>601</v>
      </c>
      <c r="G252" s="3">
        <v>38988</v>
      </c>
      <c r="H252" s="7">
        <v>3</v>
      </c>
      <c r="I252" s="7">
        <v>3</v>
      </c>
      <c r="J252" s="7">
        <v>1</v>
      </c>
      <c r="K252" s="7">
        <v>1</v>
      </c>
      <c r="L252" s="7">
        <v>3</v>
      </c>
    </row>
    <row r="253" spans="1:12">
      <c r="A253" s="1" t="s">
        <v>979</v>
      </c>
      <c r="B253" s="1" t="s">
        <v>655</v>
      </c>
      <c r="C253" s="5">
        <v>31359</v>
      </c>
      <c r="D253" s="5">
        <v>39284</v>
      </c>
      <c r="E253" s="5"/>
      <c r="F253" s="1" t="s">
        <v>980</v>
      </c>
      <c r="G253" s="3">
        <v>48068.800000000003</v>
      </c>
      <c r="H253" s="7">
        <v>2</v>
      </c>
      <c r="I253" s="7">
        <v>3</v>
      </c>
      <c r="J253" s="7">
        <v>3</v>
      </c>
      <c r="K253" s="7">
        <v>2</v>
      </c>
      <c r="L253" s="7">
        <v>1</v>
      </c>
    </row>
    <row r="254" spans="1:12">
      <c r="A254" s="1" t="s">
        <v>981</v>
      </c>
      <c r="B254" s="1" t="s">
        <v>655</v>
      </c>
      <c r="C254" s="5">
        <v>31362</v>
      </c>
      <c r="D254" s="5">
        <v>38622</v>
      </c>
      <c r="E254" s="5"/>
      <c r="F254" s="1" t="s">
        <v>982</v>
      </c>
      <c r="G254" s="3">
        <v>57909.54</v>
      </c>
      <c r="H254" s="7">
        <v>3</v>
      </c>
      <c r="I254" s="7">
        <v>3</v>
      </c>
      <c r="J254" s="7">
        <v>3</v>
      </c>
      <c r="K254" s="7">
        <v>3</v>
      </c>
      <c r="L254" s="7">
        <v>2</v>
      </c>
    </row>
    <row r="255" spans="1:12">
      <c r="A255" s="1" t="s">
        <v>983</v>
      </c>
      <c r="B255" s="1" t="s">
        <v>655</v>
      </c>
      <c r="C255" s="5">
        <v>31377</v>
      </c>
      <c r="D255" s="5">
        <v>38726</v>
      </c>
      <c r="E255" s="5">
        <v>42295</v>
      </c>
      <c r="F255" s="1" t="s">
        <v>984</v>
      </c>
      <c r="G255" s="3">
        <v>36171.199999999997</v>
      </c>
      <c r="H255" s="7">
        <v>3</v>
      </c>
      <c r="I255" s="7">
        <v>3</v>
      </c>
      <c r="J255" s="7">
        <v>3</v>
      </c>
      <c r="K255" s="7">
        <v>2</v>
      </c>
      <c r="L255" s="7">
        <v>3</v>
      </c>
    </row>
    <row r="256" spans="1:12">
      <c r="A256" s="1" t="s">
        <v>985</v>
      </c>
      <c r="B256" s="1" t="s">
        <v>655</v>
      </c>
      <c r="C256" s="5">
        <v>31448</v>
      </c>
      <c r="D256" s="5">
        <v>40685</v>
      </c>
      <c r="E256" s="5">
        <v>41395</v>
      </c>
      <c r="F256" s="1" t="s">
        <v>986</v>
      </c>
      <c r="G256" s="3">
        <v>47187</v>
      </c>
      <c r="H256" s="7">
        <v>1</v>
      </c>
      <c r="I256" s="7">
        <v>3</v>
      </c>
      <c r="J256" s="7">
        <v>3</v>
      </c>
      <c r="K256" s="7">
        <v>1</v>
      </c>
      <c r="L256" s="7">
        <v>2</v>
      </c>
    </row>
    <row r="257" spans="1:12">
      <c r="A257" s="1" t="s">
        <v>987</v>
      </c>
      <c r="B257" s="1" t="s">
        <v>655</v>
      </c>
      <c r="C257" s="5">
        <v>31523</v>
      </c>
      <c r="D257" s="5">
        <v>38765</v>
      </c>
      <c r="E257" s="5"/>
      <c r="F257" s="1" t="s">
        <v>988</v>
      </c>
      <c r="G257" s="3">
        <v>39707.199999999997</v>
      </c>
      <c r="H257" s="7">
        <v>1</v>
      </c>
      <c r="I257" s="7">
        <v>1</v>
      </c>
      <c r="J257" s="7">
        <v>2</v>
      </c>
      <c r="K257" s="7">
        <v>1</v>
      </c>
      <c r="L257" s="7">
        <v>2</v>
      </c>
    </row>
    <row r="258" spans="1:12">
      <c r="A258" s="1" t="s">
        <v>989</v>
      </c>
      <c r="B258" s="1" t="s">
        <v>655</v>
      </c>
      <c r="C258" s="5">
        <v>31530</v>
      </c>
      <c r="D258" s="5">
        <v>40844</v>
      </c>
      <c r="E258" s="5">
        <v>41225</v>
      </c>
      <c r="F258" s="1" t="s">
        <v>990</v>
      </c>
      <c r="G258" s="3">
        <v>55702.400000000001</v>
      </c>
      <c r="H258" s="7">
        <v>1</v>
      </c>
      <c r="I258" s="7">
        <v>3</v>
      </c>
      <c r="J258" s="7">
        <v>1</v>
      </c>
      <c r="K258" s="7">
        <v>3</v>
      </c>
      <c r="L258" s="7">
        <v>3</v>
      </c>
    </row>
    <row r="259" spans="1:12">
      <c r="A259" s="1" t="s">
        <v>991</v>
      </c>
      <c r="B259" s="1" t="s">
        <v>655</v>
      </c>
      <c r="C259" s="5">
        <v>31543</v>
      </c>
      <c r="D259" s="5">
        <v>39324</v>
      </c>
      <c r="E259" s="5"/>
      <c r="F259" s="1" t="s">
        <v>39</v>
      </c>
      <c r="G259" s="3">
        <v>21257.599999999999</v>
      </c>
      <c r="H259" s="7">
        <v>1</v>
      </c>
      <c r="I259" s="7">
        <v>1</v>
      </c>
      <c r="J259" s="7">
        <v>1</v>
      </c>
      <c r="K259" s="7">
        <v>1</v>
      </c>
      <c r="L259" s="7">
        <v>2</v>
      </c>
    </row>
    <row r="260" spans="1:12">
      <c r="A260" s="1" t="s">
        <v>992</v>
      </c>
      <c r="B260" s="1" t="s">
        <v>655</v>
      </c>
      <c r="C260" s="5">
        <v>31587</v>
      </c>
      <c r="D260" s="5">
        <v>41662</v>
      </c>
      <c r="E260" s="5"/>
      <c r="F260" s="1" t="s">
        <v>268</v>
      </c>
      <c r="G260" s="3">
        <v>48152</v>
      </c>
      <c r="H260" s="7">
        <v>2</v>
      </c>
      <c r="I260" s="7">
        <v>2</v>
      </c>
      <c r="J260" s="7">
        <v>1</v>
      </c>
      <c r="K260" s="7">
        <v>1</v>
      </c>
      <c r="L260" s="7">
        <v>1</v>
      </c>
    </row>
    <row r="261" spans="1:12">
      <c r="A261" s="1" t="s">
        <v>993</v>
      </c>
      <c r="B261" s="1" t="s">
        <v>655</v>
      </c>
      <c r="C261" s="5">
        <v>31636</v>
      </c>
      <c r="D261" s="5">
        <v>39688</v>
      </c>
      <c r="E261" s="5"/>
      <c r="F261" s="1" t="s">
        <v>71</v>
      </c>
      <c r="G261" s="3">
        <v>42000</v>
      </c>
      <c r="H261" s="7">
        <v>3</v>
      </c>
      <c r="I261" s="7">
        <v>2</v>
      </c>
      <c r="J261" s="7">
        <v>3</v>
      </c>
      <c r="K261" s="7">
        <v>3</v>
      </c>
      <c r="L261" s="7">
        <v>2</v>
      </c>
    </row>
    <row r="262" spans="1:12">
      <c r="A262" s="1" t="s">
        <v>994</v>
      </c>
      <c r="B262" s="1" t="s">
        <v>655</v>
      </c>
      <c r="C262" s="5">
        <v>31654</v>
      </c>
      <c r="D262" s="5">
        <v>40366</v>
      </c>
      <c r="E262" s="5"/>
      <c r="F262" s="1" t="s">
        <v>372</v>
      </c>
      <c r="G262" s="3">
        <v>27768</v>
      </c>
      <c r="H262" s="7">
        <v>2</v>
      </c>
      <c r="I262" s="7">
        <v>1</v>
      </c>
      <c r="J262" s="7">
        <v>1</v>
      </c>
      <c r="K262" s="7">
        <v>3</v>
      </c>
      <c r="L262" s="7">
        <v>3</v>
      </c>
    </row>
    <row r="263" spans="1:12">
      <c r="A263" s="1" t="s">
        <v>995</v>
      </c>
      <c r="B263" s="1" t="s">
        <v>655</v>
      </c>
      <c r="C263" s="5">
        <v>31657</v>
      </c>
      <c r="D263" s="5">
        <v>41373</v>
      </c>
      <c r="E263" s="5"/>
      <c r="F263" s="1" t="s">
        <v>413</v>
      </c>
      <c r="G263" s="3">
        <v>54000</v>
      </c>
      <c r="H263" s="7">
        <v>2</v>
      </c>
      <c r="I263" s="7">
        <v>3</v>
      </c>
      <c r="J263" s="7">
        <v>3</v>
      </c>
      <c r="K263" s="7">
        <v>1</v>
      </c>
      <c r="L263" s="7">
        <v>2</v>
      </c>
    </row>
    <row r="264" spans="1:12">
      <c r="A264" s="1" t="s">
        <v>996</v>
      </c>
      <c r="B264" s="1" t="s">
        <v>655</v>
      </c>
      <c r="C264" s="5">
        <v>31666</v>
      </c>
      <c r="D264" s="5">
        <v>39510</v>
      </c>
      <c r="E264" s="5"/>
      <c r="F264" s="1" t="s">
        <v>997</v>
      </c>
      <c r="G264" s="3">
        <v>49046.400000000001</v>
      </c>
      <c r="H264" s="7">
        <v>3</v>
      </c>
      <c r="I264" s="7">
        <v>3</v>
      </c>
      <c r="J264" s="7">
        <v>1</v>
      </c>
      <c r="K264" s="7">
        <v>1</v>
      </c>
      <c r="L264" s="7">
        <v>2</v>
      </c>
    </row>
    <row r="265" spans="1:12">
      <c r="A265" s="1" t="s">
        <v>998</v>
      </c>
      <c r="B265" s="1" t="s">
        <v>655</v>
      </c>
      <c r="C265" s="5">
        <v>31694</v>
      </c>
      <c r="D265" s="5">
        <v>40745</v>
      </c>
      <c r="E265" s="5"/>
      <c r="F265" s="1" t="s">
        <v>999</v>
      </c>
      <c r="G265" s="3">
        <v>27206.400000000001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</row>
    <row r="266" spans="1:12">
      <c r="A266" s="1" t="s">
        <v>1000</v>
      </c>
      <c r="B266" s="1" t="s">
        <v>655</v>
      </c>
      <c r="C266" s="5">
        <v>31744</v>
      </c>
      <c r="D266" s="5">
        <v>38898</v>
      </c>
      <c r="E266" s="5">
        <v>42499</v>
      </c>
      <c r="F266" s="1" t="s">
        <v>85</v>
      </c>
      <c r="G266" s="3">
        <v>24960</v>
      </c>
      <c r="H266" s="7">
        <v>3</v>
      </c>
      <c r="I266" s="7">
        <v>3</v>
      </c>
      <c r="J266" s="7">
        <v>1</v>
      </c>
      <c r="K266" s="7">
        <v>2</v>
      </c>
      <c r="L266" s="7">
        <v>1</v>
      </c>
    </row>
    <row r="267" spans="1:12">
      <c r="A267" s="1" t="s">
        <v>1001</v>
      </c>
      <c r="B267" s="1" t="s">
        <v>655</v>
      </c>
      <c r="C267" s="5">
        <v>31883</v>
      </c>
      <c r="D267" s="5">
        <v>40126</v>
      </c>
      <c r="E267" s="5">
        <v>41939</v>
      </c>
      <c r="F267" s="1" t="s">
        <v>747</v>
      </c>
      <c r="G267" s="3">
        <v>31200</v>
      </c>
      <c r="H267" s="7">
        <v>3</v>
      </c>
      <c r="I267" s="7">
        <v>3</v>
      </c>
      <c r="J267" s="7">
        <v>2</v>
      </c>
      <c r="K267" s="7">
        <v>3</v>
      </c>
      <c r="L267" s="7">
        <v>3</v>
      </c>
    </row>
    <row r="268" spans="1:12">
      <c r="A268" s="1" t="s">
        <v>1002</v>
      </c>
      <c r="B268" s="1" t="s">
        <v>655</v>
      </c>
      <c r="C268" s="5">
        <v>31924</v>
      </c>
      <c r="D268" s="5">
        <v>38941</v>
      </c>
      <c r="E268" s="5">
        <v>41351</v>
      </c>
      <c r="F268" s="1" t="s">
        <v>132</v>
      </c>
      <c r="G268" s="3">
        <v>46280</v>
      </c>
      <c r="H268" s="7">
        <v>1</v>
      </c>
      <c r="I268" s="7">
        <v>1</v>
      </c>
      <c r="J268" s="7">
        <v>1</v>
      </c>
      <c r="K268" s="7">
        <v>1</v>
      </c>
      <c r="L268" s="7">
        <v>2</v>
      </c>
    </row>
    <row r="269" spans="1:12">
      <c r="A269" s="1" t="s">
        <v>1003</v>
      </c>
      <c r="B269" s="1" t="s">
        <v>655</v>
      </c>
      <c r="C269" s="5">
        <v>31958</v>
      </c>
      <c r="D269" s="5">
        <v>39057</v>
      </c>
      <c r="E269" s="5">
        <v>41256</v>
      </c>
      <c r="F269" s="1" t="s">
        <v>865</v>
      </c>
      <c r="G269" s="3">
        <v>36067.199999999997</v>
      </c>
      <c r="H269" s="7">
        <v>1</v>
      </c>
      <c r="I269" s="7">
        <v>3</v>
      </c>
      <c r="J269" s="7">
        <v>1</v>
      </c>
      <c r="K269" s="7">
        <v>3</v>
      </c>
      <c r="L269" s="7">
        <v>3</v>
      </c>
    </row>
    <row r="270" spans="1:12">
      <c r="A270" s="1" t="s">
        <v>1004</v>
      </c>
      <c r="B270" s="1" t="s">
        <v>655</v>
      </c>
      <c r="C270" s="5">
        <v>31839</v>
      </c>
      <c r="D270" s="5">
        <v>39057</v>
      </c>
      <c r="E270" s="5"/>
      <c r="F270" s="1" t="s">
        <v>865</v>
      </c>
      <c r="G270" s="3">
        <v>36067.199999999997</v>
      </c>
      <c r="H270" s="7">
        <v>2</v>
      </c>
      <c r="I270" s="7">
        <v>3</v>
      </c>
      <c r="J270" s="7">
        <v>3</v>
      </c>
      <c r="K270" s="7">
        <v>3</v>
      </c>
      <c r="L270" s="7">
        <v>3</v>
      </c>
    </row>
    <row r="271" spans="1:12">
      <c r="A271" s="1" t="s">
        <v>1005</v>
      </c>
      <c r="B271" s="1" t="s">
        <v>655</v>
      </c>
      <c r="C271" s="5">
        <v>31961</v>
      </c>
      <c r="D271" s="5">
        <v>41771</v>
      </c>
      <c r="E271" s="5"/>
      <c r="F271" s="1" t="s">
        <v>94</v>
      </c>
      <c r="G271" s="3">
        <v>42420.04</v>
      </c>
      <c r="H271" s="7">
        <v>3</v>
      </c>
      <c r="I271" s="7">
        <v>2</v>
      </c>
      <c r="J271" s="7">
        <v>2</v>
      </c>
      <c r="K271" s="7">
        <v>3</v>
      </c>
      <c r="L271" s="7">
        <v>3</v>
      </c>
    </row>
    <row r="272" spans="1:12">
      <c r="A272" s="1" t="s">
        <v>1006</v>
      </c>
      <c r="B272" s="1" t="s">
        <v>655</v>
      </c>
      <c r="C272" s="5">
        <v>31968</v>
      </c>
      <c r="D272" s="5">
        <v>38617</v>
      </c>
      <c r="E272" s="5">
        <v>42380</v>
      </c>
      <c r="F272" s="1" t="s">
        <v>132</v>
      </c>
      <c r="G272" s="3">
        <v>44595</v>
      </c>
      <c r="H272" s="7">
        <v>3</v>
      </c>
      <c r="I272" s="7">
        <v>2</v>
      </c>
      <c r="J272" s="7">
        <v>2</v>
      </c>
      <c r="K272" s="7">
        <v>3</v>
      </c>
      <c r="L272" s="7">
        <v>2</v>
      </c>
    </row>
    <row r="273" spans="1:12">
      <c r="A273" s="1" t="s">
        <v>1007</v>
      </c>
      <c r="B273" s="1" t="s">
        <v>655</v>
      </c>
      <c r="C273" s="5">
        <v>32110</v>
      </c>
      <c r="D273" s="5">
        <v>40093</v>
      </c>
      <c r="E273" s="5">
        <v>41540</v>
      </c>
      <c r="F273" s="1" t="s">
        <v>406</v>
      </c>
      <c r="G273" s="3">
        <v>53530</v>
      </c>
      <c r="H273" s="7">
        <v>3</v>
      </c>
      <c r="I273" s="7">
        <v>3</v>
      </c>
      <c r="J273" s="7">
        <v>1</v>
      </c>
      <c r="K273" s="7">
        <v>2</v>
      </c>
      <c r="L273" s="7">
        <v>3</v>
      </c>
    </row>
    <row r="274" spans="1:12">
      <c r="A274" s="1" t="s">
        <v>1008</v>
      </c>
      <c r="B274" s="1" t="s">
        <v>655</v>
      </c>
      <c r="C274" s="5">
        <v>32198</v>
      </c>
      <c r="D274" s="5">
        <v>40232</v>
      </c>
      <c r="E274" s="5"/>
      <c r="F274" s="1" t="s">
        <v>85</v>
      </c>
      <c r="G274" s="3">
        <v>25022.400000000001</v>
      </c>
      <c r="H274" s="7">
        <v>3</v>
      </c>
      <c r="I274" s="7">
        <v>1</v>
      </c>
      <c r="J274" s="7">
        <v>3</v>
      </c>
      <c r="K274" s="7">
        <v>3</v>
      </c>
      <c r="L274" s="7">
        <v>1</v>
      </c>
    </row>
    <row r="275" spans="1:12">
      <c r="A275" s="1" t="s">
        <v>1009</v>
      </c>
      <c r="B275" s="1" t="s">
        <v>655</v>
      </c>
      <c r="C275" s="5">
        <v>32227</v>
      </c>
      <c r="D275" s="5">
        <v>39029</v>
      </c>
      <c r="E275" s="5"/>
      <c r="F275" s="1" t="s">
        <v>640</v>
      </c>
      <c r="G275" s="3">
        <v>34320</v>
      </c>
      <c r="H275" s="7">
        <v>3</v>
      </c>
      <c r="I275" s="7">
        <v>1</v>
      </c>
      <c r="J275" s="7">
        <v>2</v>
      </c>
      <c r="K275" s="7">
        <v>2</v>
      </c>
      <c r="L275" s="7">
        <v>1</v>
      </c>
    </row>
    <row r="276" spans="1:12">
      <c r="A276" s="1" t="s">
        <v>1010</v>
      </c>
      <c r="B276" s="1" t="s">
        <v>655</v>
      </c>
      <c r="C276" s="5">
        <v>32241</v>
      </c>
      <c r="D276" s="5">
        <v>41534</v>
      </c>
      <c r="E276" s="5"/>
      <c r="F276" s="1" t="s">
        <v>39</v>
      </c>
      <c r="G276" s="3">
        <v>21216</v>
      </c>
      <c r="H276" s="7">
        <v>2</v>
      </c>
      <c r="I276" s="7">
        <v>2</v>
      </c>
      <c r="J276" s="7">
        <v>2</v>
      </c>
      <c r="K276" s="7">
        <v>2</v>
      </c>
      <c r="L276" s="7">
        <v>2</v>
      </c>
    </row>
    <row r="277" spans="1:12">
      <c r="A277" s="1" t="s">
        <v>1011</v>
      </c>
      <c r="B277" s="1" t="s">
        <v>655</v>
      </c>
      <c r="C277" s="5">
        <v>32324</v>
      </c>
      <c r="D277" s="5">
        <v>39516</v>
      </c>
      <c r="E277" s="5"/>
      <c r="F277" s="1" t="s">
        <v>85</v>
      </c>
      <c r="G277" s="3">
        <v>24960</v>
      </c>
      <c r="H277" s="7">
        <v>3</v>
      </c>
      <c r="I277" s="7">
        <v>1</v>
      </c>
      <c r="J277" s="7">
        <v>2</v>
      </c>
      <c r="K277" s="7">
        <v>1</v>
      </c>
      <c r="L277" s="7">
        <v>2</v>
      </c>
    </row>
    <row r="278" spans="1:12">
      <c r="A278" s="1" t="s">
        <v>1012</v>
      </c>
      <c r="B278" s="1" t="s">
        <v>655</v>
      </c>
      <c r="C278" s="5">
        <v>32373</v>
      </c>
      <c r="D278" s="5">
        <v>41731</v>
      </c>
      <c r="E278" s="5">
        <v>41918</v>
      </c>
      <c r="F278" s="1" t="s">
        <v>1013</v>
      </c>
      <c r="G278" s="3">
        <v>54995.199999999997</v>
      </c>
      <c r="H278" s="7">
        <v>1</v>
      </c>
      <c r="I278" s="7">
        <v>2</v>
      </c>
      <c r="J278" s="7">
        <v>3</v>
      </c>
      <c r="K278" s="7">
        <v>1</v>
      </c>
      <c r="L278" s="7">
        <v>3</v>
      </c>
    </row>
    <row r="279" spans="1:12">
      <c r="A279" s="1" t="s">
        <v>1014</v>
      </c>
      <c r="B279" s="1" t="s">
        <v>655</v>
      </c>
      <c r="C279" s="5">
        <v>32357</v>
      </c>
      <c r="D279" s="5">
        <v>40584</v>
      </c>
      <c r="E279" s="5"/>
      <c r="F279" s="1" t="s">
        <v>162</v>
      </c>
      <c r="G279" s="3">
        <v>25189</v>
      </c>
      <c r="H279" s="7">
        <v>3</v>
      </c>
      <c r="I279" s="7">
        <v>1</v>
      </c>
      <c r="J279" s="7">
        <v>1</v>
      </c>
      <c r="K279" s="7">
        <v>1</v>
      </c>
      <c r="L279" s="7">
        <v>3</v>
      </c>
    </row>
    <row r="280" spans="1:12">
      <c r="A280" s="1" t="s">
        <v>1015</v>
      </c>
      <c r="B280" s="1" t="s">
        <v>655</v>
      </c>
      <c r="C280" s="5">
        <v>32432</v>
      </c>
      <c r="D280" s="5">
        <v>41285</v>
      </c>
      <c r="E280" s="5"/>
      <c r="F280" s="1" t="s">
        <v>1016</v>
      </c>
      <c r="G280" s="3">
        <v>56100</v>
      </c>
      <c r="H280" s="7">
        <v>2</v>
      </c>
      <c r="I280" s="7">
        <v>1</v>
      </c>
      <c r="J280" s="7">
        <v>2</v>
      </c>
      <c r="K280" s="7">
        <v>1</v>
      </c>
      <c r="L280" s="7">
        <v>1</v>
      </c>
    </row>
    <row r="281" spans="1:12">
      <c r="A281" s="1" t="s">
        <v>1017</v>
      </c>
      <c r="B281" s="1" t="s">
        <v>655</v>
      </c>
      <c r="C281" s="5">
        <v>32298</v>
      </c>
      <c r="D281" s="5">
        <v>39357</v>
      </c>
      <c r="E281" s="5">
        <v>41673</v>
      </c>
      <c r="F281" s="1" t="s">
        <v>554</v>
      </c>
      <c r="G281" s="3">
        <v>41204.800000000003</v>
      </c>
      <c r="H281" s="7">
        <v>2</v>
      </c>
      <c r="I281" s="7">
        <v>3</v>
      </c>
      <c r="J281" s="7">
        <v>1</v>
      </c>
      <c r="K281" s="7">
        <v>3</v>
      </c>
      <c r="L281" s="7">
        <v>3</v>
      </c>
    </row>
    <row r="282" spans="1:12">
      <c r="A282" s="1" t="s">
        <v>1018</v>
      </c>
      <c r="B282" s="1" t="s">
        <v>655</v>
      </c>
      <c r="C282" s="5">
        <v>32143</v>
      </c>
      <c r="D282" s="5">
        <v>41522</v>
      </c>
      <c r="E282" s="5"/>
      <c r="F282" s="1" t="s">
        <v>268</v>
      </c>
      <c r="G282" s="3">
        <v>51126.400000000001</v>
      </c>
      <c r="H282" s="7">
        <v>2</v>
      </c>
      <c r="I282" s="7">
        <v>2</v>
      </c>
      <c r="J282" s="7">
        <v>1</v>
      </c>
      <c r="K282" s="7">
        <v>2</v>
      </c>
      <c r="L282" s="7">
        <v>2</v>
      </c>
    </row>
    <row r="283" spans="1:12">
      <c r="A283" s="1" t="s">
        <v>1019</v>
      </c>
      <c r="B283" s="1" t="s">
        <v>655</v>
      </c>
      <c r="C283" s="5">
        <v>32460</v>
      </c>
      <c r="D283" s="5">
        <v>41088</v>
      </c>
      <c r="E283" s="5"/>
      <c r="F283" s="1" t="s">
        <v>1013</v>
      </c>
      <c r="G283" s="3">
        <v>54828.800000000003</v>
      </c>
      <c r="H283" s="7">
        <v>2</v>
      </c>
      <c r="I283" s="7">
        <v>1</v>
      </c>
      <c r="J283" s="7">
        <v>2</v>
      </c>
      <c r="K283" s="7">
        <v>1</v>
      </c>
      <c r="L283" s="7">
        <v>2</v>
      </c>
    </row>
    <row r="284" spans="1:12">
      <c r="A284" s="1" t="s">
        <v>1020</v>
      </c>
      <c r="B284" s="1" t="s">
        <v>655</v>
      </c>
      <c r="C284" s="5">
        <v>32478</v>
      </c>
      <c r="D284" s="5">
        <v>41114</v>
      </c>
      <c r="E284" s="5"/>
      <c r="F284" s="1" t="s">
        <v>85</v>
      </c>
      <c r="G284" s="3">
        <v>23857.599999999999</v>
      </c>
      <c r="H284" s="7">
        <v>2</v>
      </c>
      <c r="I284" s="7">
        <v>3</v>
      </c>
      <c r="J284" s="7">
        <v>3</v>
      </c>
      <c r="K284" s="7">
        <v>2</v>
      </c>
      <c r="L284" s="7">
        <v>3</v>
      </c>
    </row>
    <row r="285" spans="1:12">
      <c r="A285" s="1" t="s">
        <v>1021</v>
      </c>
      <c r="B285" s="1" t="s">
        <v>655</v>
      </c>
      <c r="C285" s="5">
        <v>32224</v>
      </c>
      <c r="D285" s="5">
        <v>41537</v>
      </c>
      <c r="E285" s="5"/>
      <c r="F285" s="1" t="s">
        <v>268</v>
      </c>
      <c r="G285" s="3">
        <v>50000</v>
      </c>
      <c r="H285" s="7">
        <v>3</v>
      </c>
      <c r="I285" s="7">
        <v>3</v>
      </c>
      <c r="J285" s="7">
        <v>1</v>
      </c>
      <c r="K285" s="7">
        <v>1</v>
      </c>
      <c r="L285" s="7">
        <v>3</v>
      </c>
    </row>
    <row r="286" spans="1:12">
      <c r="A286" s="1" t="s">
        <v>1022</v>
      </c>
      <c r="B286" s="1" t="s">
        <v>655</v>
      </c>
      <c r="C286" s="5">
        <v>32675</v>
      </c>
      <c r="D286" s="5">
        <v>41108</v>
      </c>
      <c r="E286" s="5">
        <v>41634</v>
      </c>
      <c r="F286" s="1" t="s">
        <v>591</v>
      </c>
      <c r="G286" s="3">
        <v>41600</v>
      </c>
      <c r="H286" s="7">
        <v>2</v>
      </c>
      <c r="I286" s="7">
        <v>3</v>
      </c>
      <c r="J286" s="7">
        <v>3</v>
      </c>
      <c r="K286" s="7">
        <v>1</v>
      </c>
      <c r="L286" s="7">
        <v>1</v>
      </c>
    </row>
    <row r="287" spans="1:12">
      <c r="A287" s="1" t="s">
        <v>1023</v>
      </c>
      <c r="B287" s="1" t="s">
        <v>655</v>
      </c>
      <c r="C287" s="5">
        <v>32704</v>
      </c>
      <c r="D287" s="5">
        <v>41804</v>
      </c>
      <c r="E287" s="5"/>
      <c r="F287" s="1" t="s">
        <v>268</v>
      </c>
      <c r="G287" s="3">
        <v>50000</v>
      </c>
      <c r="H287" s="7">
        <v>3</v>
      </c>
      <c r="I287" s="7">
        <v>1</v>
      </c>
      <c r="J287" s="7">
        <v>2</v>
      </c>
      <c r="K287" s="7">
        <v>2</v>
      </c>
      <c r="L287" s="7">
        <v>2</v>
      </c>
    </row>
    <row r="288" spans="1:12">
      <c r="A288" s="1" t="s">
        <v>1024</v>
      </c>
      <c r="B288" s="1" t="s">
        <v>655</v>
      </c>
      <c r="C288" s="5">
        <v>32753</v>
      </c>
      <c r="D288" s="5">
        <v>41366</v>
      </c>
      <c r="E288" s="5"/>
      <c r="F288" s="1" t="s">
        <v>1025</v>
      </c>
      <c r="G288" s="3">
        <v>26707.200000000001</v>
      </c>
      <c r="H288" s="7">
        <v>3</v>
      </c>
      <c r="I288" s="7">
        <v>1</v>
      </c>
      <c r="J288" s="7">
        <v>2</v>
      </c>
      <c r="K288" s="7">
        <v>1</v>
      </c>
      <c r="L288" s="7">
        <v>3</v>
      </c>
    </row>
    <row r="289" spans="1:12">
      <c r="A289" s="1" t="s">
        <v>1026</v>
      </c>
      <c r="B289" s="1" t="s">
        <v>655</v>
      </c>
      <c r="C289" s="5">
        <v>32822</v>
      </c>
      <c r="D289" s="5">
        <v>40383</v>
      </c>
      <c r="E289" s="5">
        <v>41366</v>
      </c>
      <c r="F289" s="1" t="s">
        <v>1025</v>
      </c>
      <c r="G289" s="3">
        <v>26707.200000000001</v>
      </c>
      <c r="H289" s="7">
        <v>2</v>
      </c>
      <c r="I289" s="7">
        <v>2</v>
      </c>
      <c r="J289" s="7">
        <v>2</v>
      </c>
      <c r="K289" s="7">
        <v>2</v>
      </c>
      <c r="L289" s="7">
        <v>2</v>
      </c>
    </row>
    <row r="290" spans="1:12">
      <c r="A290" s="1" t="s">
        <v>1027</v>
      </c>
      <c r="B290" s="1" t="s">
        <v>655</v>
      </c>
      <c r="C290" s="5">
        <v>31428</v>
      </c>
      <c r="D290" s="5">
        <v>42268</v>
      </c>
      <c r="E290" s="5"/>
      <c r="F290" s="1" t="s">
        <v>366</v>
      </c>
      <c r="G290" s="3">
        <v>54995.199999999997</v>
      </c>
      <c r="H290" s="7">
        <v>1</v>
      </c>
      <c r="I290" s="7">
        <v>3</v>
      </c>
      <c r="J290" s="7">
        <v>3</v>
      </c>
      <c r="K290" s="7">
        <v>3</v>
      </c>
      <c r="L290" s="7">
        <v>2</v>
      </c>
    </row>
    <row r="291" spans="1:12">
      <c r="A291" s="1" t="s">
        <v>1028</v>
      </c>
      <c r="B291" s="1" t="s">
        <v>655</v>
      </c>
      <c r="C291" s="5">
        <v>32907</v>
      </c>
      <c r="D291" s="5">
        <v>40169</v>
      </c>
      <c r="E291" s="5">
        <v>41820</v>
      </c>
      <c r="F291" s="1" t="s">
        <v>503</v>
      </c>
      <c r="G291" s="3">
        <v>40060.800000000003</v>
      </c>
      <c r="H291" s="7">
        <v>2</v>
      </c>
      <c r="I291" s="7">
        <v>1</v>
      </c>
      <c r="J291" s="7">
        <v>1</v>
      </c>
      <c r="K291" s="7">
        <v>3</v>
      </c>
      <c r="L291" s="7">
        <v>3</v>
      </c>
    </row>
    <row r="292" spans="1:12">
      <c r="A292" s="1" t="s">
        <v>1029</v>
      </c>
      <c r="B292" s="1" t="s">
        <v>655</v>
      </c>
      <c r="C292" s="5">
        <v>33230</v>
      </c>
      <c r="D292" s="5">
        <v>40519</v>
      </c>
      <c r="E292" s="5"/>
      <c r="F292" s="1" t="s">
        <v>503</v>
      </c>
      <c r="G292" s="3">
        <v>40060.800000000003</v>
      </c>
      <c r="H292" s="7">
        <v>1</v>
      </c>
      <c r="I292" s="7">
        <v>2</v>
      </c>
      <c r="J292" s="7">
        <v>2</v>
      </c>
      <c r="K292" s="7">
        <v>2</v>
      </c>
      <c r="L292" s="7">
        <v>1</v>
      </c>
    </row>
    <row r="293" spans="1:12">
      <c r="A293" s="1" t="s">
        <v>1030</v>
      </c>
      <c r="B293" s="1" t="s">
        <v>655</v>
      </c>
      <c r="C293" s="5">
        <v>33209</v>
      </c>
      <c r="D293" s="5">
        <v>41471</v>
      </c>
      <c r="E293" s="5"/>
      <c r="F293" s="1" t="s">
        <v>601</v>
      </c>
      <c r="G293" s="3">
        <v>35360</v>
      </c>
      <c r="H293" s="7">
        <v>3</v>
      </c>
      <c r="I293" s="7">
        <v>2</v>
      </c>
      <c r="J293" s="7">
        <v>2</v>
      </c>
      <c r="K293" s="7">
        <v>1</v>
      </c>
      <c r="L293" s="7">
        <v>2</v>
      </c>
    </row>
    <row r="294" spans="1:12">
      <c r="A294" s="1" t="s">
        <v>1031</v>
      </c>
      <c r="B294" s="1" t="s">
        <v>655</v>
      </c>
      <c r="C294" s="5">
        <v>33035</v>
      </c>
      <c r="D294" s="5">
        <v>40021</v>
      </c>
      <c r="E294" s="5"/>
      <c r="F294" s="1" t="s">
        <v>268</v>
      </c>
      <c r="G294" s="3">
        <v>43867.199999999997</v>
      </c>
      <c r="H294" s="7">
        <v>3</v>
      </c>
      <c r="I294" s="7">
        <v>1</v>
      </c>
      <c r="J294" s="7">
        <v>1</v>
      </c>
      <c r="K294" s="7">
        <v>1</v>
      </c>
      <c r="L294" s="7">
        <v>3</v>
      </c>
    </row>
    <row r="295" spans="1:12">
      <c r="A295" s="1" t="s">
        <v>1032</v>
      </c>
      <c r="B295" s="1" t="s">
        <v>655</v>
      </c>
      <c r="C295" s="5">
        <v>33084</v>
      </c>
      <c r="D295" s="5">
        <v>40635</v>
      </c>
      <c r="E295" s="5">
        <v>40847</v>
      </c>
      <c r="F295" s="1" t="s">
        <v>496</v>
      </c>
      <c r="G295" s="3">
        <v>25958.400000000001</v>
      </c>
      <c r="H295" s="7">
        <v>3</v>
      </c>
      <c r="I295" s="7">
        <v>2</v>
      </c>
      <c r="J295" s="7">
        <v>2</v>
      </c>
      <c r="K295" s="7">
        <v>2</v>
      </c>
      <c r="L295" s="7">
        <v>3</v>
      </c>
    </row>
    <row r="296" spans="1:12">
      <c r="A296" s="1" t="s">
        <v>1033</v>
      </c>
      <c r="B296" s="1" t="s">
        <v>655</v>
      </c>
      <c r="C296" s="5">
        <v>33051</v>
      </c>
      <c r="D296" s="5">
        <v>41094</v>
      </c>
      <c r="E296" s="5"/>
      <c r="F296" s="1" t="s">
        <v>85</v>
      </c>
      <c r="G296" s="3">
        <v>24960</v>
      </c>
      <c r="H296" s="7">
        <v>3</v>
      </c>
      <c r="I296" s="7">
        <v>2</v>
      </c>
      <c r="J296" s="7">
        <v>1</v>
      </c>
      <c r="K296" s="7">
        <v>3</v>
      </c>
      <c r="L296" s="7">
        <v>3</v>
      </c>
    </row>
    <row r="297" spans="1:12">
      <c r="A297" s="1" t="s">
        <v>1034</v>
      </c>
      <c r="B297" s="1" t="s">
        <v>655</v>
      </c>
      <c r="C297" s="5">
        <v>30951</v>
      </c>
      <c r="D297" s="5">
        <v>40504</v>
      </c>
      <c r="E297" s="5"/>
      <c r="F297" s="1" t="s">
        <v>1035</v>
      </c>
      <c r="G297" s="3">
        <v>48369</v>
      </c>
      <c r="H297" s="7">
        <v>1</v>
      </c>
      <c r="I297" s="7">
        <v>1</v>
      </c>
      <c r="J297" s="7">
        <v>1</v>
      </c>
      <c r="K297" s="7">
        <v>1</v>
      </c>
      <c r="L297" s="7">
        <v>3</v>
      </c>
    </row>
    <row r="298" spans="1:12">
      <c r="A298" s="1" t="s">
        <v>1036</v>
      </c>
      <c r="B298" s="1" t="s">
        <v>655</v>
      </c>
      <c r="C298" s="5">
        <v>33175</v>
      </c>
      <c r="D298" s="5">
        <v>40984</v>
      </c>
      <c r="E298" s="5"/>
      <c r="F298" s="1" t="s">
        <v>39</v>
      </c>
      <c r="G298" s="3">
        <v>21216</v>
      </c>
      <c r="H298" s="7">
        <v>3</v>
      </c>
      <c r="I298" s="7">
        <v>1</v>
      </c>
      <c r="J298" s="7">
        <v>2</v>
      </c>
      <c r="K298" s="7">
        <v>2</v>
      </c>
      <c r="L298" s="7">
        <v>1</v>
      </c>
    </row>
    <row r="299" spans="1:12">
      <c r="A299" s="1" t="s">
        <v>1037</v>
      </c>
      <c r="B299" s="1" t="s">
        <v>655</v>
      </c>
      <c r="C299" s="5">
        <v>33234</v>
      </c>
      <c r="D299" s="5">
        <v>41066</v>
      </c>
      <c r="E299" s="5"/>
      <c r="F299" s="1" t="s">
        <v>1038</v>
      </c>
      <c r="G299" s="3">
        <v>37003</v>
      </c>
      <c r="H299" s="7">
        <v>3</v>
      </c>
      <c r="I299" s="7">
        <v>1</v>
      </c>
      <c r="J299" s="7">
        <v>2</v>
      </c>
      <c r="K299" s="7">
        <v>3</v>
      </c>
      <c r="L299" s="7">
        <v>1</v>
      </c>
    </row>
    <row r="300" spans="1:12">
      <c r="A300" s="1" t="s">
        <v>1039</v>
      </c>
      <c r="B300" s="1" t="s">
        <v>655</v>
      </c>
      <c r="C300" s="5">
        <v>33262</v>
      </c>
      <c r="D300" s="5">
        <v>41447</v>
      </c>
      <c r="E300" s="5">
        <v>42541</v>
      </c>
      <c r="F300" s="1" t="s">
        <v>1040</v>
      </c>
      <c r="G300" s="3">
        <v>31200</v>
      </c>
      <c r="H300" s="7">
        <v>1</v>
      </c>
      <c r="I300" s="7">
        <v>1</v>
      </c>
      <c r="J300" s="7">
        <v>2</v>
      </c>
      <c r="K300" s="7">
        <v>2</v>
      </c>
      <c r="L300" s="7">
        <v>3</v>
      </c>
    </row>
    <row r="301" spans="1:12">
      <c r="A301" s="1" t="s">
        <v>1041</v>
      </c>
      <c r="B301" s="1" t="s">
        <v>655</v>
      </c>
      <c r="C301" s="5">
        <v>33427</v>
      </c>
      <c r="D301" s="5">
        <v>42331</v>
      </c>
      <c r="E301" s="5"/>
      <c r="F301" s="1" t="s">
        <v>1042</v>
      </c>
      <c r="G301" s="3">
        <v>39520</v>
      </c>
      <c r="H301" s="7">
        <v>2</v>
      </c>
      <c r="I301" s="7">
        <v>2</v>
      </c>
      <c r="J301" s="7">
        <v>3</v>
      </c>
      <c r="K301" s="7">
        <v>3</v>
      </c>
      <c r="L301" s="7">
        <v>1</v>
      </c>
    </row>
    <row r="302" spans="1:12">
      <c r="A302" s="1" t="s">
        <v>1043</v>
      </c>
      <c r="B302" s="1" t="s">
        <v>655</v>
      </c>
      <c r="C302" s="5">
        <v>32591</v>
      </c>
      <c r="D302" s="5">
        <v>41940</v>
      </c>
      <c r="E302" s="5">
        <v>42801</v>
      </c>
      <c r="F302" s="1" t="s">
        <v>124</v>
      </c>
      <c r="G302" s="3">
        <v>60000</v>
      </c>
      <c r="H302" s="7">
        <v>2</v>
      </c>
      <c r="I302" s="7">
        <v>2</v>
      </c>
      <c r="J302" s="7">
        <v>2</v>
      </c>
      <c r="K302" s="7">
        <v>3</v>
      </c>
      <c r="L302" s="7">
        <v>2</v>
      </c>
    </row>
    <row r="303" spans="1:12">
      <c r="A303" s="1" t="s">
        <v>1044</v>
      </c>
      <c r="B303" s="1" t="s">
        <v>655</v>
      </c>
      <c r="C303" s="5">
        <v>33560</v>
      </c>
      <c r="D303" s="5">
        <v>41767</v>
      </c>
      <c r="E303" s="5"/>
      <c r="F303" s="1" t="s">
        <v>132</v>
      </c>
      <c r="G303" s="3">
        <v>43243.199999999997</v>
      </c>
      <c r="H303" s="7">
        <v>3</v>
      </c>
      <c r="I303" s="7">
        <v>2</v>
      </c>
      <c r="J303" s="7">
        <v>1</v>
      </c>
      <c r="K303" s="7">
        <v>2</v>
      </c>
      <c r="L303" s="7">
        <v>1</v>
      </c>
    </row>
    <row r="304" spans="1:12">
      <c r="A304" s="1" t="s">
        <v>1045</v>
      </c>
      <c r="B304" s="1" t="s">
        <v>655</v>
      </c>
      <c r="C304" s="5">
        <v>33512</v>
      </c>
      <c r="D304" s="5">
        <v>42047</v>
      </c>
      <c r="E304" s="5">
        <v>42993</v>
      </c>
      <c r="F304" s="1" t="s">
        <v>372</v>
      </c>
      <c r="G304" s="3">
        <v>25043</v>
      </c>
      <c r="H304" s="7">
        <v>2</v>
      </c>
      <c r="I304" s="7">
        <v>2</v>
      </c>
      <c r="J304" s="7">
        <v>3</v>
      </c>
      <c r="K304" s="7">
        <v>3</v>
      </c>
      <c r="L304" s="7">
        <v>3</v>
      </c>
    </row>
    <row r="305" spans="1:12">
      <c r="A305" s="1" t="s">
        <v>1046</v>
      </c>
      <c r="B305" s="1" t="s">
        <v>655</v>
      </c>
      <c r="C305" s="5">
        <v>33562</v>
      </c>
      <c r="D305" s="5">
        <v>41582</v>
      </c>
      <c r="E305" s="5">
        <v>41696</v>
      </c>
      <c r="F305" s="1" t="s">
        <v>573</v>
      </c>
      <c r="G305" s="3">
        <v>24960</v>
      </c>
      <c r="H305" s="7">
        <v>2</v>
      </c>
      <c r="I305" s="7">
        <v>2</v>
      </c>
      <c r="J305" s="7">
        <v>2</v>
      </c>
      <c r="K305" s="7">
        <v>3</v>
      </c>
      <c r="L305" s="7">
        <v>1</v>
      </c>
    </row>
    <row r="306" spans="1:12">
      <c r="A306" s="1" t="s">
        <v>1047</v>
      </c>
      <c r="B306" s="1" t="s">
        <v>655</v>
      </c>
      <c r="C306" s="5">
        <v>33625</v>
      </c>
      <c r="D306" s="5">
        <v>40589</v>
      </c>
      <c r="E306" s="5">
        <v>42422</v>
      </c>
      <c r="F306" s="1" t="s">
        <v>1048</v>
      </c>
      <c r="G306" s="3">
        <v>44574</v>
      </c>
      <c r="H306" s="7">
        <v>3</v>
      </c>
      <c r="I306" s="7">
        <v>1</v>
      </c>
      <c r="J306" s="7">
        <v>2</v>
      </c>
      <c r="K306" s="7">
        <v>3</v>
      </c>
      <c r="L306" s="7">
        <v>1</v>
      </c>
    </row>
    <row r="307" spans="1:12">
      <c r="A307" s="1" t="s">
        <v>1049</v>
      </c>
      <c r="B307" s="1" t="s">
        <v>655</v>
      </c>
      <c r="C307" s="5">
        <v>33721</v>
      </c>
      <c r="D307" s="5">
        <v>42298</v>
      </c>
      <c r="E307" s="5"/>
      <c r="F307" s="1" t="s">
        <v>1013</v>
      </c>
      <c r="G307" s="3">
        <v>46000</v>
      </c>
      <c r="H307" s="7">
        <v>2</v>
      </c>
      <c r="I307" s="7">
        <v>3</v>
      </c>
      <c r="J307" s="7">
        <v>1</v>
      </c>
      <c r="K307" s="7">
        <v>1</v>
      </c>
      <c r="L307" s="7">
        <v>2</v>
      </c>
    </row>
    <row r="308" spans="1:12">
      <c r="A308" s="1" t="s">
        <v>1050</v>
      </c>
      <c r="B308" s="1" t="s">
        <v>655</v>
      </c>
      <c r="C308" s="5">
        <v>32764</v>
      </c>
      <c r="D308" s="5">
        <v>42129</v>
      </c>
      <c r="E308" s="5"/>
      <c r="F308" s="1" t="s">
        <v>1051</v>
      </c>
      <c r="G308" s="3">
        <v>40019</v>
      </c>
      <c r="H308" s="7">
        <v>3</v>
      </c>
      <c r="I308" s="7">
        <v>1</v>
      </c>
      <c r="J308" s="7">
        <v>3</v>
      </c>
      <c r="K308" s="7">
        <v>1</v>
      </c>
      <c r="L308" s="7">
        <v>2</v>
      </c>
    </row>
    <row r="309" spans="1:12">
      <c r="A309" s="1" t="s">
        <v>1052</v>
      </c>
      <c r="B309" s="1" t="s">
        <v>655</v>
      </c>
      <c r="C309" s="5">
        <v>33905</v>
      </c>
      <c r="D309" s="5">
        <v>41020</v>
      </c>
      <c r="E309" s="5">
        <v>41953</v>
      </c>
      <c r="F309" s="1" t="s">
        <v>1053</v>
      </c>
      <c r="G309" s="3">
        <v>43056</v>
      </c>
      <c r="H309" s="7">
        <v>1</v>
      </c>
      <c r="I309" s="7">
        <v>3</v>
      </c>
      <c r="J309" s="7">
        <v>1</v>
      </c>
      <c r="K309" s="7">
        <v>2</v>
      </c>
      <c r="L309" s="7">
        <v>1</v>
      </c>
    </row>
    <row r="310" spans="1:12">
      <c r="A310" s="1" t="s">
        <v>1054</v>
      </c>
      <c r="B310" s="1" t="s">
        <v>655</v>
      </c>
      <c r="C310" s="5">
        <v>33979</v>
      </c>
      <c r="D310" s="5">
        <v>42305</v>
      </c>
      <c r="E310" s="5">
        <v>42485</v>
      </c>
      <c r="F310" s="1" t="s">
        <v>977</v>
      </c>
      <c r="G310" s="3">
        <v>35360</v>
      </c>
      <c r="H310" s="7">
        <v>2</v>
      </c>
      <c r="I310" s="7">
        <v>2</v>
      </c>
      <c r="J310" s="7">
        <v>1</v>
      </c>
      <c r="K310" s="7">
        <v>2</v>
      </c>
      <c r="L310" s="7">
        <v>2</v>
      </c>
    </row>
    <row r="311" spans="1:12">
      <c r="A311" s="1" t="s">
        <v>1055</v>
      </c>
      <c r="B311" s="1" t="s">
        <v>655</v>
      </c>
      <c r="C311" s="5">
        <v>32884</v>
      </c>
      <c r="D311" s="5">
        <v>40237</v>
      </c>
      <c r="E311" s="5"/>
      <c r="F311" s="1" t="s">
        <v>1056</v>
      </c>
      <c r="G311" s="3">
        <v>34320</v>
      </c>
      <c r="H311" s="7">
        <v>3</v>
      </c>
      <c r="I311" s="7">
        <v>1</v>
      </c>
      <c r="J311" s="7">
        <v>3</v>
      </c>
      <c r="K311" s="7">
        <v>2</v>
      </c>
      <c r="L311" s="7">
        <v>2</v>
      </c>
    </row>
    <row r="312" spans="1:12">
      <c r="A312" s="1" t="s">
        <v>1057</v>
      </c>
      <c r="B312" s="1" t="s">
        <v>655</v>
      </c>
      <c r="C312" s="5">
        <v>34005</v>
      </c>
      <c r="D312" s="5">
        <v>41050</v>
      </c>
      <c r="E312" s="5">
        <v>41801</v>
      </c>
      <c r="F312" s="1" t="s">
        <v>234</v>
      </c>
      <c r="G312" s="3">
        <v>42000</v>
      </c>
      <c r="H312" s="7">
        <v>3</v>
      </c>
      <c r="I312" s="7">
        <v>3</v>
      </c>
      <c r="J312" s="7">
        <v>1</v>
      </c>
      <c r="K312" s="7">
        <v>3</v>
      </c>
      <c r="L312" s="7">
        <v>3</v>
      </c>
    </row>
    <row r="313" spans="1:12">
      <c r="A313" s="1" t="s">
        <v>1058</v>
      </c>
      <c r="B313" s="1" t="s">
        <v>655</v>
      </c>
      <c r="C313" s="5">
        <v>34262</v>
      </c>
      <c r="D313" s="5">
        <v>42598</v>
      </c>
      <c r="E313" s="5"/>
      <c r="F313" s="1" t="s">
        <v>21</v>
      </c>
      <c r="G313" s="3">
        <v>27040</v>
      </c>
      <c r="H313" s="7">
        <v>3</v>
      </c>
      <c r="I313" s="7">
        <v>3</v>
      </c>
      <c r="J313" s="7">
        <v>1</v>
      </c>
      <c r="K313" s="7">
        <v>3</v>
      </c>
      <c r="L313" s="7">
        <v>2</v>
      </c>
    </row>
    <row r="314" spans="1:12">
      <c r="A314" s="1" t="s">
        <v>1059</v>
      </c>
      <c r="B314" s="1" t="s">
        <v>655</v>
      </c>
      <c r="C314" s="5">
        <v>34375</v>
      </c>
      <c r="D314" s="5">
        <v>42418</v>
      </c>
      <c r="E314" s="5"/>
      <c r="F314" s="1" t="s">
        <v>266</v>
      </c>
      <c r="G314" s="3">
        <v>24960</v>
      </c>
      <c r="H314" s="7">
        <v>2</v>
      </c>
      <c r="I314" s="7">
        <v>2</v>
      </c>
      <c r="J314" s="7">
        <v>1</v>
      </c>
      <c r="K314" s="7">
        <v>2</v>
      </c>
      <c r="L314" s="7">
        <v>2</v>
      </c>
    </row>
    <row r="315" spans="1:12">
      <c r="A315" s="1" t="s">
        <v>1060</v>
      </c>
      <c r="B315" s="1" t="s">
        <v>655</v>
      </c>
      <c r="C315" s="5">
        <v>34468</v>
      </c>
      <c r="D315" s="5">
        <v>41349</v>
      </c>
      <c r="E315" s="5"/>
      <c r="F315" s="1" t="s">
        <v>85</v>
      </c>
      <c r="G315" s="3">
        <v>24960</v>
      </c>
      <c r="H315" s="7">
        <v>3</v>
      </c>
      <c r="I315" s="7">
        <v>3</v>
      </c>
      <c r="J315" s="7">
        <v>1</v>
      </c>
      <c r="K315" s="7">
        <v>3</v>
      </c>
      <c r="L315" s="7">
        <v>1</v>
      </c>
    </row>
    <row r="316" spans="1:12">
      <c r="A316" s="1" t="s">
        <v>1061</v>
      </c>
      <c r="B316" s="1" t="s">
        <v>655</v>
      </c>
      <c r="C316" s="5">
        <v>34521</v>
      </c>
      <c r="D316" s="5">
        <v>41187</v>
      </c>
      <c r="E316" s="5">
        <v>41869</v>
      </c>
      <c r="F316" s="1" t="s">
        <v>85</v>
      </c>
      <c r="G316" s="3">
        <v>22880</v>
      </c>
      <c r="H316" s="7">
        <v>3</v>
      </c>
      <c r="I316" s="7">
        <v>3</v>
      </c>
      <c r="J316" s="7">
        <v>1</v>
      </c>
      <c r="K316" s="7">
        <v>3</v>
      </c>
      <c r="L316" s="7">
        <v>2</v>
      </c>
    </row>
    <row r="317" spans="1:12">
      <c r="A317" s="1" t="s">
        <v>1062</v>
      </c>
      <c r="B317" s="1" t="s">
        <v>655</v>
      </c>
      <c r="C317" s="5">
        <v>34604</v>
      </c>
      <c r="D317" s="5">
        <v>42001</v>
      </c>
      <c r="E317" s="5"/>
      <c r="F317" s="1" t="s">
        <v>1063</v>
      </c>
      <c r="G317" s="3">
        <v>25875</v>
      </c>
      <c r="H317" s="7">
        <v>1</v>
      </c>
      <c r="I317" s="7">
        <v>2</v>
      </c>
      <c r="J317" s="7">
        <v>2</v>
      </c>
      <c r="K317" s="7">
        <v>3</v>
      </c>
      <c r="L317" s="7">
        <v>2</v>
      </c>
    </row>
    <row r="318" spans="1:12">
      <c r="A318" s="1" t="s">
        <v>1064</v>
      </c>
      <c r="B318" s="1" t="s">
        <v>655</v>
      </c>
      <c r="C318" s="5">
        <v>32905</v>
      </c>
      <c r="D318" s="5">
        <v>41416</v>
      </c>
      <c r="E318" s="5">
        <v>42625</v>
      </c>
      <c r="F318" s="1" t="s">
        <v>1065</v>
      </c>
      <c r="G318" s="3">
        <v>44720</v>
      </c>
      <c r="H318" s="7">
        <v>2</v>
      </c>
      <c r="I318" s="7">
        <v>3</v>
      </c>
      <c r="J318" s="7">
        <v>2</v>
      </c>
      <c r="K318" s="7">
        <v>2</v>
      </c>
      <c r="L318" s="7">
        <v>1</v>
      </c>
    </row>
    <row r="319" spans="1:12">
      <c r="A319" s="1" t="s">
        <v>1066</v>
      </c>
      <c r="B319" s="1" t="s">
        <v>655</v>
      </c>
      <c r="C319" s="5">
        <v>34785</v>
      </c>
      <c r="D319" s="5">
        <v>42632</v>
      </c>
      <c r="E319" s="5">
        <v>42965</v>
      </c>
      <c r="F319" s="1" t="s">
        <v>266</v>
      </c>
      <c r="G319" s="3">
        <v>25334.400000000001</v>
      </c>
      <c r="H319" s="7">
        <v>2</v>
      </c>
      <c r="I319" s="7">
        <v>3</v>
      </c>
      <c r="J319" s="7">
        <v>1</v>
      </c>
      <c r="K319" s="7">
        <v>3</v>
      </c>
      <c r="L319" s="7">
        <v>2</v>
      </c>
    </row>
    <row r="320" spans="1:12">
      <c r="A320" s="1" t="s">
        <v>1067</v>
      </c>
      <c r="B320" s="1" t="s">
        <v>655</v>
      </c>
      <c r="C320" s="5">
        <v>35036</v>
      </c>
      <c r="D320" s="5">
        <v>42327</v>
      </c>
      <c r="E320" s="5"/>
      <c r="F320" s="1" t="s">
        <v>85</v>
      </c>
      <c r="G320" s="3">
        <v>24960</v>
      </c>
      <c r="H320" s="7">
        <v>3</v>
      </c>
      <c r="I320" s="7">
        <v>1</v>
      </c>
      <c r="J320" s="7">
        <v>3</v>
      </c>
      <c r="K320" s="7">
        <v>3</v>
      </c>
      <c r="L320" s="7">
        <v>2</v>
      </c>
    </row>
    <row r="321" spans="1:12">
      <c r="A321" s="1" t="s">
        <v>1068</v>
      </c>
      <c r="B321" s="1" t="s">
        <v>655</v>
      </c>
      <c r="C321" s="5">
        <v>35199</v>
      </c>
      <c r="D321" s="5">
        <v>42110</v>
      </c>
      <c r="E321" s="5">
        <v>42625</v>
      </c>
      <c r="F321" s="1" t="s">
        <v>39</v>
      </c>
      <c r="G321" s="3">
        <v>21840</v>
      </c>
      <c r="H321" s="7">
        <v>2</v>
      </c>
      <c r="I321" s="7">
        <v>2</v>
      </c>
      <c r="J321" s="7">
        <v>2</v>
      </c>
      <c r="K321" s="7">
        <v>2</v>
      </c>
      <c r="L32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521C-2F59-4574-9572-1B4F52250ED4}">
  <dimension ref="A2:F311"/>
  <sheetViews>
    <sheetView topLeftCell="A6" workbookViewId="0">
      <selection activeCell="A268" sqref="A268"/>
    </sheetView>
  </sheetViews>
  <sheetFormatPr defaultRowHeight="15"/>
  <cols>
    <col min="1" max="1" width="40.7109375" bestFit="1" customWidth="1"/>
    <col min="2" max="4" width="13" bestFit="1" customWidth="1"/>
    <col min="6" max="6" width="12.42578125" customWidth="1"/>
  </cols>
  <sheetData>
    <row r="2" spans="1:4">
      <c r="A2" s="9" t="s">
        <v>1069</v>
      </c>
      <c r="B2" s="9" t="s">
        <v>1</v>
      </c>
    </row>
    <row r="3" spans="1:4">
      <c r="A3" s="9" t="s">
        <v>5</v>
      </c>
      <c r="B3" t="s">
        <v>13</v>
      </c>
      <c r="C3" t="s">
        <v>655</v>
      </c>
      <c r="D3" t="s">
        <v>1070</v>
      </c>
    </row>
    <row r="4" spans="1:4">
      <c r="A4" t="s">
        <v>68</v>
      </c>
      <c r="B4" s="8">
        <v>340159.82</v>
      </c>
      <c r="C4" s="8"/>
      <c r="D4" s="8">
        <v>340159.82</v>
      </c>
    </row>
    <row r="5" spans="1:4">
      <c r="A5" t="s">
        <v>238</v>
      </c>
      <c r="B5" s="8">
        <v>304673.98</v>
      </c>
      <c r="C5" s="8"/>
      <c r="D5" s="8">
        <v>304673.98</v>
      </c>
    </row>
    <row r="6" spans="1:4">
      <c r="A6" t="s">
        <v>312</v>
      </c>
      <c r="B6" s="8">
        <v>274665.56</v>
      </c>
      <c r="C6" s="8"/>
      <c r="D6" s="8">
        <v>274665.56</v>
      </c>
    </row>
    <row r="7" spans="1:4">
      <c r="A7" t="s">
        <v>74</v>
      </c>
      <c r="B7" s="8">
        <v>225000</v>
      </c>
      <c r="C7" s="8"/>
      <c r="D7" s="8">
        <v>225000</v>
      </c>
    </row>
    <row r="8" spans="1:4">
      <c r="A8" t="s">
        <v>203</v>
      </c>
      <c r="B8" s="8">
        <v>210120.04</v>
      </c>
      <c r="C8" s="8"/>
      <c r="D8" s="8">
        <v>210120.04</v>
      </c>
    </row>
    <row r="9" spans="1:4">
      <c r="A9" t="s">
        <v>186</v>
      </c>
      <c r="B9" s="8">
        <v>208080.08</v>
      </c>
      <c r="C9" s="8"/>
      <c r="D9" s="8">
        <v>208080.08</v>
      </c>
    </row>
    <row r="10" spans="1:4">
      <c r="A10" t="s">
        <v>160</v>
      </c>
      <c r="B10" s="8">
        <v>197025</v>
      </c>
      <c r="C10" s="8"/>
      <c r="D10" s="8">
        <v>197025</v>
      </c>
    </row>
    <row r="11" spans="1:4">
      <c r="A11" t="s">
        <v>799</v>
      </c>
      <c r="B11" s="8"/>
      <c r="C11" s="8">
        <v>185500</v>
      </c>
      <c r="D11" s="8">
        <v>185500</v>
      </c>
    </row>
    <row r="12" spans="1:4">
      <c r="A12" t="s">
        <v>745</v>
      </c>
      <c r="B12" s="8"/>
      <c r="C12" s="8">
        <v>180164.14</v>
      </c>
      <c r="D12" s="8">
        <v>180164.14</v>
      </c>
    </row>
    <row r="13" spans="1:4">
      <c r="A13" t="s">
        <v>306</v>
      </c>
      <c r="B13" s="8">
        <v>176850.96</v>
      </c>
      <c r="C13" s="8"/>
      <c r="D13" s="8">
        <v>176850.96</v>
      </c>
    </row>
    <row r="14" spans="1:4">
      <c r="A14" t="s">
        <v>849</v>
      </c>
      <c r="B14" s="8"/>
      <c r="C14" s="8">
        <v>152712.04</v>
      </c>
      <c r="D14" s="8">
        <v>152712.04</v>
      </c>
    </row>
    <row r="15" spans="1:4">
      <c r="A15" t="s">
        <v>722</v>
      </c>
      <c r="B15" s="8"/>
      <c r="C15" s="8">
        <v>152420.84</v>
      </c>
      <c r="D15" s="8">
        <v>152420.84</v>
      </c>
    </row>
    <row r="16" spans="1:4">
      <c r="A16" t="s">
        <v>242</v>
      </c>
      <c r="B16" s="8">
        <v>150000</v>
      </c>
      <c r="C16" s="8"/>
      <c r="D16" s="8">
        <v>150000</v>
      </c>
    </row>
    <row r="17" spans="1:6">
      <c r="A17" t="s">
        <v>877</v>
      </c>
      <c r="B17" s="8"/>
      <c r="C17" s="8">
        <v>150000</v>
      </c>
      <c r="D17" s="8">
        <v>150000</v>
      </c>
    </row>
    <row r="18" spans="1:6">
      <c r="A18" t="s">
        <v>318</v>
      </c>
      <c r="B18" s="8">
        <v>145600</v>
      </c>
      <c r="C18" s="8"/>
      <c r="D18" s="8">
        <v>145600</v>
      </c>
    </row>
    <row r="19" spans="1:6">
      <c r="A19" t="s">
        <v>728</v>
      </c>
      <c r="B19" s="8"/>
      <c r="C19" s="8">
        <v>139562.54</v>
      </c>
      <c r="D19" s="8">
        <v>139562.54</v>
      </c>
    </row>
    <row r="20" spans="1:6">
      <c r="A20" t="s">
        <v>240</v>
      </c>
      <c r="B20" s="8">
        <v>137250</v>
      </c>
      <c r="C20" s="8"/>
      <c r="D20" s="8">
        <v>137250</v>
      </c>
    </row>
    <row r="21" spans="1:6">
      <c r="A21" t="s">
        <v>226</v>
      </c>
      <c r="B21" s="8">
        <v>136212.96</v>
      </c>
      <c r="C21" s="8"/>
      <c r="D21" s="8">
        <v>136212.96</v>
      </c>
      <c r="F21" s="8">
        <f>Recommendation1!C111</f>
        <v>63241.81</v>
      </c>
    </row>
    <row r="22" spans="1:6">
      <c r="A22" t="s">
        <v>134</v>
      </c>
      <c r="B22" s="8">
        <v>134375.01999999999</v>
      </c>
      <c r="C22" s="8"/>
      <c r="D22" s="8">
        <v>134375.01999999999</v>
      </c>
    </row>
    <row r="23" spans="1:6">
      <c r="A23" t="s">
        <v>789</v>
      </c>
      <c r="B23" s="8"/>
      <c r="C23" s="8">
        <v>133749.98000000001</v>
      </c>
      <c r="D23" s="8">
        <v>133749.98000000001</v>
      </c>
    </row>
    <row r="24" spans="1:6">
      <c r="A24" t="s">
        <v>300</v>
      </c>
      <c r="B24" s="8">
        <v>130800.02</v>
      </c>
      <c r="C24" s="8"/>
      <c r="D24" s="8">
        <v>130800.02</v>
      </c>
    </row>
    <row r="25" spans="1:6">
      <c r="A25" t="s">
        <v>189</v>
      </c>
      <c r="B25" s="8">
        <v>130690.56</v>
      </c>
      <c r="C25" s="8"/>
      <c r="D25" s="8">
        <v>130690.56</v>
      </c>
    </row>
    <row r="26" spans="1:6">
      <c r="A26" t="s">
        <v>289</v>
      </c>
      <c r="B26" s="8">
        <v>130521.82</v>
      </c>
      <c r="C26" s="8"/>
      <c r="D26" s="8">
        <v>130521.82</v>
      </c>
    </row>
    <row r="27" spans="1:6">
      <c r="A27" t="s">
        <v>302</v>
      </c>
      <c r="B27" s="8">
        <v>130000</v>
      </c>
      <c r="C27" s="8"/>
      <c r="D27" s="8">
        <v>130000</v>
      </c>
    </row>
    <row r="28" spans="1:6">
      <c r="A28" t="s">
        <v>264</v>
      </c>
      <c r="B28" s="8">
        <v>125000</v>
      </c>
      <c r="C28" s="8"/>
      <c r="D28" s="8">
        <v>125000</v>
      </c>
    </row>
    <row r="29" spans="1:6">
      <c r="A29" t="s">
        <v>368</v>
      </c>
      <c r="B29" s="8">
        <v>122814.9</v>
      </c>
      <c r="C29" s="8"/>
      <c r="D29" s="8">
        <v>122814.9</v>
      </c>
    </row>
    <row r="30" spans="1:6">
      <c r="A30" t="s">
        <v>59</v>
      </c>
      <c r="B30" s="8">
        <v>121647.76</v>
      </c>
      <c r="C30" s="8"/>
      <c r="D30" s="8">
        <v>121647.76</v>
      </c>
    </row>
    <row r="31" spans="1:6">
      <c r="A31" t="s">
        <v>814</v>
      </c>
      <c r="B31" s="8"/>
      <c r="C31" s="8">
        <v>118608.62</v>
      </c>
      <c r="D31" s="8">
        <v>118608.62</v>
      </c>
    </row>
    <row r="32" spans="1:6">
      <c r="A32" t="s">
        <v>256</v>
      </c>
      <c r="B32" s="8">
        <v>117098.02</v>
      </c>
      <c r="C32" s="8"/>
      <c r="D32" s="8">
        <v>117098.02</v>
      </c>
    </row>
    <row r="33" spans="1:4">
      <c r="A33" t="s">
        <v>230</v>
      </c>
      <c r="B33" s="8">
        <v>115282.44</v>
      </c>
      <c r="C33" s="8"/>
      <c r="D33" s="8">
        <v>115282.44</v>
      </c>
    </row>
    <row r="34" spans="1:4">
      <c r="A34" t="s">
        <v>192</v>
      </c>
      <c r="B34" s="8">
        <v>115017.5</v>
      </c>
      <c r="C34" s="8"/>
      <c r="D34" s="8">
        <v>115017.5</v>
      </c>
    </row>
    <row r="35" spans="1:4">
      <c r="A35" t="s">
        <v>776</v>
      </c>
      <c r="B35" s="8"/>
      <c r="C35" s="8">
        <v>114950</v>
      </c>
      <c r="D35" s="8">
        <v>114950</v>
      </c>
    </row>
    <row r="36" spans="1:4">
      <c r="A36" t="s">
        <v>439</v>
      </c>
      <c r="B36" s="8">
        <v>113300</v>
      </c>
      <c r="C36" s="8"/>
      <c r="D36" s="8">
        <v>113300</v>
      </c>
    </row>
    <row r="37" spans="1:4">
      <c r="A37" t="s">
        <v>152</v>
      </c>
      <c r="B37" s="8">
        <v>110249.88</v>
      </c>
      <c r="C37" s="8"/>
      <c r="D37" s="8">
        <v>110249.88</v>
      </c>
    </row>
    <row r="38" spans="1:4">
      <c r="A38" t="s">
        <v>105</v>
      </c>
      <c r="B38" s="8">
        <v>110000</v>
      </c>
      <c r="C38" s="8"/>
      <c r="D38" s="8">
        <v>110000</v>
      </c>
    </row>
    <row r="39" spans="1:4">
      <c r="A39" t="s">
        <v>101</v>
      </c>
      <c r="B39" s="8">
        <v>109304</v>
      </c>
      <c r="C39" s="8"/>
      <c r="D39" s="8">
        <v>109304</v>
      </c>
    </row>
    <row r="40" spans="1:4">
      <c r="A40" t="s">
        <v>819</v>
      </c>
      <c r="B40" s="8"/>
      <c r="C40" s="8">
        <v>108000.1</v>
      </c>
      <c r="D40" s="8">
        <v>108000.1</v>
      </c>
    </row>
    <row r="41" spans="1:4">
      <c r="A41" t="s">
        <v>164</v>
      </c>
      <c r="B41" s="8">
        <v>106050.1</v>
      </c>
      <c r="C41" s="8"/>
      <c r="D41" s="8">
        <v>106050.1</v>
      </c>
    </row>
    <row r="42" spans="1:4">
      <c r="A42" t="s">
        <v>228</v>
      </c>
      <c r="B42" s="8">
        <v>104673.92</v>
      </c>
      <c r="C42" s="8"/>
      <c r="D42" s="8">
        <v>104673.92</v>
      </c>
    </row>
    <row r="43" spans="1:4">
      <c r="A43" t="s">
        <v>198</v>
      </c>
      <c r="B43" s="8">
        <v>104365.81999999999</v>
      </c>
      <c r="C43" s="8">
        <v>100052.42</v>
      </c>
      <c r="D43" s="8">
        <v>103503.13999999998</v>
      </c>
    </row>
    <row r="44" spans="1:4">
      <c r="A44" t="s">
        <v>890</v>
      </c>
      <c r="B44" s="8"/>
      <c r="C44" s="8">
        <v>102594.7</v>
      </c>
      <c r="D44" s="8">
        <v>102594.7</v>
      </c>
    </row>
    <row r="45" spans="1:4">
      <c r="A45" t="s">
        <v>258</v>
      </c>
      <c r="B45" s="8">
        <v>97595.16</v>
      </c>
      <c r="C45" s="8"/>
      <c r="D45" s="8">
        <v>97595.16</v>
      </c>
    </row>
    <row r="46" spans="1:4">
      <c r="A46" t="s">
        <v>448</v>
      </c>
      <c r="B46" s="8">
        <v>95182.88</v>
      </c>
      <c r="C46" s="8"/>
      <c r="D46" s="8">
        <v>95182.88</v>
      </c>
    </row>
    <row r="47" spans="1:4">
      <c r="A47" t="s">
        <v>116</v>
      </c>
      <c r="B47" s="8">
        <v>94933.799999999988</v>
      </c>
      <c r="C47" s="8"/>
      <c r="D47" s="8">
        <v>94933.799999999988</v>
      </c>
    </row>
    <row r="48" spans="1:4">
      <c r="A48" t="s">
        <v>334</v>
      </c>
      <c r="B48" s="8">
        <v>94000</v>
      </c>
      <c r="C48" s="8"/>
      <c r="D48" s="8">
        <v>94000</v>
      </c>
    </row>
    <row r="49" spans="1:4">
      <c r="A49" t="s">
        <v>127</v>
      </c>
      <c r="B49" s="8">
        <v>93929.94</v>
      </c>
      <c r="C49" s="8"/>
      <c r="D49" s="8">
        <v>93929.94</v>
      </c>
    </row>
    <row r="50" spans="1:4">
      <c r="A50" t="s">
        <v>141</v>
      </c>
      <c r="B50" s="8">
        <v>90964.56</v>
      </c>
      <c r="C50" s="8"/>
      <c r="D50" s="8">
        <v>90964.56</v>
      </c>
    </row>
    <row r="51" spans="1:4">
      <c r="A51" t="s">
        <v>270</v>
      </c>
      <c r="B51" s="8">
        <v>90000</v>
      </c>
      <c r="C51" s="8"/>
      <c r="D51" s="8">
        <v>90000</v>
      </c>
    </row>
    <row r="52" spans="1:4">
      <c r="A52" t="s">
        <v>278</v>
      </c>
      <c r="B52" s="8">
        <v>90000</v>
      </c>
      <c r="C52" s="8"/>
      <c r="D52" s="8">
        <v>90000</v>
      </c>
    </row>
    <row r="53" spans="1:4">
      <c r="A53" t="s">
        <v>293</v>
      </c>
      <c r="B53" s="8">
        <v>90000</v>
      </c>
      <c r="C53" s="8"/>
      <c r="D53" s="8">
        <v>90000</v>
      </c>
    </row>
    <row r="54" spans="1:4">
      <c r="A54" t="s">
        <v>321</v>
      </c>
      <c r="B54" s="8">
        <v>88935.08</v>
      </c>
      <c r="C54" s="8"/>
      <c r="D54" s="8">
        <v>88935.08</v>
      </c>
    </row>
    <row r="55" spans="1:4">
      <c r="A55" t="s">
        <v>139</v>
      </c>
      <c r="B55" s="8">
        <v>88881</v>
      </c>
      <c r="C55" s="8"/>
      <c r="D55" s="8">
        <v>88881</v>
      </c>
    </row>
    <row r="56" spans="1:4">
      <c r="A56" t="s">
        <v>214</v>
      </c>
      <c r="B56" s="8">
        <v>95182.88</v>
      </c>
      <c r="C56" s="8">
        <v>81138.720000000001</v>
      </c>
      <c r="D56" s="8">
        <v>88160.8</v>
      </c>
    </row>
    <row r="57" spans="1:4">
      <c r="A57" t="s">
        <v>905</v>
      </c>
      <c r="B57" s="8"/>
      <c r="C57" s="8">
        <v>88000.12</v>
      </c>
      <c r="D57" s="8">
        <v>88000.12</v>
      </c>
    </row>
    <row r="58" spans="1:4">
      <c r="A58" t="s">
        <v>167</v>
      </c>
      <c r="B58" s="8">
        <v>87206.86</v>
      </c>
      <c r="C58" s="8"/>
      <c r="D58" s="8">
        <v>87206.86</v>
      </c>
    </row>
    <row r="59" spans="1:4">
      <c r="A59" t="s">
        <v>32</v>
      </c>
      <c r="B59" s="8">
        <v>86178.559999999998</v>
      </c>
      <c r="C59" s="8"/>
      <c r="D59" s="8">
        <v>86178.559999999998</v>
      </c>
    </row>
    <row r="60" spans="1:4">
      <c r="A60" t="s">
        <v>512</v>
      </c>
      <c r="B60" s="8">
        <v>85600.06</v>
      </c>
      <c r="C60" s="8"/>
      <c r="D60" s="8">
        <v>85600.06</v>
      </c>
    </row>
    <row r="61" spans="1:4">
      <c r="A61" t="s">
        <v>940</v>
      </c>
      <c r="B61" s="8"/>
      <c r="C61" s="8">
        <v>84758.7</v>
      </c>
      <c r="D61" s="8">
        <v>84758.7</v>
      </c>
    </row>
    <row r="62" spans="1:4">
      <c r="A62" t="s">
        <v>304</v>
      </c>
      <c r="B62" s="8">
        <v>84567.08</v>
      </c>
      <c r="C62" s="8"/>
      <c r="D62" s="8">
        <v>84567.08</v>
      </c>
    </row>
    <row r="63" spans="1:4">
      <c r="A63" t="s">
        <v>178</v>
      </c>
      <c r="B63" s="8">
        <v>84507.28</v>
      </c>
      <c r="C63" s="8"/>
      <c r="D63" s="8">
        <v>84507.28</v>
      </c>
    </row>
    <row r="64" spans="1:4">
      <c r="A64" t="s">
        <v>325</v>
      </c>
      <c r="B64" s="8">
        <v>82500</v>
      </c>
      <c r="C64" s="8"/>
      <c r="D64" s="8">
        <v>82500</v>
      </c>
    </row>
    <row r="65" spans="1:4">
      <c r="A65" t="s">
        <v>425</v>
      </c>
      <c r="B65" s="8">
        <v>82232.28</v>
      </c>
      <c r="C65" s="8"/>
      <c r="D65" s="8">
        <v>82232.28</v>
      </c>
    </row>
    <row r="66" spans="1:4">
      <c r="A66" t="s">
        <v>349</v>
      </c>
      <c r="B66" s="8">
        <v>81599.960000000006</v>
      </c>
      <c r="C66" s="8"/>
      <c r="D66" s="8">
        <v>81599.960000000006</v>
      </c>
    </row>
    <row r="67" spans="1:4">
      <c r="A67" t="s">
        <v>331</v>
      </c>
      <c r="B67" s="8">
        <v>80799.199999999997</v>
      </c>
      <c r="C67" s="8"/>
      <c r="D67" s="8">
        <v>80799.199999999997</v>
      </c>
    </row>
    <row r="68" spans="1:4">
      <c r="A68" t="s">
        <v>323</v>
      </c>
      <c r="B68" s="8">
        <v>80000</v>
      </c>
      <c r="C68" s="8"/>
      <c r="D68" s="8">
        <v>80000</v>
      </c>
    </row>
    <row r="69" spans="1:4">
      <c r="A69" t="s">
        <v>353</v>
      </c>
      <c r="B69" s="8">
        <v>78479.7</v>
      </c>
      <c r="C69" s="8"/>
      <c r="D69" s="8">
        <v>78479.7</v>
      </c>
    </row>
    <row r="70" spans="1:4">
      <c r="A70" t="s">
        <v>431</v>
      </c>
      <c r="B70" s="8">
        <v>77937.600000000006</v>
      </c>
      <c r="C70" s="8"/>
      <c r="D70" s="8">
        <v>77937.600000000006</v>
      </c>
    </row>
    <row r="71" spans="1:4">
      <c r="A71" t="s">
        <v>867</v>
      </c>
      <c r="B71" s="8"/>
      <c r="C71" s="8">
        <v>77226.240000000005</v>
      </c>
      <c r="D71" s="8">
        <v>77226.240000000005</v>
      </c>
    </row>
    <row r="72" spans="1:4">
      <c r="A72" t="s">
        <v>471</v>
      </c>
      <c r="B72" s="8">
        <v>77001.600000000006</v>
      </c>
      <c r="C72" s="8"/>
      <c r="D72" s="8">
        <v>77001.600000000006</v>
      </c>
    </row>
    <row r="73" spans="1:4">
      <c r="A73" t="s">
        <v>540</v>
      </c>
      <c r="B73" s="8">
        <v>77000.039999999994</v>
      </c>
      <c r="C73" s="8"/>
      <c r="D73" s="8">
        <v>77000.039999999994</v>
      </c>
    </row>
    <row r="74" spans="1:4">
      <c r="A74" t="s">
        <v>205</v>
      </c>
      <c r="B74" s="8">
        <v>75313</v>
      </c>
      <c r="C74" s="8"/>
      <c r="D74" s="8">
        <v>75313</v>
      </c>
    </row>
    <row r="75" spans="1:4">
      <c r="A75" t="s">
        <v>220</v>
      </c>
      <c r="B75" s="8">
        <v>75174</v>
      </c>
      <c r="C75" s="8"/>
      <c r="D75" s="8">
        <v>75174</v>
      </c>
    </row>
    <row r="76" spans="1:4">
      <c r="A76" t="s">
        <v>295</v>
      </c>
      <c r="B76" s="8">
        <v>75000</v>
      </c>
      <c r="C76" s="8"/>
      <c r="D76" s="8">
        <v>75000</v>
      </c>
    </row>
    <row r="77" spans="1:4">
      <c r="A77" t="s">
        <v>130</v>
      </c>
      <c r="B77" s="8">
        <v>74603</v>
      </c>
      <c r="C77" s="8"/>
      <c r="D77" s="8">
        <v>74603</v>
      </c>
    </row>
    <row r="78" spans="1:4">
      <c r="A78" t="s">
        <v>43</v>
      </c>
      <c r="B78" s="8">
        <v>74450</v>
      </c>
      <c r="C78" s="8"/>
      <c r="D78" s="8">
        <v>74450</v>
      </c>
    </row>
    <row r="79" spans="1:4">
      <c r="A79" t="s">
        <v>109</v>
      </c>
      <c r="B79" s="8">
        <v>74191</v>
      </c>
      <c r="C79" s="8"/>
      <c r="D79" s="8">
        <v>74191</v>
      </c>
    </row>
    <row r="80" spans="1:4">
      <c r="A80" t="s">
        <v>200</v>
      </c>
      <c r="B80" s="8">
        <v>74060.479999999996</v>
      </c>
      <c r="C80" s="8"/>
      <c r="D80" s="8">
        <v>74060.479999999996</v>
      </c>
    </row>
    <row r="81" spans="1:4">
      <c r="A81" t="s">
        <v>386</v>
      </c>
      <c r="B81" s="8">
        <v>73569.34</v>
      </c>
      <c r="C81" s="8"/>
      <c r="D81" s="8">
        <v>73569.34</v>
      </c>
    </row>
    <row r="82" spans="1:4">
      <c r="A82" t="s">
        <v>316</v>
      </c>
      <c r="B82" s="8">
        <v>73781.028571428571</v>
      </c>
      <c r="C82" s="8">
        <v>71971</v>
      </c>
      <c r="D82" s="8">
        <v>73554.774999999994</v>
      </c>
    </row>
    <row r="83" spans="1:4">
      <c r="A83" t="s">
        <v>41</v>
      </c>
      <c r="B83" s="8">
        <v>79024.53</v>
      </c>
      <c r="C83" s="8">
        <v>62247.38</v>
      </c>
      <c r="D83" s="8">
        <v>73432.146666666667</v>
      </c>
    </row>
    <row r="84" spans="1:4">
      <c r="A84" t="s">
        <v>516</v>
      </c>
      <c r="B84" s="8">
        <v>73143</v>
      </c>
      <c r="C84" s="8"/>
      <c r="D84" s="8">
        <v>73143</v>
      </c>
    </row>
    <row r="85" spans="1:4">
      <c r="A85" t="s">
        <v>797</v>
      </c>
      <c r="B85" s="8"/>
      <c r="C85" s="8">
        <v>72328.62</v>
      </c>
      <c r="D85" s="8">
        <v>72328.62</v>
      </c>
    </row>
    <row r="86" spans="1:4">
      <c r="A86" t="s">
        <v>514</v>
      </c>
      <c r="B86" s="8">
        <v>72000</v>
      </c>
      <c r="C86" s="8"/>
      <c r="D86" s="8">
        <v>72000</v>
      </c>
    </row>
    <row r="87" spans="1:4">
      <c r="A87" t="s">
        <v>401</v>
      </c>
      <c r="B87" s="8">
        <v>71399.899999999994</v>
      </c>
      <c r="C87" s="8"/>
      <c r="D87" s="8">
        <v>71399.899999999994</v>
      </c>
    </row>
    <row r="88" spans="1:4">
      <c r="A88" t="s">
        <v>913</v>
      </c>
      <c r="B88" s="8"/>
      <c r="C88" s="8">
        <v>71191.466666666674</v>
      </c>
      <c r="D88" s="8">
        <v>71191.466666666674</v>
      </c>
    </row>
    <row r="89" spans="1:4">
      <c r="A89" t="s">
        <v>344</v>
      </c>
      <c r="B89" s="8">
        <v>71000</v>
      </c>
      <c r="C89" s="8"/>
      <c r="D89" s="8">
        <v>71000</v>
      </c>
    </row>
    <row r="90" spans="1:4">
      <c r="A90" t="s">
        <v>453</v>
      </c>
      <c r="B90" s="8">
        <v>70379.92</v>
      </c>
      <c r="C90" s="8"/>
      <c r="D90" s="8">
        <v>70379.92</v>
      </c>
    </row>
    <row r="91" spans="1:4">
      <c r="A91" t="s">
        <v>80</v>
      </c>
      <c r="B91" s="8">
        <v>70307.600000000006</v>
      </c>
      <c r="C91" s="8"/>
      <c r="D91" s="8">
        <v>70307.600000000006</v>
      </c>
    </row>
    <row r="92" spans="1:4">
      <c r="A92" t="s">
        <v>942</v>
      </c>
      <c r="B92" s="8"/>
      <c r="C92" s="8">
        <v>70078.320000000007</v>
      </c>
      <c r="D92" s="8">
        <v>70078.320000000007</v>
      </c>
    </row>
    <row r="93" spans="1:4">
      <c r="A93" t="s">
        <v>362</v>
      </c>
      <c r="B93" s="8">
        <v>70000</v>
      </c>
      <c r="C93" s="8"/>
      <c r="D93" s="8">
        <v>70000</v>
      </c>
    </row>
    <row r="94" spans="1:4">
      <c r="A94" t="s">
        <v>276</v>
      </c>
      <c r="B94" s="8">
        <v>69963.627999999997</v>
      </c>
      <c r="C94" s="8"/>
      <c r="D94" s="8">
        <v>69963.627999999997</v>
      </c>
    </row>
    <row r="95" spans="1:4">
      <c r="A95" t="s">
        <v>260</v>
      </c>
      <c r="B95" s="8">
        <v>69655.56</v>
      </c>
      <c r="C95" s="8"/>
      <c r="D95" s="8">
        <v>69655.56</v>
      </c>
    </row>
    <row r="96" spans="1:4">
      <c r="A96" t="s">
        <v>907</v>
      </c>
      <c r="B96" s="8"/>
      <c r="C96" s="8">
        <v>69497.740000000005</v>
      </c>
      <c r="D96" s="8">
        <v>69497.740000000005</v>
      </c>
    </row>
    <row r="97" spans="1:4">
      <c r="A97" t="s">
        <v>417</v>
      </c>
      <c r="B97" s="8">
        <v>69368</v>
      </c>
      <c r="C97" s="8"/>
      <c r="D97" s="8">
        <v>69368</v>
      </c>
    </row>
    <row r="98" spans="1:4">
      <c r="A98" t="s">
        <v>272</v>
      </c>
      <c r="B98" s="8">
        <v>69219.555555555562</v>
      </c>
      <c r="C98" s="8"/>
      <c r="D98" s="8">
        <v>69219.555555555562</v>
      </c>
    </row>
    <row r="99" spans="1:4">
      <c r="A99" t="s">
        <v>975</v>
      </c>
      <c r="B99" s="8"/>
      <c r="C99" s="8">
        <v>69166.240000000005</v>
      </c>
      <c r="D99" s="8">
        <v>69166.240000000005</v>
      </c>
    </row>
    <row r="100" spans="1:4">
      <c r="A100" t="s">
        <v>376</v>
      </c>
      <c r="B100" s="8">
        <v>67641.600000000006</v>
      </c>
      <c r="C100" s="8"/>
      <c r="D100" s="8">
        <v>67641.600000000006</v>
      </c>
    </row>
    <row r="101" spans="1:4">
      <c r="A101" t="s">
        <v>157</v>
      </c>
      <c r="B101" s="8">
        <v>67320</v>
      </c>
      <c r="C101" s="8"/>
      <c r="D101" s="8">
        <v>67320</v>
      </c>
    </row>
    <row r="102" spans="1:4">
      <c r="A102" t="s">
        <v>888</v>
      </c>
      <c r="B102" s="8"/>
      <c r="C102" s="8">
        <v>66950</v>
      </c>
      <c r="D102" s="8">
        <v>66950</v>
      </c>
    </row>
    <row r="103" spans="1:4">
      <c r="A103" t="s">
        <v>444</v>
      </c>
      <c r="B103" s="8">
        <v>66767.98</v>
      </c>
      <c r="C103" s="8"/>
      <c r="D103" s="8">
        <v>66767.98</v>
      </c>
    </row>
    <row r="104" spans="1:4">
      <c r="A104" t="s">
        <v>45</v>
      </c>
      <c r="B104" s="8">
        <v>66300</v>
      </c>
      <c r="C104" s="8"/>
      <c r="D104" s="8">
        <v>66300</v>
      </c>
    </row>
    <row r="105" spans="1:4">
      <c r="A105" t="s">
        <v>420</v>
      </c>
      <c r="B105" s="8">
        <v>66209</v>
      </c>
      <c r="C105" s="8"/>
      <c r="D105" s="8">
        <v>66209</v>
      </c>
    </row>
    <row r="106" spans="1:4">
      <c r="A106" t="s">
        <v>465</v>
      </c>
      <c r="B106" s="8">
        <v>65873.600000000006</v>
      </c>
      <c r="C106" s="8"/>
      <c r="D106" s="8">
        <v>65873.600000000006</v>
      </c>
    </row>
    <row r="107" spans="1:4">
      <c r="A107" t="s">
        <v>871</v>
      </c>
      <c r="B107" s="8"/>
      <c r="C107" s="8">
        <v>65650</v>
      </c>
      <c r="D107" s="8">
        <v>65650</v>
      </c>
    </row>
    <row r="108" spans="1:4">
      <c r="A108" t="s">
        <v>282</v>
      </c>
      <c r="B108" s="8">
        <v>65596.800000000003</v>
      </c>
      <c r="C108" s="8"/>
      <c r="D108" s="8">
        <v>65596.800000000003</v>
      </c>
    </row>
    <row r="109" spans="1:4">
      <c r="A109" t="s">
        <v>370</v>
      </c>
      <c r="B109" s="8">
        <v>65259.55</v>
      </c>
      <c r="C109" s="8"/>
      <c r="D109" s="8">
        <v>65259.55</v>
      </c>
    </row>
    <row r="110" spans="1:4">
      <c r="A110" t="s">
        <v>909</v>
      </c>
      <c r="B110" s="8"/>
      <c r="C110" s="8">
        <v>65115.7</v>
      </c>
      <c r="D110" s="8">
        <v>65115.7</v>
      </c>
    </row>
    <row r="111" spans="1:4">
      <c r="A111" t="s">
        <v>124</v>
      </c>
      <c r="B111" s="8">
        <v>65834.995999999999</v>
      </c>
      <c r="C111" s="8">
        <v>63241.81</v>
      </c>
      <c r="D111" s="8">
        <v>65094.085714285713</v>
      </c>
    </row>
    <row r="112" spans="1:4">
      <c r="A112" t="s">
        <v>475</v>
      </c>
      <c r="B112" s="8">
        <v>65000</v>
      </c>
      <c r="C112" s="8"/>
      <c r="D112" s="8">
        <v>65000</v>
      </c>
    </row>
    <row r="113" spans="1:4">
      <c r="A113" t="s">
        <v>433</v>
      </c>
      <c r="B113" s="8">
        <v>64800</v>
      </c>
      <c r="C113" s="8"/>
      <c r="D113" s="8">
        <v>64800</v>
      </c>
    </row>
    <row r="114" spans="1:4">
      <c r="A114" t="s">
        <v>951</v>
      </c>
      <c r="B114" s="8"/>
      <c r="C114" s="8">
        <v>64130</v>
      </c>
      <c r="D114" s="8">
        <v>64130</v>
      </c>
    </row>
    <row r="115" spans="1:4">
      <c r="A115" t="s">
        <v>455</v>
      </c>
      <c r="B115" s="8">
        <v>63912.160000000003</v>
      </c>
      <c r="C115" s="8"/>
      <c r="D115" s="8">
        <v>63912.160000000003</v>
      </c>
    </row>
    <row r="116" spans="1:4">
      <c r="A116" t="s">
        <v>546</v>
      </c>
      <c r="B116" s="8">
        <v>63160</v>
      </c>
      <c r="C116" s="8"/>
      <c r="D116" s="8">
        <v>63160</v>
      </c>
    </row>
    <row r="117" spans="1:4">
      <c r="A117" t="s">
        <v>107</v>
      </c>
      <c r="B117" s="8">
        <v>62955</v>
      </c>
      <c r="C117" s="8"/>
      <c r="D117" s="8">
        <v>62955</v>
      </c>
    </row>
    <row r="118" spans="1:4">
      <c r="A118" t="s">
        <v>285</v>
      </c>
      <c r="B118" s="8">
        <v>60000</v>
      </c>
      <c r="C118" s="8">
        <v>64251.199999999997</v>
      </c>
      <c r="D118" s="8">
        <v>62834.133333333331</v>
      </c>
    </row>
    <row r="119" spans="1:4">
      <c r="A119" t="s">
        <v>355</v>
      </c>
      <c r="B119" s="8">
        <v>62573</v>
      </c>
      <c r="C119" s="8"/>
      <c r="D119" s="8">
        <v>62573</v>
      </c>
    </row>
    <row r="120" spans="1:4">
      <c r="A120" t="s">
        <v>173</v>
      </c>
      <c r="B120" s="8">
        <v>62339.733333333337</v>
      </c>
      <c r="C120" s="8"/>
      <c r="D120" s="8">
        <v>62339.733333333337</v>
      </c>
    </row>
    <row r="121" spans="1:4">
      <c r="A121" t="s">
        <v>947</v>
      </c>
      <c r="B121" s="8"/>
      <c r="C121" s="8">
        <v>62006.879999999997</v>
      </c>
      <c r="D121" s="8">
        <v>62006.879999999997</v>
      </c>
    </row>
    <row r="122" spans="1:4">
      <c r="A122" t="s">
        <v>863</v>
      </c>
      <c r="B122" s="8"/>
      <c r="C122" s="8">
        <v>62000</v>
      </c>
      <c r="D122" s="8">
        <v>62000</v>
      </c>
    </row>
    <row r="123" spans="1:4">
      <c r="A123" t="s">
        <v>565</v>
      </c>
      <c r="B123" s="8">
        <v>61500.04</v>
      </c>
      <c r="C123" s="8"/>
      <c r="D123" s="8">
        <v>61500.04</v>
      </c>
    </row>
    <row r="124" spans="1:4">
      <c r="A124" t="s">
        <v>899</v>
      </c>
      <c r="B124" s="8"/>
      <c r="C124" s="8">
        <v>61407.58</v>
      </c>
      <c r="D124" s="8">
        <v>61407.58</v>
      </c>
    </row>
    <row r="125" spans="1:4">
      <c r="A125" t="s">
        <v>779</v>
      </c>
      <c r="B125" s="8"/>
      <c r="C125" s="8">
        <v>61059.96</v>
      </c>
      <c r="D125" s="8">
        <v>61059.96</v>
      </c>
    </row>
    <row r="126" spans="1:4">
      <c r="A126" t="s">
        <v>936</v>
      </c>
      <c r="B126" s="8"/>
      <c r="C126" s="8">
        <v>60756.800000000003</v>
      </c>
      <c r="D126" s="8">
        <v>60756.800000000003</v>
      </c>
    </row>
    <row r="127" spans="1:4">
      <c r="A127" t="s">
        <v>869</v>
      </c>
      <c r="B127" s="8"/>
      <c r="C127" s="8">
        <v>60600</v>
      </c>
      <c r="D127" s="8">
        <v>60600</v>
      </c>
    </row>
    <row r="128" spans="1:4">
      <c r="A128" t="s">
        <v>413</v>
      </c>
      <c r="B128" s="8">
        <v>56752.800000000003</v>
      </c>
      <c r="C128" s="8">
        <v>61340.259999999995</v>
      </c>
      <c r="D128" s="8">
        <v>60422.768000000004</v>
      </c>
    </row>
    <row r="129" spans="1:4">
      <c r="A129" t="s">
        <v>962</v>
      </c>
      <c r="B129" s="8"/>
      <c r="C129" s="8">
        <v>60190</v>
      </c>
      <c r="D129" s="8">
        <v>60190</v>
      </c>
    </row>
    <row r="130" spans="1:4">
      <c r="A130" t="s">
        <v>477</v>
      </c>
      <c r="B130" s="8">
        <v>60091</v>
      </c>
      <c r="C130" s="8"/>
      <c r="D130" s="8">
        <v>60091</v>
      </c>
    </row>
    <row r="131" spans="1:4">
      <c r="A131" t="s">
        <v>595</v>
      </c>
      <c r="B131" s="8">
        <v>60008</v>
      </c>
      <c r="C131" s="8"/>
      <c r="D131" s="8">
        <v>60008</v>
      </c>
    </row>
    <row r="132" spans="1:4">
      <c r="A132" t="s">
        <v>858</v>
      </c>
      <c r="B132" s="8"/>
      <c r="C132" s="8">
        <v>60000</v>
      </c>
      <c r="D132" s="8">
        <v>60000</v>
      </c>
    </row>
    <row r="133" spans="1:4">
      <c r="A133" t="s">
        <v>19</v>
      </c>
      <c r="B133" s="8">
        <v>60000</v>
      </c>
      <c r="C133" s="8"/>
      <c r="D133" s="8">
        <v>60000</v>
      </c>
    </row>
    <row r="134" spans="1:4">
      <c r="A134" t="s">
        <v>919</v>
      </c>
      <c r="B134" s="8"/>
      <c r="C134" s="8">
        <v>60000</v>
      </c>
      <c r="D134" s="8">
        <v>60000</v>
      </c>
    </row>
    <row r="135" spans="1:4">
      <c r="A135" t="s">
        <v>359</v>
      </c>
      <c r="B135" s="8">
        <v>60000</v>
      </c>
      <c r="C135" s="8"/>
      <c r="D135" s="8">
        <v>60000</v>
      </c>
    </row>
    <row r="136" spans="1:4">
      <c r="A136" t="s">
        <v>308</v>
      </c>
      <c r="B136" s="8">
        <v>60000</v>
      </c>
      <c r="C136" s="8"/>
      <c r="D136" s="8">
        <v>60000</v>
      </c>
    </row>
    <row r="137" spans="1:4">
      <c r="A137" t="s">
        <v>435</v>
      </c>
      <c r="B137" s="8">
        <v>65000</v>
      </c>
      <c r="C137" s="8">
        <v>54285</v>
      </c>
      <c r="D137" s="8">
        <v>59642.5</v>
      </c>
    </row>
    <row r="138" spans="1:4">
      <c r="A138" t="s">
        <v>934</v>
      </c>
      <c r="B138" s="8"/>
      <c r="C138" s="8">
        <v>58905.08</v>
      </c>
      <c r="D138" s="8">
        <v>58905.08</v>
      </c>
    </row>
    <row r="139" spans="1:4">
      <c r="A139" t="s">
        <v>620</v>
      </c>
      <c r="B139" s="8">
        <v>58302.400000000001</v>
      </c>
      <c r="C139" s="8"/>
      <c r="D139" s="8">
        <v>58302.400000000001</v>
      </c>
    </row>
    <row r="140" spans="1:4">
      <c r="A140" t="s">
        <v>982</v>
      </c>
      <c r="B140" s="8"/>
      <c r="C140" s="8">
        <v>57909.54</v>
      </c>
      <c r="D140" s="8">
        <v>57909.54</v>
      </c>
    </row>
    <row r="141" spans="1:4">
      <c r="A141" t="s">
        <v>903</v>
      </c>
      <c r="B141" s="8"/>
      <c r="C141" s="8">
        <v>57594.94</v>
      </c>
      <c r="D141" s="8">
        <v>57594.94</v>
      </c>
    </row>
    <row r="142" spans="1:4">
      <c r="A142" t="s">
        <v>625</v>
      </c>
      <c r="B142" s="8">
        <v>57034</v>
      </c>
      <c r="C142" s="8"/>
      <c r="D142" s="8">
        <v>57034</v>
      </c>
    </row>
    <row r="143" spans="1:4">
      <c r="A143" t="s">
        <v>525</v>
      </c>
      <c r="B143" s="8">
        <v>56596.800000000003</v>
      </c>
      <c r="C143" s="8"/>
      <c r="D143" s="8">
        <v>56596.800000000003</v>
      </c>
    </row>
    <row r="144" spans="1:4">
      <c r="A144" t="s">
        <v>1016</v>
      </c>
      <c r="B144" s="8"/>
      <c r="C144" s="8">
        <v>56100</v>
      </c>
      <c r="D144" s="8">
        <v>56100</v>
      </c>
    </row>
    <row r="145" spans="1:4">
      <c r="A145" t="s">
        <v>253</v>
      </c>
      <c r="B145" s="8">
        <v>56100</v>
      </c>
      <c r="C145" s="8"/>
      <c r="D145" s="8">
        <v>56100</v>
      </c>
    </row>
    <row r="146" spans="1:4">
      <c r="A146" t="s">
        <v>958</v>
      </c>
      <c r="B146" s="8"/>
      <c r="C146" s="8">
        <v>56077.84</v>
      </c>
      <c r="D146" s="8">
        <v>56077.84</v>
      </c>
    </row>
    <row r="147" spans="1:4">
      <c r="A147" t="s">
        <v>931</v>
      </c>
      <c r="B147" s="8"/>
      <c r="C147" s="8">
        <v>55825</v>
      </c>
      <c r="D147" s="8">
        <v>55825</v>
      </c>
    </row>
    <row r="148" spans="1:4">
      <c r="A148" t="s">
        <v>990</v>
      </c>
      <c r="B148" s="8"/>
      <c r="C148" s="8">
        <v>55702.400000000001</v>
      </c>
      <c r="D148" s="8">
        <v>55702.400000000001</v>
      </c>
    </row>
    <row r="149" spans="1:4">
      <c r="A149" t="s">
        <v>622</v>
      </c>
      <c r="B149" s="8">
        <v>50273.599999999999</v>
      </c>
      <c r="C149" s="8">
        <v>60950</v>
      </c>
      <c r="D149" s="8">
        <v>55611.8</v>
      </c>
    </row>
    <row r="150" spans="1:4">
      <c r="A150" t="s">
        <v>399</v>
      </c>
      <c r="B150" s="8">
        <v>55350.1</v>
      </c>
      <c r="C150" s="8"/>
      <c r="D150" s="8">
        <v>55350.1</v>
      </c>
    </row>
    <row r="151" spans="1:4">
      <c r="A151" t="s">
        <v>143</v>
      </c>
      <c r="B151" s="8">
        <v>55212.3</v>
      </c>
      <c r="C151" s="8"/>
      <c r="D151" s="8">
        <v>55212.3</v>
      </c>
    </row>
    <row r="152" spans="1:4">
      <c r="A152" t="s">
        <v>873</v>
      </c>
      <c r="B152" s="8"/>
      <c r="C152" s="8">
        <v>55203.199999999997</v>
      </c>
      <c r="D152" s="8">
        <v>55203.199999999997</v>
      </c>
    </row>
    <row r="153" spans="1:4">
      <c r="A153" t="s">
        <v>608</v>
      </c>
      <c r="B153" s="8">
        <v>55016</v>
      </c>
      <c r="C153" s="8"/>
      <c r="D153" s="8">
        <v>55016</v>
      </c>
    </row>
    <row r="154" spans="1:4">
      <c r="A154" t="s">
        <v>531</v>
      </c>
      <c r="B154" s="8">
        <v>55000</v>
      </c>
      <c r="C154" s="8"/>
      <c r="D154" s="8">
        <v>55000</v>
      </c>
    </row>
    <row r="155" spans="1:4">
      <c r="A155" t="s">
        <v>501</v>
      </c>
      <c r="B155" s="8">
        <v>55000</v>
      </c>
      <c r="C155" s="8">
        <v>55000</v>
      </c>
      <c r="D155" s="8">
        <v>55000</v>
      </c>
    </row>
    <row r="156" spans="1:4">
      <c r="A156" t="s">
        <v>967</v>
      </c>
      <c r="B156" s="8"/>
      <c r="C156" s="8">
        <v>55000</v>
      </c>
      <c r="D156" s="8">
        <v>55000</v>
      </c>
    </row>
    <row r="157" spans="1:4">
      <c r="A157" t="s">
        <v>921</v>
      </c>
      <c r="B157" s="8"/>
      <c r="C157" s="8">
        <v>55000</v>
      </c>
      <c r="D157" s="8">
        <v>55000</v>
      </c>
    </row>
    <row r="158" spans="1:4">
      <c r="A158" t="s">
        <v>341</v>
      </c>
      <c r="B158" s="8">
        <v>55000</v>
      </c>
      <c r="C158" s="8"/>
      <c r="D158" s="8">
        <v>55000</v>
      </c>
    </row>
    <row r="159" spans="1:4">
      <c r="A159" t="s">
        <v>537</v>
      </c>
      <c r="B159" s="8">
        <v>54356.38</v>
      </c>
      <c r="C159" s="8"/>
      <c r="D159" s="8">
        <v>54356.38</v>
      </c>
    </row>
    <row r="160" spans="1:4">
      <c r="A160" t="s">
        <v>25</v>
      </c>
      <c r="B160" s="8">
        <v>54288</v>
      </c>
      <c r="C160" s="8">
        <v>54288</v>
      </c>
      <c r="D160" s="8">
        <v>54288</v>
      </c>
    </row>
    <row r="161" spans="1:4">
      <c r="A161" t="s">
        <v>855</v>
      </c>
      <c r="B161" s="8"/>
      <c r="C161" s="8">
        <v>53622.400000000001</v>
      </c>
      <c r="D161" s="8">
        <v>53622.400000000001</v>
      </c>
    </row>
    <row r="162" spans="1:4">
      <c r="A162" t="s">
        <v>718</v>
      </c>
      <c r="B162" s="8"/>
      <c r="C162" s="8">
        <v>53575.34</v>
      </c>
      <c r="D162" s="8">
        <v>53575.34</v>
      </c>
    </row>
    <row r="163" spans="1:4">
      <c r="A163" t="s">
        <v>291</v>
      </c>
      <c r="B163" s="8">
        <v>55000</v>
      </c>
      <c r="C163" s="8">
        <v>52000</v>
      </c>
      <c r="D163" s="8">
        <v>53500</v>
      </c>
    </row>
    <row r="164" spans="1:4">
      <c r="A164" t="s">
        <v>711</v>
      </c>
      <c r="B164" s="8"/>
      <c r="C164" s="8">
        <v>53081.599999999999</v>
      </c>
      <c r="D164" s="8">
        <v>53081.599999999999</v>
      </c>
    </row>
    <row r="165" spans="1:4">
      <c r="A165" t="s">
        <v>61</v>
      </c>
      <c r="B165" s="8">
        <v>54032.911999999997</v>
      </c>
      <c r="C165" s="8">
        <v>50608.61</v>
      </c>
      <c r="D165" s="8">
        <v>53054.54</v>
      </c>
    </row>
    <row r="166" spans="1:4">
      <c r="A166" t="s">
        <v>469</v>
      </c>
      <c r="B166" s="8">
        <v>53040</v>
      </c>
      <c r="C166" s="8"/>
      <c r="D166" s="8">
        <v>53040</v>
      </c>
    </row>
    <row r="167" spans="1:4">
      <c r="A167" t="s">
        <v>298</v>
      </c>
      <c r="B167" s="8">
        <v>52950.3</v>
      </c>
      <c r="C167" s="8"/>
      <c r="D167" s="8">
        <v>52950.3</v>
      </c>
    </row>
    <row r="168" spans="1:4">
      <c r="A168" t="s">
        <v>461</v>
      </c>
      <c r="B168" s="8">
        <v>52187.199999999997</v>
      </c>
      <c r="C168" s="8"/>
      <c r="D168" s="8">
        <v>52187.199999999997</v>
      </c>
    </row>
    <row r="169" spans="1:4">
      <c r="A169" t="s">
        <v>548</v>
      </c>
      <c r="B169" s="8">
        <v>52004.68</v>
      </c>
      <c r="C169" s="8"/>
      <c r="D169" s="8">
        <v>52004.68</v>
      </c>
    </row>
    <row r="170" spans="1:4">
      <c r="A170" t="s">
        <v>1013</v>
      </c>
      <c r="B170" s="8"/>
      <c r="C170" s="8">
        <v>51941.333333333336</v>
      </c>
      <c r="D170" s="8">
        <v>51941.333333333336</v>
      </c>
    </row>
    <row r="171" spans="1:4">
      <c r="A171" t="s">
        <v>503</v>
      </c>
      <c r="B171" s="8">
        <v>63044.800000000003</v>
      </c>
      <c r="C171" s="8">
        <v>43790.533333333333</v>
      </c>
      <c r="D171" s="8">
        <v>51492.240000000005</v>
      </c>
    </row>
    <row r="172" spans="1:4">
      <c r="A172" t="s">
        <v>23</v>
      </c>
      <c r="B172" s="8">
        <v>51174.183333333327</v>
      </c>
      <c r="C172" s="8"/>
      <c r="D172" s="8">
        <v>51174.183333333327</v>
      </c>
    </row>
    <row r="173" spans="1:4">
      <c r="A173" t="s">
        <v>390</v>
      </c>
      <c r="B173" s="8">
        <v>51142.26</v>
      </c>
      <c r="C173" s="8"/>
      <c r="D173" s="8">
        <v>51142.26</v>
      </c>
    </row>
    <row r="174" spans="1:4">
      <c r="A174" t="s">
        <v>406</v>
      </c>
      <c r="B174" s="8">
        <v>50252.800000000003</v>
      </c>
      <c r="C174" s="8">
        <v>50877.5</v>
      </c>
      <c r="D174" s="8">
        <v>50669.266666666663</v>
      </c>
    </row>
    <row r="175" spans="1:4">
      <c r="A175" t="s">
        <v>973</v>
      </c>
      <c r="B175" s="8"/>
      <c r="C175" s="8">
        <v>50398.400000000001</v>
      </c>
      <c r="D175" s="8">
        <v>50398.400000000001</v>
      </c>
    </row>
    <row r="176" spans="1:4">
      <c r="A176" t="s">
        <v>442</v>
      </c>
      <c r="B176" s="8">
        <v>50356.800000000003</v>
      </c>
      <c r="C176" s="8"/>
      <c r="D176" s="8">
        <v>50356.800000000003</v>
      </c>
    </row>
    <row r="177" spans="1:4">
      <c r="A177" t="s">
        <v>250</v>
      </c>
      <c r="B177" s="8">
        <v>50292.06</v>
      </c>
      <c r="C177" s="8"/>
      <c r="D177" s="8">
        <v>50292.06</v>
      </c>
    </row>
    <row r="178" spans="1:4">
      <c r="A178" t="s">
        <v>527</v>
      </c>
      <c r="B178" s="8">
        <v>50218.48</v>
      </c>
      <c r="C178" s="8"/>
      <c r="D178" s="8">
        <v>50218.48</v>
      </c>
    </row>
    <row r="179" spans="1:4">
      <c r="A179" t="s">
        <v>268</v>
      </c>
      <c r="B179" s="8">
        <v>51428.133333333331</v>
      </c>
      <c r="C179" s="8">
        <v>48175.200000000004</v>
      </c>
      <c r="D179" s="8">
        <v>50126.96</v>
      </c>
    </row>
    <row r="180" spans="1:4">
      <c r="A180" t="s">
        <v>195</v>
      </c>
      <c r="B180" s="8">
        <v>50000</v>
      </c>
      <c r="C180" s="8"/>
      <c r="D180" s="8">
        <v>50000</v>
      </c>
    </row>
    <row r="181" spans="1:4">
      <c r="A181" t="s">
        <v>208</v>
      </c>
      <c r="B181" s="8">
        <v>50000</v>
      </c>
      <c r="C181" s="8"/>
      <c r="D181" s="8">
        <v>50000</v>
      </c>
    </row>
    <row r="182" spans="1:4">
      <c r="A182" t="s">
        <v>580</v>
      </c>
      <c r="B182" s="8">
        <v>49940.800000000003</v>
      </c>
      <c r="C182" s="8"/>
      <c r="D182" s="8">
        <v>49940.800000000003</v>
      </c>
    </row>
    <row r="183" spans="1:4">
      <c r="A183" t="s">
        <v>892</v>
      </c>
      <c r="B183" s="8"/>
      <c r="C183" s="8">
        <v>49500.1</v>
      </c>
      <c r="D183" s="8">
        <v>49500.1</v>
      </c>
    </row>
    <row r="184" spans="1:4">
      <c r="A184" t="s">
        <v>150</v>
      </c>
      <c r="B184" s="8">
        <v>49337.599999999999</v>
      </c>
      <c r="C184" s="8"/>
      <c r="D184" s="8">
        <v>49337.599999999999</v>
      </c>
    </row>
    <row r="185" spans="1:4">
      <c r="A185" t="s">
        <v>997</v>
      </c>
      <c r="B185" s="8"/>
      <c r="C185" s="8">
        <v>49046.400000000001</v>
      </c>
      <c r="D185" s="8">
        <v>49046.400000000001</v>
      </c>
    </row>
    <row r="186" spans="1:4">
      <c r="A186" t="s">
        <v>392</v>
      </c>
      <c r="B186" s="8">
        <v>48963.199999999997</v>
      </c>
      <c r="C186" s="8"/>
      <c r="D186" s="8">
        <v>48963.199999999997</v>
      </c>
    </row>
    <row r="187" spans="1:4">
      <c r="A187" t="s">
        <v>459</v>
      </c>
      <c r="B187" s="8">
        <v>48817.599999999999</v>
      </c>
      <c r="C187" s="8"/>
      <c r="D187" s="8">
        <v>48817.599999999999</v>
      </c>
    </row>
    <row r="188" spans="1:4">
      <c r="A188" t="s">
        <v>132</v>
      </c>
      <c r="B188" s="8">
        <v>50260.2</v>
      </c>
      <c r="C188" s="8">
        <v>47282.52</v>
      </c>
      <c r="D188" s="8">
        <v>48771.360000000001</v>
      </c>
    </row>
    <row r="189" spans="1:4">
      <c r="A189" t="s">
        <v>71</v>
      </c>
      <c r="B189" s="8">
        <v>47276.553333333337</v>
      </c>
      <c r="C189" s="8">
        <v>50871.79</v>
      </c>
      <c r="D189" s="8">
        <v>48714.648000000001</v>
      </c>
    </row>
    <row r="190" spans="1:4">
      <c r="A190" t="s">
        <v>1035</v>
      </c>
      <c r="B190" s="8"/>
      <c r="C190" s="8">
        <v>48369</v>
      </c>
      <c r="D190" s="8">
        <v>48369</v>
      </c>
    </row>
    <row r="191" spans="1:4">
      <c r="A191" t="s">
        <v>485</v>
      </c>
      <c r="B191" s="8">
        <v>48356</v>
      </c>
      <c r="C191" s="8"/>
      <c r="D191" s="8">
        <v>48356</v>
      </c>
    </row>
    <row r="192" spans="1:4">
      <c r="A192" t="s">
        <v>111</v>
      </c>
      <c r="B192" s="8">
        <v>48338</v>
      </c>
      <c r="C192" s="8"/>
      <c r="D192" s="8">
        <v>48338</v>
      </c>
    </row>
    <row r="193" spans="1:4">
      <c r="A193" t="s">
        <v>505</v>
      </c>
      <c r="B193" s="8">
        <v>48193.599999999999</v>
      </c>
      <c r="C193" s="8"/>
      <c r="D193" s="8">
        <v>48193.599999999999</v>
      </c>
    </row>
    <row r="194" spans="1:4">
      <c r="A194" t="s">
        <v>980</v>
      </c>
      <c r="B194" s="8"/>
      <c r="C194" s="8">
        <v>48068.800000000003</v>
      </c>
      <c r="D194" s="8">
        <v>48068.800000000003</v>
      </c>
    </row>
    <row r="195" spans="1:4">
      <c r="A195" t="s">
        <v>806</v>
      </c>
      <c r="B195" s="8"/>
      <c r="C195" s="8">
        <v>48000</v>
      </c>
      <c r="D195" s="8">
        <v>48000</v>
      </c>
    </row>
    <row r="196" spans="1:4">
      <c r="A196" t="s">
        <v>394</v>
      </c>
      <c r="B196" s="8">
        <v>48000</v>
      </c>
      <c r="C196" s="8"/>
      <c r="D196" s="8">
        <v>48000</v>
      </c>
    </row>
    <row r="197" spans="1:4">
      <c r="A197" t="s">
        <v>87</v>
      </c>
      <c r="B197" s="8">
        <v>47960.639999999999</v>
      </c>
      <c r="C197" s="8"/>
      <c r="D197" s="8">
        <v>47960.639999999999</v>
      </c>
    </row>
    <row r="198" spans="1:4">
      <c r="A198" t="s">
        <v>494</v>
      </c>
      <c r="B198" s="8">
        <v>47742.5</v>
      </c>
      <c r="C198" s="8"/>
      <c r="D198" s="8">
        <v>47742.5</v>
      </c>
    </row>
    <row r="199" spans="1:4">
      <c r="A199" t="s">
        <v>411</v>
      </c>
      <c r="B199" s="8">
        <v>47725</v>
      </c>
      <c r="C199" s="8"/>
      <c r="D199" s="8">
        <v>47725</v>
      </c>
    </row>
    <row r="200" spans="1:4">
      <c r="A200" t="s">
        <v>986</v>
      </c>
      <c r="B200" s="8"/>
      <c r="C200" s="8">
        <v>47187</v>
      </c>
      <c r="D200" s="8">
        <v>47187</v>
      </c>
    </row>
    <row r="201" spans="1:4">
      <c r="A201" t="s">
        <v>287</v>
      </c>
      <c r="B201" s="8">
        <v>52000</v>
      </c>
      <c r="C201" s="8">
        <v>42016</v>
      </c>
      <c r="D201" s="8">
        <v>47008</v>
      </c>
    </row>
    <row r="202" spans="1:4">
      <c r="A202" t="s">
        <v>450</v>
      </c>
      <c r="B202" s="8">
        <v>46795.58</v>
      </c>
      <c r="C202" s="8"/>
      <c r="D202" s="8">
        <v>46795.58</v>
      </c>
    </row>
    <row r="203" spans="1:4">
      <c r="A203" t="s">
        <v>94</v>
      </c>
      <c r="B203" s="8">
        <v>49498</v>
      </c>
      <c r="C203" s="8">
        <v>46300.06</v>
      </c>
      <c r="D203" s="8">
        <v>46756.908571428568</v>
      </c>
    </row>
    <row r="204" spans="1:4">
      <c r="A204" t="s">
        <v>554</v>
      </c>
      <c r="B204" s="8">
        <v>48303.466666666667</v>
      </c>
      <c r="C204" s="8">
        <v>41204.800000000003</v>
      </c>
      <c r="D204" s="8">
        <v>46528.800000000003</v>
      </c>
    </row>
    <row r="205" spans="1:4">
      <c r="A205" t="s">
        <v>366</v>
      </c>
      <c r="B205" s="8">
        <v>44948.959999999999</v>
      </c>
      <c r="C205" s="8">
        <v>48204</v>
      </c>
      <c r="D205" s="8">
        <v>45878.971428571429</v>
      </c>
    </row>
    <row r="206" spans="1:4">
      <c r="A206" t="s">
        <v>147</v>
      </c>
      <c r="B206" s="8">
        <v>43713.8</v>
      </c>
      <c r="C206" s="8">
        <v>47354.84</v>
      </c>
      <c r="D206" s="8">
        <v>45534.32</v>
      </c>
    </row>
    <row r="207" spans="1:4">
      <c r="A207" t="s">
        <v>563</v>
      </c>
      <c r="B207" s="8">
        <v>42000</v>
      </c>
      <c r="C207" s="8">
        <v>48963.199999999997</v>
      </c>
      <c r="D207" s="8">
        <v>45481.599999999999</v>
      </c>
    </row>
    <row r="208" spans="1:4">
      <c r="A208" t="s">
        <v>845</v>
      </c>
      <c r="B208" s="8"/>
      <c r="C208" s="8">
        <v>45011</v>
      </c>
      <c r="D208" s="8">
        <v>45011</v>
      </c>
    </row>
    <row r="209" spans="1:4">
      <c r="A209" t="s">
        <v>964</v>
      </c>
      <c r="B209" s="8"/>
      <c r="C209" s="8">
        <v>45000</v>
      </c>
      <c r="D209" s="8">
        <v>45000</v>
      </c>
    </row>
    <row r="210" spans="1:4">
      <c r="A210" t="s">
        <v>583</v>
      </c>
      <c r="B210" s="8">
        <v>44886.400000000001</v>
      </c>
      <c r="C210" s="8"/>
      <c r="D210" s="8">
        <v>44886.400000000001</v>
      </c>
    </row>
    <row r="211" spans="1:4">
      <c r="A211" t="s">
        <v>374</v>
      </c>
      <c r="B211" s="8">
        <v>44720</v>
      </c>
      <c r="C211" s="8"/>
      <c r="D211" s="8">
        <v>44720</v>
      </c>
    </row>
    <row r="212" spans="1:4">
      <c r="A212" t="s">
        <v>1065</v>
      </c>
      <c r="B212" s="8"/>
      <c r="C212" s="8">
        <v>44720</v>
      </c>
      <c r="D212" s="8">
        <v>44720</v>
      </c>
    </row>
    <row r="213" spans="1:4">
      <c r="A213" t="s">
        <v>1048</v>
      </c>
      <c r="B213" s="8"/>
      <c r="C213" s="8">
        <v>44574</v>
      </c>
      <c r="D213" s="8">
        <v>44574</v>
      </c>
    </row>
    <row r="214" spans="1:4">
      <c r="A214" t="s">
        <v>347</v>
      </c>
      <c r="B214" s="8">
        <v>44454.02</v>
      </c>
      <c r="C214" s="8"/>
      <c r="D214" s="8">
        <v>44454.02</v>
      </c>
    </row>
    <row r="215" spans="1:4">
      <c r="A215" t="s">
        <v>1053</v>
      </c>
      <c r="B215" s="8"/>
      <c r="C215" s="8">
        <v>43056</v>
      </c>
      <c r="D215" s="8">
        <v>43056</v>
      </c>
    </row>
    <row r="216" spans="1:4">
      <c r="A216" t="s">
        <v>336</v>
      </c>
      <c r="B216" s="8">
        <v>43014.400000000001</v>
      </c>
      <c r="C216" s="8"/>
      <c r="D216" s="8">
        <v>43014.400000000001</v>
      </c>
    </row>
    <row r="217" spans="1:4">
      <c r="A217" t="s">
        <v>310</v>
      </c>
      <c r="B217" s="8">
        <v>42444.22</v>
      </c>
      <c r="C217" s="8"/>
      <c r="D217" s="8">
        <v>42444.22</v>
      </c>
    </row>
    <row r="218" spans="1:4">
      <c r="A218" t="s">
        <v>534</v>
      </c>
      <c r="B218" s="8">
        <v>42000</v>
      </c>
      <c r="C218" s="8"/>
      <c r="D218" s="8">
        <v>42000</v>
      </c>
    </row>
    <row r="219" spans="1:4">
      <c r="A219" t="s">
        <v>927</v>
      </c>
      <c r="B219" s="8"/>
      <c r="C219" s="8">
        <v>41995.199999999997</v>
      </c>
      <c r="D219" s="8">
        <v>41995.199999999997</v>
      </c>
    </row>
    <row r="220" spans="1:4">
      <c r="A220" t="s">
        <v>832</v>
      </c>
      <c r="B220" s="8"/>
      <c r="C220" s="8">
        <v>41995.199999999997</v>
      </c>
      <c r="D220" s="8">
        <v>41995.199999999997</v>
      </c>
    </row>
    <row r="221" spans="1:4">
      <c r="A221" t="s">
        <v>591</v>
      </c>
      <c r="B221" s="8">
        <v>41600</v>
      </c>
      <c r="C221" s="8">
        <v>41600</v>
      </c>
      <c r="D221" s="8">
        <v>41600</v>
      </c>
    </row>
    <row r="222" spans="1:4">
      <c r="A222" t="s">
        <v>488</v>
      </c>
      <c r="B222" s="8">
        <v>41392</v>
      </c>
      <c r="C222" s="8"/>
      <c r="D222" s="8">
        <v>41392</v>
      </c>
    </row>
    <row r="223" spans="1:4">
      <c r="A223" t="s">
        <v>616</v>
      </c>
      <c r="B223" s="8">
        <v>41246.400000000001</v>
      </c>
      <c r="C223" s="8"/>
      <c r="D223" s="8">
        <v>41246.400000000001</v>
      </c>
    </row>
    <row r="224" spans="1:4">
      <c r="A224" t="s">
        <v>507</v>
      </c>
      <c r="B224" s="8">
        <v>40851.199999999997</v>
      </c>
      <c r="C224" s="8"/>
      <c r="D224" s="8">
        <v>40851.199999999997</v>
      </c>
    </row>
    <row r="225" spans="1:4">
      <c r="A225" t="s">
        <v>357</v>
      </c>
      <c r="B225" s="8">
        <v>40523.86</v>
      </c>
      <c r="C225" s="8"/>
      <c r="D225" s="8">
        <v>40523.86</v>
      </c>
    </row>
    <row r="226" spans="1:4">
      <c r="A226" t="s">
        <v>234</v>
      </c>
      <c r="B226" s="8">
        <v>39381.906666666669</v>
      </c>
      <c r="C226" s="8">
        <v>41366.799999999996</v>
      </c>
      <c r="D226" s="8">
        <v>40175.863999999994</v>
      </c>
    </row>
    <row r="227" spans="1:4">
      <c r="A227" t="s">
        <v>520</v>
      </c>
      <c r="B227" s="8">
        <v>40060.800000000003</v>
      </c>
      <c r="C227" s="8"/>
      <c r="D227" s="8">
        <v>40060.800000000003</v>
      </c>
    </row>
    <row r="228" spans="1:4">
      <c r="A228" t="s">
        <v>380</v>
      </c>
      <c r="B228" s="8">
        <v>40040</v>
      </c>
      <c r="C228" s="8"/>
      <c r="D228" s="8">
        <v>40040</v>
      </c>
    </row>
    <row r="229" spans="1:4">
      <c r="A229" t="s">
        <v>1051</v>
      </c>
      <c r="B229" s="8"/>
      <c r="C229" s="8">
        <v>40019</v>
      </c>
      <c r="D229" s="8">
        <v>40019</v>
      </c>
    </row>
    <row r="230" spans="1:4">
      <c r="A230" t="s">
        <v>314</v>
      </c>
      <c r="B230" s="8">
        <v>40000</v>
      </c>
      <c r="C230" s="8"/>
      <c r="D230" s="8">
        <v>40000</v>
      </c>
    </row>
    <row r="231" spans="1:4">
      <c r="A231" t="s">
        <v>463</v>
      </c>
      <c r="B231" s="8">
        <v>39780</v>
      </c>
      <c r="C231" s="8">
        <v>39780</v>
      </c>
      <c r="D231" s="8">
        <v>39780</v>
      </c>
    </row>
    <row r="232" spans="1:4">
      <c r="A232" t="s">
        <v>988</v>
      </c>
      <c r="B232" s="8"/>
      <c r="C232" s="8">
        <v>39707.199999999997</v>
      </c>
      <c r="D232" s="8">
        <v>39707.199999999997</v>
      </c>
    </row>
    <row r="233" spans="1:4">
      <c r="A233" t="s">
        <v>1042</v>
      </c>
      <c r="B233" s="8"/>
      <c r="C233" s="8">
        <v>39520</v>
      </c>
      <c r="D233" s="8">
        <v>39520</v>
      </c>
    </row>
    <row r="234" spans="1:4">
      <c r="A234" t="s">
        <v>183</v>
      </c>
      <c r="B234" s="8">
        <v>39486.467499999999</v>
      </c>
      <c r="C234" s="8"/>
      <c r="D234" s="8">
        <v>39486.467499999999</v>
      </c>
    </row>
    <row r="235" spans="1:4">
      <c r="A235" t="s">
        <v>944</v>
      </c>
      <c r="B235" s="8"/>
      <c r="C235" s="8">
        <v>39436.800000000003</v>
      </c>
      <c r="D235" s="8">
        <v>39436.800000000003</v>
      </c>
    </row>
    <row r="236" spans="1:4">
      <c r="A236" t="s">
        <v>236</v>
      </c>
      <c r="B236" s="8">
        <v>39430.904999999999</v>
      </c>
      <c r="C236" s="8"/>
      <c r="D236" s="8">
        <v>39430.904999999999</v>
      </c>
    </row>
    <row r="237" spans="1:4">
      <c r="A237" t="s">
        <v>522</v>
      </c>
      <c r="B237" s="8">
        <v>38958.400000000001</v>
      </c>
      <c r="C237" s="8"/>
      <c r="D237" s="8">
        <v>38958.400000000001</v>
      </c>
    </row>
    <row r="238" spans="1:4">
      <c r="A238" t="s">
        <v>670</v>
      </c>
      <c r="B238" s="8"/>
      <c r="C238" s="8">
        <v>38792</v>
      </c>
      <c r="D238" s="8">
        <v>38792</v>
      </c>
    </row>
    <row r="239" spans="1:4">
      <c r="A239" t="s">
        <v>618</v>
      </c>
      <c r="B239" s="8">
        <v>38771.199999999997</v>
      </c>
      <c r="C239" s="8"/>
      <c r="D239" s="8">
        <v>38771.199999999997</v>
      </c>
    </row>
    <row r="240" spans="1:4">
      <c r="A240" t="s">
        <v>1038</v>
      </c>
      <c r="B240" s="8"/>
      <c r="C240" s="8">
        <v>37003</v>
      </c>
      <c r="D240" s="8">
        <v>37003</v>
      </c>
    </row>
    <row r="241" spans="1:4">
      <c r="A241" t="s">
        <v>811</v>
      </c>
      <c r="B241" s="8"/>
      <c r="C241" s="8">
        <v>36920</v>
      </c>
      <c r="D241" s="8">
        <v>36920</v>
      </c>
    </row>
    <row r="242" spans="1:4">
      <c r="A242" t="s">
        <v>601</v>
      </c>
      <c r="B242" s="8">
        <v>35360</v>
      </c>
      <c r="C242" s="8">
        <v>37174</v>
      </c>
      <c r="D242" s="8">
        <v>36569.333333333336</v>
      </c>
    </row>
    <row r="243" spans="1:4">
      <c r="A243" t="s">
        <v>816</v>
      </c>
      <c r="B243" s="8"/>
      <c r="C243" s="8">
        <v>36421</v>
      </c>
      <c r="D243" s="8">
        <v>36421</v>
      </c>
    </row>
    <row r="244" spans="1:4">
      <c r="A244" t="s">
        <v>984</v>
      </c>
      <c r="B244" s="8"/>
      <c r="C244" s="8">
        <v>36171.199999999997</v>
      </c>
      <c r="D244" s="8">
        <v>36171.199999999997</v>
      </c>
    </row>
    <row r="245" spans="1:4">
      <c r="A245" t="s">
        <v>673</v>
      </c>
      <c r="B245" s="8"/>
      <c r="C245" s="8">
        <v>36104.5</v>
      </c>
      <c r="D245" s="8">
        <v>36104.5</v>
      </c>
    </row>
    <row r="246" spans="1:4">
      <c r="A246" t="s">
        <v>861</v>
      </c>
      <c r="B246" s="8"/>
      <c r="C246" s="8">
        <v>36067.199999999997</v>
      </c>
      <c r="D246" s="8">
        <v>36067.199999999997</v>
      </c>
    </row>
    <row r="247" spans="1:4">
      <c r="A247" t="s">
        <v>865</v>
      </c>
      <c r="B247" s="8"/>
      <c r="C247" s="8">
        <v>35831.466666666667</v>
      </c>
      <c r="D247" s="8">
        <v>35831.466666666667</v>
      </c>
    </row>
    <row r="248" spans="1:4">
      <c r="A248" t="s">
        <v>770</v>
      </c>
      <c r="B248" s="8"/>
      <c r="C248" s="8">
        <v>35713.599999999999</v>
      </c>
      <c r="D248" s="8">
        <v>35713.599999999999</v>
      </c>
    </row>
    <row r="249" spans="1:4">
      <c r="A249" t="s">
        <v>613</v>
      </c>
      <c r="B249" s="8">
        <v>35484.800000000003</v>
      </c>
      <c r="C249" s="8"/>
      <c r="D249" s="8">
        <v>35484.800000000003</v>
      </c>
    </row>
    <row r="250" spans="1:4">
      <c r="A250" t="s">
        <v>977</v>
      </c>
      <c r="B250" s="8"/>
      <c r="C250" s="8">
        <v>35360</v>
      </c>
      <c r="D250" s="8">
        <v>35360</v>
      </c>
    </row>
    <row r="251" spans="1:4">
      <c r="A251" t="s">
        <v>568</v>
      </c>
      <c r="B251" s="8">
        <v>35360</v>
      </c>
      <c r="C251" s="8"/>
      <c r="D251" s="8">
        <v>35360</v>
      </c>
    </row>
    <row r="252" spans="1:4">
      <c r="A252" t="s">
        <v>662</v>
      </c>
      <c r="B252" s="8"/>
      <c r="C252" s="8">
        <v>35131.199999999997</v>
      </c>
      <c r="D252" s="8">
        <v>35131.199999999997</v>
      </c>
    </row>
    <row r="253" spans="1:4">
      <c r="A253" t="s">
        <v>660</v>
      </c>
      <c r="B253" s="8"/>
      <c r="C253" s="8">
        <v>35131.199999999997</v>
      </c>
      <c r="D253" s="8">
        <v>35131.199999999997</v>
      </c>
    </row>
    <row r="254" spans="1:4">
      <c r="A254" t="s">
        <v>650</v>
      </c>
      <c r="B254" s="8">
        <v>35006.400000000001</v>
      </c>
      <c r="C254" s="8"/>
      <c r="D254" s="8">
        <v>35006.400000000001</v>
      </c>
    </row>
    <row r="255" spans="1:4">
      <c r="A255" t="s">
        <v>640</v>
      </c>
      <c r="B255" s="8">
        <v>34986</v>
      </c>
      <c r="C255" s="8">
        <v>34653</v>
      </c>
      <c r="D255" s="8">
        <v>34764</v>
      </c>
    </row>
    <row r="256" spans="1:4">
      <c r="A256" t="s">
        <v>1056</v>
      </c>
      <c r="B256" s="8"/>
      <c r="C256" s="8">
        <v>34320</v>
      </c>
      <c r="D256" s="8">
        <v>34320</v>
      </c>
    </row>
    <row r="257" spans="1:4">
      <c r="A257" t="s">
        <v>575</v>
      </c>
      <c r="B257" s="8">
        <v>34132.800000000003</v>
      </c>
      <c r="C257" s="8"/>
      <c r="D257" s="8">
        <v>34132.800000000003</v>
      </c>
    </row>
    <row r="258" spans="1:4">
      <c r="A258" t="s">
        <v>760</v>
      </c>
      <c r="B258" s="8"/>
      <c r="C258" s="8">
        <v>34107.25</v>
      </c>
      <c r="D258" s="8">
        <v>34107.25</v>
      </c>
    </row>
    <row r="259" spans="1:4">
      <c r="A259" t="s">
        <v>404</v>
      </c>
      <c r="B259" s="8">
        <v>32854</v>
      </c>
      <c r="C259" s="8"/>
      <c r="D259" s="8">
        <v>32854</v>
      </c>
    </row>
    <row r="260" spans="1:4">
      <c r="A260" t="s">
        <v>529</v>
      </c>
      <c r="B260" s="8">
        <v>32100</v>
      </c>
      <c r="C260" s="8"/>
      <c r="D260" s="8">
        <v>32100</v>
      </c>
    </row>
    <row r="261" spans="1:4">
      <c r="A261" t="s">
        <v>657</v>
      </c>
      <c r="B261" s="8"/>
      <c r="C261" s="8">
        <v>32032</v>
      </c>
      <c r="D261" s="8">
        <v>32032</v>
      </c>
    </row>
    <row r="262" spans="1:4">
      <c r="A262" t="s">
        <v>77</v>
      </c>
      <c r="B262" s="8">
        <v>31848</v>
      </c>
      <c r="C262" s="8"/>
      <c r="D262" s="8">
        <v>31848</v>
      </c>
    </row>
    <row r="263" spans="1:4">
      <c r="A263" t="s">
        <v>882</v>
      </c>
      <c r="B263" s="8"/>
      <c r="C263" s="8">
        <v>31720</v>
      </c>
      <c r="D263" s="8">
        <v>31720</v>
      </c>
    </row>
    <row r="264" spans="1:4">
      <c r="A264" t="s">
        <v>720</v>
      </c>
      <c r="B264" s="8"/>
      <c r="C264" s="8">
        <v>31545</v>
      </c>
      <c r="D264" s="8">
        <v>31545</v>
      </c>
    </row>
    <row r="265" spans="1:4">
      <c r="A265" t="s">
        <v>795</v>
      </c>
      <c r="B265" s="8"/>
      <c r="C265" s="8">
        <v>31512</v>
      </c>
      <c r="D265" s="8">
        <v>31512</v>
      </c>
    </row>
    <row r="266" spans="1:4">
      <c r="A266" t="s">
        <v>155</v>
      </c>
      <c r="B266" s="8">
        <v>31512</v>
      </c>
      <c r="C266" s="8"/>
      <c r="D266" s="8">
        <v>31512</v>
      </c>
    </row>
    <row r="267" spans="1:4">
      <c r="A267" t="s">
        <v>246</v>
      </c>
      <c r="B267" s="8">
        <v>31200</v>
      </c>
      <c r="C267" s="8"/>
      <c r="D267" s="8">
        <v>31200</v>
      </c>
    </row>
    <row r="268" spans="1:4">
      <c r="A268" t="s">
        <v>647</v>
      </c>
      <c r="B268" s="8">
        <v>31200</v>
      </c>
      <c r="C268" s="8"/>
      <c r="D268" s="8">
        <v>31200</v>
      </c>
    </row>
    <row r="269" spans="1:4">
      <c r="A269" t="s">
        <v>408</v>
      </c>
      <c r="B269" s="8">
        <v>31200</v>
      </c>
      <c r="C269" s="8"/>
      <c r="D269" s="8">
        <v>31200</v>
      </c>
    </row>
    <row r="270" spans="1:4">
      <c r="A270" t="s">
        <v>588</v>
      </c>
      <c r="B270" s="8">
        <v>31200</v>
      </c>
      <c r="C270" s="8"/>
      <c r="D270" s="8">
        <v>31200</v>
      </c>
    </row>
    <row r="271" spans="1:4">
      <c r="A271" t="s">
        <v>1040</v>
      </c>
      <c r="B271" s="8"/>
      <c r="C271" s="8">
        <v>31200</v>
      </c>
      <c r="D271" s="8">
        <v>31200</v>
      </c>
    </row>
    <row r="272" spans="1:4">
      <c r="A272" t="s">
        <v>747</v>
      </c>
      <c r="B272" s="8"/>
      <c r="C272" s="8">
        <v>30506.666666666668</v>
      </c>
      <c r="D272" s="8">
        <v>30506.666666666668</v>
      </c>
    </row>
    <row r="273" spans="1:4">
      <c r="A273" t="s">
        <v>91</v>
      </c>
      <c r="B273" s="8">
        <v>30462</v>
      </c>
      <c r="C273" s="8"/>
      <c r="D273" s="8">
        <v>30462</v>
      </c>
    </row>
    <row r="274" spans="1:4">
      <c r="A274" t="s">
        <v>162</v>
      </c>
      <c r="B274" s="8">
        <v>35360</v>
      </c>
      <c r="C274" s="8">
        <v>25189</v>
      </c>
      <c r="D274" s="8">
        <v>30274.5</v>
      </c>
    </row>
    <row r="275" spans="1:4">
      <c r="A275" t="s">
        <v>216</v>
      </c>
      <c r="B275" s="8">
        <v>30056</v>
      </c>
      <c r="C275" s="8"/>
      <c r="D275" s="8">
        <v>30056</v>
      </c>
    </row>
    <row r="276" spans="1:4">
      <c r="A276" t="s">
        <v>628</v>
      </c>
      <c r="B276" s="8">
        <v>29702.400000000001</v>
      </c>
      <c r="C276" s="8"/>
      <c r="D276" s="8">
        <v>29702.400000000001</v>
      </c>
    </row>
    <row r="277" spans="1:4">
      <c r="A277" t="s">
        <v>610</v>
      </c>
      <c r="B277" s="8">
        <v>29577.599999999999</v>
      </c>
      <c r="C277" s="8"/>
      <c r="D277" s="8">
        <v>29577.599999999999</v>
      </c>
    </row>
    <row r="278" spans="1:4">
      <c r="A278" t="s">
        <v>122</v>
      </c>
      <c r="B278" s="8">
        <v>28823.5</v>
      </c>
      <c r="C278" s="8"/>
      <c r="D278" s="8">
        <v>28823.5</v>
      </c>
    </row>
    <row r="279" spans="1:4">
      <c r="A279" t="s">
        <v>171</v>
      </c>
      <c r="B279" s="8">
        <v>28676.266666666666</v>
      </c>
      <c r="C279" s="8"/>
      <c r="D279" s="8">
        <v>28676.266666666666</v>
      </c>
    </row>
    <row r="280" spans="1:4">
      <c r="A280" t="s">
        <v>638</v>
      </c>
      <c r="B280" s="8">
        <v>27456</v>
      </c>
      <c r="C280" s="8"/>
      <c r="D280" s="8">
        <v>27456</v>
      </c>
    </row>
    <row r="281" spans="1:4">
      <c r="A281" t="s">
        <v>999</v>
      </c>
      <c r="B281" s="8"/>
      <c r="C281" s="8">
        <v>27206.400000000001</v>
      </c>
      <c r="D281" s="8">
        <v>27206.400000000001</v>
      </c>
    </row>
    <row r="282" spans="1:4">
      <c r="A282" t="s">
        <v>372</v>
      </c>
      <c r="B282" s="8">
        <v>25241</v>
      </c>
      <c r="C282" s="8">
        <v>27548.533333333333</v>
      </c>
      <c r="D282" s="8">
        <v>27128.981818181815</v>
      </c>
    </row>
    <row r="283" spans="1:4">
      <c r="A283" t="s">
        <v>605</v>
      </c>
      <c r="B283" s="8">
        <v>27040</v>
      </c>
      <c r="C283" s="8"/>
      <c r="D283" s="8">
        <v>27040</v>
      </c>
    </row>
    <row r="284" spans="1:4">
      <c r="A284" t="s">
        <v>1025</v>
      </c>
      <c r="B284" s="8"/>
      <c r="C284" s="8">
        <v>26707.200000000001</v>
      </c>
      <c r="D284" s="8">
        <v>26707.200000000001</v>
      </c>
    </row>
    <row r="285" spans="1:4">
      <c r="A285" t="s">
        <v>496</v>
      </c>
      <c r="B285" s="8">
        <v>25875</v>
      </c>
      <c r="C285" s="8">
        <v>26769.599999999999</v>
      </c>
      <c r="D285" s="8">
        <v>26322.300000000003</v>
      </c>
    </row>
    <row r="286" spans="1:4">
      <c r="A286" t="s">
        <v>1063</v>
      </c>
      <c r="B286" s="8"/>
      <c r="C286" s="8">
        <v>25875</v>
      </c>
      <c r="D286" s="8">
        <v>25875</v>
      </c>
    </row>
    <row r="287" spans="1:4">
      <c r="A287" t="s">
        <v>573</v>
      </c>
      <c r="B287" s="8">
        <v>26407</v>
      </c>
      <c r="C287" s="8">
        <v>24960</v>
      </c>
      <c r="D287" s="8">
        <v>25683.5</v>
      </c>
    </row>
    <row r="288" spans="1:4">
      <c r="A288" t="s">
        <v>180</v>
      </c>
      <c r="B288" s="8">
        <v>26624</v>
      </c>
      <c r="C288" s="8">
        <v>24893.440000000002</v>
      </c>
      <c r="D288" s="8">
        <v>25662.57777777778</v>
      </c>
    </row>
    <row r="289" spans="1:4">
      <c r="A289" t="s">
        <v>634</v>
      </c>
      <c r="B289" s="8">
        <v>25542</v>
      </c>
      <c r="C289" s="8"/>
      <c r="D289" s="8">
        <v>25542</v>
      </c>
    </row>
    <row r="290" spans="1:4">
      <c r="A290" t="s">
        <v>210</v>
      </c>
      <c r="B290" s="8">
        <v>25297</v>
      </c>
      <c r="C290" s="8">
        <v>26395.200000000001</v>
      </c>
      <c r="D290" s="8">
        <v>25480.033333333336</v>
      </c>
    </row>
    <row r="291" spans="1:4">
      <c r="A291" t="s">
        <v>266</v>
      </c>
      <c r="B291" s="8">
        <v>25639.466666666664</v>
      </c>
      <c r="C291" s="8">
        <v>25147.200000000001</v>
      </c>
      <c r="D291" s="8">
        <v>25442.559999999998</v>
      </c>
    </row>
    <row r="292" spans="1:4">
      <c r="A292" t="s">
        <v>85</v>
      </c>
      <c r="B292" s="8">
        <v>26791.830769230772</v>
      </c>
      <c r="C292" s="8">
        <v>24639.036363636365</v>
      </c>
      <c r="D292" s="8">
        <v>25438.645714285718</v>
      </c>
    </row>
    <row r="293" spans="1:4">
      <c r="A293" t="s">
        <v>597</v>
      </c>
      <c r="B293" s="8">
        <v>25189</v>
      </c>
      <c r="C293" s="8"/>
      <c r="D293" s="8">
        <v>25189</v>
      </c>
    </row>
    <row r="294" spans="1:4">
      <c r="A294" t="s">
        <v>51</v>
      </c>
      <c r="B294" s="8">
        <v>24190.400000000001</v>
      </c>
      <c r="C294" s="8">
        <v>24960</v>
      </c>
      <c r="D294" s="8">
        <v>24575.200000000001</v>
      </c>
    </row>
    <row r="295" spans="1:4">
      <c r="A295" t="s">
        <v>21</v>
      </c>
      <c r="B295" s="8">
        <v>22068.799999999999</v>
      </c>
      <c r="C295" s="8">
        <v>27040</v>
      </c>
      <c r="D295" s="8">
        <v>24554.400000000001</v>
      </c>
    </row>
    <row r="296" spans="1:4">
      <c r="A296" t="s">
        <v>707</v>
      </c>
      <c r="B296" s="8"/>
      <c r="C296" s="8">
        <v>24539</v>
      </c>
      <c r="D296" s="8">
        <v>24539</v>
      </c>
    </row>
    <row r="297" spans="1:4">
      <c r="A297" t="s">
        <v>632</v>
      </c>
      <c r="B297" s="8">
        <v>24502.400000000001</v>
      </c>
      <c r="C297" s="8"/>
      <c r="D297" s="8">
        <v>24502.400000000001</v>
      </c>
    </row>
    <row r="298" spans="1:4">
      <c r="A298" t="s">
        <v>593</v>
      </c>
      <c r="B298" s="8">
        <v>27040</v>
      </c>
      <c r="C298" s="8">
        <v>21840</v>
      </c>
      <c r="D298" s="8">
        <v>24440</v>
      </c>
    </row>
    <row r="299" spans="1:4">
      <c r="A299" t="s">
        <v>82</v>
      </c>
      <c r="B299" s="8">
        <v>24403.946666666667</v>
      </c>
      <c r="C299" s="8"/>
      <c r="D299" s="8">
        <v>24403.946666666667</v>
      </c>
    </row>
    <row r="300" spans="1:4">
      <c r="A300" t="s">
        <v>677</v>
      </c>
      <c r="B300" s="8"/>
      <c r="C300" s="8">
        <v>24364.073333333334</v>
      </c>
      <c r="D300" s="8">
        <v>24364.073333333334</v>
      </c>
    </row>
    <row r="301" spans="1:4">
      <c r="A301" t="s">
        <v>99</v>
      </c>
      <c r="B301" s="8">
        <v>24025</v>
      </c>
      <c r="C301" s="8"/>
      <c r="D301" s="8">
        <v>24025</v>
      </c>
    </row>
    <row r="302" spans="1:4">
      <c r="A302" t="s">
        <v>781</v>
      </c>
      <c r="B302" s="8"/>
      <c r="C302" s="8">
        <v>23961.5</v>
      </c>
      <c r="D302" s="8">
        <v>23961.5</v>
      </c>
    </row>
    <row r="303" spans="1:4">
      <c r="A303" t="s">
        <v>685</v>
      </c>
      <c r="B303" s="8"/>
      <c r="C303" s="8">
        <v>23920</v>
      </c>
      <c r="D303" s="8">
        <v>23920</v>
      </c>
    </row>
    <row r="304" spans="1:4">
      <c r="A304" t="s">
        <v>17</v>
      </c>
      <c r="B304" s="8">
        <v>23660</v>
      </c>
      <c r="C304" s="8"/>
      <c r="D304" s="8">
        <v>23660</v>
      </c>
    </row>
    <row r="305" spans="1:4">
      <c r="A305" t="s">
        <v>223</v>
      </c>
      <c r="B305" s="8">
        <v>23472.799999999999</v>
      </c>
      <c r="C305" s="8"/>
      <c r="D305" s="8">
        <v>23472.799999999999</v>
      </c>
    </row>
    <row r="306" spans="1:4">
      <c r="A306" t="s">
        <v>14</v>
      </c>
      <c r="B306" s="8">
        <v>23899.599999999999</v>
      </c>
      <c r="C306" s="8">
        <v>22648.433333333331</v>
      </c>
      <c r="D306" s="8">
        <v>23184.647619047624</v>
      </c>
    </row>
    <row r="307" spans="1:4">
      <c r="A307" t="s">
        <v>39</v>
      </c>
      <c r="B307" s="8">
        <v>23346.834545454545</v>
      </c>
      <c r="C307" s="8">
        <v>22808.353846153848</v>
      </c>
      <c r="D307" s="8">
        <v>22968.442702702705</v>
      </c>
    </row>
    <row r="308" spans="1:4">
      <c r="A308" t="s">
        <v>740</v>
      </c>
      <c r="B308" s="8"/>
      <c r="C308" s="8">
        <v>22149</v>
      </c>
      <c r="D308" s="8">
        <v>22149</v>
      </c>
    </row>
    <row r="309" spans="1:4">
      <c r="A309" t="s">
        <v>644</v>
      </c>
      <c r="B309" s="8">
        <v>21840</v>
      </c>
      <c r="C309" s="8"/>
      <c r="D309" s="8">
        <v>21840</v>
      </c>
    </row>
    <row r="310" spans="1:4">
      <c r="A310" t="s">
        <v>691</v>
      </c>
      <c r="B310" s="8"/>
      <c r="C310" s="8">
        <v>21216</v>
      </c>
      <c r="D310" s="8">
        <v>21216</v>
      </c>
    </row>
    <row r="311" spans="1:4">
      <c r="A311" t="s">
        <v>1070</v>
      </c>
      <c r="B311" s="8">
        <v>55512.906056338048</v>
      </c>
      <c r="C311" s="8">
        <v>40589.782305295928</v>
      </c>
      <c r="D311" s="8">
        <v>49100.158099062908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FFCB-05C3-47B8-9435-1884E4B3C04D}">
  <dimension ref="B2:G35"/>
  <sheetViews>
    <sheetView tabSelected="1" workbookViewId="0">
      <selection activeCell="U15" sqref="U15"/>
    </sheetView>
  </sheetViews>
  <sheetFormatPr defaultRowHeight="15"/>
  <cols>
    <col min="2" max="2" width="34.5703125" customWidth="1"/>
    <col min="3" max="3" width="17.28515625" customWidth="1"/>
    <col min="4" max="4" width="16" customWidth="1"/>
    <col min="6" max="6" width="13.7109375" customWidth="1"/>
    <col min="7" max="7" width="11.28515625" customWidth="1"/>
  </cols>
  <sheetData>
    <row r="2" spans="2:7" ht="18.75">
      <c r="B2" s="30" t="s">
        <v>1071</v>
      </c>
      <c r="C2" s="30"/>
      <c r="D2" s="30"/>
      <c r="E2" s="30"/>
      <c r="F2" s="30"/>
      <c r="G2" s="30"/>
    </row>
    <row r="3" spans="2:7">
      <c r="B3" s="29" t="s">
        <v>1072</v>
      </c>
      <c r="C3" s="29"/>
      <c r="D3" s="29"/>
      <c r="E3" s="29"/>
      <c r="F3" s="29"/>
      <c r="G3" s="29"/>
    </row>
    <row r="4" spans="2:7">
      <c r="B4" s="31" t="s">
        <v>1073</v>
      </c>
      <c r="C4" s="31"/>
      <c r="D4" s="31"/>
      <c r="E4" s="32">
        <f>COUNTA(Males!B:B)</f>
        <v>321</v>
      </c>
      <c r="F4" s="33"/>
      <c r="G4" s="33"/>
    </row>
    <row r="5" spans="2:7">
      <c r="B5" s="25" t="s">
        <v>1074</v>
      </c>
      <c r="C5" s="25"/>
      <c r="D5" s="25"/>
      <c r="E5" s="32">
        <f>COUNTA(Females!B:B)</f>
        <v>426</v>
      </c>
      <c r="F5" s="33"/>
      <c r="G5" s="33"/>
    </row>
    <row r="6" spans="2:7">
      <c r="B6" s="25" t="s">
        <v>1075</v>
      </c>
      <c r="C6" s="25"/>
      <c r="D6" s="25"/>
      <c r="E6" s="26">
        <f>COUNTA(Sheet1!B:B)-1</f>
        <v>747</v>
      </c>
      <c r="F6" s="27"/>
      <c r="G6" s="27"/>
    </row>
    <row r="7" spans="2:7">
      <c r="B7" s="28" t="s">
        <v>1076</v>
      </c>
      <c r="C7" s="28"/>
      <c r="D7" s="28"/>
      <c r="E7" s="28"/>
      <c r="F7" s="28"/>
      <c r="G7" s="28"/>
    </row>
    <row r="8" spans="2:7">
      <c r="B8" s="29"/>
      <c r="C8" s="29"/>
      <c r="D8" s="29" t="s">
        <v>1077</v>
      </c>
      <c r="E8" s="29"/>
      <c r="F8" s="29" t="s">
        <v>1078</v>
      </c>
      <c r="G8" s="29"/>
    </row>
    <row r="9" spans="2:7">
      <c r="B9" s="21" t="s">
        <v>1076</v>
      </c>
      <c r="C9" s="21"/>
      <c r="D9" s="10" t="s">
        <v>1079</v>
      </c>
      <c r="E9" s="10" t="s">
        <v>1080</v>
      </c>
      <c r="F9" s="10" t="s">
        <v>1079</v>
      </c>
      <c r="G9" s="10" t="s">
        <v>1080</v>
      </c>
    </row>
    <row r="10" spans="2:7">
      <c r="B10" s="21" t="s">
        <v>1081</v>
      </c>
      <c r="C10" s="21"/>
      <c r="D10" s="11">
        <f>COUNTIFS(Males!G:G,"&gt;=20000", Males!G:G, "&lt;=50000")</f>
        <v>238</v>
      </c>
      <c r="E10" s="11">
        <f>COUNTIFS(Females!G:G,"&gt;=20000", Females!G:G, "&lt;=50000")</f>
        <v>223</v>
      </c>
      <c r="F10" s="14">
        <f>D10/E4</f>
        <v>0.74143302180685355</v>
      </c>
      <c r="G10" s="14">
        <f>E10/E5</f>
        <v>0.52347417840375587</v>
      </c>
    </row>
    <row r="11" spans="2:7">
      <c r="B11" s="21" t="s">
        <v>1082</v>
      </c>
      <c r="C11" s="21"/>
      <c r="D11" s="11">
        <f>COUNTIFS(Males!G:G,"&gt;=50001", Males!G:G, "&lt;=100000")</f>
        <v>71</v>
      </c>
      <c r="E11" s="11">
        <f>COUNTIFS(Females!G:G,"&gt;=50001", Females!G:G, "&lt;=100000")</f>
        <v>168</v>
      </c>
      <c r="F11" s="14">
        <f>D11/E4</f>
        <v>0.22118380062305296</v>
      </c>
      <c r="G11" s="14">
        <f>E11/E5</f>
        <v>0.39436619718309857</v>
      </c>
    </row>
    <row r="12" spans="2:7">
      <c r="B12" s="21" t="s">
        <v>1083</v>
      </c>
      <c r="C12" s="21"/>
      <c r="D12" s="11">
        <f>COUNTIFS(Males!G:G,"&gt;=100001", Males!G:G, "&lt;=200000")</f>
        <v>12</v>
      </c>
      <c r="E12" s="11">
        <f>COUNTIFS(Females!G:G,"&gt;=100001", Females!G:G, "&lt;=200000")</f>
        <v>29</v>
      </c>
      <c r="F12" s="14">
        <f>D12/E4</f>
        <v>3.7383177570093455E-2</v>
      </c>
      <c r="G12" s="14">
        <f>E12/E5</f>
        <v>6.8075117370892016E-2</v>
      </c>
    </row>
    <row r="13" spans="2:7">
      <c r="B13" s="21" t="s">
        <v>1084</v>
      </c>
      <c r="C13" s="21"/>
      <c r="D13" s="11">
        <f>COUNTIFS(Males!G:G,"&gt;=200001", Males!G:G, "&lt;=300000")</f>
        <v>0</v>
      </c>
      <c r="E13" s="11">
        <f>COUNTIFS(Females!G:G,"&gt;=200001", Females!G:G, "&lt;=300000")</f>
        <v>4</v>
      </c>
      <c r="F13" s="14">
        <f>D13/E4</f>
        <v>0</v>
      </c>
      <c r="G13" s="14">
        <f>E13/E5</f>
        <v>9.3896713615023476E-3</v>
      </c>
    </row>
    <row r="14" spans="2:7">
      <c r="B14" s="22" t="s">
        <v>1085</v>
      </c>
      <c r="C14" s="22"/>
      <c r="D14" s="12">
        <f>COUNTIFS(Males!G:G,"&gt;=300001", Males!G:G, "&lt;=400000")</f>
        <v>0</v>
      </c>
      <c r="E14" s="12">
        <f>COUNTIFS(Females!G:G,"&gt;=300001", Females!G:G, "&lt;=400000")</f>
        <v>2</v>
      </c>
      <c r="F14" s="15">
        <f>D14/E4</f>
        <v>0</v>
      </c>
      <c r="G14" s="15">
        <f>E14/E5</f>
        <v>4.6948356807511738E-3</v>
      </c>
    </row>
    <row r="15" spans="2:7">
      <c r="B15" s="23" t="s">
        <v>1086</v>
      </c>
      <c r="C15" s="23"/>
      <c r="D15" s="23"/>
      <c r="E15" s="23"/>
      <c r="F15" s="23"/>
      <c r="G15" s="23"/>
    </row>
    <row r="16" spans="2:7">
      <c r="B16" s="24"/>
      <c r="C16" s="24"/>
      <c r="D16" s="24" t="s">
        <v>1077</v>
      </c>
      <c r="E16" s="24"/>
      <c r="F16" s="24" t="s">
        <v>1087</v>
      </c>
      <c r="G16" s="24"/>
    </row>
    <row r="17" spans="2:7">
      <c r="B17" s="21" t="s">
        <v>5</v>
      </c>
      <c r="C17" s="21"/>
      <c r="D17" s="10" t="s">
        <v>1079</v>
      </c>
      <c r="E17" s="10" t="s">
        <v>1080</v>
      </c>
      <c r="F17" s="10" t="s">
        <v>1079</v>
      </c>
      <c r="G17" s="10" t="s">
        <v>1080</v>
      </c>
    </row>
    <row r="18" spans="2:7">
      <c r="B18" s="19" t="s">
        <v>14</v>
      </c>
      <c r="C18" s="19"/>
      <c r="D18" s="11">
        <f>COUNTIF(Males!F:F, "Stocking Associate")</f>
        <v>60</v>
      </c>
      <c r="E18" s="11">
        <f>COUNTIF(Females!F:F, "Stocking Associate")</f>
        <v>45</v>
      </c>
      <c r="F18" s="16">
        <f>Recommendation1!C306</f>
        <v>22648.433333333331</v>
      </c>
      <c r="G18" s="16">
        <f>Recommendation1!B306</f>
        <v>23899.599999999999</v>
      </c>
    </row>
    <row r="19" spans="2:7">
      <c r="B19" s="19" t="s">
        <v>39</v>
      </c>
      <c r="C19" s="19"/>
      <c r="D19" s="11">
        <f>COUNTIF(Males!F:F, "Inventory Retrieving Associate")</f>
        <v>26</v>
      </c>
      <c r="E19" s="11">
        <f>COUNTIF(Females!F:F, "Inventory Retrieving Associate")</f>
        <v>11</v>
      </c>
      <c r="F19" s="16">
        <f>Recommendation1!C307</f>
        <v>22808.353846153848</v>
      </c>
      <c r="G19" s="16">
        <f>Recommendation1!B307</f>
        <v>23346.834545454545</v>
      </c>
    </row>
    <row r="20" spans="2:7">
      <c r="B20" s="19" t="s">
        <v>85</v>
      </c>
      <c r="C20" s="19"/>
      <c r="D20" s="11">
        <f>COUNTIF(Males!F:F, "Customer Service Representative")</f>
        <v>22</v>
      </c>
      <c r="E20" s="11">
        <f>COUNTIF(Females!F:F, "Customer Service Representative")</f>
        <v>13</v>
      </c>
      <c r="F20" s="16">
        <f>Recommendation1!C292</f>
        <v>24639.036363636365</v>
      </c>
      <c r="G20" s="16">
        <f>Recommendation1!B292</f>
        <v>26791.830769230772</v>
      </c>
    </row>
    <row r="21" spans="2:7">
      <c r="B21" s="19" t="s">
        <v>124</v>
      </c>
      <c r="C21" s="19"/>
      <c r="D21" s="11">
        <f>COUNTIF(Males!F:F, "Category Manager")</f>
        <v>6</v>
      </c>
      <c r="E21" s="11">
        <f>COUNTIF(Females!F:F, "Category Manager")</f>
        <v>15</v>
      </c>
      <c r="F21" s="16">
        <f>Recommendation1!C111</f>
        <v>63241.81</v>
      </c>
      <c r="G21" s="16">
        <f>Recommendation1!B111</f>
        <v>65834.995999999999</v>
      </c>
    </row>
    <row r="22" spans="2:7">
      <c r="B22" s="20" t="s">
        <v>1088</v>
      </c>
      <c r="C22" s="20"/>
      <c r="D22" s="20"/>
      <c r="E22" s="20"/>
    </row>
    <row r="23" spans="2:7">
      <c r="B23" s="17"/>
      <c r="C23" s="18"/>
      <c r="D23" s="17" t="s">
        <v>6</v>
      </c>
      <c r="E23" s="17"/>
    </row>
    <row r="24" spans="2:7">
      <c r="B24" s="13" t="s">
        <v>5</v>
      </c>
      <c r="C24" s="13" t="s">
        <v>13</v>
      </c>
      <c r="D24" s="13" t="s">
        <v>655</v>
      </c>
      <c r="E24" s="11"/>
    </row>
    <row r="25" spans="2:7">
      <c r="B25" t="s">
        <v>68</v>
      </c>
      <c r="C25" s="8">
        <v>340159.82</v>
      </c>
      <c r="D25" s="8"/>
      <c r="E25" s="11"/>
    </row>
    <row r="26" spans="2:7">
      <c r="B26" t="s">
        <v>238</v>
      </c>
      <c r="C26" s="8">
        <v>304673.98</v>
      </c>
      <c r="D26" s="8"/>
      <c r="E26" s="11"/>
    </row>
    <row r="27" spans="2:7">
      <c r="B27" t="s">
        <v>312</v>
      </c>
      <c r="C27" s="8">
        <v>274665.56</v>
      </c>
      <c r="D27" s="8"/>
      <c r="E27" s="11"/>
    </row>
    <row r="28" spans="2:7">
      <c r="B28" t="s">
        <v>74</v>
      </c>
      <c r="C28" s="8">
        <v>225000</v>
      </c>
      <c r="D28" s="8"/>
      <c r="E28" s="11"/>
    </row>
    <row r="29" spans="2:7">
      <c r="B29" t="s">
        <v>203</v>
      </c>
      <c r="C29" s="8">
        <v>210120.04</v>
      </c>
      <c r="D29" s="8"/>
      <c r="E29" s="11"/>
    </row>
    <row r="30" spans="2:7">
      <c r="B30" t="s">
        <v>186</v>
      </c>
      <c r="C30" s="8">
        <v>208080.08</v>
      </c>
      <c r="D30" s="8"/>
      <c r="E30" s="11"/>
    </row>
    <row r="31" spans="2:7">
      <c r="B31" t="s">
        <v>160</v>
      </c>
      <c r="C31" s="8">
        <v>197025</v>
      </c>
      <c r="D31" s="8"/>
      <c r="E31" s="11"/>
    </row>
    <row r="32" spans="2:7">
      <c r="B32" t="s">
        <v>799</v>
      </c>
      <c r="C32" s="8"/>
      <c r="D32" s="8">
        <v>185500</v>
      </c>
      <c r="E32" s="11"/>
    </row>
    <row r="33" spans="2:5">
      <c r="B33" t="s">
        <v>745</v>
      </c>
      <c r="C33" s="8"/>
      <c r="D33" s="8">
        <v>180164.14</v>
      </c>
      <c r="E33" s="11"/>
    </row>
    <row r="34" spans="2:5">
      <c r="B34" t="s">
        <v>306</v>
      </c>
      <c r="C34" s="8">
        <v>176850.96</v>
      </c>
      <c r="D34" s="8"/>
    </row>
    <row r="35" spans="2:5">
      <c r="B35" t="s">
        <v>849</v>
      </c>
      <c r="C35" s="8"/>
      <c r="D35" s="8">
        <v>152712.04</v>
      </c>
    </row>
  </sheetData>
  <mergeCells count="30">
    <mergeCell ref="B2:G2"/>
    <mergeCell ref="B3:G3"/>
    <mergeCell ref="B4:D4"/>
    <mergeCell ref="E4:G4"/>
    <mergeCell ref="B5:D5"/>
    <mergeCell ref="E5:G5"/>
    <mergeCell ref="B6:D6"/>
    <mergeCell ref="E6:G6"/>
    <mergeCell ref="B7:G7"/>
    <mergeCell ref="B8:C8"/>
    <mergeCell ref="D8:E8"/>
    <mergeCell ref="F8:G8"/>
    <mergeCell ref="B17:C17"/>
    <mergeCell ref="B9:C9"/>
    <mergeCell ref="B10:C10"/>
    <mergeCell ref="B11:C11"/>
    <mergeCell ref="B12:C12"/>
    <mergeCell ref="B13:C13"/>
    <mergeCell ref="B14:C14"/>
    <mergeCell ref="B15:G15"/>
    <mergeCell ref="B16:C16"/>
    <mergeCell ref="D16:E16"/>
    <mergeCell ref="F16:G16"/>
    <mergeCell ref="B23:C23"/>
    <mergeCell ref="D23:E23"/>
    <mergeCell ref="B18:C18"/>
    <mergeCell ref="B19:C19"/>
    <mergeCell ref="B20:C20"/>
    <mergeCell ref="B21:C21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 Poly Pomona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J. Navarrete</dc:creator>
  <cp:keywords/>
  <dc:description/>
  <cp:lastModifiedBy/>
  <cp:revision/>
  <dcterms:created xsi:type="dcterms:W3CDTF">2018-03-15T01:41:09Z</dcterms:created>
  <dcterms:modified xsi:type="dcterms:W3CDTF">2023-02-22T00:18:08Z</dcterms:modified>
  <cp:category/>
  <cp:contentStatus/>
</cp:coreProperties>
</file>