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ni\Documents\Bootcamp\01 Excel Activities\Kickstart_my_chart\"/>
    </mc:Choice>
  </mc:AlternateContent>
  <xr:revisionPtr revIDLastSave="0" documentId="13_ncr:1_{BC31E831-A5E8-4CC7-9F6C-3F7F73F7A0D6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Data" sheetId="1" r:id="rId1"/>
    <sheet name="Category Stats" sheetId="2" r:id="rId2"/>
    <sheet name="Subcategory Stats" sheetId="3" r:id="rId3"/>
    <sheet name="Launch Date Outcomes" sheetId="4" r:id="rId4"/>
  </sheets>
  <calcPr calcId="191029"/>
  <pivotCaches>
    <pivotCache cacheId="0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<sst xmlns="http://schemas.openxmlformats.org/spreadsheetml/2006/main" count="24801" uniqueCount="8383">
  <si>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</si>
  <si>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</si>
  <si>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</si>
  <si>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</si>
  <si>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</si>
  <si>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</si>
  <si>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</si>
  <si>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</si>
  <si>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</si>
  <si>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</si>
  <si>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</si>
  <si>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</si>
  <si>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</si>
  <si>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</si>
  <si>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</si>
  <si>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</si>
  <si>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</si>
  <si>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</si>
  <si>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</si>
  <si>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</si>
  <si>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</si>
  <si>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</si>
  <si>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</si>
  <si>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</si>
  <si>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</si>
  <si>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</si>
  <si>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</si>
  <si>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</si>
  <si>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</si>
  <si>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</si>
  <si>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</si>
  <si>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</si>
  <si>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</si>
  <si>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</si>
  <si>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</si>
  <si>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</si>
  <si>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</si>
  <si>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</si>
  <si>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</si>
  <si>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</si>
  <si>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</si>
  <si>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</si>
  <si>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</si>
  <si>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</si>
  <si>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</si>
  <si>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</si>
  <si>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</si>
  <si>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</si>
  <si>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</si>
  <si>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</si>
  <si>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</si>
  <si>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</si>
  <si>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</si>
  <si>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</si>
  <si>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</si>
  <si>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</si>
  <si>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</si>
  <si>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</si>
  <si>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</si>
  <si>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</si>
  <si>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</si>
  <si>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</si>
  <si>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</si>
  <si>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</si>
  <si>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</si>
  <si>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</si>
  <si>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</si>
  <si>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</si>
  <si>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</si>
  <si>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</si>
  <si>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</si>
  <si>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</si>
  <si>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</si>
  <si>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</si>
  <si>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</si>
  <si>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</si>
  <si>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</si>
  <si>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</si>
  <si>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</si>
  <si>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</si>
  <si>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</si>
  <si>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</si>
  <si>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</si>
  <si>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</si>
  <si>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</si>
  <si>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</si>
  <si>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</si>
  <si>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</si>
  <si>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</si>
  <si>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</si>
  <si>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</si>
  <si>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</si>
  <si>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</si>
  <si>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</si>
  <si>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</si>
  <si>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</si>
  <si>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</si>
  <si>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</si>
  <si>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</si>
  <si>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</si>
  <si>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</si>
  <si>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</si>
  <si>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</si>
  <si>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</si>
  <si>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</si>
  <si>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</si>
  <si>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</si>
  <si>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</si>
  <si>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</si>
  <si>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</si>
  <si>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</si>
  <si>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</si>
  <si>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</si>
  <si>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</si>
  <si>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</si>
  <si>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</si>
  <si>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</si>
  <si>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</si>
  <si>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</si>
  <si>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</si>
  <si>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</si>
  <si>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</si>
  <si>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</si>
  <si>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</si>
  <si>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</si>
  <si>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</si>
  <si>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</si>
  <si>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</si>
  <si>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</si>
  <si>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</si>
  <si>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</si>
  <si>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</si>
  <si>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</si>
  <si>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</si>
  <si>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</si>
  <si>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</si>
  <si>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</si>
  <si>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</si>
  <si>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</si>
  <si>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</si>
  <si>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</si>
  <si>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</si>
  <si>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</si>
  <si>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</si>
  <si>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</si>
  <si>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</si>
  <si>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</si>
  <si>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</si>
  <si>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</si>
  <si>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</si>
  <si>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</si>
  <si>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</si>
  <si>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</si>
  <si>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</si>
  <si>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</si>
  <si>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</si>
  <si>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</si>
  <si>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</si>
  <si>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</si>
  <si>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</si>
  <si>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</si>
  <si>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</si>
  <si>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</si>
  <si>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</si>
  <si>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</si>
  <si>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</si>
  <si>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</si>
  <si>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</si>
  <si>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</si>
  <si>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</si>
  <si>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</si>
  <si>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</si>
  <si>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</si>
  <si>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</si>
  <si>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</si>
  <si>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</si>
  <si>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</si>
  <si>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</si>
  <si>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</si>
  <si>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</si>
  <si>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</si>
  <si>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</si>
  <si>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</si>
  <si>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</si>
  <si>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</si>
  <si>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</si>
  <si>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</si>
  <si>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</si>
  <si>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</si>
  <si>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</si>
  <si>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</si>
  <si>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</si>
  <si>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</si>
  <si>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</si>
  <si>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</si>
  <si>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</si>
  <si>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</si>
  <si>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</si>
  <si>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</si>
  <si>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</si>
  <si>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</si>
  <si>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</si>
  <si>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</si>
  <si>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</si>
  <si>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</si>
  <si>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</si>
  <si>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</si>
  <si>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</si>
  <si>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</si>
  <si>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</si>
  <si>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</si>
  <si>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</si>
  <si>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</si>
  <si>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</si>
  <si>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</si>
  <si>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</si>
  <si>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</si>
  <si>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</si>
  <si>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</si>
  <si>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</si>
  <si>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</si>
  <si>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</si>
  <si>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</si>
  <si>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</si>
  <si>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</si>
  <si>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</si>
  <si>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</si>
  <si>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</si>
  <si>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</si>
  <si>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</si>
  <si>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</si>
  <si>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</si>
  <si>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</si>
  <si>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</si>
  <si>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</si>
  <si>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</si>
  <si>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</si>
  <si>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</si>
  <si>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</si>
  <si>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</si>
  <si>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</si>
  <si>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</si>
  <si>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</si>
  <si>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</si>
  <si>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</si>
  <si>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</si>
  <si>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</si>
  <si>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</si>
  <si>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</si>
  <si>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</si>
  <si>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</si>
  <si>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</si>
  <si>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</si>
  <si>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</si>
  <si>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</si>
  <si>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</si>
  <si>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</si>
  <si>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</si>
  <si>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</si>
  <si>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</si>
  <si>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</si>
  <si>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</si>
  <si>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</si>
  <si>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</si>
  <si>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</si>
  <si>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</si>
  <si>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</si>
  <si>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</si>
  <si>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</si>
  <si>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</si>
  <si>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</si>
  <si>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</si>
  <si>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</si>
  <si>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</si>
  <si>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</si>
  <si>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</si>
  <si>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</si>
  <si>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</si>
  <si>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</si>
  <si>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</si>
  <si>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</si>
  <si>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</si>
  <si>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</si>
  <si>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</si>
  <si>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</si>
  <si>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</si>
  <si>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</si>
  <si>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</si>
  <si>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</si>
  <si>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</si>
  <si>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</si>
  <si>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</si>
  <si>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</si>
  <si>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</si>
  <si>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</si>
  <si>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</si>
  <si>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</si>
  <si>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</si>
  <si>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</si>
  <si>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</si>
  <si>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</si>
  <si>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</si>
  <si>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</si>
  <si>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</si>
  <si>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</si>
  <si>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</si>
  <si>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</si>
  <si>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</si>
  <si>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</si>
  <si>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</si>
  <si>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</si>
  <si>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</si>
  <si>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</si>
  <si>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</si>
  <si>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</si>
  <si>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</si>
  <si>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</si>
  <si>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</si>
  <si>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</si>
  <si>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</si>
  <si>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</si>
  <si>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</si>
  <si>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</si>
  <si>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</si>
  <si>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</si>
  <si>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</si>
  <si>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</si>
  <si>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</si>
  <si>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</si>
  <si>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</si>
  <si>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</si>
  <si>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</si>
  <si>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</si>
  <si>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</si>
  <si>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</si>
  <si>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</si>
  <si>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</si>
  <si>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</si>
  <si>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</si>
  <si>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</si>
  <si>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</si>
  <si>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</si>
  <si>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</si>
  <si>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</si>
  <si>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</si>
  <si>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</si>
  <si>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</si>
  <si>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</si>
  <si>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</si>
  <si>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</si>
  <si>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</si>
  <si>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</si>
  <si>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</si>
  <si>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</si>
  <si>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</si>
  <si>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</si>
  <si>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</si>
  <si>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</si>
  <si>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</si>
  <si>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</si>
  <si>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</si>
  <si>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</si>
  <si>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</si>
  <si>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</si>
  <si>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</si>
  <si>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</si>
  <si>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</si>
  <si>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</si>
  <si>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</si>
  <si>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</si>
  <si>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</si>
  <si>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</si>
  <si>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</si>
  <si>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</si>
  <si>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</si>
  <si>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</si>
  <si>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</si>
  <si>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</si>
  <si>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</si>
  <si>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</si>
  <si>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</si>
  <si>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</si>
  <si>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</si>
  <si>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</si>
  <si>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</si>
  <si>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</si>
  <si>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</si>
  <si>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</si>
  <si>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</si>
  <si>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</si>
  <si>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</si>
  <si>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</si>
  <si>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</si>
  <si>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</si>
  <si>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</si>
  <si>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</si>
  <si>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</si>
  <si>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</si>
  <si>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</si>
  <si>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</si>
  <si>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</si>
  <si>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</si>
  <si>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</si>
  <si>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</si>
  <si>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</si>
  <si>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</si>
  <si>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</si>
  <si>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</si>
  <si>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</si>
  <si>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</si>
  <si>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</si>
  <si>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</si>
  <si>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</si>
  <si>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</si>
  <si>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</si>
  <si>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</si>
  <si>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</si>
  <si>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</si>
  <si>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</si>
  <si>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</si>
  <si>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</si>
  <si>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</si>
  <si>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</si>
  <si>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</si>
  <si>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</si>
  <si>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</si>
  <si>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</si>
  <si>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</si>
  <si>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</si>
  <si>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</si>
  <si>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</si>
  <si>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</si>
  <si>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</si>
  <si>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</si>
  <si>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</si>
  <si>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</si>
  <si>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</si>
  <si>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</si>
  <si>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</si>
  <si>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</si>
  <si>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</si>
  <si>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</si>
  <si>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</si>
  <si>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</si>
  <si>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</si>
  <si>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</si>
  <si>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</si>
  <si>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</si>
  <si>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</si>
  <si>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</si>
  <si>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</si>
  <si>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</si>
  <si>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</si>
  <si>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</si>
  <si>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</si>
  <si>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</si>
  <si>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</si>
  <si>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</si>
  <si>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</si>
  <si>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</si>
  <si>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</si>
  <si>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</si>
  <si>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</si>
  <si>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</si>
  <si>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</si>
  <si>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</si>
  <si>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</si>
  <si>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</si>
  <si>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</si>
  <si>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</si>
  <si>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</si>
  <si>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</si>
  <si>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</si>
  <si>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</si>
  <si>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</si>
  <si>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</si>
  <si>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</si>
  <si>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</si>
  <si>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</si>
  <si>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</si>
  <si>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</si>
  <si>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</si>
  <si>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</si>
  <si>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</si>
  <si>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</si>
  <si>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</si>
  <si>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</si>
  <si>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</si>
  <si>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</si>
  <si>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</si>
  <si>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</si>
  <si>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</si>
  <si>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</si>
  <si>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</si>
  <si>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</si>
  <si>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</si>
  <si>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</si>
  <si>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</si>
  <si>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</si>
  <si>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</si>
  <si>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</si>
  <si>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</si>
  <si>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</si>
  <si>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</si>
  <si>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</si>
  <si>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</si>
  <si>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</si>
  <si>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</si>
  <si>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</si>
  <si>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</si>
  <si>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</si>
  <si>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</si>
  <si>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</si>
  <si>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</si>
  <si>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</si>
  <si>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</si>
  <si>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</si>
  <si>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</si>
  <si>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</si>
  <si>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</si>
  <si>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</si>
  <si>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</si>
  <si>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</si>
  <si>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</si>
  <si>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</si>
  <si>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</si>
  <si>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</si>
  <si>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</si>
  <si>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</si>
  <si>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</si>
  <si>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</si>
  <si>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</si>
  <si>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</si>
  <si>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</si>
  <si>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</si>
  <si>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</si>
  <si>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</si>
  <si>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</si>
  <si>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</si>
  <si>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</si>
  <si>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</si>
  <si>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</si>
  <si>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</si>
  <si>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</si>
  <si>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</si>
  <si>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</si>
  <si>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</si>
  <si>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</si>
  <si>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</si>
  <si>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</si>
  <si>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</si>
  <si>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</si>
  <si>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</si>
  <si>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</si>
  <si>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</si>
  <si>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</si>
  <si>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</si>
  <si>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</si>
  <si>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</si>
  <si>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</si>
  <si>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</si>
  <si>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</si>
  <si>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</si>
  <si>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</si>
  <si>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</si>
  <si>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</si>
  <si>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</si>
  <si>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</si>
  <si>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</si>
  <si>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</si>
  <si>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</si>
  <si>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</si>
  <si>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</si>
  <si>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</si>
  <si>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</si>
  <si>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</si>
  <si>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</si>
  <si>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</si>
  <si>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</si>
  <si>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</si>
  <si>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</si>
  <si>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</si>
  <si>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</si>
  <si>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</si>
  <si>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</si>
  <si>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</si>
  <si>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</si>
  <si>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</si>
  <si>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</si>
  <si>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</si>
  <si>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</si>
  <si>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</si>
  <si>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</si>
  <si>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</si>
  <si>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</si>
  <si>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</si>
  <si>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</si>
  <si>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</si>
  <si>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</si>
  <si>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</si>
  <si>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</si>
  <si>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</si>
  <si>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</si>
  <si>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</si>
  <si>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</si>
  <si>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</si>
  <si>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</si>
  <si>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</si>
  <si>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</si>
  <si>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</si>
  <si>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</si>
  <si>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</si>
  <si>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</si>
  <si>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</si>
  <si>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</si>
  <si>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</si>
  <si>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</si>
  <si>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</si>
  <si>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</si>
  <si>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</si>
  <si>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</si>
  <si>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</si>
  <si>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</si>
  <si>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</si>
  <si>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</si>
  <si>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</si>
  <si>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</si>
  <si>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</si>
  <si>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</si>
  <si>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</si>
  <si>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</si>
  <si>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</si>
  <si>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</si>
  <si>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</si>
  <si>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</si>
  <si>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</si>
  <si>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</si>
  <si>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</si>
  <si>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</si>
  <si>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</si>
  <si>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</si>
  <si>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</si>
  <si>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</si>
  <si>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</si>
  <si>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</si>
  <si>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</si>
  <si>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</si>
  <si>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</si>
  <si>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</si>
  <si>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</si>
  <si>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</si>
  <si>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</si>
  <si>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</si>
  <si>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</si>
  <si>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</si>
  <si>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</si>
  <si>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</si>
  <si>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</si>
  <si>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</si>
  <si>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</si>
  <si>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</si>
  <si>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</si>
  <si>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</si>
  <si>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</si>
  <si>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</si>
  <si>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</si>
  <si>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</si>
  <si>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</si>
  <si>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</si>
  <si>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</si>
  <si>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</si>
  <si>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</si>
  <si>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</si>
  <si>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</si>
  <si>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</si>
  <si>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</si>
  <si>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</si>
  <si>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</si>
  <si>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</si>
  <si>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</si>
  <si>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</si>
  <si>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</si>
  <si>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</si>
  <si>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</si>
  <si>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</si>
  <si>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</si>
  <si>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</si>
  <si>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</si>
  <si>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</si>
  <si>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</si>
  <si>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</si>
  <si>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</si>
  <si>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</si>
  <si>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</si>
  <si>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</si>
  <si>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</si>
  <si>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</si>
  <si>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</si>
  <si>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</si>
  <si>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</si>
  <si>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</si>
  <si>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</si>
  <si>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</si>
  <si>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</si>
  <si>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</si>
  <si>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</si>
  <si>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</si>
  <si>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</si>
  <si>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</si>
  <si>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</si>
  <si>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</si>
  <si>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</si>
  <si>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</si>
  <si>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</si>
  <si>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</si>
  <si>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</si>
  <si>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</si>
  <si>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</si>
  <si>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</si>
  <si>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</si>
  <si>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</si>
  <si>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</si>
  <si>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</si>
  <si>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</si>
  <si>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</si>
  <si>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</si>
  <si>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</si>
  <si>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</si>
  <si>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</si>
  <si>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</si>
  <si>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</si>
  <si>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</si>
  <si>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</si>
  <si>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</si>
  <si>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</si>
  <si>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</si>
  <si>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</si>
  <si>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</si>
  <si>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</si>
  <si>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</si>
  <si>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</si>
  <si>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</si>
  <si>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</si>
  <si>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</si>
  <si>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</si>
  <si>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</si>
  <si>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</si>
  <si>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</si>
  <si>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</si>
  <si>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</si>
  <si>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</si>
  <si>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</si>
  <si>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</si>
  <si>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</si>
  <si>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</si>
  <si>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</si>
  <si>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</si>
  <si>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</si>
  <si>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</si>
  <si>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</si>
  <si>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</si>
  <si>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</si>
  <si>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</si>
  <si>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</si>
  <si>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</si>
  <si>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</si>
  <si>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</si>
  <si>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</si>
  <si>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</si>
  <si>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</si>
  <si>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</si>
  <si>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</si>
  <si>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</si>
  <si>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</si>
  <si>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</si>
  <si>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</si>
  <si>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</si>
  <si>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</si>
  <si>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</si>
  <si>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</si>
  <si>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</si>
  <si>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</si>
  <si>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</si>
  <si>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</si>
  <si>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</si>
  <si>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</si>
  <si>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</si>
  <si>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</si>
  <si>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</si>
  <si>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</si>
  <si>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</si>
  <si>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</si>
  <si>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</si>
  <si>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</si>
  <si>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</si>
  <si>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</si>
  <si>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</si>
  <si>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</si>
  <si>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</si>
  <si>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</si>
  <si>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</si>
  <si>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</si>
  <si>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</si>
  <si>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</si>
  <si>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</si>
  <si>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</si>
  <si>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</si>
  <si>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</si>
  <si>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</si>
  <si>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</si>
  <si>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</si>
  <si>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</si>
  <si>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</si>
  <si>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</si>
  <si>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</si>
  <si>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</si>
  <si>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</si>
  <si>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</si>
  <si>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</si>
  <si>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</si>
  <si>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</si>
  <si>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</si>
  <si>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</si>
  <si>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</si>
  <si>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</si>
  <si>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</si>
  <si>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</si>
  <si>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</si>
  <si>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</si>
  <si>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</si>
  <si>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</si>
  <si>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</si>
  <si>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</si>
  <si>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</si>
  <si>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</si>
  <si>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</si>
  <si>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</si>
  <si>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</si>
  <si>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</si>
  <si>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</si>
  <si>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</si>
  <si>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</si>
  <si>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</si>
  <si>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</si>
  <si>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</si>
  <si>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</si>
  <si>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</si>
  <si>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</si>
  <si>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</si>
  <si>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</si>
  <si>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</si>
  <si>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</si>
  <si>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</si>
  <si>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</si>
  <si>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</si>
  <si>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</si>
  <si>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</si>
  <si>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</si>
  <si>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</si>
  <si>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</si>
  <si>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</si>
  <si>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</si>
  <si>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</si>
  <si>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</si>
  <si>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</si>
  <si>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</si>
  <si>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</si>
  <si>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</si>
  <si>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</si>
  <si>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</si>
  <si>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</si>
  <si>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</si>
  <si>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</si>
  <si>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</si>
  <si>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</si>
  <si>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</si>
  <si>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</si>
  <si>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</si>
  <si>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</si>
  <si>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</si>
  <si>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</si>
  <si>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</si>
  <si>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</si>
  <si>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</si>
  <si>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</si>
  <si>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</si>
  <si>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</si>
  <si>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</si>
  <si>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</si>
  <si>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</si>
  <si>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</si>
  <si>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</si>
  <si>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</si>
  <si>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</si>
  <si>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</si>
  <si>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</si>
  <si>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</si>
  <si>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</si>
  <si>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</si>
  <si>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</si>
  <si>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</si>
  <si>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</si>
  <si>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</si>
  <si>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</si>
  <si>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</si>
  <si>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</si>
  <si>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</si>
  <si>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</si>
  <si>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</si>
  <si>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</si>
  <si>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</si>
  <si>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</si>
  <si>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</si>
  <si>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</si>
  <si>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</si>
  <si>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</si>
  <si>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</si>
  <si>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</si>
  <si>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</si>
  <si>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</si>
  <si>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</si>
  <si>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</si>
  <si>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</si>
  <si>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</si>
  <si>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</si>
  <si>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</si>
  <si>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</si>
  <si>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</si>
  <si>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</si>
  <si>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</si>
  <si>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</si>
  <si>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</si>
  <si>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</si>
  <si>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</si>
  <si>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</si>
  <si>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</si>
  <si>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</si>
  <si>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</si>
  <si>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</si>
  <si>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</si>
  <si>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</si>
  <si>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</si>
  <si>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</si>
  <si>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</si>
  <si>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</si>
  <si>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</si>
  <si>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</si>
  <si>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</si>
  <si>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</si>
  <si>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</si>
  <si>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</si>
  <si>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</si>
  <si>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</si>
  <si>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</si>
  <si>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</si>
  <si>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</si>
  <si>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</si>
  <si>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</si>
  <si>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</si>
  <si>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</si>
  <si>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</si>
  <si>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</si>
  <si>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</si>
  <si>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</si>
  <si>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</si>
  <si>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</si>
  <si>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</si>
  <si>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</si>
  <si>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</si>
  <si>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</si>
  <si>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</si>
  <si>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</si>
  <si>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</si>
  <si>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</si>
  <si>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</si>
  <si>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</si>
  <si>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</si>
  <si>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</si>
  <si>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</si>
  <si>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</si>
  <si>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</si>
  <si>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</si>
  <si>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</si>
  <si>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</si>
  <si>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</si>
  <si>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</si>
  <si>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</si>
  <si>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</si>
  <si>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</si>
  <si>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</si>
  <si>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</si>
  <si>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</si>
  <si>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</si>
  <si>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</si>
  <si>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</si>
  <si>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</si>
  <si>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</si>
  <si>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</si>
  <si>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</si>
  <si>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</si>
  <si>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</si>
  <si>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</si>
  <si>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</si>
  <si>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</si>
  <si>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</si>
  <si>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</si>
  <si>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</si>
  <si>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</si>
  <si>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</si>
  <si>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</si>
  <si>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</si>
  <si>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</si>
  <si>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</si>
  <si>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</si>
  <si>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</si>
  <si>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</si>
  <si>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</si>
  <si>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</si>
  <si>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</si>
  <si>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</si>
  <si>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</si>
  <si>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</si>
  <si>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</si>
  <si>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</si>
  <si>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</si>
  <si>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</si>
  <si>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</si>
  <si>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</si>
  <si>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</si>
  <si>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</si>
  <si>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</si>
  <si>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</si>
  <si>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</si>
  <si>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</si>
  <si>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</si>
  <si>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</si>
  <si>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</si>
  <si>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</si>
  <si>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</si>
  <si>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</si>
  <si>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</si>
  <si>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</si>
  <si>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</si>
  <si>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</si>
  <si>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</si>
  <si>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</si>
  <si>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</si>
  <si>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</si>
  <si>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</si>
  <si>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</si>
  <si>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</si>
  <si>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</si>
  <si>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</si>
  <si>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</si>
  <si>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</si>
  <si>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</si>
  <si>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</si>
  <si>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</si>
  <si>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</si>
  <si>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</si>
  <si>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</si>
  <si>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</si>
  <si>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</si>
  <si>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</si>
  <si>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</si>
  <si>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</si>
  <si>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</si>
  <si>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</si>
  <si>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</si>
  <si>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</si>
  <si>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</si>
  <si>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</si>
  <si>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</si>
  <si>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</si>
  <si>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</si>
  <si>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</si>
  <si>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</si>
  <si>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</si>
  <si>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</si>
  <si>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</si>
  <si>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</si>
  <si>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</si>
  <si>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</si>
  <si>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</si>
  <si>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</si>
  <si>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</si>
  <si>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</si>
  <si>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</si>
  <si>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</si>
  <si>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</si>
  <si>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</si>
  <si>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</si>
  <si>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</si>
  <si>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</si>
  <si>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</si>
  <si>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</si>
  <si>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</si>
  <si>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</si>
  <si>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</si>
  <si>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</si>
  <si>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</si>
  <si>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</si>
  <si>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</si>
  <si>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</si>
  <si>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</si>
  <si>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</si>
  <si>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</si>
  <si>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</si>
  <si>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</si>
  <si>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</si>
  <si>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</si>
  <si>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</si>
  <si>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</si>
  <si>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</si>
  <si>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</si>
  <si>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</si>
  <si>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</si>
  <si>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</si>
  <si>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</si>
  <si>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</si>
  <si>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</si>
  <si>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</si>
  <si>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</si>
  <si>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</si>
  <si>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</si>
  <si>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</si>
  <si>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</si>
  <si>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</si>
  <si>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</si>
  <si>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</si>
  <si>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</si>
  <si>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</si>
  <si>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</si>
  <si>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</si>
  <si>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</si>
  <si>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</si>
  <si>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</si>
  <si>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</si>
  <si>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</si>
  <si>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</si>
  <si>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</si>
  <si>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</si>
  <si>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</si>
  <si>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</si>
  <si>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</si>
  <si>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</si>
  <si>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</si>
  <si>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</si>
  <si>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</si>
  <si>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</si>
  <si>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</si>
  <si>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</si>
  <si>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</si>
  <si>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</si>
  <si>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</si>
  <si>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</si>
  <si>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</si>
  <si>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</si>
  <si>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</si>
  <si>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</si>
  <si>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</si>
  <si>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</si>
  <si>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</si>
  <si>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</si>
  <si>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</si>
  <si>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</si>
  <si>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</si>
  <si>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</si>
  <si>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</si>
  <si>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</si>
  <si>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</si>
  <si>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</si>
  <si>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</si>
  <si>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</si>
  <si>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</si>
  <si>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</si>
  <si>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</si>
  <si>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</si>
  <si>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</si>
  <si>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</si>
  <si>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</si>
  <si>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</si>
  <si>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</si>
  <si>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</si>
  <si>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</si>
  <si>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</si>
  <si>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</si>
  <si>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</si>
  <si>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</si>
  <si>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</si>
  <si>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</si>
  <si>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</si>
  <si>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</si>
  <si>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</si>
  <si>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</si>
  <si>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</si>
  <si>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</si>
  <si>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</si>
  <si>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</si>
  <si>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</si>
  <si>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</si>
  <si>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</si>
  <si>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</si>
  <si>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</si>
  <si>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</si>
  <si>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</si>
  <si>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</si>
  <si>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</si>
  <si>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</si>
  <si>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</si>
  <si>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</si>
  <si>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</si>
  <si>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</si>
  <si>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</si>
  <si>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</si>
  <si>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</si>
  <si>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</si>
  <si>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</si>
  <si>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</si>
  <si>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</si>
  <si>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</si>
  <si>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</si>
  <si>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</si>
  <si>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</si>
  <si>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</si>
  <si>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</si>
  <si>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</si>
  <si>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</si>
  <si>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</si>
  <si>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</si>
  <si>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</si>
  <si>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</si>
  <si>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</si>
  <si>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</si>
  <si>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</si>
  <si>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</si>
  <si>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</si>
  <si>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</si>
  <si>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</si>
  <si>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</si>
  <si>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</si>
  <si>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</si>
  <si>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</si>
  <si>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</si>
  <si>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</si>
  <si>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</si>
  <si>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</si>
  <si>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</si>
  <si>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</si>
  <si>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</si>
  <si>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</si>
  <si>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</si>
  <si>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</si>
  <si>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</si>
  <si>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</si>
  <si>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</si>
  <si>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</si>
  <si>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</si>
  <si>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</si>
  <si>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</si>
  <si>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</si>
  <si>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</si>
  <si>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</si>
  <si>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</si>
  <si>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</si>
  <si>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</si>
  <si>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</si>
  <si>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</si>
  <si>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</si>
  <si>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</si>
  <si>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</si>
  <si>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</si>
  <si>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</si>
  <si>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</si>
  <si>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</si>
  <si>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</si>
  <si>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</si>
  <si>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</si>
  <si>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</si>
  <si>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</si>
  <si>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</si>
  <si>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</si>
  <si>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</si>
  <si>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</si>
  <si>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</si>
  <si>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</si>
  <si>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</si>
  <si>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</si>
  <si>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</si>
  <si>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</si>
  <si>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</si>
  <si>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</si>
  <si>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</si>
  <si>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</si>
  <si>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</si>
  <si>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</si>
  <si>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</si>
  <si>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</si>
  <si>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</si>
  <si>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</si>
  <si>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</si>
  <si>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</si>
  <si>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</si>
  <si>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</si>
  <si>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</si>
  <si>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</si>
  <si>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</si>
  <si>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</si>
  <si>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</si>
  <si>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</si>
  <si>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</si>
  <si>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</si>
  <si>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</si>
  <si>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</si>
  <si>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</si>
  <si>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</si>
  <si>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</si>
  <si>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</si>
  <si>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</si>
  <si>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</si>
  <si>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</si>
  <si>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</si>
  <si>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</si>
  <si>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</si>
  <si>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</si>
  <si>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</si>
  <si>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</si>
  <si>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</si>
  <si>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</si>
  <si>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</si>
  <si>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</si>
  <si>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</si>
  <si>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</si>
  <si>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</si>
  <si>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</si>
  <si>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</si>
  <si>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</si>
  <si>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</si>
  <si>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</si>
  <si>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</si>
  <si>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</si>
  <si>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</si>
  <si>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</si>
  <si>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</si>
  <si>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</si>
  <si>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</si>
  <si>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</si>
  <si>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</si>
  <si>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</si>
  <si>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</si>
  <si>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</si>
  <si>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</si>
  <si>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</si>
  <si>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</si>
  <si>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</si>
  <si>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</si>
  <si>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</si>
  <si>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</si>
  <si>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</si>
  <si>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</si>
  <si>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</si>
  <si>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</si>
  <si>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</si>
  <si>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</si>
  <si>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</si>
  <si>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</si>
  <si>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</si>
  <si>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</si>
  <si>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</si>
  <si>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</si>
  <si>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</si>
  <si>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</si>
  <si>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</si>
  <si>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</si>
  <si>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</si>
  <si>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</si>
  <si>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</si>
  <si>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</si>
  <si>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</si>
  <si>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</si>
  <si>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</si>
  <si>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</si>
  <si>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</si>
  <si>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</si>
  <si>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</si>
  <si>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</si>
  <si>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</si>
  <si>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</si>
  <si>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</si>
  <si>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</si>
  <si>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</si>
  <si>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</si>
  <si>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</si>
  <si>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</si>
  <si>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</si>
  <si>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</si>
  <si>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</si>
  <si>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</si>
  <si>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</si>
  <si>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</si>
  <si>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</si>
  <si>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</si>
  <si>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</si>
  <si>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</si>
  <si>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</si>
  <si>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</si>
  <si>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</si>
  <si>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</si>
  <si>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</si>
  <si>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</si>
  <si>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</si>
  <si>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</si>
  <si>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</si>
  <si>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</si>
  <si>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</si>
  <si>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</si>
  <si>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</si>
  <si>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</si>
  <si>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</si>
  <si>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</si>
  <si>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</si>
  <si>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</si>
  <si>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</si>
  <si>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</si>
  <si>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</si>
  <si>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</si>
  <si>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</si>
  <si>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</si>
  <si>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</si>
  <si>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</si>
  <si>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</si>
  <si>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</si>
  <si>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</si>
  <si>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</si>
  <si>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</si>
  <si>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</si>
  <si>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</si>
  <si>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</si>
  <si>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</si>
  <si>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</si>
  <si>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</si>
  <si>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</si>
  <si>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</si>
  <si>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</si>
  <si>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</si>
  <si>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</si>
  <si>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</si>
  <si>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</si>
  <si>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</si>
  <si>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</si>
  <si>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</si>
  <si>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</si>
  <si>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</si>
  <si>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</si>
  <si>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</si>
  <si>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</si>
  <si>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</si>
  <si>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</si>
  <si>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</si>
  <si>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</si>
  <si>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</si>
  <si>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</si>
  <si>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</si>
  <si>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</si>
  <si>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</si>
  <si>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</si>
  <si>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</si>
  <si>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</si>
  <si>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</si>
  <si>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</si>
  <si>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</si>
  <si>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</si>
  <si>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</si>
  <si>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</si>
  <si>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</si>
  <si>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</si>
  <si>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</si>
  <si>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</si>
  <si>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</si>
  <si>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</si>
  <si>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</si>
  <si>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</si>
  <si>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</si>
  <si>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</si>
  <si>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</si>
  <si>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</si>
  <si>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</si>
  <si>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</si>
  <si>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</si>
  <si>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</si>
  <si>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</si>
  <si>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</si>
  <si>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</si>
  <si>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</si>
  <si>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</si>
  <si>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</si>
  <si>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</si>
  <si>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</si>
  <si>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</si>
  <si>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</si>
  <si>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</si>
  <si>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</si>
  <si>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</si>
  <si>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</si>
  <si>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</si>
  <si>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</si>
  <si>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</si>
  <si>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</si>
  <si>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</si>
  <si>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</si>
  <si>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</si>
  <si>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</si>
  <si>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</si>
  <si>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</si>
  <si>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</si>
  <si>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</si>
  <si>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</si>
  <si>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</si>
  <si>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</si>
  <si>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</si>
  <si>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</si>
  <si>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</si>
  <si>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</si>
  <si>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</si>
  <si>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</si>
  <si>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</si>
  <si>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</si>
  <si>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</si>
  <si>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</si>
  <si>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</si>
  <si>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</si>
  <si>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</si>
  <si>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</si>
  <si>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</si>
  <si>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</si>
  <si>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</si>
  <si>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</si>
  <si>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</si>
  <si>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</si>
  <si>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</si>
  <si>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</si>
  <si>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</si>
  <si>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</si>
  <si>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</si>
  <si>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</si>
  <si>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</si>
  <si>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</si>
  <si>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</si>
  <si>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</si>
  <si>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</si>
  <si>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</si>
  <si>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</si>
  <si>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</si>
  <si>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</si>
  <si>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</si>
  <si>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</si>
  <si>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</si>
  <si>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</si>
  <si>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</si>
  <si>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</si>
  <si>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</si>
  <si>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</si>
  <si>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</si>
  <si>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</si>
  <si>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</si>
  <si>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</si>
  <si>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</si>
  <si>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</si>
  <si>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</si>
  <si>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</si>
  <si>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</si>
  <si>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</si>
  <si>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</si>
  <si>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</si>
  <si>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</si>
  <si>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</si>
  <si>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</si>
  <si>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</si>
  <si>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</si>
  <si>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</si>
  <si>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</si>
  <si>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</si>
  <si>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</si>
  <si>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</si>
  <si>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</si>
  <si>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</si>
  <si>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</si>
  <si>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</si>
  <si>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</si>
  <si>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</si>
  <si>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</si>
  <si>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</si>
  <si>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</si>
  <si>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</si>
  <si>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</si>
  <si>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</si>
  <si>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</si>
  <si>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</si>
  <si>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</si>
  <si>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</si>
  <si>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</si>
  <si>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</si>
  <si>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</si>
  <si>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</si>
  <si>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</si>
  <si>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</si>
  <si>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</si>
  <si>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</si>
  <si>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</si>
  <si>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</si>
  <si>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</si>
  <si>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</si>
  <si>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</si>
  <si>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</si>
  <si>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</si>
  <si>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</si>
  <si>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</si>
  <si>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</si>
  <si>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</si>
  <si>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</si>
  <si>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</si>
  <si>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</si>
  <si>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</si>
  <si>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</si>
  <si>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</si>
  <si>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</si>
  <si>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</si>
  <si>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</si>
  <si>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</si>
  <si>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</si>
  <si>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</si>
  <si>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</si>
  <si>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</si>
  <si>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</si>
  <si>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</si>
  <si>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</si>
  <si>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</si>
  <si>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</si>
  <si>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</si>
  <si>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</si>
  <si>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</si>
  <si>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</si>
  <si>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</si>
  <si>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</si>
  <si>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</si>
  <si>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</si>
  <si>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</si>
  <si>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</si>
  <si>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</si>
  <si>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</si>
  <si>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</si>
  <si>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</si>
  <si>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</si>
  <si>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</si>
  <si>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</si>
  <si>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</si>
  <si>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</si>
  <si>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</si>
  <si>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</si>
  <si>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</si>
  <si>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</si>
  <si>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</si>
  <si>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</si>
  <si>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</si>
  <si>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</si>
  <si>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</si>
  <si>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</si>
  <si>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</si>
  <si>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</si>
  <si>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</si>
  <si>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</si>
  <si>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</si>
  <si>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</si>
  <si>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</si>
  <si>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</si>
  <si>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</si>
  <si>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</si>
  <si>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</si>
  <si>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</si>
  <si>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</si>
  <si>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</si>
  <si>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</si>
  <si>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</si>
  <si>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</si>
  <si>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</si>
  <si>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</si>
  <si>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</si>
  <si>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</si>
  <si>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</si>
  <si>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</si>
  <si>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</si>
  <si>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</si>
  <si>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</si>
  <si>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</si>
  <si>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</si>
  <si>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</si>
  <si>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</si>
  <si>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</si>
  <si>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</si>
  <si>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</si>
  <si>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</si>
  <si>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</si>
  <si>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</si>
  <si>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</si>
  <si>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</si>
  <si>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</si>
  <si>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</si>
  <si>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</si>
  <si>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</si>
  <si>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</si>
  <si>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</si>
  <si>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</si>
  <si>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</si>
  <si>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</si>
  <si>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</si>
  <si>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</si>
  <si>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</si>
  <si>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</si>
  <si>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</si>
  <si>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</si>
  <si>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</si>
  <si>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</si>
  <si>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</si>
  <si>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</si>
  <si>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</si>
  <si>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</si>
  <si>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</si>
  <si>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</si>
  <si>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</si>
  <si>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</si>
  <si>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</si>
  <si>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</si>
  <si>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</si>
  <si>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</si>
  <si>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</si>
  <si>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</si>
  <si>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</si>
  <si>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</si>
  <si>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</si>
  <si>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</si>
  <si>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</si>
  <si>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</si>
  <si>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</si>
  <si>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</si>
  <si>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</si>
  <si>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</si>
  <si>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</si>
  <si>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</si>
  <si>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</si>
  <si>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</si>
  <si>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</si>
  <si>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</si>
  <si>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</si>
  <si>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</si>
  <si>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</si>
  <si>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</si>
  <si>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</si>
  <si>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</si>
  <si>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</si>
  <si>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</si>
  <si>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</si>
  <si>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</si>
  <si>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</si>
  <si>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</si>
  <si>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</si>
  <si>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</si>
  <si>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</si>
  <si>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</si>
  <si>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</si>
  <si>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</si>
  <si>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</si>
  <si>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</si>
  <si>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</si>
  <si>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</si>
  <si>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</si>
  <si>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</si>
  <si>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</si>
  <si>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</si>
  <si>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</si>
  <si>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</si>
  <si>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</si>
  <si>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</si>
  <si>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</si>
  <si>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</si>
  <si>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</si>
  <si>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</si>
  <si>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</si>
  <si>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</si>
  <si>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</si>
  <si>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</si>
  <si>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</si>
  <si>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</si>
  <si>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</si>
  <si>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</si>
  <si>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</si>
  <si>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</si>
  <si>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</si>
  <si>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</si>
  <si>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</si>
  <si>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</si>
  <si>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</si>
  <si>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</si>
  <si>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</si>
  <si>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</si>
  <si>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</si>
  <si>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</si>
  <si>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</si>
  <si>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</si>
  <si>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</si>
  <si>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</si>
  <si>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</si>
  <si>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</si>
  <si>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</si>
  <si>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</si>
  <si>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</si>
  <si>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</si>
  <si>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</si>
  <si>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</si>
  <si>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</si>
  <si>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</si>
  <si>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</si>
  <si>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</si>
  <si>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</si>
  <si>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</si>
  <si>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</si>
  <si>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</si>
  <si>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</si>
  <si>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</si>
  <si>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</si>
  <si>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</si>
  <si>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</si>
  <si>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</si>
  <si>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</si>
  <si>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</si>
  <si>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</si>
  <si>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</si>
  <si>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</si>
  <si>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</si>
  <si>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</si>
  <si>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</si>
  <si>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</si>
  <si>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</si>
  <si>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</si>
  <si>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</si>
  <si>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</si>
  <si>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</si>
  <si>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</si>
  <si>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</si>
  <si>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</si>
  <si>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</si>
  <si>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</si>
  <si>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</si>
  <si>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</si>
  <si>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</si>
  <si>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</si>
  <si>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</si>
  <si>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</si>
  <si>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</si>
  <si>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</si>
  <si>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</si>
  <si>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</si>
  <si>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</si>
  <si>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</si>
  <si>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</si>
  <si>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</si>
  <si>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</si>
  <si>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</si>
  <si>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</si>
  <si>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</si>
  <si>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</si>
  <si>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</si>
  <si>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</si>
  <si>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</si>
  <si>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</si>
  <si>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</si>
  <si>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</si>
  <si>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</si>
  <si>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</si>
  <si>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</si>
  <si>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</si>
  <si>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</si>
  <si>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</si>
  <si>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</si>
  <si>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</si>
  <si>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</si>
  <si>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</si>
  <si>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</si>
  <si>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</si>
  <si>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</si>
  <si>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</si>
  <si>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</si>
  <si>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</si>
  <si>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</si>
  <si>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</si>
  <si>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</si>
  <si>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</si>
  <si>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</si>
  <si>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</si>
  <si>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</si>
  <si>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</si>
  <si>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</si>
  <si>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</si>
  <si>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</si>
  <si>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</si>
  <si>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</si>
  <si>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</si>
  <si>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</si>
  <si>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</si>
  <si>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</si>
  <si>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</si>
  <si>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</si>
  <si>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</si>
  <si>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</si>
  <si>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</si>
  <si>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</si>
  <si>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</si>
  <si>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</si>
  <si>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</si>
  <si>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</si>
  <si>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</si>
  <si>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</si>
  <si>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</si>
  <si>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</si>
  <si>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</si>
  <si>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</si>
  <si>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</si>
  <si>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</si>
  <si>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</si>
  <si>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</si>
  <si>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</si>
  <si>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</si>
  <si>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</si>
  <si>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</si>
  <si>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</si>
  <si>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</si>
  <si>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</si>
  <si>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</si>
  <si>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</si>
  <si>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</si>
  <si>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</si>
  <si>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</si>
  <si>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</si>
  <si>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</si>
  <si>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</si>
  <si>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</si>
  <si>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</si>
  <si>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</si>
  <si>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</si>
  <si>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</si>
  <si>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</si>
  <si>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</si>
  <si>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</si>
  <si>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</si>
  <si>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</si>
  <si>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</si>
  <si>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</si>
  <si>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</si>
  <si>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</si>
  <si>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</si>
  <si>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</si>
  <si>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</si>
  <si>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</si>
  <si>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</si>
  <si>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</si>
  <si>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</si>
  <si>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</si>
  <si>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</si>
  <si>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</si>
  <si>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</si>
  <si>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</si>
  <si>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</si>
  <si>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</si>
  <si>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</si>
  <si>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</si>
  <si>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</si>
  <si>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</si>
  <si>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</si>
  <si>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</si>
  <si>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</si>
  <si>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</si>
  <si>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</si>
  <si>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</si>
  <si>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</si>
  <si>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</si>
  <si>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</si>
  <si>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</si>
  <si>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</si>
  <si>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</si>
  <si>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</si>
  <si>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</si>
  <si>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</si>
  <si>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</si>
  <si>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</si>
  <si>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</si>
  <si>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</si>
  <si>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</si>
  <si>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</si>
  <si>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</si>
  <si>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</si>
  <si>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</si>
  <si>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</si>
  <si>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</si>
  <si>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</si>
  <si>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</si>
  <si>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</si>
  <si>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</si>
  <si>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</si>
  <si>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</si>
  <si>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</si>
  <si>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</si>
  <si>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</si>
  <si>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</si>
  <si>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</si>
  <si>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</si>
  <si>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</si>
  <si>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</si>
  <si>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</si>
  <si>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</si>
  <si>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</si>
  <si>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</si>
  <si>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</si>
  <si>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</si>
  <si>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</si>
  <si>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</si>
  <si>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</si>
  <si>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</si>
  <si>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</si>
  <si>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</si>
  <si>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</si>
  <si>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</si>
  <si>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</si>
  <si>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</si>
  <si>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</si>
  <si>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</si>
  <si>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</si>
  <si>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</si>
  <si>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</si>
  <si>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</si>
  <si>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</si>
  <si>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</si>
  <si>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</si>
  <si>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</si>
  <si>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</si>
  <si>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</si>
  <si>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</si>
  <si>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</si>
  <si>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</si>
  <si>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</si>
  <si>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</si>
  <si>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</si>
  <si>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</si>
  <si>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</si>
  <si>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</si>
  <si>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</si>
  <si>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</si>
  <si>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</si>
  <si>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</si>
  <si>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</si>
  <si>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</si>
  <si>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</si>
  <si>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</si>
  <si>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</si>
  <si>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</si>
  <si>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</si>
  <si>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</si>
  <si>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</si>
  <si>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</si>
  <si>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</si>
  <si>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</si>
  <si>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</si>
  <si>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</si>
  <si>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</si>
  <si>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</si>
  <si>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</si>
  <si>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</si>
  <si>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</si>
  <si>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</si>
  <si>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</si>
  <si>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</si>
  <si>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</si>
  <si>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</si>
  <si>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</si>
  <si>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</si>
  <si>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</si>
  <si>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</si>
  <si>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</si>
  <si>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</si>
  <si>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</si>
  <si>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</si>
  <si>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</si>
  <si>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</si>
  <si>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</si>
  <si>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</si>
  <si>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</si>
  <si>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</si>
  <si>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</si>
  <si>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</si>
  <si>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</si>
  <si>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</si>
  <si>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</si>
  <si>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</si>
  <si>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</si>
  <si>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</si>
  <si>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</si>
  <si>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</si>
  <si>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</si>
  <si>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</si>
  <si>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</si>
  <si>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</si>
  <si>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</si>
  <si>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</si>
  <si>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</si>
  <si>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</si>
  <si>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</si>
  <si>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</si>
  <si>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</si>
  <si>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</si>
  <si>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</si>
  <si>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</si>
  <si>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</si>
  <si>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</si>
  <si>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</si>
  <si>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</si>
  <si>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</si>
  <si>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</si>
  <si>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</si>
  <si>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</si>
  <si>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</si>
  <si>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</si>
  <si>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</si>
  <si>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</si>
  <si>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</si>
  <si>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</si>
  <si>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</si>
  <si>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</si>
  <si>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</si>
  <si>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</si>
  <si>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</si>
  <si>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</si>
  <si>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</si>
  <si>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</si>
  <si>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</si>
  <si>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</si>
  <si>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</si>
  <si>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</si>
  <si>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</si>
  <si>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</si>
  <si>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</si>
  <si>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</si>
  <si>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</si>
  <si>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</si>
  <si>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</si>
  <si>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</si>
  <si>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</si>
  <si>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</si>
  <si>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</si>
  <si>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</si>
  <si>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</si>
  <si>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</si>
  <si>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</si>
  <si>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</si>
  <si>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</si>
  <si>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</si>
  <si>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</si>
  <si>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</si>
  <si>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</si>
  <si>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</si>
  <si>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</si>
  <si>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</si>
  <si>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</si>
  <si>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</si>
  <si>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</si>
  <si>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</si>
  <si>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</si>
  <si>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</si>
  <si>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</si>
  <si>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</si>
  <si>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</si>
  <si>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</si>
  <si>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</si>
  <si>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</si>
  <si>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</si>
  <si>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</si>
  <si>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</si>
  <si>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</si>
  <si>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</si>
  <si>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</si>
  <si>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</si>
  <si>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</si>
  <si>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</si>
  <si>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</si>
  <si>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</si>
  <si>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</si>
  <si>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</si>
  <si>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</si>
  <si>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</si>
  <si>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</si>
  <si>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</si>
  <si>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</si>
  <si>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</si>
  <si>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</si>
  <si>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</si>
  <si>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</si>
  <si>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</si>
  <si>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</si>
  <si>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</si>
  <si>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</si>
  <si>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</si>
  <si>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</si>
  <si>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</si>
  <si>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</si>
  <si>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</si>
  <si>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</si>
  <si>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</si>
  <si>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</si>
  <si>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</si>
  <si>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</si>
  <si>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</si>
  <si>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</si>
  <si>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</si>
  <si>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</si>
  <si>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</si>
  <si>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</si>
  <si>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</si>
  <si>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</si>
  <si>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</si>
  <si>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</si>
  <si>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</si>
  <si>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</si>
  <si>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</si>
  <si>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</si>
  <si>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</si>
  <si>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</si>
  <si>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</si>
  <si>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</si>
  <si>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</si>
  <si>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</si>
  <si>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</si>
  <si>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</si>
  <si>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</si>
  <si>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</si>
  <si>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</si>
  <si>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</si>
  <si>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</si>
  <si>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</si>
  <si>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</si>
  <si>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</si>
  <si>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</si>
  <si>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</si>
  <si>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</si>
  <si>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</si>
  <si>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</si>
  <si>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</si>
  <si>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</si>
  <si>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</si>
  <si>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</si>
  <si>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</si>
  <si>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</si>
  <si>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</si>
  <si>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</si>
  <si>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</si>
  <si>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</si>
  <si>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</si>
  <si>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</si>
  <si>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</si>
  <si>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</si>
  <si>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</si>
  <si>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</si>
  <si>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</si>
  <si>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</si>
  <si>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</si>
  <si>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</si>
  <si>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</si>
  <si>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</si>
  <si>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</si>
  <si>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</si>
  <si>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</si>
  <si>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</si>
  <si>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</si>
  <si>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</si>
  <si>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</si>
  <si>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</si>
  <si>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</si>
  <si>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</si>
  <si>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</si>
  <si>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</si>
  <si>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</si>
  <si>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</si>
  <si>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</si>
  <si>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</si>
  <si>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</si>
  <si>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</si>
  <si>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</si>
  <si>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</si>
  <si>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</si>
  <si>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</si>
  <si>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</si>
  <si>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</si>
  <si>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</si>
  <si>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</si>
  <si>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</si>
  <si>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</si>
  <si>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</si>
  <si>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</si>
  <si>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</si>
  <si>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</si>
  <si>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</si>
  <si>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</si>
  <si>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</si>
  <si>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</si>
  <si>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</si>
  <si>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</si>
  <si>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</si>
  <si>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</si>
  <si>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</si>
  <si>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</si>
  <si>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</si>
  <si>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</si>
  <si>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</si>
  <si>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</si>
  <si>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</si>
  <si>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</si>
  <si>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</si>
  <si>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</si>
  <si>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</si>
  <si>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</si>
  <si>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</si>
  <si>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</si>
  <si>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</si>
  <si>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</si>
  <si>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</si>
  <si>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</si>
  <si>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</si>
  <si>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</si>
  <si>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</si>
  <si>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</si>
  <si>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</si>
  <si>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</si>
  <si>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</si>
  <si>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</si>
  <si>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</si>
  <si>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</si>
  <si>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</si>
  <si>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</si>
  <si>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</si>
  <si>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</si>
  <si>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</si>
  <si>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</si>
  <si>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</si>
  <si>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</si>
  <si>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</si>
  <si>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</si>
  <si>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</si>
  <si>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</si>
  <si>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</si>
  <si>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</si>
  <si>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</si>
  <si>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</si>
  <si>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</si>
  <si>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</si>
  <si>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</si>
  <si>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</si>
  <si>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</si>
  <si>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</si>
  <si>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</si>
  <si>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</si>
  <si>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</si>
  <si>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</si>
  <si>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</si>
  <si>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</si>
  <si>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</si>
  <si>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</si>
  <si>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</si>
  <si>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</si>
  <si>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</si>
  <si>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</si>
  <si>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</si>
  <si>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</si>
  <si>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</si>
  <si>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</si>
  <si>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</si>
  <si>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</si>
  <si>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</si>
  <si>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</si>
  <si>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</si>
  <si>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</si>
  <si>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</si>
  <si>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</si>
  <si>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</si>
  <si>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</si>
  <si>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</si>
  <si>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</si>
  <si>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</si>
  <si>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</si>
  <si>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</si>
  <si>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</si>
  <si>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</si>
  <si>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</si>
  <si>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</si>
  <si>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</si>
  <si>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</si>
  <si>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</si>
  <si>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</si>
  <si>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</si>
  <si>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</si>
  <si>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</si>
  <si>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</si>
  <si>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</si>
  <si>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</si>
  <si>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</si>
  <si>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</si>
  <si>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</si>
  <si>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</si>
  <si>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</si>
  <si>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</si>
  <si>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</si>
  <si>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</si>
  <si>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</si>
  <si>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</si>
  <si>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</si>
  <si>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</si>
  <si>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</si>
  <si>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</si>
  <si>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</si>
  <si>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</si>
  <si>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</si>
  <si>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</si>
  <si>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</si>
  <si>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</si>
  <si>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</si>
  <si>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</si>
  <si>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</si>
  <si>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</si>
  <si>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</si>
  <si>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</si>
  <si>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</si>
  <si>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</si>
  <si>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</si>
  <si>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</si>
  <si>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</si>
  <si>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</si>
  <si>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</si>
  <si>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</si>
  <si>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</si>
  <si>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</si>
  <si>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</si>
  <si>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</si>
  <si>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</si>
  <si>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</si>
  <si>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</si>
  <si>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</si>
  <si>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</si>
  <si>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</si>
  <si>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</si>
  <si>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</si>
  <si>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</si>
  <si>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</si>
  <si>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</si>
  <si>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</si>
  <si>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</si>
  <si>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</si>
  <si>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</si>
  <si>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</si>
  <si>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</si>
  <si>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</si>
  <si>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</si>
  <si>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</si>
  <si>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</si>
  <si>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</si>
  <si>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</si>
  <si>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</si>
  <si>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</si>
  <si>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</si>
  <si>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</si>
  <si>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</si>
  <si>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</si>
  <si>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</si>
  <si>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</si>
  <si>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</si>
  <si>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</si>
  <si>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</si>
  <si>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</si>
  <si>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</si>
  <si>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</si>
  <si>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</si>
  <si>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</si>
  <si>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</si>
  <si>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</si>
  <si>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</si>
  <si>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</si>
  <si>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</si>
  <si>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</si>
  <si>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</si>
  <si>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</si>
  <si>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</si>
  <si>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</si>
  <si>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</si>
  <si>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</si>
  <si>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</si>
  <si>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</si>
  <si>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</si>
  <si>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</si>
  <si>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</si>
  <si>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</si>
  <si>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</si>
  <si>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</si>
  <si>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</si>
  <si>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</si>
  <si>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</si>
  <si>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</si>
  <si>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</si>
  <si>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</si>
  <si>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</si>
  <si>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</si>
  <si>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</si>
  <si>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</si>
  <si>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</si>
  <si>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</si>
  <si>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</si>
  <si>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</si>
  <si>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</si>
  <si>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</si>
  <si>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</si>
  <si>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</si>
  <si>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</si>
  <si>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</si>
  <si>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</si>
  <si>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</si>
  <si>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</si>
  <si>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</si>
  <si>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</si>
  <si>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</si>
  <si>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</si>
  <si>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</si>
  <si>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</si>
  <si>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</si>
  <si>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</si>
  <si>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</si>
  <si>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</si>
  <si>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</si>
  <si>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</si>
  <si>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</si>
  <si>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</si>
  <si>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</si>
  <si>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</si>
  <si>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</si>
  <si>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</si>
  <si>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</si>
  <si>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</si>
  <si>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</si>
  <si>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</si>
  <si>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</si>
  <si>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</si>
  <si>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</si>
  <si>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</si>
  <si>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</si>
  <si>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</si>
  <si>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</si>
  <si>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</si>
  <si>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</si>
  <si>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</si>
  <si>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</si>
  <si>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</si>
  <si>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</si>
  <si>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</si>
  <si>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</si>
  <si>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</si>
  <si>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</si>
  <si>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</si>
  <si>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</si>
  <si>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</si>
  <si>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</si>
  <si>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</si>
  <si>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</si>
  <si>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</si>
  <si>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</si>
  <si>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</si>
  <si>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</si>
  <si>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</si>
  <si>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</si>
  <si>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</si>
  <si>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</si>
  <si>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</si>
  <si>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</si>
  <si>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</si>
  <si>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</si>
  <si>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</si>
  <si>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</si>
  <si>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</si>
  <si>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</si>
  <si>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</si>
  <si>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</si>
  <si>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</si>
  <si>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</si>
  <si>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</si>
  <si>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</si>
  <si>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</si>
  <si>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</si>
  <si>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</si>
  <si>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</si>
  <si>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</si>
  <si>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</si>
  <si>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</si>
  <si>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</si>
  <si>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</si>
  <si>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</si>
  <si>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</si>
  <si>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</si>
  <si>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</si>
  <si>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</si>
  <si>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</si>
  <si>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</si>
  <si>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</si>
  <si>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</si>
  <si>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</si>
  <si>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</si>
  <si>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</si>
  <si>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</si>
  <si>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</si>
  <si>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</si>
  <si>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</si>
  <si>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</si>
  <si>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</si>
  <si>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</si>
  <si>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</si>
  <si>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</si>
  <si>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</si>
  <si>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</si>
  <si>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</si>
  <si>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</si>
  <si>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</si>
  <si>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</si>
  <si>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</si>
  <si>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</si>
  <si>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</si>
  <si>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</si>
  <si>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</si>
  <si>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</si>
  <si>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</si>
  <si>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</si>
  <si>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</si>
  <si>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</si>
  <si>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</si>
  <si>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</si>
  <si>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</si>
  <si>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</si>
  <si>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</si>
  <si>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</si>
  <si>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</si>
  <si>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</si>
  <si>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</si>
  <si>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</si>
  <si>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</si>
  <si>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</si>
  <si>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</si>
  <si>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</si>
  <si>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</si>
  <si>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</si>
  <si>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</si>
  <si>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</si>
  <si>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</si>
  <si>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</si>
  <si>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</si>
  <si>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</si>
  <si>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</si>
  <si>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</si>
  <si>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</si>
  <si>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</si>
  <si>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</si>
  <si>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</si>
  <si>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</si>
  <si>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</si>
  <si>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</si>
  <si>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</si>
  <si>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</si>
  <si>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</si>
  <si>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</si>
  <si>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</si>
  <si>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</si>
  <si>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</si>
  <si>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</si>
  <si>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</si>
  <si>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</si>
  <si>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</si>
  <si>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</si>
  <si>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</si>
  <si>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</si>
  <si>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</si>
  <si>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</si>
  <si>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</si>
  <si>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</si>
  <si>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</si>
  <si>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</si>
  <si>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</si>
  <si>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</si>
  <si>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</si>
  <si>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</si>
  <si>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</si>
  <si>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</si>
  <si>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</si>
  <si>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</si>
  <si>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</si>
  <si>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</si>
  <si>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</si>
  <si>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</si>
  <si>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</si>
  <si>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</si>
  <si>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</si>
  <si>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</si>
  <si>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</si>
  <si>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</si>
  <si>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</si>
  <si>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</si>
  <si>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</si>
  <si>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</si>
  <si>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</si>
  <si>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</si>
  <si>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</si>
  <si>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</si>
  <si>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</si>
  <si>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</si>
  <si>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</si>
  <si>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</si>
  <si>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</si>
  <si>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</si>
  <si>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</si>
  <si>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</si>
  <si>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</si>
  <si>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</si>
  <si>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</si>
  <si>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</si>
  <si>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</si>
  <si>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</si>
  <si>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</si>
  <si>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</si>
  <si>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</si>
  <si>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</si>
  <si>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</si>
  <si>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</si>
  <si>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</si>
  <si>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</si>
  <si>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</si>
  <si>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</si>
  <si>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</si>
  <si>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</si>
  <si>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</si>
  <si>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</si>
  <si>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</si>
  <si>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</si>
  <si>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</si>
  <si>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</si>
  <si>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</si>
  <si>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</si>
  <si>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</si>
  <si>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</si>
  <si>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</si>
  <si>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</si>
  <si>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</si>
  <si>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</si>
  <si>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</si>
  <si>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</si>
  <si>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</si>
  <si>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</si>
  <si>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</si>
  <si>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</si>
  <si>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</si>
  <si>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</si>
  <si>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</si>
  <si>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</si>
  <si>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</si>
  <si>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</si>
  <si>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</si>
  <si>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</si>
  <si>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</si>
  <si>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</si>
  <si>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</si>
  <si>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</si>
  <si>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</si>
  <si>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</si>
  <si>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</si>
  <si>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</si>
  <si>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</si>
  <si>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</si>
  <si>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</si>
  <si>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</si>
  <si>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</si>
  <si>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</si>
  <si>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</si>
  <si>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</si>
  <si>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</si>
  <si>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</si>
  <si>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</si>
  <si>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</si>
  <si>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</si>
  <si>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</si>
  <si>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</si>
  <si>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</si>
  <si>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</si>
  <si>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</si>
  <si>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</si>
  <si>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</si>
  <si>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</si>
  <si>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</si>
  <si>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</si>
  <si>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</si>
  <si>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</si>
  <si>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</si>
  <si>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</si>
  <si>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</si>
  <si>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</si>
  <si>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</si>
  <si>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</si>
  <si>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</si>
  <si>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</si>
  <si>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</si>
  <si>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</si>
  <si>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</si>
  <si>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</si>
  <si>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</si>
  <si>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</si>
  <si>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</si>
  <si>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</si>
  <si>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</si>
  <si>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</si>
  <si>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</si>
  <si>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</si>
  <si>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</si>
  <si>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</si>
  <si>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</si>
  <si>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</si>
  <si>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</si>
  <si>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</si>
  <si>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</si>
  <si>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</si>
  <si>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</si>
  <si>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</si>
  <si>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</si>
  <si>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</si>
  <si>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</si>
  <si>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</si>
  <si>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</si>
  <si>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</si>
  <si>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</si>
  <si>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</si>
  <si>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</si>
  <si>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</si>
  <si>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</si>
  <si>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</si>
  <si>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</si>
  <si>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</si>
  <si>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</si>
  <si>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</si>
  <si>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</si>
  <si>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</si>
  <si>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</si>
  <si>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</si>
  <si>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</si>
  <si>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</si>
  <si>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</si>
  <si>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</si>
  <si>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</si>
  <si>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</si>
  <si>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</si>
  <si>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</si>
  <si>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</si>
  <si>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</si>
  <si>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</si>
  <si>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</si>
  <si>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</si>
  <si>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</si>
  <si>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</si>
  <si>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</si>
  <si>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</si>
  <si>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</si>
  <si>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</si>
  <si>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</si>
  <si>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</si>
  <si>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</si>
  <si>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</si>
  <si>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</si>
  <si>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</si>
  <si>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</si>
  <si>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</si>
  <si>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</si>
  <si>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</si>
  <si>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</si>
  <si>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</si>
  <si>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</si>
  <si>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</si>
  <si>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</si>
  <si>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</si>
  <si>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</si>
  <si>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</si>
  <si>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</si>
  <si>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</si>
  <si>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</si>
  <si>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</si>
  <si>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</si>
  <si>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</si>
  <si>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</si>
  <si>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</si>
  <si>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</si>
  <si>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</si>
  <si>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</si>
  <si>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</si>
  <si>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</si>
  <si>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</si>
  <si>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</si>
  <si>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</si>
  <si>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</si>
  <si>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</si>
  <si>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</si>
  <si>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</si>
  <si>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</si>
  <si>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</si>
  <si>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</si>
  <si>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</si>
  <si>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</si>
  <si>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</si>
  <si>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</si>
  <si>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</si>
  <si>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</si>
  <si>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</si>
  <si>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</si>
  <si>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</si>
  <si>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</si>
  <si>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</si>
  <si>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</si>
  <si>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</si>
  <si>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</si>
  <si>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</si>
  <si>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</si>
  <si>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</si>
  <si>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</si>
  <si>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</si>
  <si>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</si>
  <si>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</si>
  <si>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</si>
  <si>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</si>
  <si>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</si>
  <si>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</si>
  <si>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</si>
  <si>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</si>
  <si>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</si>
  <si>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</si>
  <si>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</si>
  <si>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</si>
  <si>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</si>
  <si>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</si>
  <si>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</si>
  <si>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</si>
  <si>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</si>
  <si>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</si>
  <si>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</si>
  <si>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</si>
  <si>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</si>
  <si>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</si>
  <si>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</si>
  <si>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</si>
  <si>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</si>
  <si>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</si>
  <si>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</si>
  <si>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</si>
  <si>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</si>
  <si>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</si>
  <si>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</si>
  <si>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</si>
  <si>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</si>
  <si>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</si>
  <si>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</si>
  <si>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</si>
  <si>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</si>
  <si>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</si>
  <si>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</si>
  <si>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</si>
  <si>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</si>
  <si>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</si>
  <si>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</si>
  <si>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</si>
  <si>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</si>
  <si>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</si>
  <si>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</si>
  <si>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</si>
  <si>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</si>
  <si>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</si>
  <si>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</si>
  <si>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</si>
  <si>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</si>
  <si>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</si>
  <si>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</si>
  <si>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</si>
  <si>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</si>
  <si>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</si>
  <si>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</si>
  <si>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</si>
  <si>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</si>
  <si>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</si>
  <si>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</si>
  <si>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</si>
  <si>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</si>
  <si>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</si>
  <si>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</si>
  <si>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</si>
  <si>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</si>
  <si>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</si>
  <si>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</si>
  <si>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</si>
  <si>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</si>
  <si>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</si>
  <si>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</si>
  <si>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</si>
  <si>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</si>
  <si>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</si>
  <si>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</si>
  <si>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</si>
  <si>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</si>
  <si>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</si>
  <si>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</si>
  <si>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</si>
  <si>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</si>
  <si>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</si>
  <si>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</si>
  <si>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</si>
  <si>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</si>
  <si>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</si>
  <si>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</si>
  <si>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</si>
  <si>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</si>
  <si>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</si>
  <si>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</si>
  <si>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</si>
  <si>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</si>
  <si>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</si>
  <si>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</si>
  <si>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</si>
  <si>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</si>
  <si>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</si>
  <si>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</si>
  <si>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</si>
  <si>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</si>
  <si>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</si>
  <si>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</si>
  <si>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</si>
  <si>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</si>
  <si>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</si>
  <si>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</si>
  <si>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</si>
  <si>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</si>
  <si>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</si>
  <si>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</si>
  <si>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</si>
  <si>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</si>
  <si>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</si>
  <si>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</si>
  <si>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</si>
  <si>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</si>
  <si>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</si>
  <si>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</si>
  <si>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</si>
  <si>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</si>
  <si>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</si>
  <si>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</si>
  <si>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</si>
  <si>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</si>
  <si>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</si>
  <si>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</si>
  <si>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</si>
  <si>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</si>
  <si>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</si>
  <si>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</si>
  <si>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</si>
  <si>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</si>
  <si>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</si>
  <si>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</si>
  <si>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</si>
  <si>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</si>
  <si>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</si>
  <si>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</si>
  <si>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</si>
  <si>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</si>
  <si>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</si>
  <si>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</si>
  <si>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</si>
  <si>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</si>
  <si>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</si>
  <si>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</si>
  <si>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</si>
  <si>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</si>
  <si>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</si>
  <si>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</si>
  <si>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</si>
  <si>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</si>
  <si>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</si>
  <si>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</si>
  <si>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</si>
  <si>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</si>
  <si>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</si>
  <si>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</si>
  <si>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</si>
  <si>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</si>
  <si>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</si>
  <si>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</si>
  <si>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</si>
  <si>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</si>
  <si>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</si>
  <si>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</si>
  <si>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</si>
  <si>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</si>
  <si>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</si>
  <si>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</si>
  <si>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</si>
  <si>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</si>
  <si>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</si>
  <si>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</si>
  <si>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</si>
  <si>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</si>
  <si>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</si>
  <si>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</si>
  <si>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</si>
  <si>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</si>
  <si>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</si>
  <si>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</si>
  <si>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</si>
  <si>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</si>
  <si>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</si>
  <si>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</si>
  <si>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</si>
  <si>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</si>
  <si>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</si>
  <si>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</si>
  <si>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</si>
  <si>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</si>
  <si>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</si>
  <si>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</si>
  <si>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</si>
  <si>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</si>
  <si>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</si>
  <si>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</si>
  <si>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</si>
  <si>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</si>
  <si>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</si>
  <si>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</si>
  <si>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</si>
  <si>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</si>
  <si>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</si>
  <si>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</si>
  <si>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</si>
  <si>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</si>
  <si>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</si>
  <si>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</si>
  <si>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</si>
  <si>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</si>
  <si>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</si>
  <si>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</si>
  <si>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</si>
  <si>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</si>
  <si>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</si>
  <si>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</si>
  <si>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</si>
  <si>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</si>
  <si>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</si>
  <si>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</si>
  <si>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</si>
  <si>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</si>
  <si>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</si>
  <si>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</si>
  <si>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</si>
  <si>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</si>
  <si>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</si>
  <si>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</si>
  <si>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</si>
  <si>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</si>
  <si>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</si>
  <si>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</si>
  <si>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</si>
  <si>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</si>
  <si>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</si>
  <si>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</si>
  <si>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</si>
  <si>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</si>
  <si>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</si>
  <si>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</si>
  <si>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</si>
  <si>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</si>
  <si>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</si>
  <si>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</si>
  <si>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</si>
  <si>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</si>
  <si>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</si>
  <si>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</si>
  <si>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</si>
  <si>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</si>
  <si>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</si>
  <si>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</si>
  <si>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</si>
  <si>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</si>
  <si>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</si>
  <si>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</si>
  <si>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</si>
  <si>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</si>
  <si>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</si>
  <si>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</si>
  <si>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</si>
  <si>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</si>
  <si>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</si>
  <si>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</si>
  <si>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</si>
  <si>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</si>
  <si>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</si>
  <si>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</si>
  <si>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</si>
  <si>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</si>
  <si>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</si>
  <si>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</si>
  <si>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</si>
  <si>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</si>
  <si>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</si>
  <si>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</si>
  <si>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</si>
  <si>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</si>
  <si>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</si>
  <si>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</si>
  <si>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</si>
  <si>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</si>
  <si>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</si>
  <si>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</si>
  <si>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</si>
  <si>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</si>
  <si>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</si>
  <si>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</si>
  <si>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</si>
  <si>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</si>
  <si>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</si>
  <si>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</si>
  <si>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</si>
  <si>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</si>
  <si>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</si>
  <si>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</si>
  <si>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</si>
  <si>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</si>
  <si>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</si>
  <si>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</si>
  <si>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</si>
  <si>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</si>
  <si>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</si>
  <si>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</si>
  <si>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</si>
  <si>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</si>
  <si>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</si>
  <si>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</si>
  <si>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</si>
  <si>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</si>
  <si>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</si>
  <si>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</si>
  <si>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</si>
  <si>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</si>
  <si>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</si>
  <si>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</si>
  <si>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</si>
  <si>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</si>
  <si>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</si>
  <si>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</si>
  <si>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</si>
  <si>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</si>
  <si>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</si>
  <si>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</si>
  <si>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</si>
  <si>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</si>
  <si>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</si>
  <si>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</si>
  <si>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</si>
  <si>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</si>
  <si>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</si>
  <si>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</si>
  <si>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</si>
  <si>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</si>
  <si>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</si>
  <si>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</si>
  <si>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</si>
  <si>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</si>
  <si>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</si>
  <si>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</si>
  <si>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</si>
  <si>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</si>
  <si>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</si>
  <si>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</si>
  <si>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</si>
  <si>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</si>
  <si>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</si>
  <si>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</si>
  <si>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</si>
  <si>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</si>
  <si>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</si>
  <si>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</si>
  <si>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</si>
  <si>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</si>
  <si>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</si>
  <si>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</si>
  <si>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</si>
  <si>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</si>
  <si>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</si>
  <si>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</si>
  <si>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</si>
  <si>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</si>
  <si>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</si>
  <si>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</si>
  <si>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</si>
  <si>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</si>
  <si>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</si>
  <si>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</si>
  <si>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</si>
  <si>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</si>
  <si>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</si>
  <si>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</si>
  <si>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</si>
  <si>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</si>
  <si>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</si>
  <si>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</si>
  <si>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</si>
  <si>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</si>
  <si>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</si>
  <si>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</si>
  <si>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</si>
  <si>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</si>
  <si>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</si>
  <si>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</si>
  <si>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</si>
  <si>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</si>
  <si>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</si>
  <si>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</si>
  <si>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</si>
  <si>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</si>
  <si>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</si>
  <si>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</si>
  <si>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</si>
  <si>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</si>
  <si>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</si>
  <si>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</si>
  <si>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</si>
  <si>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</si>
  <si>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</si>
  <si>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</si>
  <si>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</si>
  <si>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</si>
  <si>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</si>
  <si>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</si>
  <si>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</si>
  <si>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</si>
  <si>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</si>
  <si>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</si>
  <si>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</si>
  <si>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</si>
  <si>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</si>
  <si>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</si>
  <si>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</si>
  <si>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</si>
  <si>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</si>
  <si>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</si>
  <si>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</si>
  <si>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</si>
  <si>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</si>
  <si>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</si>
  <si>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</si>
  <si>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</si>
  <si>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</si>
  <si>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</si>
  <si>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</si>
  <si>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</si>
  <si>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</si>
  <si>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</si>
  <si>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</si>
  <si>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</si>
  <si>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</si>
  <si>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</si>
  <si>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</si>
  <si>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</si>
  <si>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</si>
  <si>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</si>
  <si>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</si>
  <si>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</si>
  <si>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</si>
  <si>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</si>
  <si>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</si>
  <si>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</si>
  <si>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</si>
  <si>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</si>
  <si>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</si>
  <si>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</si>
  <si>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</si>
  <si>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</si>
  <si>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</si>
  <si>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</si>
  <si>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</si>
  <si>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</si>
  <si>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</si>
  <si>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</si>
  <si>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</si>
  <si>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</si>
  <si>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</si>
  <si>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</si>
  <si>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</si>
  <si>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</si>
  <si>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</si>
  <si>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</si>
  <si>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</si>
  <si>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</si>
  <si>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</si>
  <si>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</si>
  <si>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</si>
  <si>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</si>
  <si>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</si>
  <si>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</si>
  <si>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</si>
  <si>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</si>
  <si>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</si>
  <si>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</si>
  <si>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</si>
  <si>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</si>
  <si>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</si>
  <si>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</si>
  <si>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</si>
  <si>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</si>
  <si>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</si>
  <si>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</si>
  <si>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</si>
  <si>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</si>
  <si>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</si>
  <si>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</si>
  <si>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</si>
  <si>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</si>
  <si>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</si>
  <si>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</si>
  <si>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</si>
  <si>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</si>
  <si>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</si>
  <si>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</si>
  <si>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</si>
  <si>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</si>
  <si>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</si>
  <si>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</si>
  <si>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</si>
  <si>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</si>
  <si>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</si>
  <si>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</si>
  <si>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</si>
  <si>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</si>
  <si>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</si>
  <si>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</si>
  <si>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</si>
  <si>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</si>
  <si>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</si>
  <si>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</si>
  <si>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</si>
  <si>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</si>
  <si>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</si>
  <si>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</si>
  <si>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</si>
  <si>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</si>
  <si>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</si>
  <si>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</si>
  <si>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</si>
  <si>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</si>
  <si>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</si>
  <si>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</si>
  <si>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</si>
  <si>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</si>
  <si>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</si>
  <si>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</si>
  <si>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</si>
  <si>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</si>
  <si>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</si>
  <si>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</si>
  <si>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</si>
  <si>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</si>
  <si>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</si>
  <si>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</si>
  <si>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</si>
  <si>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</si>
  <si>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</si>
  <si>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</si>
  <si>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</si>
  <si>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</si>
  <si>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</si>
  <si>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</si>
  <si>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</si>
  <si>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</si>
  <si>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</si>
  <si>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</si>
  <si>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</si>
  <si>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</si>
  <si>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</si>
  <si>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</si>
  <si>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</si>
  <si>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</si>
  <si>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</si>
  <si>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</si>
  <si>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</si>
  <si>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</si>
  <si>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</si>
  <si>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</si>
  <si>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</si>
  <si>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</si>
  <si>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</si>
  <si>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</si>
  <si>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</si>
  <si>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</si>
  <si>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</si>
  <si>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</si>
  <si>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</si>
  <si>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</si>
  <si>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</si>
  <si>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</si>
  <si>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</si>
  <si>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</si>
  <si>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</si>
  <si>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</si>
  <si>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</si>
  <si>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</si>
  <si>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</si>
  <si>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</si>
  <si>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</si>
  <si>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</si>
  <si>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</si>
  <si>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</si>
  <si>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</si>
  <si>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</si>
  <si>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</si>
  <si>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</si>
  <si>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</si>
  <si>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</si>
  <si>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</si>
  <si>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</si>
  <si>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</si>
  <si>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</si>
  <si>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</si>
  <si>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</si>
  <si>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</si>
  <si>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</si>
  <si>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</si>
  <si>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</si>
  <si>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</si>
  <si>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</si>
  <si>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</si>
  <si>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</si>
  <si>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</si>
  <si>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</si>
  <si>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</si>
  <si>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</si>
  <si>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</si>
  <si>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</si>
  <si>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</si>
  <si>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</si>
  <si>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</si>
  <si>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</si>
  <si>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</si>
  <si>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</si>
  <si>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</si>
  <si>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</si>
  <si>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</si>
  <si>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</si>
  <si>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</si>
  <si>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</si>
  <si>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</si>
  <si>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</si>
  <si>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</si>
  <si>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</si>
  <si>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</si>
  <si>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</si>
  <si>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</si>
  <si>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</si>
  <si>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</si>
  <si>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</si>
  <si>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</si>
  <si>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</si>
  <si>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</si>
  <si>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</si>
  <si>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</si>
  <si>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</si>
  <si>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</si>
  <si>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</si>
  <si>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</si>
  <si>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</si>
  <si>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</si>
  <si>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</si>
  <si>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</si>
  <si>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</si>
  <si>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</si>
  <si>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</si>
  <si>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</si>
  <si>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</si>
  <si>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</si>
  <si>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</si>
  <si>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</si>
  <si>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</si>
  <si>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</si>
  <si>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</si>
  <si>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</si>
  <si>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</si>
  <si>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</si>
  <si>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</si>
  <si>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</si>
  <si>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</si>
  <si>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</si>
  <si>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</si>
  <si>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</si>
  <si>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</si>
  <si>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</si>
  <si>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</si>
  <si>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</si>
  <si>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</si>
  <si>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</si>
  <si>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</si>
  <si>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</si>
  <si>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</si>
  <si>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</si>
  <si>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</si>
  <si>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</si>
  <si>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</si>
  <si>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</si>
  <si>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</si>
  <si>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</si>
  <si>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</si>
  <si>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</si>
  <si>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</si>
  <si>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</si>
  <si>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</si>
  <si>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</si>
  <si>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</si>
  <si>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</si>
  <si>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</si>
  <si>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</si>
  <si>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</si>
  <si>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</si>
  <si>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</si>
  <si>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</si>
  <si>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</si>
  <si>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</si>
  <si>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</si>
  <si>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</si>
  <si>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</si>
  <si>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</si>
  <si>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</si>
  <si>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</si>
  <si>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</si>
  <si>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</si>
  <si>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</si>
  <si>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</si>
  <si>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</si>
  <si>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</si>
  <si>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</si>
  <si>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</si>
  <si>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</si>
  <si>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</si>
  <si>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</si>
  <si>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</si>
  <si>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</si>
  <si>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</si>
  <si>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</si>
  <si>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</si>
  <si>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</si>
  <si>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</si>
  <si>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</si>
  <si>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</si>
  <si>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</si>
  <si>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</si>
  <si>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</si>
  <si>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</si>
  <si>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</si>
  <si>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</si>
  <si>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</si>
  <si>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</si>
  <si>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</si>
  <si>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</si>
  <si>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</si>
  <si>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</si>
  <si>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</si>
  <si>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</si>
  <si>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</si>
  <si>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</si>
  <si>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</si>
  <si>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</si>
  <si>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</si>
  <si>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</si>
  <si>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</si>
  <si>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</si>
  <si>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</si>
  <si>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</si>
  <si>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</si>
  <si>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</si>
  <si>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</si>
  <si>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</si>
  <si>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</si>
  <si>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</si>
  <si>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</si>
  <si>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</si>
  <si>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</si>
  <si>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</si>
  <si>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</si>
  <si>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</si>
  <si>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</si>
  <si>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</si>
  <si>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</si>
  <si>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</si>
  <si>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</si>
  <si>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</si>
  <si>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</si>
  <si>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</si>
  <si>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</si>
  <si>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</si>
  <si>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</si>
  <si>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</si>
  <si>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</si>
  <si>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</si>
  <si>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</si>
  <si>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</si>
  <si>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</si>
  <si>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</si>
  <si>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</si>
  <si>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</si>
  <si>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</si>
  <si>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</si>
  <si>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</si>
  <si>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</si>
  <si>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</si>
  <si>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</si>
  <si>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</si>
  <si>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</si>
  <si>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</si>
  <si>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</si>
  <si>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</si>
  <si>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</si>
  <si>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</si>
  <si>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</si>
  <si>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</si>
  <si>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</si>
  <si>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</si>
  <si>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</si>
  <si>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</si>
  <si>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</si>
  <si>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</si>
  <si>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</si>
  <si>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</si>
  <si>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</si>
  <si>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</si>
  <si>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</si>
  <si>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</si>
  <si>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</si>
  <si>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</si>
  <si>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</si>
  <si>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</si>
  <si>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</si>
  <si>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</si>
  <si>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</si>
  <si>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</si>
  <si>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</si>
  <si>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</si>
  <si>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</si>
  <si>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</si>
  <si>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</si>
  <si>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</si>
  <si>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</si>
  <si>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</si>
  <si>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</si>
  <si>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</si>
  <si>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</si>
  <si>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</si>
  <si>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</si>
  <si>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</si>
  <si>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</si>
  <si>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</si>
  <si>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</si>
  <si>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</si>
  <si>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</si>
  <si>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</si>
  <si>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</si>
  <si>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</si>
  <si>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</si>
  <si>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</si>
  <si>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</si>
  <si>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</si>
  <si>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</si>
  <si>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</si>
  <si>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</si>
  <si>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</si>
  <si>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</si>
  <si>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</si>
  <si>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</si>
  <si>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</si>
  <si>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</si>
  <si>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</si>
  <si>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</si>
  <si>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</si>
  <si>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</si>
  <si>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</si>
  <si>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</si>
  <si>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</si>
  <si>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</si>
  <si>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</si>
  <si>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</si>
  <si>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</si>
  <si>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</si>
  <si>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</si>
  <si>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</si>
  <si>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</si>
  <si>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</si>
  <si>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</si>
  <si>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</si>
  <si>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</si>
  <si>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</si>
  <si>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</si>
  <si>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</si>
  <si>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</si>
  <si>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</si>
  <si>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</si>
  <si>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</si>
  <si>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</si>
  <si>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</si>
  <si>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</si>
  <si>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</si>
  <si>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</si>
  <si>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</si>
  <si>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</si>
  <si>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</si>
  <si>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</si>
  <si>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</si>
  <si>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</si>
  <si>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</si>
  <si>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</si>
  <si>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</si>
  <si>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</si>
  <si>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</si>
  <si>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</si>
  <si>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</si>
  <si>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</si>
  <si>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</si>
  <si>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</si>
  <si>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</si>
  <si>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</si>
  <si>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</si>
  <si>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</si>
  <si>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</si>
  <si>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</si>
  <si>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</si>
  <si>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</si>
  <si>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</si>
  <si>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</si>
  <si>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</si>
  <si>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</si>
  <si>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</si>
  <si>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</si>
  <si>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</si>
  <si>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</si>
  <si>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</si>
  <si>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</si>
  <si>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</si>
  <si>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</si>
  <si>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</si>
  <si>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</si>
  <si>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</si>
  <si>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</si>
  <si>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</si>
  <si>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</si>
  <si>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</si>
  <si>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</si>
  <si>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</si>
  <si>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</si>
  <si>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</si>
  <si>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</si>
  <si>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</si>
  <si>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</si>
  <si>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</si>
  <si>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</si>
  <si>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</si>
  <si>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</si>
  <si>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</si>
  <si>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</si>
  <si>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</si>
  <si>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</si>
  <si>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</si>
  <si>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</si>
  <si>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</si>
  <si>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</si>
  <si>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</si>
  <si>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</si>
  <si>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</si>
  <si>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</si>
  <si>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</si>
  <si>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</si>
  <si>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</si>
  <si>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</si>
  <si>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</si>
  <si>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</si>
  <si>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</si>
  <si>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</si>
  <si>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</si>
  <si>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</si>
  <si>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</si>
  <si>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</si>
  <si>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</si>
  <si>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</si>
  <si>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</si>
  <si>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</si>
  <si>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</si>
  <si>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</si>
  <si>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</si>
  <si>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</si>
  <si>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</si>
  <si>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</si>
  <si>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</si>
  <si>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</si>
  <si>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</si>
  <si>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</si>
  <si>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</si>
  <si>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</si>
  <si>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</si>
  <si>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</si>
  <si>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</si>
  <si>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</si>
  <si>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</si>
  <si>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</si>
  <si>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</si>
  <si>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</si>
  <si>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</si>
  <si>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</si>
  <si>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</si>
  <si>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</si>
  <si>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</si>
  <si>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</si>
  <si>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</si>
  <si>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</si>
  <si>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</si>
  <si>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</si>
  <si>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</si>
  <si>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</si>
  <si>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</si>
  <si>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</si>
  <si>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</si>
  <si>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</si>
  <si>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</si>
  <si>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</si>
  <si>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</si>
  <si>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</si>
  <si>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</si>
  <si>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</si>
  <si>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</si>
  <si>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</si>
  <si>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</si>
  <si>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</si>
  <si>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</si>
  <si>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</si>
  <si>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</si>
  <si>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</si>
  <si>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</si>
  <si>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</si>
  <si>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</si>
  <si>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</si>
  <si>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</si>
  <si>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</si>
  <si>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</si>
  <si>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</si>
  <si>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</si>
  <si>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</si>
  <si>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</si>
  <si>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</si>
  <si>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</si>
  <si>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</si>
  <si>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</si>
  <si>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</si>
  <si>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</si>
  <si>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</si>
  <si>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</si>
  <si>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</si>
  <si>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</si>
  <si>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</si>
  <si>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</si>
  <si>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</si>
  <si>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</si>
  <si>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</si>
  <si>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</si>
  <si>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</si>
  <si>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</si>
  <si>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</si>
  <si>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</si>
  <si>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</si>
  <si>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</si>
  <si>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</si>
  <si>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</si>
  <si>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</si>
  <si>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</si>
  <si>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</si>
  <si>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</si>
  <si>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</si>
  <si>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</si>
  <si>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</si>
  <si>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</si>
  <si>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</si>
  <si>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</si>
  <si>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</si>
  <si>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</si>
  <si>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</si>
  <si>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</si>
  <si>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</si>
  <si>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</si>
  <si>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</si>
  <si>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</si>
  <si>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</si>
  <si>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</si>
  <si>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</si>
  <si>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</si>
  <si>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</si>
  <si>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</si>
  <si>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</si>
  <si>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</si>
  <si>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</si>
  <si>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</si>
  <si>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</si>
  <si>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</si>
  <si>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</si>
  <si>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</si>
  <si>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</si>
  <si>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</si>
  <si>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</si>
  <si>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</si>
  <si>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</si>
  <si>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</si>
  <si>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</si>
  <si>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</si>
  <si>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</si>
  <si>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</si>
  <si>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</si>
  <si>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</si>
  <si>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</si>
  <si>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</si>
  <si>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</si>
  <si>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</si>
  <si>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</si>
  <si>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</si>
  <si>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</si>
  <si>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</si>
  <si>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</si>
  <si>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</si>
  <si>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</si>
  <si>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</si>
  <si>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</si>
  <si>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</si>
  <si>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</si>
  <si>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</si>
  <si>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</si>
  <si>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</si>
  <si>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</si>
  <si>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</si>
  <si>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</si>
  <si>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</si>
  <si>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</si>
  <si>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</si>
  <si>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</si>
  <si>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</si>
  <si>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</si>
  <si>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</si>
  <si>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</si>
  <si>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</si>
  <si>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</si>
  <si>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</si>
  <si>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</si>
  <si>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</si>
  <si>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</si>
  <si>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</si>
  <si>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</si>
  <si>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</si>
  <si>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</si>
  <si>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</si>
  <si>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</si>
  <si>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</si>
  <si>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</si>
  <si>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</si>
  <si>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</si>
  <si>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</si>
  <si>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</si>
  <si>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</si>
  <si>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</si>
  <si>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</si>
  <si>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</si>
  <si>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</si>
  <si>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</si>
  <si>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</si>
  <si>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</si>
  <si>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</si>
  <si>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</si>
  <si>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</si>
  <si>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</si>
  <si>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</si>
  <si>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</si>
  <si>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</si>
  <si>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</si>
  <si>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</si>
  <si>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</si>
  <si>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</si>
  <si>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</si>
  <si>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</si>
  <si>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</si>
  <si>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</si>
  <si>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</si>
  <si>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</si>
  <si>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</si>
  <si>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</si>
  <si>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</si>
  <si>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</si>
  <si>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</si>
  <si>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</si>
  <si>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</si>
  <si>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</si>
  <si>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</si>
  <si>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</si>
  <si>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</si>
  <si>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</si>
  <si>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</si>
  <si>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</si>
  <si>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</si>
  <si>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</si>
  <si>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</si>
  <si>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</si>
  <si>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</si>
  <si>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</si>
  <si>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</si>
  <si>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</si>
  <si>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</si>
  <si>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</si>
  <si>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</si>
  <si>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</si>
  <si>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</si>
  <si>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</si>
  <si>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</si>
  <si>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</si>
  <si>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</si>
  <si>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</si>
  <si>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</si>
  <si>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</si>
  <si>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</si>
  <si>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</si>
  <si>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</si>
  <si>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</si>
  <si>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</si>
  <si>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</si>
  <si>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</si>
  <si>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</si>
  <si>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</si>
  <si>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</si>
  <si>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</si>
  <si>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</si>
  <si>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</si>
  <si>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</si>
  <si>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</si>
  <si>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</si>
  <si>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</si>
  <si>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</si>
  <si>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</si>
  <si>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</si>
  <si>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</si>
  <si>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</si>
  <si>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</si>
  <si>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</si>
  <si>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</si>
  <si>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</si>
  <si>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</si>
  <si>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</si>
  <si>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</si>
  <si>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</si>
  <si>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</si>
  <si>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</si>
  <si>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</si>
  <si>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</si>
  <si>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</si>
  <si>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</si>
  <si>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</si>
  <si>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</si>
  <si>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</si>
  <si>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</si>
  <si>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</si>
  <si>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</si>
  <si>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</si>
  <si>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</si>
  <si>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</si>
  <si>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</si>
  <si>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</si>
  <si>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</si>
  <si>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</si>
  <si>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</si>
  <si>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</si>
  <si>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</si>
  <si>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</si>
  <si>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</si>
  <si>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</si>
  <si>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</si>
  <si>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</si>
  <si>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</si>
  <si>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</si>
  <si>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</si>
  <si>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</si>
  <si>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</si>
  <si>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</si>
  <si>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</si>
  <si>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</si>
  <si>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</si>
  <si>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</si>
  <si>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</si>
  <si>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</si>
  <si>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</si>
  <si>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</si>
  <si>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</si>
  <si>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</si>
  <si>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</si>
  <si>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</si>
  <si>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</si>
  <si>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</si>
  <si>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</si>
  <si>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</si>
  <si>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</si>
  <si>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</si>
  <si>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</si>
  <si>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</si>
  <si>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</si>
  <si>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</si>
  <si>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</si>
  <si>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</si>
  <si>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</si>
  <si>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</si>
  <si>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</si>
  <si>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</si>
  <si>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</si>
  <si>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</si>
  <si>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</si>
  <si>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</si>
  <si>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</si>
  <si>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</si>
  <si>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</si>
  <si>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</si>
  <si>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</si>
  <si>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</si>
  <si>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</si>
  <si>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</si>
  <si>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</si>
  <si>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</si>
  <si>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</si>
  <si>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</si>
  <si>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</si>
  <si>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</si>
  <si>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</si>
  <si>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</si>
  <si>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</si>
  <si>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</si>
  <si>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</si>
  <si>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</si>
  <si>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</si>
  <si>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</si>
  <si>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</si>
  <si>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</si>
  <si>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</si>
  <si>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</si>
  <si>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</si>
  <si>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</si>
  <si>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</si>
  <si>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</si>
  <si>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</si>
  <si>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</si>
  <si>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</si>
  <si>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</si>
  <si>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</si>
  <si>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</si>
  <si>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</si>
  <si>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</si>
  <si>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</si>
  <si>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</si>
  <si>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</si>
  <si>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</si>
  <si>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</si>
  <si>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</si>
  <si>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</si>
  <si>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</si>
  <si>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</si>
  <si>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</si>
  <si>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</si>
  <si>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</si>
  <si>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</si>
  <si>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</si>
  <si>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</si>
  <si>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</si>
  <si>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</si>
  <si>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</si>
  <si>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</si>
  <si>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</si>
  <si>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</si>
  <si>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</si>
  <si>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</si>
  <si>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</si>
  <si>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</si>
  <si>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</si>
  <si>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</si>
  <si>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</si>
  <si>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</si>
  <si>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</si>
  <si>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</si>
  <si>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</si>
  <si>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</si>
  <si>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</si>
  <si>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</si>
  <si>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</si>
  <si>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</si>
  <si>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</si>
  <si>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</si>
  <si>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</si>
  <si>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</si>
  <si>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</si>
  <si>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</si>
  <si>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</si>
  <si>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</si>
  <si>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</si>
  <si>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</si>
  <si>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</si>
  <si>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</si>
  <si>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</si>
  <si>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</si>
  <si>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</si>
  <si>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</si>
  <si>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</si>
  <si>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</si>
  <si>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</si>
  <si>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</si>
  <si>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</si>
  <si>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</si>
  <si>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</si>
  <si>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</si>
  <si>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</si>
  <si>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</si>
  <si>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</si>
  <si>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</si>
  <si>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</si>
  <si>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</si>
  <si>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</si>
  <si>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</si>
  <si>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</si>
  <si>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</si>
  <si>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</si>
  <si>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</si>
  <si>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</si>
  <si>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</si>
  <si>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</si>
  <si>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</si>
  <si>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</si>
  <si>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</si>
  <si>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</si>
  <si>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</si>
  <si>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</si>
  <si>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</si>
  <si>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</si>
  <si>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</si>
  <si>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</si>
  <si>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</si>
  <si>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</si>
  <si>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</si>
  <si>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</si>
  <si>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</si>
  <si>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</si>
  <si>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</si>
  <si>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</si>
  <si>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</si>
  <si>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</si>
  <si>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</si>
  <si>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</si>
  <si>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</si>
  <si>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</si>
  <si>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</si>
  <si>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</si>
  <si>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</si>
  <si>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</si>
  <si>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</si>
  <si>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</si>
  <si>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</si>
  <si>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</si>
  <si>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</si>
  <si>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</si>
  <si>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</si>
  <si>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</si>
  <si>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</si>
  <si>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</si>
  <si>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</si>
  <si>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</si>
  <si>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</si>
  <si>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</si>
  <si>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</si>
  <si>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</si>
  <si>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</si>
  <si>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</si>
  <si>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</si>
  <si>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</si>
  <si>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</si>
  <si>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</si>
  <si>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</si>
  <si>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</si>
  <si>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</si>
  <si>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</si>
  <si>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</si>
  <si>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</si>
  <si>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</si>
  <si>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</si>
  <si>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</si>
  <si>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</si>
  <si>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</si>
  <si>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</si>
  <si>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</si>
  <si>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</si>
  <si>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</si>
  <si>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</si>
  <si>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</si>
  <si>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</si>
  <si>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</si>
  <si>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</si>
  <si>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</si>
  <si>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</si>
  <si>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</si>
  <si>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</si>
  <si>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</si>
  <si>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</si>
  <si>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</si>
  <si>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</si>
  <si>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</si>
  <si>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</si>
  <si>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</si>
  <si>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</si>
  <si>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</si>
  <si>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</si>
  <si>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</si>
  <si>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</si>
  <si>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</si>
  <si>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</si>
  <si>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</si>
  <si>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</si>
  <si>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</si>
  <si>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</si>
  <si>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</si>
  <si>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</si>
  <si>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</si>
  <si>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</si>
  <si>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</si>
  <si>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</si>
  <si>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</si>
  <si>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</si>
  <si>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</si>
  <si>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</si>
  <si>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</si>
  <si>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</si>
  <si>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</si>
  <si>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</si>
  <si>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</si>
  <si>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</si>
  <si>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</si>
  <si>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</si>
  <si>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</si>
  <si>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</si>
  <si>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</si>
  <si>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</si>
  <si>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</si>
  <si>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</si>
  <si>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</si>
  <si>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</si>
  <si>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</si>
  <si>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</si>
  <si>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</si>
  <si>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</si>
  <si>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</si>
  <si>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</si>
  <si>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</si>
  <si>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</si>
  <si>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</si>
  <si>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</si>
  <si>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</si>
  <si>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</si>
  <si>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</si>
  <si>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</si>
  <si>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</si>
  <si>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</si>
  <si>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</si>
  <si>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</si>
  <si>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</si>
  <si>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</si>
  <si>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</si>
  <si>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</si>
  <si>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</si>
  <si>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</si>
  <si>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</si>
  <si>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</si>
  <si>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</si>
  <si>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</si>
  <si>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</si>
  <si>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</si>
  <si>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</si>
  <si>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</si>
  <si>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</si>
  <si>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</si>
  <si>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</si>
  <si>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</si>
  <si>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</si>
  <si>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</si>
  <si>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</si>
  <si>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</si>
  <si>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</si>
  <si>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</si>
  <si>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</si>
  <si>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</si>
  <si>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</si>
  <si>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</si>
  <si>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</si>
  <si>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</si>
  <si>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</si>
  <si>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</si>
  <si>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</si>
  <si>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</si>
  <si>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</si>
  <si>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</si>
  <si>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</si>
  <si>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</si>
  <si>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</si>
  <si>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</si>
  <si>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</si>
  <si>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</si>
  <si>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</si>
  <si>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</si>
  <si>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</si>
  <si>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</si>
  <si>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</si>
  <si>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</si>
  <si>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</si>
  <si>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</si>
  <si>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</si>
  <si>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</si>
  <si>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</si>
  <si>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</si>
  <si>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</si>
  <si>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</si>
  <si>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</si>
  <si>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</si>
  <si>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</si>
  <si>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</si>
  <si>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</si>
  <si>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</si>
  <si>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</si>
  <si>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</si>
  <si>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</si>
  <si>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</si>
  <si>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</si>
  <si>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</si>
  <si>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</si>
  <si>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</si>
  <si>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</si>
  <si>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</si>
  <si>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</si>
  <si>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</si>
  <si>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</si>
  <si>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</si>
  <si>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</si>
  <si>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</si>
  <si>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</si>
  <si>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</si>
  <si>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</si>
  <si>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</si>
  <si>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</si>
  <si>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</si>
  <si>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</si>
  <si>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</si>
  <si>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</si>
  <si>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</si>
  <si>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</si>
  <si>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</si>
  <si>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</si>
  <si>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</si>
  <si>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</si>
  <si>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</si>
  <si>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</si>
  <si>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</si>
  <si>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</si>
  <si>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</si>
  <si>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</si>
  <si>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</si>
  <si>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</si>
  <si>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</si>
  <si>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</si>
  <si>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</si>
  <si>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</si>
  <si>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</si>
  <si>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</si>
  <si>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</si>
  <si>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</si>
  <si>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</si>
  <si>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</si>
  <si>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</si>
  <si>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</si>
  <si>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</si>
  <si>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</si>
  <si>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</si>
  <si>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</si>
  <si>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</si>
  <si>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</si>
  <si>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</si>
  <si>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</si>
  <si>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</si>
  <si>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</si>
  <si>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</si>
  <si>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</si>
  <si>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</si>
  <si>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</si>
  <si>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</si>
  <si>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</si>
  <si>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</si>
  <si>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</si>
  <si>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</si>
  <si>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</si>
  <si>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</si>
  <si>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</si>
  <si>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</si>
  <si>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</si>
  <si>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</si>
  <si>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</si>
  <si>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</si>
  <si>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</si>
  <si>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</si>
  <si>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</si>
  <si>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</si>
  <si>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</si>
  <si>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</si>
  <si>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</si>
  <si>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</si>
  <si>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</si>
  <si>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</si>
  <si>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</si>
  <si>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</si>
  <si>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</si>
  <si>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</si>
  <si>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</si>
  <si>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</si>
  <si>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</si>
  <si>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</si>
  <si>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</si>
  <si>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</si>
  <si>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</si>
  <si>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</si>
  <si>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</si>
  <si>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</si>
  <si>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</si>
  <si>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</si>
  <si>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</si>
  <si>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</si>
  <si>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</si>
  <si>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</si>
  <si>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</si>
  <si>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</si>
  <si>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</si>
  <si>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</si>
  <si>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</si>
  <si>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</si>
  <si>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</si>
  <si>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</si>
  <si>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</si>
  <si>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</si>
  <si>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</si>
  <si>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</si>
  <si>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</si>
  <si>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</si>
  <si>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</si>
  <si>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</si>
  <si>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</si>
  <si>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</si>
  <si>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</si>
  <si>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</si>
  <si>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</si>
  <si>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</si>
  <si>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</si>
  <si>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</si>
  <si>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</si>
  <si>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</si>
  <si>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</si>
  <si>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</si>
  <si>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</si>
  <si>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</si>
  <si>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</si>
  <si>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</si>
  <si>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</si>
  <si>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</si>
  <si>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</si>
  <si>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</si>
  <si>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</si>
  <si>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</si>
  <si>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</si>
  <si>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</si>
  <si>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</si>
  <si>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</si>
  <si>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</si>
  <si>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</si>
  <si>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</si>
  <si>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</si>
  <si>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</si>
  <si>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</si>
  <si>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</si>
  <si>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</si>
  <si>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</si>
  <si>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</si>
  <si>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</si>
  <si>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</si>
  <si>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</si>
  <si>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</si>
  <si>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</si>
  <si>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</si>
  <si>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</si>
  <si>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</si>
  <si>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</si>
  <si>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</si>
  <si>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</si>
  <si>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</si>
  <si>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</si>
  <si>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</si>
  <si>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</si>
  <si>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</si>
  <si>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</si>
  <si>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</si>
  <si>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</si>
  <si>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</si>
  <si>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</si>
  <si>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</si>
  <si>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</si>
  <si>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</si>
  <si>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</si>
  <si>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</si>
  <si>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</si>
  <si>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</si>
  <si>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</si>
  <si>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</si>
  <si>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</si>
  <si>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</si>
  <si>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</si>
  <si>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</si>
  <si>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</si>
  <si>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</si>
  <si>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</si>
  <si>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</si>
  <si>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</si>
  <si>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</si>
  <si>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</si>
  <si>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</si>
  <si>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</si>
  <si>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</si>
  <si>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</si>
  <si>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</si>
  <si>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</si>
  <si>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</si>
  <si>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</si>
  <si>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</si>
  <si>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</si>
  <si>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</si>
  <si>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</si>
  <si>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</si>
  <si>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</si>
  <si>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</si>
  <si>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</si>
  <si>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</si>
  <si>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</si>
  <si>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</si>
  <si>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</si>
  <si>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</si>
  <si>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</si>
  <si>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</si>
  <si>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</si>
  <si>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</si>
  <si>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</si>
  <si>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</si>
  <si>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</si>
  <si>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</si>
  <si>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</si>
  <si>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</si>
  <si>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</si>
  <si>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</si>
  <si>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</si>
  <si>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</si>
  <si>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</si>
  <si>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</si>
  <si>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</si>
  <si>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</si>
  <si>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</si>
  <si>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</si>
  <si>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</si>
  <si>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</si>
  <si>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</si>
  <si>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</si>
  <si>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</si>
  <si>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</si>
  <si>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</si>
  <si>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</si>
  <si>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</si>
  <si>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</si>
  <si>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</si>
  <si>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</si>
  <si>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</si>
  <si>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</si>
  <si>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</si>
  <si>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</si>
  <si>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</si>
  <si>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</si>
  <si>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</si>
  <si>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</si>
  <si>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</si>
  <si>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</si>
  <si>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</si>
  <si>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</si>
  <si>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</si>
  <si>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</si>
  <si>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</si>
  <si>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</si>
  <si>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</si>
  <si>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</si>
  <si>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</si>
  <si>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</si>
  <si>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</si>
  <si>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</si>
  <si>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</si>
  <si>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</si>
  <si>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</si>
  <si>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</si>
  <si>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</si>
  <si>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</si>
  <si>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</si>
  <si>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</si>
  <si>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</si>
  <si>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</si>
  <si>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</si>
  <si>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</si>
  <si>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</si>
  <si>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</si>
  <si>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</si>
  <si>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</si>
  <si>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</si>
  <si>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</si>
  <si>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</si>
  <si>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</si>
  <si>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</si>
  <si>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</si>
  <si>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</si>
  <si>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</si>
  <si>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</si>
  <si>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</si>
  <si>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</si>
  <si>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</si>
  <si>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</si>
  <si>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</si>
  <si>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</si>
  <si>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</si>
  <si>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</si>
  <si>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</si>
  <si>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</si>
  <si>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</si>
  <si>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</si>
  <si>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</si>
  <si>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</si>
  <si>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</si>
  <si>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</si>
  <si>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</si>
  <si>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</si>
  <si>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</si>
  <si>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</si>
  <si>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</si>
  <si>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</si>
  <si>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</si>
  <si>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</si>
  <si>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</si>
  <si>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</si>
  <si>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</si>
  <si>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</si>
  <si>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</si>
  <si>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</si>
  <si>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</si>
  <si>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</si>
  <si>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</si>
  <si>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</si>
  <si>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</si>
  <si>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</si>
  <si>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</si>
  <si>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</si>
  <si>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</si>
  <si>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</si>
  <si>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</si>
  <si>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</si>
  <si>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</si>
  <si>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</si>
  <si>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</si>
  <si>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</si>
  <si>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</si>
  <si>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</si>
  <si>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</si>
  <si>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</si>
  <si>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</si>
  <si>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</si>
  <si>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</si>
  <si>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</si>
  <si>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</si>
  <si>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</si>
  <si>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</si>
  <si>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</si>
  <si>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</si>
  <si>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</si>
  <si>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</si>
  <si>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</si>
  <si>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</si>
  <si>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</si>
  <si>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</si>
  <si>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</si>
  <si>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</si>
  <si>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</si>
  <si>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</si>
  <si>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</si>
  <si>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</si>
  <si>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</si>
  <si>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</si>
  <si>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</si>
  <si>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</si>
  <si>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</si>
  <si>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</si>
  <si>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</si>
  <si>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</si>
  <si>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</si>
  <si>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</si>
  <si>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</si>
  <si>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</si>
  <si>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</si>
  <si>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</si>
  <si>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</si>
  <si>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</si>
  <si>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</si>
  <si>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</si>
  <si>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</si>
  <si>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</si>
  <si>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</si>
  <si>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</si>
  <si>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</si>
  <si>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</si>
  <si>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</si>
  <si>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</si>
  <si>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</si>
  <si>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</si>
  <si>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</si>
  <si>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</si>
  <si>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</si>
  <si>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</si>
  <si>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</si>
  <si>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</si>
  <si>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</si>
  <si>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</si>
  <si>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</si>
  <si>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</si>
  <si>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</si>
  <si>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</si>
  <si>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</si>
  <si>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</si>
  <si>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</si>
  <si>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</si>
  <si>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</si>
  <si>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</si>
  <si>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</si>
  <si>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</si>
  <si>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</si>
  <si>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</si>
  <si>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</si>
  <si>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</si>
  <si>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</si>
  <si>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</si>
  <si>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</si>
  <si>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</si>
  <si>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</si>
  <si>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</si>
  <si>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</si>
  <si>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</si>
  <si>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</si>
  <si>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</si>
  <si>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</si>
  <si>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</si>
  <si>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</si>
  <si>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</si>
  <si>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</si>
  <si>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</si>
  <si>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</si>
  <si>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</si>
  <si>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</si>
  <si>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</si>
  <si>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</si>
  <si>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</si>
  <si>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</si>
  <si>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</si>
  <si>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</si>
  <si>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</si>
  <si>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</si>
  <si>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</si>
  <si>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</si>
  <si>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</si>
  <si>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</si>
  <si>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</si>
  <si>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</si>
  <si>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</si>
  <si>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</si>
  <si>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</si>
  <si>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</si>
  <si>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</si>
  <si>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</si>
  <si>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</si>
  <si>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</si>
  <si>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</si>
  <si>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</si>
  <si>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</si>
  <si>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</si>
  <si>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</si>
  <si>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</si>
  <si>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</si>
  <si>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</si>
  <si>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</si>
  <si>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</si>
  <si>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</si>
  <si>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</si>
  <si>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</si>
  <si>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</si>
  <si>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</si>
  <si>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</si>
  <si>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</si>
  <si>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</si>
  <si>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</si>
  <si>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</si>
  <si>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</si>
  <si>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</si>
  <si>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</si>
  <si>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</si>
  <si>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</si>
  <si>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</si>
  <si>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</si>
  <si>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</si>
  <si>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</si>
  <si>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</si>
  <si>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</si>
  <si>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</si>
  <si>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</si>
  <si>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</si>
  <si>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</si>
  <si>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</si>
  <si>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</si>
  <si>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</si>
  <si>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</si>
  <si>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</si>
  <si>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</si>
  <si>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</si>
  <si>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</si>
  <si>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</si>
  <si>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</si>
  <si>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</si>
  <si>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</si>
  <si>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</si>
  <si>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</si>
  <si>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</si>
  <si>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</si>
  <si>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</si>
  <si>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</si>
  <si>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</si>
  <si>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</si>
  <si>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</si>
  <si>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</si>
  <si>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</si>
  <si>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</si>
  <si>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</si>
  <si>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</si>
  <si>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</si>
  <si>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</si>
  <si>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</si>
  <si>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</si>
  <si>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</si>
  <si>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</si>
  <si>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</si>
  <si>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</si>
  <si>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</si>
  <si>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</si>
  <si>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</si>
  <si>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</si>
  <si>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</si>
  <si>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</si>
  <si>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</si>
  <si>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</si>
  <si>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</si>
  <si>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</si>
  <si>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</si>
  <si>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</si>
  <si>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</si>
  <si>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</si>
  <si>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</si>
  <si>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</si>
  <si>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</si>
  <si>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</si>
  <si>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</si>
  <si>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</si>
  <si>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</si>
  <si>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</si>
  <si>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</si>
  <si>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</si>
  <si>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</si>
  <si>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</si>
  <si>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</si>
  <si>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</si>
  <si>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</si>
  <si>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</si>
  <si>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</si>
  <si>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</si>
  <si>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</si>
  <si>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</si>
  <si>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</si>
  <si>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</si>
  <si>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</si>
  <si>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</si>
  <si>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</si>
  <si>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</si>
  <si>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</si>
  <si>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</si>
  <si>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</si>
  <si>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</si>
  <si>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</si>
  <si>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</si>
  <si>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</si>
  <si>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</si>
  <si>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</si>
  <si>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</si>
  <si>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</si>
  <si>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</si>
  <si>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</si>
  <si>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</si>
  <si>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</si>
  <si>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</si>
  <si>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</si>
  <si>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</si>
  <si>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</si>
  <si>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</si>
  <si>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</si>
  <si>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</si>
  <si>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</si>
  <si>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</si>
  <si>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</si>
  <si>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</si>
  <si>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</si>
  <si>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</si>
  <si>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</si>
  <si>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</si>
  <si>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</si>
  <si>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</si>
  <si>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</si>
  <si>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</si>
  <si>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</si>
  <si>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</si>
  <si>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</si>
  <si>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</si>
  <si>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</si>
  <si>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</si>
  <si>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</si>
  <si>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</si>
  <si>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</si>
  <si>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</si>
  <si>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</si>
  <si>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</si>
  <si>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</si>
  <si>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</si>
  <si>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</si>
  <si>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</si>
  <si>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</si>
  <si>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</si>
  <si>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</si>
  <si>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</si>
  <si>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</si>
  <si>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</si>
  <si>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</si>
  <si>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</si>
  <si>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</si>
  <si>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</si>
  <si>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</si>
  <si>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</si>
  <si>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</si>
  <si>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</si>
  <si>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</si>
  <si>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</si>
  <si>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</si>
  <si>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</si>
  <si>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</si>
  <si>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</si>
  <si>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</si>
  <si>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</si>
  <si>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</si>
  <si>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</si>
  <si>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</si>
  <si>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</si>
  <si>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</si>
  <si>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</si>
  <si>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</si>
  <si>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</si>
  <si>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</si>
  <si>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</si>
  <si>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</si>
  <si>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</si>
  <si>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</si>
  <si>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</si>
  <si>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</si>
  <si>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</si>
  <si>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</si>
  <si>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</si>
  <si>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</si>
  <si>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</si>
  <si>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</si>
  <si>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</si>
  <si>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</si>
  <si>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</si>
  <si>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</si>
  <si>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</si>
  <si>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</si>
  <si>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</si>
  <si>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</si>
  <si>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</si>
  <si>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</si>
  <si>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</si>
  <si>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</si>
  <si>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</si>
  <si>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</si>
  <si>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</si>
  <si>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</si>
  <si>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</si>
  <si>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</si>
  <si>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</si>
  <si>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</si>
  <si>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</si>
  <si>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</si>
  <si>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</si>
  <si>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</si>
  <si>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</si>
  <si>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</si>
  <si>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</si>
  <si>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</si>
  <si>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</si>
  <si>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</si>
  <si>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</si>
  <si>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</si>
  <si>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</si>
  <si>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</si>
  <si>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</si>
  <si>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</si>
  <si>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</si>
  <si>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</si>
  <si>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</si>
  <si>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</si>
  <si>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</si>
  <si>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</si>
  <si>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</si>
  <si>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</si>
  <si>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</si>
  <si>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</si>
  <si>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</si>
  <si>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</si>
  <si>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</si>
  <si>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</si>
  <si>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</si>
  <si>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</si>
  <si>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</si>
  <si>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</si>
  <si>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</si>
  <si>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</si>
  <si>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</si>
  <si>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</si>
  <si>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</si>
  <si>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</si>
  <si>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</si>
  <si>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</si>
  <si>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</si>
  <si>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</si>
  <si>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</si>
  <si>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</si>
  <si>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</si>
  <si>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</si>
  <si>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</si>
  <si>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</si>
  <si>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</si>
  <si>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</si>
  <si>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</si>
  <si>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</si>
  <si>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</si>
  <si>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</si>
  <si>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</si>
  <si>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</si>
  <si>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</si>
  <si>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</si>
  <si>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</si>
  <si>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</si>
  <si>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</si>
  <si>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</si>
  <si>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</si>
  <si>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</si>
  <si>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</si>
  <si>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</si>
  <si>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</si>
  <si>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</si>
  <si>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</si>
  <si>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</si>
  <si>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</si>
  <si>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</si>
  <si>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</si>
  <si>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</si>
  <si>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</si>
  <si>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</si>
  <si>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</si>
  <si>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</si>
  <si>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</si>
  <si>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</si>
  <si>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</si>
  <si>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</si>
  <si>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</si>
  <si>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</si>
  <si>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</si>
  <si>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</si>
  <si>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</si>
  <si>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</si>
  <si>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</si>
  <si>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</si>
  <si>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</si>
  <si>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</si>
  <si>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</si>
  <si>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</si>
  <si>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</si>
  <si>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</si>
  <si>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</si>
  <si>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</si>
  <si>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</si>
  <si>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</si>
  <si>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</si>
  <si>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</si>
  <si>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</si>
  <si>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</si>
  <si>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</si>
  <si>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</si>
  <si>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</si>
  <si>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</si>
  <si>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</si>
  <si>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</si>
  <si>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</si>
  <si>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</si>
  <si>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</si>
  <si>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</si>
  <si>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</si>
  <si>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</si>
  <si>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</si>
  <si>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</si>
  <si>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</si>
  <si>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</si>
  <si>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</si>
  <si>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</si>
  <si>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</si>
  <si>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</si>
  <si>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</si>
  <si>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</si>
  <si>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</si>
  <si>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</si>
  <si>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</si>
  <si>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</si>
  <si>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</si>
  <si>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</si>
  <si>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</si>
  <si>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</si>
  <si>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</si>
  <si>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</si>
  <si>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</si>
  <si>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</si>
  <si>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</si>
  <si>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</si>
  <si>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</si>
  <si>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</si>
  <si>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</si>
  <si>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</si>
  <si>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</si>
  <si>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</si>
  <si>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</si>
  <si>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</si>
  <si>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</si>
  <si>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</si>
  <si>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</si>
  <si>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</si>
  <si>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</si>
  <si>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</si>
  <si>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</si>
  <si>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</si>
  <si>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</si>
  <si>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</si>
  <si>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</si>
  <si>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</si>
  <si>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</si>
  <si>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</si>
  <si>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</si>
  <si>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</si>
  <si>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</si>
  <si>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</si>
  <si>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</si>
  <si>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</si>
  <si>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</si>
  <si>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</si>
  <si>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</si>
  <si>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</si>
  <si>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</si>
  <si>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</si>
  <si>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</si>
  <si>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</si>
  <si>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</si>
  <si>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</si>
  <si>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</si>
  <si>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</si>
  <si>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</si>
  <si>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</si>
  <si>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</si>
  <si>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</si>
  <si>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</si>
  <si>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</si>
  <si>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</si>
  <si>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</si>
  <si>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</si>
  <si>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</si>
  <si>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</si>
  <si>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</si>
  <si>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</si>
  <si>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</si>
  <si>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</si>
  <si>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</si>
  <si>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</si>
  <si>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</si>
  <si>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</si>
  <si>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</si>
  <si>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</si>
  <si>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</si>
  <si>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</si>
  <si>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</si>
  <si>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</si>
  <si>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</si>
  <si>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</si>
  <si>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</si>
  <si>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</si>
  <si>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</si>
  <si>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</si>
  <si>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</si>
  <si>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</si>
  <si>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</si>
  <si>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</si>
  <si>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</si>
  <si>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</si>
  <si>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</si>
  <si>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</si>
  <si>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</si>
  <si>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</si>
  <si>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</si>
  <si>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</si>
  <si>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</si>
  <si>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</si>
  <si>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</si>
  <si>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</si>
  <si>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</si>
  <si>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</si>
  <si>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</si>
  <si>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</si>
  <si>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</si>
  <si>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</si>
  <si>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</si>
  <si>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</si>
  <si>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</si>
  <si>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</si>
  <si>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</si>
  <si>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</si>
  <si>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</si>
  <si>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</si>
  <si>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</si>
  <si>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</si>
  <si>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</si>
  <si>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</si>
  <si>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</si>
  <si>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</si>
  <si>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</si>
  <si>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</si>
  <si>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</si>
  <si>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</si>
  <si>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</si>
  <si>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</si>
  <si>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</si>
  <si>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</si>
  <si>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</si>
  <si>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</si>
  <si>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</si>
  <si>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</si>
  <si>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</si>
  <si>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</si>
  <si>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</si>
  <si>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</si>
  <si>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</si>
  <si>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</si>
  <si>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</si>
  <si>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</si>
  <si>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</si>
  <si>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</si>
  <si>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</si>
  <si>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</si>
  <si>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</si>
  <si>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</si>
  <si>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</si>
  <si>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</si>
  <si>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</si>
  <si>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</si>
  <si>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</si>
  <si>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</si>
  <si>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</si>
  <si>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</si>
  <si>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</si>
  <si>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</si>
  <si>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</si>
  <si>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</si>
  <si>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</si>
  <si>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</si>
  <si>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</si>
  <si>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</si>
  <si>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</si>
  <si>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</si>
  <si>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</si>
  <si>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</si>
  <si>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</si>
  <si>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</si>
  <si>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</si>
  <si>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</si>
  <si>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</si>
  <si>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</si>
  <si>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</si>
  <si>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</si>
  <si>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</si>
  <si>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</si>
  <si>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</si>
  <si>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</si>
  <si>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</si>
  <si>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</si>
  <si>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</si>
  <si>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</si>
  <si>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</si>
  <si>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</si>
  <si>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</si>
  <si>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</si>
  <si>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</si>
  <si>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</si>
  <si>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</si>
  <si>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</si>
  <si>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</si>
  <si>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</si>
  <si>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</si>
  <si>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</si>
  <si>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</si>
  <si>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</si>
  <si>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</si>
  <si>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</si>
  <si>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</si>
  <si>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</si>
  <si>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</si>
  <si>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</si>
  <si>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</si>
  <si>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</si>
  <si>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</si>
  <si>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</si>
  <si>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</si>
  <si>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</si>
  <si>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</si>
  <si>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</si>
  <si>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</si>
  <si>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</si>
  <si>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</si>
  <si>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</si>
  <si>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</si>
  <si>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</si>
  <si>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</si>
  <si>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</si>
  <si>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</si>
  <si>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</si>
  <si>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</si>
  <si>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</si>
  <si>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</si>
  <si>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</si>
  <si>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</si>
  <si>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</si>
  <si>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</si>
  <si>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</si>
  <si>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</si>
  <si>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</si>
  <si>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</si>
  <si>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</si>
  <si>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</si>
  <si>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</si>
  <si>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</si>
  <si>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</si>
  <si>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</si>
  <si>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</si>
  <si>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</si>
  <si>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</si>
  <si>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</si>
  <si>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</si>
  <si>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</si>
  <si>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</si>
  <si>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</si>
  <si>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</si>
  <si>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</si>
  <si>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</si>
  <si>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</si>
  <si>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</si>
  <si>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</si>
  <si>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</si>
  <si>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</si>
  <si>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</si>
  <si>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</si>
  <si>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</si>
  <si>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</si>
  <si>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</si>
  <si>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</si>
  <si>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</si>
  <si>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</si>
  <si>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</si>
  <si>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</si>
  <si>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</si>
  <si>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</si>
  <si>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</si>
  <si>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</si>
  <si>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</si>
  <si>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</si>
  <si>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</si>
  <si>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</si>
  <si>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</si>
  <si>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</si>
  <si>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</si>
  <si>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</si>
  <si>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</si>
  <si>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</si>
  <si>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</si>
  <si>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</si>
  <si>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</si>
  <si>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</si>
  <si>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</si>
  <si>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</si>
  <si>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</si>
  <si>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</si>
  <si>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</si>
  <si>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</si>
  <si>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</si>
  <si>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</si>
  <si>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</si>
  <si>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</si>
  <si>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</si>
  <si>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</si>
  <si>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</si>
  <si>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</si>
  <si>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</si>
  <si>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</si>
  <si>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</si>
  <si>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</si>
  <si>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</si>
  <si>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</si>
  <si>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</si>
  <si>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</si>
  <si>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</si>
  <si>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</si>
  <si>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</si>
  <si>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</si>
  <si>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</si>
  <si>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</si>
  <si>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</si>
  <si>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</si>
  <si>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</si>
  <si>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</si>
  <si>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</si>
  <si>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</si>
  <si>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</si>
  <si>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</si>
  <si>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</si>
  <si>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</si>
  <si>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</si>
  <si>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</si>
  <si>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</si>
  <si>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</si>
  <si>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</si>
  <si>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</si>
  <si>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</si>
  <si>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</si>
  <si>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</si>
  <si>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</si>
  <si>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</si>
  <si>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</si>
  <si>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</si>
  <si>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</si>
  <si>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</si>
  <si>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</si>
  <si>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</si>
  <si>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</si>
  <si>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</si>
  <si>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</si>
  <si>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</si>
  <si>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</si>
  <si>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</si>
  <si>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</si>
  <si>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</si>
  <si>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</si>
  <si>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</si>
  <si>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</si>
  <si>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</si>
  <si>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</si>
  <si>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</si>
  <si>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</si>
  <si>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</si>
  <si>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</si>
  <si>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</si>
  <si>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</si>
  <si>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</si>
  <si>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</si>
  <si>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</si>
  <si>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</si>
  <si>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</si>
  <si>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</si>
  <si>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</si>
  <si>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</si>
  <si>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</si>
  <si>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</si>
  <si>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</si>
  <si>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</si>
  <si>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</si>
  <si>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</si>
  <si>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</si>
  <si>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</si>
  <si>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</si>
  <si>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</si>
  <si>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</si>
  <si>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</si>
  <si>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</si>
  <si>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</si>
  <si>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</si>
  <si>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</si>
  <si>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</si>
  <si>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</si>
  <si>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</si>
  <si>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</si>
  <si>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</si>
  <si>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</si>
  <si>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</si>
  <si>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</si>
  <si>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</si>
  <si>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</si>
  <si>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</si>
  <si>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</si>
  <si>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</si>
  <si>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</si>
  <si>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</si>
  <si>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</si>
  <si>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</si>
  <si>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</si>
  <si>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</si>
  <si>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</si>
  <si>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</si>
  <si>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</si>
  <si>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</si>
  <si>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</si>
  <si>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</si>
  <si>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</si>
  <si>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</si>
  <si>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</si>
  <si>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</si>
  <si>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</si>
  <si>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</si>
  <si>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</si>
  <si>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</si>
  <si>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</si>
  <si>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</si>
  <si>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</si>
  <si>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</si>
  <si>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</si>
  <si>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</si>
  <si>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</si>
  <si>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</si>
  <si>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</si>
  <si>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</si>
  <si>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</si>
  <si>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</si>
  <si>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</si>
  <si>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</si>
  <si>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</si>
  <si>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</si>
  <si>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</si>
  <si>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</si>
  <si>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</si>
  <si>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</si>
  <si>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</si>
  <si>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</si>
  <si>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</si>
  <si>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</si>
  <si>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</si>
  <si>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</si>
  <si>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</si>
  <si>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</si>
  <si>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</si>
  <si>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</si>
  <si>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</si>
  <si>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</si>
  <si>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</si>
  <si>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</si>
  <si>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</si>
  <si>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</si>
  <si>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</si>
  <si>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</si>
  <si>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</si>
  <si>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</si>
  <si>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</si>
  <si>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</si>
  <si>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</si>
  <si>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</si>
  <si>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</si>
  <si>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</si>
  <si>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</si>
  <si>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</si>
  <si>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</si>
  <si>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</si>
  <si>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</si>
  <si>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</si>
  <si>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</si>
  <si>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</si>
  <si>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</si>
  <si>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</si>
  <si>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</si>
  <si>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</si>
  <si>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</si>
  <si>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</si>
  <si>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</si>
  <si>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</si>
  <si>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</si>
  <si>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</si>
  <si>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</si>
  <si>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</si>
  <si>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</si>
  <si>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</si>
  <si>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</si>
  <si>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</si>
  <si>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</si>
  <si>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</si>
  <si>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</si>
  <si>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</si>
  <si>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</si>
  <si>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</si>
  <si>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</si>
  <si>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</si>
  <si>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</si>
  <si>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</si>
  <si>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</si>
  <si>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</si>
  <si>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</si>
  <si>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</si>
  <si>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</si>
  <si>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</si>
  <si>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</si>
  <si>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</si>
  <si>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</si>
  <si>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</si>
  <si>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</si>
  <si>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</si>
  <si>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</si>
  <si>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</si>
  <si>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</si>
  <si>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</si>
  <si>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</si>
  <si>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</si>
  <si>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</si>
  <si>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</si>
  <si>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</si>
  <si>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</si>
  <si>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</si>
  <si>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</si>
  <si>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</si>
  <si>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</si>
  <si>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</si>
  <si>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</si>
  <si>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</si>
  <si>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</si>
  <si>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</si>
  <si>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</si>
  <si>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</si>
  <si>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</si>
  <si>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</si>
  <si>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</si>
  <si>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</si>
  <si>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</si>
  <si>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</si>
  <si>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</si>
  <si>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</si>
  <si>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</si>
  <si>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</si>
  <si>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</si>
  <si>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</si>
  <si>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</si>
  <si>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</si>
  <si>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</si>
  <si>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</si>
  <si>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</si>
  <si>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</si>
  <si>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</si>
  <si>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</si>
  <si>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</si>
  <si>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</si>
  <si>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</si>
  <si>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</si>
  <si>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</si>
  <si>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</si>
  <si>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</si>
  <si>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</si>
  <si>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</si>
  <si>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</si>
  <si>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</si>
  <si>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</si>
  <si>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</si>
  <si>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</si>
  <si>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</si>
  <si>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</si>
  <si>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</si>
  <si>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</si>
  <si>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</si>
  <si>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</si>
  <si>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</si>
  <si>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</si>
  <si>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</si>
  <si>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</si>
  <si>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</si>
  <si>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</si>
  <si>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</si>
  <si>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</si>
  <si>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</si>
  <si>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</si>
  <si>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</si>
  <si>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</si>
  <si>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</si>
  <si>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</si>
  <si>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</si>
  <si>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</si>
  <si>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</si>
  <si>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</si>
  <si>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</si>
  <si>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</si>
  <si>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</si>
  <si>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</si>
  <si>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</si>
  <si>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</si>
  <si>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</si>
  <si>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</si>
  <si>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</si>
  <si>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</si>
  <si>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</si>
  <si>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</si>
  <si>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</si>
  <si>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</si>
  <si>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</si>
  <si>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</si>
  <si>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</si>
  <si>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</si>
  <si>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</si>
  <si>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</si>
  <si>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</si>
  <si>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</si>
  <si>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</si>
  <si>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</si>
  <si>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</si>
  <si>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</si>
  <si>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</si>
  <si>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</si>
  <si>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</si>
  <si>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</si>
  <si>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</si>
  <si>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</si>
  <si>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</si>
  <si>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</si>
  <si>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</si>
  <si>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</si>
  <si>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</si>
  <si>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</si>
  <si>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</si>
  <si>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</si>
  <si>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</si>
  <si>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</si>
  <si>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</si>
  <si>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</si>
  <si>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</si>
  <si>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</si>
  <si>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</si>
  <si>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</si>
  <si>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</si>
  <si>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</si>
  <si>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</si>
  <si>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</si>
  <si>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</si>
  <si>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</si>
  <si>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</si>
  <si>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</si>
  <si>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</si>
  <si>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</si>
  <si>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</si>
  <si>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</si>
  <si>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</si>
  <si>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</si>
  <si>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</si>
  <si>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</si>
  <si>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</si>
  <si>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</si>
  <si>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</si>
  <si>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</si>
  <si>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</si>
  <si>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</si>
  <si>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</si>
  <si>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</si>
  <si>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</si>
  <si>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</si>
  <si>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</si>
  <si>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</si>
  <si>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</si>
  <si>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</si>
  <si>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</si>
  <si>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</si>
  <si>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</si>
  <si>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</si>
  <si>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</si>
  <si>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</si>
  <si>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</si>
  <si>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</si>
  <si>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</si>
  <si>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</si>
  <si>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</si>
  <si>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</si>
  <si>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</si>
  <si>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</si>
  <si>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</si>
  <si>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</si>
  <si>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</si>
  <si>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</si>
  <si>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</si>
  <si>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</si>
  <si>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</si>
  <si>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</si>
  <si>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</si>
  <si>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</si>
  <si>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</si>
  <si>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</si>
  <si>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</si>
  <si>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</si>
  <si>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</si>
  <si>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</si>
  <si>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</si>
  <si>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</si>
  <si>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</si>
  <si>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</si>
  <si>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</si>
  <si>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</si>
  <si>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</si>
  <si>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</si>
  <si>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</si>
  <si>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</si>
  <si>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</si>
  <si>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</si>
  <si>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</si>
  <si>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</si>
  <si>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</si>
  <si>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</si>
  <si>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</si>
  <si>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</si>
  <si>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</si>
  <si>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</si>
  <si>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</si>
  <si>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</si>
  <si>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</si>
  <si>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</si>
  <si>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</si>
  <si>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</si>
  <si>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</si>
  <si>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</si>
  <si>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</si>
  <si>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</si>
  <si>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</si>
  <si>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</si>
  <si>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</si>
  <si>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</si>
  <si>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</si>
  <si>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</si>
  <si>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</si>
  <si>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</si>
  <si>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</si>
  <si>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</si>
  <si>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</si>
  <si>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</si>
  <si>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</si>
  <si>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</si>
  <si>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</si>
  <si>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</si>
  <si>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</si>
  <si>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</si>
  <si>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</si>
  <si>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</si>
  <si>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</si>
  <si>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</si>
  <si>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</si>
  <si>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</si>
  <si>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</si>
  <si>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</si>
  <si>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</si>
  <si>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</si>
  <si>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</si>
  <si>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</si>
  <si>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</si>
  <si>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</si>
  <si>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</si>
  <si>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</si>
  <si>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</si>
  <si>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</si>
  <si>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</si>
  <si>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</si>
  <si>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</si>
  <si>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</si>
  <si>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</si>
  <si>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</si>
  <si>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</si>
  <si>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</si>
  <si>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</si>
  <si>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</si>
  <si>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</si>
  <si>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</si>
  <si>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</si>
  <si>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</si>
  <si>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</si>
  <si>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</si>
  <si>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</si>
  <si>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</si>
  <si>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</si>
  <si>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</si>
  <si>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</si>
  <si>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</si>
  <si>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</si>
  <si>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</si>
  <si>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</si>
  <si>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</si>
  <si>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</si>
  <si>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</si>
  <si>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</si>
  <si>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</si>
  <si>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</si>
  <si>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</si>
  <si>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</si>
  <si>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</si>
  <si>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</si>
  <si>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</si>
  <si>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</si>
  <si>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</si>
  <si>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</si>
  <si>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</si>
  <si>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</si>
  <si>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</si>
  <si>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</si>
  <si>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</si>
  <si>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</si>
  <si>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</si>
  <si>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</si>
  <si>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</si>
  <si>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</si>
  <si>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</si>
  <si>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</si>
  <si>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</si>
  <si>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</si>
  <si>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</si>
  <si>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</si>
  <si>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</si>
  <si>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</si>
  <si>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</si>
  <si>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</si>
  <si>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</si>
  <si>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</si>
  <si>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</si>
  <si>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</si>
  <si>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</si>
  <si>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</si>
  <si>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</si>
  <si>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</si>
  <si>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</si>
  <si>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</si>
  <si>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</si>
  <si>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</si>
  <si>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</si>
  <si>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</si>
  <si>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</si>
  <si>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</si>
  <si>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</si>
  <si>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</si>
  <si>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</si>
  <si>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</si>
  <si>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</si>
  <si>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</si>
  <si>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</si>
  <si>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</si>
  <si>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</si>
  <si>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</si>
  <si>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</si>
  <si>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</si>
  <si>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</si>
  <si>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</si>
  <si>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</si>
  <si>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</si>
  <si>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</si>
  <si>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</si>
  <si>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</si>
  <si>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</si>
  <si>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</si>
  <si>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</si>
  <si>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</si>
  <si>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</si>
  <si>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</si>
  <si>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</si>
  <si>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</si>
  <si>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</si>
  <si>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</si>
  <si>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</si>
  <si>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</si>
  <si>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</si>
  <si>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</si>
  <si>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</si>
  <si>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</si>
  <si>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</si>
  <si>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</si>
  <si>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</si>
  <si>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</si>
  <si>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</si>
  <si>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</si>
  <si>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</si>
  <si>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</si>
  <si>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</si>
  <si>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</si>
  <si>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</si>
  <si>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</si>
  <si>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</si>
  <si>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</si>
  <si>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</si>
  <si>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</si>
  <si>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</si>
  <si>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</si>
  <si>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</si>
  <si>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</si>
  <si>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</si>
  <si>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</si>
  <si>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</si>
  <si>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</si>
  <si>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</si>
  <si>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</si>
  <si>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</si>
  <si>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</si>
  <si>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</si>
  <si>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</si>
  <si>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</si>
  <si>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</si>
  <si>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</si>
  <si>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</si>
  <si>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</si>
  <si>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</si>
  <si>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</si>
  <si>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</si>
  <si>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</si>
  <si>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</si>
  <si>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</si>
  <si>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</si>
  <si>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</si>
  <si>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</si>
  <si>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</si>
  <si>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</si>
  <si>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</si>
  <si>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</si>
  <si>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</si>
  <si>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</si>
  <si>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</si>
  <si>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</si>
  <si>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</si>
  <si>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</si>
  <si>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</si>
  <si>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</si>
  <si>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</si>
  <si>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</si>
  <si>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</si>
  <si>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</si>
  <si>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</si>
  <si>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</si>
  <si>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</si>
  <si>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</si>
  <si>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</si>
  <si>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</si>
  <si>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</si>
  <si>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</si>
  <si>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</si>
  <si>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</si>
  <si>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</si>
  <si>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</si>
  <si>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</si>
  <si>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</si>
  <si>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</si>
  <si>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</si>
  <si>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</si>
  <si>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</si>
  <si>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</si>
  <si>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</si>
  <si>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</si>
  <si>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</si>
  <si>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</si>
  <si>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</si>
  <si>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</si>
  <si>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</si>
  <si>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</si>
  <si>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</si>
  <si>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</si>
  <si>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</si>
  <si>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</si>
  <si>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</si>
  <si>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</si>
  <si>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</si>
  <si>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</si>
  <si>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</si>
  <si>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</si>
  <si>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</si>
  <si>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</si>
  <si>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</si>
  <si>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</si>
  <si>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</si>
  <si>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</si>
  <si>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</si>
  <si>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</si>
  <si>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</si>
  <si>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</si>
  <si>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</si>
  <si>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</si>
  <si>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</si>
  <si>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</si>
  <si>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</si>
  <si>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</si>
  <si>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</si>
  <si>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</si>
  <si>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</si>
  <si>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</si>
  <si>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</si>
  <si>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</si>
  <si>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</si>
  <si>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</si>
  <si>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</si>
  <si>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</si>
  <si>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</si>
  <si>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</si>
  <si>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</si>
  <si>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</si>
  <si>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</si>
  <si>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</si>
  <si>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</si>
  <si>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</si>
  <si>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</si>
  <si>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</si>
  <si>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</si>
  <si>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</si>
  <si>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</si>
  <si>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</si>
  <si>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</si>
  <si>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</si>
  <si>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</si>
  <si>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</si>
  <si>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</si>
  <si>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</si>
  <si>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</si>
  <si>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</si>
  <si>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</si>
  <si>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</si>
  <si>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</si>
  <si>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</si>
  <si>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</si>
  <si>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</si>
  <si>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</si>
  <si>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</si>
  <si>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</si>
  <si>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</si>
  <si>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</si>
  <si>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</si>
  <si>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</si>
  <si>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</si>
  <si>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</si>
  <si>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</si>
  <si>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</si>
  <si>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</si>
  <si>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</si>
  <si>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</si>
  <si>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</si>
  <si>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</si>
  <si>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</si>
  <si>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</si>
  <si>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</si>
  <si>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</si>
  <si>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</si>
  <si>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</si>
  <si>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</si>
  <si>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</si>
  <si>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</si>
  <si>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</si>
  <si>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</si>
  <si>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</si>
  <si>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</si>
  <si>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</si>
  <si>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</si>
  <si>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</si>
  <si>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</si>
  <si>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</si>
  <si>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</si>
  <si>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</si>
  <si>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</si>
  <si>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</si>
  <si>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</si>
  <si>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</si>
  <si>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</si>
  <si>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</si>
  <si>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</si>
  <si>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</si>
  <si>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</si>
  <si>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</si>
  <si>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</si>
  <si>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</si>
  <si>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</si>
  <si>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</si>
  <si>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</si>
  <si>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</si>
  <si>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</si>
  <si>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</si>
  <si>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</si>
  <si>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</si>
  <si>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</si>
  <si>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</si>
  <si>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</si>
  <si>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</si>
  <si>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</si>
  <si>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</si>
  <si>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</si>
  <si>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</si>
  <si>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</si>
  <si>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</si>
  <si>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</si>
  <si>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</si>
  <si>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</si>
  <si>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</si>
  <si>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</si>
  <si>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</si>
  <si>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</si>
  <si>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</si>
  <si>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</si>
  <si>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</si>
  <si>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</si>
  <si>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</si>
  <si>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</si>
  <si>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</si>
  <si>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</si>
  <si>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</si>
  <si>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</si>
  <si>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</si>
  <si>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</si>
  <si>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</si>
  <si>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</si>
  <si>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</si>
  <si>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</si>
  <si>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</si>
  <si>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</si>
  <si>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</si>
  <si>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</si>
  <si>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</si>
  <si>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</si>
  <si>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</si>
  <si>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</si>
  <si>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</si>
  <si>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</si>
  <si>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</si>
  <si>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</si>
  <si>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</si>
  <si>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</si>
  <si>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</si>
  <si>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</si>
  <si>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</si>
  <si>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</si>
  <si>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</si>
  <si>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</si>
  <si>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</si>
  <si>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</si>
  <si>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</si>
  <si>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</si>
  <si>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</si>
  <si>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</si>
  <si>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</si>
  <si>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</si>
  <si>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</si>
  <si>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</si>
  <si>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</si>
  <si>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</si>
  <si>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</si>
  <si>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</si>
  <si>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</si>
  <si>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</si>
  <si>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</si>
  <si>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</si>
  <si>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</si>
  <si>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</si>
  <si>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</si>
  <si>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</si>
  <si>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</si>
  <si>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</si>
  <si>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</si>
  <si>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</si>
  <si>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</si>
  <si>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</si>
  <si>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</si>
  <si>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</si>
  <si>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</si>
  <si>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</si>
  <si>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</si>
  <si>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</si>
  <si>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</si>
  <si>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</si>
  <si>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</si>
  <si>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</si>
  <si>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</si>
  <si>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</si>
  <si>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</si>
  <si>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</si>
  <si>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</si>
  <si>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</si>
  <si>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</si>
  <si>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</si>
  <si>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</si>
  <si>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</si>
  <si>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</si>
  <si>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</si>
  <si>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</si>
  <si>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</si>
  <si>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</si>
  <si>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</si>
  <si>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</si>
  <si>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</si>
  <si>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</si>
  <si>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</si>
  <si>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</si>
  <si>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</si>
  <si>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</si>
  <si>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</si>
  <si>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</si>
  <si>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</si>
  <si>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</si>
  <si>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</si>
  <si>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</si>
  <si>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</si>
  <si>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</si>
  <si>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</si>
  <si>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</si>
  <si>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</si>
  <si>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</si>
  <si>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</si>
  <si>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</si>
  <si>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</si>
  <si>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</si>
  <si>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</si>
  <si>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</si>
  <si>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</si>
  <si>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</si>
  <si>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</si>
  <si>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</si>
  <si>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</si>
  <si>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</si>
  <si>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</si>
  <si>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</si>
  <si>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</si>
  <si>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</si>
  <si>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</si>
  <si>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</si>
  <si>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</si>
  <si>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</si>
  <si>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</si>
  <si>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</si>
  <si>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</si>
  <si>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</si>
  <si>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</si>
  <si>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</si>
  <si>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</si>
  <si>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</si>
  <si>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</si>
  <si>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</si>
  <si>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</si>
  <si>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</si>
  <si>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</si>
  <si>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</si>
  <si>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</si>
  <si>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</si>
  <si>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</si>
  <si>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</si>
  <si>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</si>
  <si>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</si>
  <si>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</si>
  <si>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</si>
  <si>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</si>
  <si>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</si>
  <si>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</si>
  <si>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</si>
  <si>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</si>
  <si>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</si>
  <si>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</si>
  <si>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</si>
  <si>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</si>
  <si>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</si>
  <si>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</si>
  <si>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</si>
  <si>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</si>
  <si>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</si>
  <si>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</si>
  <si>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</si>
  <si>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</si>
  <si>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</si>
  <si>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</si>
  <si>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</si>
  <si>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</si>
  <si>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</si>
  <si>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</si>
  <si>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</si>
  <si>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</si>
  <si>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</si>
  <si>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</si>
  <si>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</si>
  <si>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</si>
  <si>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</si>
  <si>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</si>
  <si>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</si>
  <si>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</si>
  <si>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</si>
  <si>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</si>
  <si>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</si>
  <si>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</si>
  <si>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</si>
  <si>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</si>
  <si>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</si>
  <si>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</si>
  <si>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</si>
  <si>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</si>
  <si>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</si>
  <si>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</si>
  <si>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</si>
  <si>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</si>
  <si>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</si>
  <si>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</si>
  <si>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</si>
  <si>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</si>
  <si>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</si>
  <si>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</si>
  <si>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</si>
  <si>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</si>
  <si>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</si>
  <si>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</si>
  <si>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</si>
  <si>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</si>
  <si>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</si>
  <si>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</si>
  <si>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</si>
  <si>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</si>
  <si>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</si>
  <si>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</si>
  <si>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</si>
  <si>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</si>
  <si>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</si>
  <si>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</si>
  <si>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</si>
  <si>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</si>
  <si>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</si>
  <si>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</si>
  <si>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</si>
  <si>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</si>
  <si>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</si>
  <si>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</si>
  <si>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</si>
  <si>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</si>
  <si>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</si>
  <si>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</si>
  <si>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</si>
  <si>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</si>
  <si>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</si>
  <si>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</si>
  <si>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</si>
  <si>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</si>
  <si>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</si>
  <si>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</si>
  <si>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</si>
  <si>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</si>
  <si>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</si>
  <si>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</si>
  <si>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</si>
  <si>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</si>
  <si>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</si>
  <si>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</si>
  <si>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</si>
  <si>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</si>
  <si>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</si>
  <si>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</si>
  <si>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</si>
  <si>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</si>
  <si>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</si>
  <si>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</si>
  <si>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</si>
  <si>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</si>
  <si>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</si>
  <si>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</si>
  <si>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</si>
  <si>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</si>
  <si>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</si>
  <si>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</si>
  <si>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</si>
  <si>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</si>
  <si>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</si>
  <si>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</si>
  <si>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</si>
  <si>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</si>
  <si>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</si>
  <si>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</si>
  <si>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</si>
  <si>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</si>
  <si>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</si>
  <si>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</si>
  <si>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</si>
  <si>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</si>
  <si>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</si>
  <si>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</si>
  <si>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</si>
  <si>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</si>
  <si>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</si>
  <si>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</si>
  <si>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</si>
  <si>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</si>
  <si>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</si>
  <si>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</si>
  <si>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</si>
  <si>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</si>
  <si>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</si>
  <si>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</si>
  <si>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</si>
  <si>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</si>
  <si>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</si>
  <si>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</si>
  <si>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</si>
  <si>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</si>
  <si>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</si>
  <si>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</si>
  <si>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</si>
  <si>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</si>
  <si>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</si>
  <si>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</si>
  <si>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</si>
  <si>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</si>
  <si>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</si>
  <si>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</si>
  <si>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</si>
  <si>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</si>
  <si>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</si>
  <si>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</si>
  <si>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</si>
  <si>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</si>
  <si>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</si>
  <si>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</si>
  <si>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</si>
  <si>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</si>
  <si>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</si>
  <si>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</si>
  <si>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</si>
  <si>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</si>
  <si>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</si>
  <si>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</si>
  <si>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</si>
  <si>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</si>
  <si>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</si>
  <si>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</si>
  <si>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</si>
  <si>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</si>
  <si>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</si>
  <si>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</si>
  <si>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</si>
  <si>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</si>
  <si>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</si>
  <si>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</si>
  <si>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</si>
  <si>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</si>
  <si>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</si>
  <si>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</si>
  <si>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</si>
  <si>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</si>
  <si>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</si>
  <si>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</si>
  <si>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</si>
  <si>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</si>
  <si>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</si>
  <si>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</si>
  <si>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</si>
  <si>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</si>
  <si>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</si>
  <si>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</si>
  <si>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</si>
  <si>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</si>
  <si>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</si>
  <si>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</si>
  <si>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</si>
  <si>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</si>
  <si>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</si>
  <si>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</si>
  <si>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</si>
  <si>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</si>
  <si>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</si>
  <si>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</si>
  <si>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</si>
  <si>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</si>
  <si>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</si>
  <si>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</si>
  <si>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</si>
  <si>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</si>
  <si>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</si>
  <si>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</si>
  <si>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</si>
  <si>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</si>
  <si>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</si>
  <si>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</si>
  <si>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</si>
  <si>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</si>
  <si>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</si>
  <si>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</si>
  <si>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</si>
  <si>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</si>
  <si>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</si>
  <si>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</si>
  <si>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</si>
  <si>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</si>
  <si>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</si>
  <si>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</si>
  <si>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</si>
  <si>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</si>
  <si>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</si>
  <si>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</si>
  <si>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</si>
  <si>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</si>
  <si>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</si>
  <si>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</si>
  <si>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</si>
  <si>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</si>
  <si>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</si>
  <si>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</si>
  <si>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</si>
  <si>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</si>
  <si>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</si>
  <si>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</si>
  <si>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</si>
  <si>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</si>
  <si>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</si>
  <si>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</si>
  <si>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</si>
  <si>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</si>
  <si>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</si>
  <si>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</si>
  <si>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</si>
  <si>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</si>
  <si>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</si>
  <si>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</si>
  <si>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</si>
  <si>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</si>
  <si>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</si>
  <si>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</si>
  <si>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</si>
  <si>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</si>
  <si>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</si>
  <si>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</si>
  <si>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</si>
  <si>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</si>
  <si>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</si>
  <si>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</si>
  <si>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</si>
  <si>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</si>
  <si>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</si>
  <si>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</si>
  <si>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</si>
  <si>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</si>
  <si>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</si>
  <si>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</si>
  <si>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</si>
  <si>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</si>
  <si>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</si>
  <si>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</si>
  <si>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</si>
  <si>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</si>
  <si>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</si>
  <si>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</si>
  <si>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</si>
  <si>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</si>
  <si>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</si>
  <si>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</si>
  <si>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</si>
  <si>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</si>
  <si>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</si>
  <si>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</si>
  <si>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</si>
  <si>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</si>
  <si>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</si>
  <si>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</si>
  <si>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</si>
  <si>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</si>
  <si>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</si>
  <si>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</si>
  <si>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</si>
  <si>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</si>
  <si>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</si>
  <si>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</si>
  <si>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</si>
  <si>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</si>
  <si>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</si>
  <si>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</si>
  <si>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</si>
  <si>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</si>
  <si>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</si>
  <si>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</si>
  <si>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</si>
  <si>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</si>
  <si>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</si>
  <si>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</si>
  <si>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</si>
  <si>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</si>
  <si>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</si>
  <si>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</si>
  <si>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</si>
  <si>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</si>
  <si>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</si>
  <si>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</si>
  <si>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</si>
  <si>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</si>
  <si>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</si>
  <si>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</si>
  <si>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</si>
  <si>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</si>
  <si>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</si>
  <si>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</si>
  <si>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</si>
  <si>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</si>
  <si>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</si>
  <si>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</si>
  <si>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</si>
  <si>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</si>
  <si>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</si>
  <si>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</si>
  <si>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</si>
  <si>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</si>
  <si>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</si>
  <si>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</si>
  <si>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</si>
  <si>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</si>
  <si>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</si>
  <si>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</si>
  <si>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</si>
  <si>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</si>
  <si>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</si>
  <si>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</si>
  <si>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</si>
  <si>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</si>
  <si>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</si>
  <si>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</si>
  <si>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</si>
  <si>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</si>
  <si>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</si>
  <si>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</si>
  <si>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</si>
  <si>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</si>
  <si>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</si>
  <si>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</si>
  <si>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</si>
  <si>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</si>
  <si>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</si>
  <si>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</si>
  <si>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</si>
  <si>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</si>
  <si>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</si>
  <si>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</si>
  <si>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</si>
  <si>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</si>
  <si>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</si>
  <si>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</si>
  <si>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</si>
  <si>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</si>
  <si>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</si>
  <si>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</si>
  <si>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</si>
  <si>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</si>
  <si>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</si>
  <si>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</si>
  <si>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</si>
  <si>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</si>
  <si>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</si>
  <si>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</si>
  <si>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</si>
  <si>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</si>
  <si>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</si>
  <si>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</si>
  <si>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</si>
  <si>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</si>
  <si>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</si>
  <si>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</si>
  <si>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</si>
  <si>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</si>
  <si>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</si>
  <si>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</si>
  <si>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</si>
  <si>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</si>
  <si>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</si>
  <si>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</si>
  <si>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</si>
  <si>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</si>
  <si>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</si>
  <si>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</si>
  <si>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</si>
  <si>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</si>
  <si>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</si>
  <si>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</si>
  <si>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</si>
  <si>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</si>
  <si>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</si>
  <si>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</si>
  <si>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</si>
  <si>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</si>
  <si>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</si>
  <si>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</si>
  <si>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</si>
  <si>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</si>
  <si>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</si>
  <si>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</si>
  <si>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</si>
  <si>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</si>
  <si>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</si>
  <si>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</si>
  <si>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</si>
  <si>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</si>
  <si>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</si>
  <si>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</si>
  <si>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</si>
  <si>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</si>
  <si>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</si>
  <si>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</si>
  <si>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</si>
  <si>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</si>
  <si>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</si>
  <si>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</si>
  <si>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</si>
  <si>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</si>
  <si>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</si>
  <si>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</si>
  <si>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</si>
  <si>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</si>
  <si>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</si>
  <si>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</si>
  <si>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</si>
  <si>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</si>
  <si>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</si>
  <si>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</si>
  <si>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</si>
  <si>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</si>
  <si>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</si>
  <si>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</si>
  <si>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</si>
  <si>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</si>
  <si>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</si>
  <si>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</si>
  <si>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</si>
  <si>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</si>
  <si>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</si>
  <si>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</si>
  <si>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</si>
  <si>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</si>
  <si>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</si>
  <si>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</si>
  <si>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</si>
  <si>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</si>
  <si>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</si>
  <si>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</si>
  <si>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</si>
  <si>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</si>
  <si>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</si>
  <si>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</si>
  <si>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</si>
  <si>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</si>
  <si>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</si>
  <si>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</si>
  <si>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</si>
  <si>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</si>
  <si>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</si>
  <si>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</si>
  <si>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</si>
  <si>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</si>
  <si>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</si>
  <si>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</si>
  <si>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</si>
  <si>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</si>
  <si>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</si>
  <si>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</si>
  <si>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</si>
  <si>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</si>
  <si>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</si>
  <si>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</si>
  <si>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</si>
  <si>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</si>
  <si>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</si>
  <si>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</si>
  <si>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</si>
  <si>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</si>
  <si>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</si>
  <si>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</si>
  <si>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</si>
  <si>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</si>
  <si>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</si>
  <si>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</si>
  <si>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</si>
  <si>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</si>
  <si>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</si>
  <si>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</si>
  <si>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</si>
  <si>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</si>
  <si>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</si>
  <si>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</si>
  <si>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</si>
  <si>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</si>
  <si>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</si>
  <si>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</si>
  <si>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</si>
  <si>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</si>
  <si>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</si>
  <si>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</si>
  <si>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</si>
  <si>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</si>
  <si>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</si>
  <si>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</si>
  <si>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</si>
  <si>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</si>
  <si>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</si>
  <si>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</si>
  <si>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</si>
  <si>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</si>
  <si>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</si>
  <si>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</si>
  <si>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</si>
  <si>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</si>
  <si>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</si>
  <si>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</si>
  <si>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</si>
  <si>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</si>
  <si>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</si>
  <si>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</si>
  <si>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</si>
  <si>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</si>
  <si>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</si>
  <si>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</si>
  <si>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</si>
  <si>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</si>
  <si>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</si>
  <si>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</si>
  <si>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</si>
  <si>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</si>
  <si>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</si>
  <si>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</si>
  <si>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</si>
  <si>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</si>
  <si>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</si>
  <si>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</si>
  <si>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</si>
  <si>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</si>
  <si>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</si>
  <si>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</si>
  <si>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</si>
  <si>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</si>
  <si>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</si>
  <si>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</si>
  <si>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</si>
  <si>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</si>
  <si>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</si>
  <si>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</si>
  <si>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</si>
  <si>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</si>
  <si>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</si>
  <si>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</si>
  <si>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</si>
  <si>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</si>
  <si>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</si>
  <si>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</si>
  <si>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</si>
  <si>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</si>
  <si>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</si>
  <si>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</si>
  <si>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</si>
  <si>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</si>
  <si>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</si>
  <si>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</si>
  <si>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</si>
  <si>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</si>
  <si>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</si>
  <si>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</si>
  <si>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</si>
  <si>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</si>
  <si>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</si>
  <si>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</si>
  <si>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</si>
  <si>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</si>
  <si>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</si>
  <si>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</si>
  <si>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</si>
  <si>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</si>
  <si>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</si>
  <si>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</si>
  <si>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</si>
  <si>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</si>
  <si>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</si>
  <si>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</si>
  <si>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</si>
  <si>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</si>
  <si>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</si>
  <si>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</si>
  <si>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</si>
  <si>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</si>
  <si>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</si>
  <si>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</si>
  <si>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</si>
  <si>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</si>
  <si>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</si>
  <si>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</si>
  <si>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</si>
  <si>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</si>
  <si>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</si>
  <si>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</si>
  <si>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</si>
  <si>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</si>
  <si>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</si>
  <si>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</si>
  <si>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</si>
  <si>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</si>
  <si>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</si>
  <si>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</si>
  <si>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</si>
  <si>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</si>
  <si>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</si>
  <si>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</si>
  <si>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</si>
  <si>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</si>
  <si>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</si>
  <si>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</si>
  <si>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</si>
  <si>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</si>
  <si>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</si>
  <si>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</si>
  <si>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</si>
  <si>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</si>
  <si>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</si>
  <si>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</si>
  <si>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</si>
  <si>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</si>
  <si>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</si>
  <si>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</si>
  <si>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</si>
  <si>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</si>
  <si>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</si>
  <si>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</si>
  <si>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</si>
  <si>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</si>
  <si>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</si>
  <si>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</si>
  <si>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</si>
  <si>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</si>
  <si>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</si>
  <si>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</si>
  <si>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</si>
  <si>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</si>
  <si>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</si>
  <si>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</si>
  <si>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</si>
  <si>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</si>
  <si>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</si>
  <si>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</si>
  <si>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</si>
  <si>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</si>
  <si>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</si>
  <si>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</si>
  <si>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</si>
  <si>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</si>
  <si>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</si>
  <si>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</si>
  <si>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</si>
  <si>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</si>
  <si>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</si>
  <si>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</si>
  <si>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</si>
  <si>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</si>
  <si>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</si>
  <si>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</si>
  <si>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</si>
  <si>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</si>
  <si>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</si>
  <si>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</si>
  <si>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</si>
  <si>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</si>
  <si>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</si>
  <si>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</si>
  <si>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</si>
  <si>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</si>
  <si>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</si>
  <si>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</si>
  <si>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</si>
  <si>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</si>
  <si>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</si>
  <si>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</si>
  <si>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</si>
  <si>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</si>
  <si>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</si>
  <si>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</si>
  <si>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</si>
  <si>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</si>
  <si>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</si>
  <si>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</si>
  <si>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</si>
  <si>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</si>
  <si>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</si>
  <si>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</si>
  <si>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</si>
  <si>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</si>
  <si>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</si>
  <si>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</si>
  <si>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</si>
  <si>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</si>
  <si>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</si>
  <si>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</si>
  <si>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</si>
  <si>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</si>
  <si>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</si>
  <si>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</si>
  <si>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</si>
  <si>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</si>
  <si>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</si>
  <si>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</si>
  <si>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</si>
  <si>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</si>
  <si>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</si>
  <si>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</si>
  <si>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</si>
  <si>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</si>
  <si>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</si>
  <si>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</si>
  <si>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</si>
  <si>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</si>
  <si>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</si>
  <si>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</si>
  <si>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</si>
  <si>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</si>
  <si>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</si>
  <si>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</si>
  <si>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</si>
  <si>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</si>
  <si>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</si>
  <si>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</si>
  <si>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</si>
  <si>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</si>
  <si>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</si>
  <si>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</si>
  <si>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</si>
  <si>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</si>
  <si>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</si>
  <si>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</si>
  <si>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</si>
  <si>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</si>
  <si>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</si>
  <si>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</si>
  <si>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</si>
  <si>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</si>
  <si>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</si>
  <si>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</si>
  <si>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</si>
  <si>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</si>
  <si>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</si>
  <si>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</si>
  <si>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</si>
  <si>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</si>
  <si>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</si>
  <si>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</si>
  <si>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</si>
  <si>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</si>
  <si>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</si>
  <si>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</si>
  <si>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</si>
  <si>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</si>
  <si>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</si>
  <si>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</si>
  <si>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</si>
  <si>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</si>
  <si>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</si>
  <si>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</si>
  <si>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</si>
  <si>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</si>
  <si>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</si>
  <si>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</si>
  <si>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</si>
  <si>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</si>
  <si>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</si>
  <si>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</si>
  <si>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</si>
  <si>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</si>
  <si>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</si>
  <si>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</si>
  <si>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</si>
  <si>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</si>
  <si>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</si>
  <si>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</si>
  <si>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</si>
  <si>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</si>
  <si>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</si>
  <si>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</si>
  <si>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</si>
  <si>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</si>
  <si>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</si>
  <si>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</si>
  <si>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</si>
  <si>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</si>
  <si>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</si>
  <si>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</si>
  <si>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</si>
  <si>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</si>
  <si>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</si>
  <si>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</si>
  <si>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</si>
  <si>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</si>
  <si>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</si>
  <si>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</si>
  <si>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</si>
  <si>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</si>
  <si>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</si>
  <si>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</si>
  <si>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</si>
  <si>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</si>
  <si>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</si>
  <si>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</si>
  <si>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</si>
  <si>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</si>
  <si>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</si>
  <si>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</si>
  <si>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</si>
  <si>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</si>
  <si>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</si>
  <si>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</si>
  <si>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</si>
  <si>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</si>
  <si>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</si>
  <si>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</si>
  <si>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</si>
  <si>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</si>
  <si>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</si>
  <si>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</si>
  <si>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</si>
  <si>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</si>
  <si>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</si>
  <si>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</si>
  <si>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</si>
  <si>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</si>
  <si>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</si>
  <si>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</si>
  <si>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</si>
  <si>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</si>
  <si>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</si>
  <si>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</si>
  <si>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</si>
  <si>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</si>
  <si>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</si>
  <si>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</si>
  <si>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</si>
  <si>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</si>
  <si>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</si>
  <si>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</si>
  <si>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</si>
  <si>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</si>
  <si>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</si>
  <si>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</si>
  <si>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</si>
  <si>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</si>
  <si>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</si>
  <si>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</si>
  <si>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</si>
  <si>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</si>
  <si>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</si>
  <si>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</si>
  <si>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</si>
  <si>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</si>
  <si>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</si>
  <si>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</si>
  <si>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</si>
  <si>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</si>
  <si>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</si>
  <si>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</si>
  <si>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</si>
  <si>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</si>
  <si>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</si>
  <si>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</si>
  <si>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</si>
  <si>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</si>
  <si>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</si>
  <si>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</si>
  <si>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</si>
  <si>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</si>
  <si>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</si>
  <si>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</si>
  <si>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</si>
  <si>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</si>
  <si>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</si>
  <si>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</si>
  <si>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</si>
  <si>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</si>
  <si>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</si>
  <si>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</si>
  <si>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</si>
  <si>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</si>
  <si>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</si>
  <si>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</si>
  <si>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</si>
  <si>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</si>
  <si>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</si>
  <si>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</si>
  <si>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</si>
  <si>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</si>
  <si>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</si>
  <si>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</si>
  <si>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</si>
  <si>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</si>
  <si>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</si>
  <si>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</si>
  <si>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</si>
  <si>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</si>
  <si>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</si>
  <si>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</si>
  <si>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</si>
  <si>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</si>
  <si>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</si>
  <si>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</si>
  <si>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</si>
  <si>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</si>
  <si>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</si>
  <si>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</si>
  <si>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</si>
  <si>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</si>
  <si>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</si>
  <si>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</si>
  <si>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</si>
  <si>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</si>
  <si>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</si>
  <si>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</si>
  <si>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</si>
  <si>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</si>
  <si>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</si>
  <si>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</si>
  <si>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</si>
  <si>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</si>
  <si>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</si>
  <si>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</si>
  <si>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</si>
  <si>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</si>
  <si>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</si>
  <si>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</si>
  <si>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</si>
  <si>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</si>
  <si>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</si>
  <si>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</si>
  <si>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</si>
  <si>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</si>
  <si>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</si>
  <si>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</si>
  <si>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</si>
  <si>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</si>
  <si>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</si>
  <si>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</si>
  <si>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</si>
  <si>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</si>
  <si>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</si>
  <si>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</si>
  <si>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</si>
  <si>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</si>
  <si>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</si>
  <si>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</si>
  <si>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</si>
  <si>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</si>
  <si>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</si>
  <si>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</si>
  <si>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</si>
  <si>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</si>
  <si>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</si>
  <si>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</si>
  <si>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</si>
  <si>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</si>
  <si>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</si>
  <si>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</si>
  <si>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</si>
  <si>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</si>
  <si>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</si>
  <si>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</si>
  <si>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</si>
  <si>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</si>
  <si>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</si>
  <si>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</si>
  <si>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</si>
  <si>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</si>
  <si>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</si>
  <si>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</si>
  <si>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</si>
  <si>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</si>
  <si>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</si>
  <si>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</si>
  <si>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</si>
  <si>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</si>
  <si>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</si>
  <si>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</si>
  <si>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</si>
  <si>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</si>
  <si>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</si>
  <si>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</si>
  <si>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</si>
  <si>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</si>
  <si>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</si>
  <si>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</si>
  <si>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</si>
  <si>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</si>
  <si>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</si>
  <si>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</si>
  <si>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</si>
  <si>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</si>
  <si>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</si>
  <si>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</si>
  <si>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</si>
  <si>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</si>
  <si>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</si>
  <si>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</si>
  <si>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</si>
  <si>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</si>
  <si>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</si>
  <si>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</si>
  <si>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</si>
  <si>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</si>
  <si>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</si>
  <si>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</si>
  <si>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</si>
  <si>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</si>
  <si>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</si>
  <si>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</si>
  <si>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</si>
  <si>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</si>
  <si>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</si>
  <si>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</si>
  <si>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</si>
  <si>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</si>
  <si>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</si>
  <si>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</si>
  <si>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</si>
  <si>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</si>
  <si>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</si>
  <si>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</si>
  <si>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</si>
  <si>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</si>
  <si>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</si>
  <si>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</si>
  <si>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</si>
  <si>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</si>
  <si>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</si>
  <si>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</si>
  <si>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</si>
  <si>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</si>
  <si>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</si>
  <si>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</si>
  <si>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</si>
  <si>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</si>
  <si>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</si>
  <si>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</si>
  <si>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</si>
  <si>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</si>
  <si>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</si>
  <si>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</si>
  <si>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</si>
  <si>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</si>
  <si>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</si>
  <si>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</si>
  <si>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</si>
  <si>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</si>
  <si>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</si>
  <si>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</si>
  <si>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</si>
  <si>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</si>
  <si>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</si>
  <si>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</si>
  <si>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</si>
  <si>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</si>
  <si>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</si>
  <si>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</si>
  <si>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</si>
  <si>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</si>
  <si>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</si>
  <si>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</si>
  <si>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</si>
  <si>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</si>
  <si>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</si>
  <si>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</si>
  <si>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</si>
  <si>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</si>
  <si>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</si>
  <si>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</si>
  <si>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</si>
  <si>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</si>
  <si>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</si>
  <si>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</si>
  <si>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</si>
  <si>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</si>
  <si>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</si>
  <si>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</si>
  <si>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</si>
  <si>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</si>
  <si>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</si>
  <si>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</si>
  <si>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</si>
  <si>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</si>
  <si>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</si>
  <si>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</si>
  <si>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</si>
  <si>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</si>
  <si>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</si>
  <si>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</si>
  <si>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</si>
  <si>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</si>
  <si>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</si>
  <si>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</si>
  <si>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</si>
  <si>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</si>
  <si>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</si>
  <si>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</si>
  <si>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</si>
  <si>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</si>
  <si>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</si>
  <si>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</si>
  <si>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</si>
  <si>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</si>
  <si>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</si>
  <si>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</si>
  <si>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</si>
  <si>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</si>
  <si>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</si>
  <si>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</si>
  <si>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</si>
  <si>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</si>
  <si>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</si>
  <si>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</si>
  <si>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</si>
  <si>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</si>
  <si>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</si>
  <si>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</si>
  <si>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</si>
  <si>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</si>
  <si>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</si>
  <si>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</si>
  <si>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</si>
  <si>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</si>
  <si>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</si>
  <si>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</si>
  <si>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</si>
  <si>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</si>
  <si>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</si>
  <si>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</si>
  <si>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</si>
  <si>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</si>
  <si>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</si>
  <si>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</si>
  <si>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</si>
  <si>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</si>
  <si>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</si>
  <si>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</si>
  <si>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</si>
  <si>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</si>
  <si>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</si>
  <si>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</si>
  <si>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</si>
  <si>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</si>
  <si>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</si>
  <si>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</si>
  <si>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</si>
  <si>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</si>
  <si>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</si>
  <si>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</si>
  <si>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</si>
  <si>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</si>
  <si>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</si>
  <si>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</si>
  <si>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</si>
  <si>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</si>
  <si>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</si>
  <si>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</si>
  <si>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</si>
  <si>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</si>
  <si>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</si>
  <si>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</si>
  <si>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</si>
  <si>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</si>
  <si>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</si>
  <si>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</si>
  <si>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</si>
  <si>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</si>
  <si>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</si>
  <si>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</si>
  <si>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</si>
  <si>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</si>
  <si>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</si>
  <si>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</si>
  <si>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</si>
  <si>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</si>
  <si>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</si>
  <si>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</si>
  <si>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</si>
  <si>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</si>
  <si>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</si>
  <si>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</si>
  <si>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</si>
  <si>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</si>
  <si>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</si>
  <si>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</si>
  <si>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</si>
  <si>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</si>
  <si>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</si>
  <si>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</si>
  <si>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</si>
  <si>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</si>
  <si>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</si>
  <si>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</si>
  <si>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</si>
  <si>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</si>
  <si>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</si>
  <si>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</si>
  <si>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</si>
  <si>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</si>
  <si>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</si>
  <si>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</si>
  <si>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</si>
  <si>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</si>
  <si>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</si>
  <si>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</si>
  <si>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</si>
  <si>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</si>
  <si>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</si>
  <si>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</si>
  <si>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</si>
  <si>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</si>
  <si>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</si>
  <si>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</si>
  <si>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</si>
  <si>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</si>
  <si>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</si>
  <si>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</si>
  <si>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</si>
  <si>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</si>
  <si>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</si>
  <si>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</si>
  <si>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</si>
  <si>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</si>
  <si>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</si>
  <si>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</si>
  <si>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</si>
  <si>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</si>
  <si>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</si>
  <si>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</si>
  <si>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</si>
  <si>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</si>
  <si>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</si>
  <si>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</si>
  <si>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</si>
  <si>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</si>
  <si>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</si>
  <si>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</si>
  <si>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</si>
  <si>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</si>
  <si>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</si>
  <si>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</si>
  <si>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</si>
  <si>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</si>
  <si>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</si>
  <si>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</si>
  <si>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</si>
  <si>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</si>
  <si>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</si>
  <si>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</si>
  <si>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</si>
  <si>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</si>
  <si>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</si>
  <si>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</si>
  <si>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</si>
  <si>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</si>
  <si>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</si>
  <si>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</si>
  <si>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</si>
  <si>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</si>
  <si>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</si>
  <si>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</si>
  <si>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</si>
  <si>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</si>
  <si>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</si>
  <si>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</si>
  <si>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</si>
  <si>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</si>
  <si>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</si>
  <si>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</si>
  <si>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</si>
  <si>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</si>
  <si>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</si>
  <si>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</si>
  <si>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</si>
  <si>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</si>
  <si>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</si>
  <si>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</si>
  <si>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</si>
  <si>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</si>
  <si>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</si>
  <si>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</si>
  <si>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</si>
  <si>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</si>
  <si>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</si>
  <si>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</si>
  <si>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</si>
  <si>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</si>
  <si>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</si>
  <si>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</si>
  <si>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</si>
  <si>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</si>
  <si>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</si>
  <si>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</si>
  <si>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</si>
  <si>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</si>
  <si>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</si>
  <si>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</si>
  <si>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</si>
  <si>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</si>
  <si>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</si>
  <si>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</si>
  <si>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</si>
  <si>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</si>
  <si>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</si>
  <si>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</si>
  <si>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</si>
  <si>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</si>
  <si>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</si>
  <si>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</si>
  <si>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</si>
  <si>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</si>
  <si>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</si>
  <si>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</si>
  <si>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</si>
  <si>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</si>
  <si>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</si>
  <si>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</si>
  <si>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</si>
  <si>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</si>
  <si>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</si>
  <si>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</si>
  <si>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</si>
  <si>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</si>
  <si>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</si>
  <si>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</si>
  <si>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</si>
  <si>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</si>
  <si>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</si>
  <si>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</si>
  <si>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</si>
  <si>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</si>
  <si>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</si>
  <si>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</si>
  <si>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</si>
  <si>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</si>
  <si>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</si>
  <si>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</si>
  <si>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</si>
  <si>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</si>
  <si>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</si>
  <si>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</si>
  <si>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</si>
  <si>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</si>
  <si>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</si>
  <si>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</si>
  <si>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</si>
  <si>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</si>
  <si>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</si>
  <si>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</si>
  <si>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</si>
  <si>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</si>
  <si>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</si>
  <si>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</si>
  <si>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</si>
  <si>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</si>
  <si>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</si>
  <si>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</si>
  <si>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</si>
  <si>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</si>
  <si>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</si>
  <si>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</si>
  <si>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</si>
  <si>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</si>
  <si>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</si>
  <si>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</si>
  <si>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</si>
  <si>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</si>
  <si>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</si>
  <si>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</si>
  <si>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</si>
  <si>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</si>
  <si>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</si>
  <si>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</si>
  <si>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</si>
  <si>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</si>
  <si>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</si>
  <si>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</si>
  <si>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</si>
  <si>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</si>
  <si>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</si>
  <si>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</si>
  <si>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</si>
  <si>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</si>
  <si>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</si>
  <si>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</si>
  <si>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</si>
  <si>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</si>
  <si>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</si>
  <si>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</si>
  <si>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</si>
  <si>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</si>
  <si>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</si>
  <si>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</si>
  <si>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</si>
  <si>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</si>
  <si>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</si>
  <si>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</si>
  <si>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</si>
  <si>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</si>
  <si>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</si>
  <si>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</si>
  <si>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</si>
  <si>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</si>
  <si>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</si>
  <si>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</si>
  <si>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</si>
  <si>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</si>
  <si>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</si>
  <si>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</si>
  <si>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</si>
  <si>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</si>
  <si>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</si>
  <si>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</si>
  <si>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</si>
  <si>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</si>
  <si>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</si>
  <si>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</si>
  <si>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</si>
  <si>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</si>
  <si>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</si>
  <si>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</si>
  <si>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</si>
  <si>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</si>
  <si>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</si>
  <si>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</si>
  <si>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</si>
  <si>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</si>
  <si>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</si>
  <si>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</si>
  <si>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</si>
  <si>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</si>
  <si>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</si>
  <si>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</si>
  <si>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</si>
  <si>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</si>
  <si>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</si>
  <si>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</si>
  <si>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</si>
  <si>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</si>
  <si>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</si>
  <si>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</si>
  <si>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</si>
  <si>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</si>
  <si>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</si>
  <si>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</si>
  <si>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</si>
  <si>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</si>
  <si>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</si>
  <si>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</si>
  <si>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</si>
  <si>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</si>
  <si>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</si>
  <si>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</si>
  <si>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</si>
  <si>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</si>
  <si>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</si>
  <si>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</si>
  <si>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</si>
  <si>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</si>
  <si>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</si>
  <si>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</si>
  <si>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</si>
  <si>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</si>
  <si>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</si>
  <si>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</si>
  <si>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</si>
  <si>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</si>
  <si>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</si>
  <si>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</si>
  <si>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</si>
  <si>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</si>
  <si>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</si>
  <si>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</si>
  <si>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</si>
  <si>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</si>
  <si>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</si>
  <si>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</si>
  <si>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</si>
  <si>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</si>
  <si>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</si>
  <si>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</si>
  <si>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</si>
  <si>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</si>
  <si>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</si>
  <si>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</si>
  <si>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</si>
  <si>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</si>
  <si>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</si>
  <si>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</si>
  <si>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</si>
  <si>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</si>
  <si>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</si>
  <si>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</si>
  <si>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</si>
  <si>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</si>
  <si>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</si>
  <si>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</si>
  <si>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</si>
  <si>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</si>
  <si>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</si>
  <si>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</si>
  <si>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</si>
  <si>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</si>
  <si>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</si>
  <si>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</si>
  <si>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</si>
  <si>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</si>
  <si>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</si>
  <si>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</si>
  <si>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</si>
  <si>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</si>
  <si>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</si>
  <si>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</si>
  <si>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</si>
  <si>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</si>
  <si>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</si>
  <si>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</si>
  <si>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</si>
  <si>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</si>
  <si>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</si>
  <si>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</si>
  <si>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</si>
  <si>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</si>
  <si>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</si>
  <si>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</si>
  <si>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</si>
  <si>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</si>
  <si>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</si>
  <si>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</si>
  <si>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</si>
  <si>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</si>
  <si>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</si>
  <si>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</si>
  <si>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</si>
  <si>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</si>
  <si>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</si>
  <si>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</si>
  <si>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</si>
  <si>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</si>
  <si>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</si>
  <si>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</si>
  <si>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</si>
  <si>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</si>
  <si>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</si>
  <si>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</si>
  <si>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</si>
  <si>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</si>
  <si>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</si>
  <si>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</si>
  <si>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</si>
  <si>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</si>
  <si>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</si>
  <si>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</si>
  <si>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</si>
  <si>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</si>
  <si>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</si>
  <si>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</si>
  <si>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</si>
  <si>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</si>
  <si>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</si>
  <si>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</si>
  <si>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</si>
  <si>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</si>
  <si>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</si>
  <si>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</si>
  <si>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</si>
  <si>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</si>
  <si>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</si>
  <si>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</si>
  <si>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</si>
  <si>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</si>
  <si>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</si>
  <si>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</si>
  <si>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</si>
  <si>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</si>
  <si>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</si>
  <si>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</si>
  <si>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</si>
  <si>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</si>
  <si>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</si>
  <si>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</si>
  <si>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</si>
  <si>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</si>
  <si>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</si>
  <si>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</si>
  <si>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</si>
  <si>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</si>
  <si>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</si>
  <si>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</si>
  <si>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</si>
  <si>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</si>
  <si>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</si>
  <si>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</si>
  <si>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</si>
  <si>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</si>
  <si>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</si>
  <si>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</si>
  <si>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</si>
  <si>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</si>
  <si>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</si>
  <si>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</si>
  <si>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</si>
  <si>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</si>
  <si>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</si>
  <si>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</si>
  <si>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</si>
  <si>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</si>
  <si>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</si>
  <si>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</si>
  <si>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</si>
  <si>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</si>
  <si>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</si>
  <si>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</si>
  <si>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</si>
  <si>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</si>
  <si>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</si>
  <si>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</si>
  <si>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</si>
  <si>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</si>
  <si>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</si>
  <si>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</si>
  <si>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</si>
  <si>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</si>
  <si>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</si>
  <si>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</si>
  <si>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</si>
  <si>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</si>
  <si>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</si>
  <si>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</si>
  <si>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</si>
  <si>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</si>
  <si>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</si>
  <si>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</si>
  <si>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</si>
  <si>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</si>
  <si>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</si>
  <si>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</si>
  <si>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</si>
  <si>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</si>
  <si>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</si>
  <si>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</si>
  <si>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</si>
  <si>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</si>
  <si>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</si>
  <si>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</si>
  <si>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</si>
  <si>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</si>
  <si>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</si>
  <si>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</si>
  <si>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</si>
  <si>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</si>
  <si>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</si>
  <si>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</si>
  <si>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</si>
  <si>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</si>
  <si>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</si>
  <si>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</si>
  <si>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</si>
  <si>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</si>
  <si>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</si>
  <si>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</si>
  <si>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</si>
  <si>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</si>
  <si>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</si>
  <si>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</si>
  <si>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</si>
  <si>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</si>
  <si>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</si>
  <si>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</si>
  <si>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theater</t>
  </si>
  <si>
    <t>technology</t>
  </si>
  <si>
    <t>publishing</t>
  </si>
  <si>
    <t>photography</t>
  </si>
  <si>
    <t>music</t>
  </si>
  <si>
    <t>journalism</t>
  </si>
  <si>
    <t>games</t>
  </si>
  <si>
    <t>food</t>
  </si>
  <si>
    <t>film &amp; video</t>
  </si>
  <si>
    <t>Row Labels</t>
  </si>
  <si>
    <t>Column Labels</t>
  </si>
  <si>
    <t>Count of Category</t>
  </si>
  <si>
    <t>(All)</t>
  </si>
  <si>
    <t>web</t>
  </si>
  <si>
    <t>wearables</t>
  </si>
  <si>
    <t>space exploration</t>
  </si>
  <si>
    <t>makerspaces</t>
  </si>
  <si>
    <t>hardware</t>
  </si>
  <si>
    <t>Count of Sub-Category</t>
  </si>
  <si>
    <t>Category</t>
  </si>
  <si>
    <t>gadgets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</si>
  <si>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</si>
  <si>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</si>
  <si>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</si>
  <si>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</si>
  <si>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</si>
  <si>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</si>
  <si>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</si>
  <si>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</si>
  <si>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</si>
  <si>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</si>
  <si>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film &amp; television</t>
  </si>
  <si>
    <t>food trucks</t>
  </si>
  <si>
    <t>indie rock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</si>
  <si>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</si>
  <si>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</si>
  <si>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</si>
  <si>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</si>
  <si>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</si>
  <si>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</si>
  <si>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</si>
  <si>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</si>
  <si>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</si>
  <si>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</si>
  <si>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</si>
  <si>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</si>
  <si>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</si>
  <si>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</si>
  <si>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</si>
  <si>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</si>
  <si>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</si>
  <si>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</si>
  <si>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</si>
  <si>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translations</t>
  </si>
  <si>
    <t>video games</t>
  </si>
  <si>
    <t>world music</t>
  </si>
  <si>
    <t>Date Created Convserison</t>
  </si>
  <si>
    <t>Date Ended Conversion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</si>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</sst>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FF00"/>
        </patternFill>
      </fill>
    </dxf>
    <dxf>
      <fill>
        <patternFill>
          <bgColor rgb="FFFF9933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4425FD"/>
      <color rgb="FF00FF00"/>
      <color rgb="FFFF0000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[KickstarterOrganized.xlsx]Category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D-4C35-83C6-6D817221D8AA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D-4C35-83C6-6D817221D8AA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ED-4C35-83C6-6D817221D8AA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ED-4C35-83C6-6D817221D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368760"/>
        <c:axId val="540369400"/>
      </c:barChart>
      <c:catAx>
        <c:axId val="54036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9400"/>
        <c:crosses val="autoZero"/>
        <c:auto val="1"/>
        <c:lblAlgn val="ctr"/>
        <c:lblOffset val="100"/>
        <c:noMultiLvlLbl val="0"/>
      </c:catAx>
      <c:valAx>
        <c:axId val="54036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[KickstarterOrganized.xlsx]Subcategory 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1">
                  <c:v>20</c:v>
                </c:pt>
                <c:pt idx="19">
                  <c:v>20</c:v>
                </c:pt>
                <c:pt idx="30">
                  <c:v>40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2-4EC9-9656-74AAA06FD5F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120</c:v>
                </c:pt>
                <c:pt idx="12">
                  <c:v>20</c:v>
                </c:pt>
                <c:pt idx="14">
                  <c:v>20</c:v>
                </c:pt>
                <c:pt idx="15">
                  <c:v>60</c:v>
                </c:pt>
                <c:pt idx="16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2-4EC9-9656-74AAA06FD5F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5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2-4EC9-9656-74AAA06FD5F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0">
                  <c:v>60</c:v>
                </c:pt>
                <c:pt idx="13">
                  <c:v>140</c:v>
                </c:pt>
                <c:pt idx="14">
                  <c:v>140</c:v>
                </c:pt>
                <c:pt idx="16">
                  <c:v>9</c:v>
                </c:pt>
                <c:pt idx="17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2-4EC9-9656-74AAA06FD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373560"/>
        <c:axId val="540375160"/>
      </c:barChart>
      <c:catAx>
        <c:axId val="54037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5160"/>
        <c:crosses val="autoZero"/>
        <c:auto val="1"/>
        <c:lblAlgn val="ctr"/>
        <c:lblOffset val="100"/>
        <c:noMultiLvlLbl val="0"/>
      </c:catAx>
      <c:valAx>
        <c:axId val="54037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[KickstarterOrganized.xlsx]Launch Date Outcomes!PivotTable4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8-4BE8-AAE9-874264E684D4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8-4BE8-AAE9-874264E684D4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8-4BE8-AAE9-874264E684D4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68-4BE8-AAE9-874264E6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257016"/>
        <c:axId val="934265336"/>
      </c:lineChart>
      <c:catAx>
        <c:axId val="93425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265336"/>
        <c:crosses val="autoZero"/>
        <c:auto val="1"/>
        <c:lblAlgn val="ctr"/>
        <c:lblOffset val="100"/>
        <c:noMultiLvlLbl val="0"/>
      </c:catAx>
      <c:valAx>
        <c:axId val="93426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25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33337</xdr:rowOff>
    </xdr:from>
    <xdr:to>
      <xdr:col>14</xdr:col>
      <xdr:colOff>28575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68AC2-D6D5-41A6-AC6E-A43C2540B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33337</xdr:rowOff>
    </xdr:from>
    <xdr:to>
      <xdr:col>14</xdr:col>
      <xdr:colOff>28575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8CF1E-6196-4F83-AF60-2E6AA9DDC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33337</xdr:rowOff>
    </xdr:from>
    <xdr:to>
      <xdr:col>14</xdr:col>
      <xdr:colOff>28575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89F78-03CF-450B-B9A9-9300931C7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enni/Documents/Bootcamp/01%20Excel%20Activities/Homework1/OLEARY_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enni/Downloads/OLEARY_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O'Leary" refreshedDate="43668.092491203701" createdVersion="6" refreshedVersion="6" minRefreshableVersion="3" recordCount="4114" xr:uid="{EF3A3E3A-ECDF-42F0-BD48-33EE0CCCE21D}">
  <cacheSource type="worksheet">
    <worksheetSource ref="A1:R4115" sheet="Starter Book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film &amp; 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O'Leary" refreshedDate="43668.131977314813" createdVersion="6" refreshedVersion="6" minRefreshableVersion="3" recordCount="4114" xr:uid="{CD8D1C0C-CCAC-4823-9B45-A9D1A79E1F53}">
  <cacheSource type="worksheet">
    <worksheetSource ref="A1:T4115" sheet="Starter Book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s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film &amp; 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film &amp; 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film &amp; 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film &amp; 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film &amp; 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film &amp; 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film &amp; 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film &amp; 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film &amp; 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film &amp; 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film &amp; 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film &amp; 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film &amp; 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film &amp; 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film &amp; 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film &amp; 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film &amp; 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film &amp; 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film &amp; 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film &amp; 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film &amp; 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film &amp; 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film &amp; 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film &amp; 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film &amp; 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film &amp; 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film &amp; 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film &amp; 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film &amp; 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film &amp; 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film &amp; 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film &amp; 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film &amp; 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film &amp; 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film &amp; 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film &amp; 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film &amp; 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film &amp; 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film &amp; 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film &amp; 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film &amp; 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film &amp; 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film &amp; 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film &amp; 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film &amp; 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film &amp; 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film &amp; 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film &amp; 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film &amp; 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film &amp; 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film &amp; 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film &amp; 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film &amp; 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film &amp; 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film &amp; 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film &amp; 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film &amp; 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film &amp; 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film &amp; 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film &amp; 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314B6-E994-447B-9345-BCB8C5D8C5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 countASubtotal="1">
      <items count="5">
        <item x="1"/>
        <item x="2"/>
        <item x="3"/>
        <item x="0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dataField="1" multipleItemSelectionAllowed="1" showAll="0" includeNewItemsInFilter="1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16" baseItem="0"/>
  </dataFields>
  <chartFormats count="4"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797BA-157A-4893-8D0F-EEBBDEF3543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countA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22"/>
        <item x="17"/>
        <item x="8"/>
        <item x="7"/>
        <item x="21"/>
        <item t="countA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D801C-200A-45A3-8703-5DD4CEEBFE85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Normal="100" workbookViewId="0">
      <selection activeCell="T2" sqref="T2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style="7" customWidth="1"/>
    <col min="16" max="16" width="16.5703125" style="9" bestFit="1" customWidth="1"/>
    <col min="17" max="17" width="13" customWidth="1"/>
    <col min="18" max="18" width="16.42578125" customWidth="1"/>
    <col min="19" max="19" width="18.85546875" customWidth="1"/>
    <col min="20" max="20" width="1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5" t="s">
        <v>8309</v>
      </c>
      <c r="S1" s="5" t="s">
        <v>8367</v>
      </c>
      <c r="T1" s="5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9">
        <f>IF(L2=0, 0, E2/L2)</f>
        <v>63.917582417582416</v>
      </c>
      <c r="Q2" t="str">
        <f>IF(OR(N2="theater/musical", N2="theater/spaces", N2="theater/plays"), "theater", (IF(OR(N2="technology/gadgets",N2="technology/web",N2="technology/wearables", N2="technology/hardware", N2="technology/space exploration", N2="technology/makerspaces"), "technology", (IF(OR(N2="publishing/art books", N2="publishing/nonfiction", N2="publishing/fiction",N2="publishing/translations",N2="publishing/radio &amp; podcasts", N2="publishing/children's books"), "publishing", (IF(OR(N2="photography/nature",N2="photography/photobooks", N2="photography/places", N2="photography/people"), "photography", (IF(OR(N2="music/classical music",N2="music/rock",N2="music/metal",N2="music/jazz",N2="music/indie rock",N2="music/electronic music",N2="music/world music",N2="music/pop",N2="music/faith"), "music", (IF(N2="journalism/audio", "journalism", (IF(OR(N2="games/mobile games",N2="games/video games",N2="games/tabletop games"), "games", (IF(OR(N2="food/food trucks",N2="food/small batch",N2="food/restaurants" ), "food", IF(OR(N2="film &amp; video/animation",N2="film &amp; video/television",N2="film &amp; video/shorts",N2="film &amp; video/science fiction", N2="film &amp; video/drama",N2="film &amp; video/documentary" ), "film &amp; video"))))))))))))))))</f>
        <v>film &amp; video</v>
      </c>
      <c r="R2" t="str">
        <f>IF(N2="film &amp; video/documentary", "documentary", (IF(N2="film &amp; video/drama", "drama", (IF(N2="film &amp; video/science fiction", "science fiction", (IF(N2="film &amp; video/shorts", "shorts", (IF(N2="film &amp; video/television", "film &amp; television", (IF(N2="film &amp; video/animation", "animation", (IF(N2="food/restaurants","restaurants",(IF(N2="food/small batch","small batch",(IF(N2="food/food trucks","food trucks",(IF(N2="games/tabletop games","tabletop games",(IF(N2="games/video games","video games",(IF(N2="games/mobile games","mobile games",(IF(N2="journalism/audio","audio",(IF(N2="music/faith","faith",(IF(N2="music/pop","pop",(IF(N2="music/world music","world music",(IF(N2="music/electronic music","electronic music",(IF(N2="music/indie rock","indie rock",(IF(N2="music/jazz","jazz",(IF(N2="music/metal","metal",(IF(N2="music/rock","rock",(IF(N2="music/classical music","classical music",(IF(N2="photography/people","people",(IF(N2="photography/places","places",(IF(N2="photography/photobooks","photobooks",(IF(N2="photography/nature","nature",(IF(N2="publishing/children's books","children's books",(IF(N2="publishing/radio &amp; podcasts","radio &amp; podcasts",(IF(N2="publishing/translations","translations",(IF(N2="publishing/fiction","fiction",(IF(N2="publishing/nonfiction","nonfiction",(IF(N2="publishing/art books","art books",(IF(N2="technology/makerspaces","makerspaces",(IF(N2="technology/space exploration","space exploration",(IF(N2="technology/hardware","hardware",(IF(N2="technology/wearables","wearables",(IF(N2="technology/web","web",(IF(N2="technology/gadgets","gadgets",(IF(N2="theater/plays","plays",(IF(N2="theater/musical","musical",(IF(N2="theater/spaces","spaces")))))))))))))))))))))))))))))))))))))))))))))))))))))))))))))))))))))))))))))))))</f>
        <v>film &amp; television</v>
      </c>
      <c r="S2" s="13">
        <f>(J2/86400)+DATE(1970,1,1)</f>
        <v>42177.007071759261</v>
      </c>
      <c r="T2" s="13">
        <f>(I2/84600)+DATE(1970,1,1)</f>
        <v>42562.148936170212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9">
        <f>IF(L3=0, 0, E3/L3)</f>
        <v>185.48101265822785</v>
      </c>
      <c r="Q3" t="str">
        <f t="shared" ref="Q3:Q66" si="1">IF(OR(N3="theater/musical", N3="theater/spaces", N3="theater/plays"), "theater", (IF(OR(N3="technology/gadgets",N3="technology/web",N3="technology/wearables", N3="technology/hardware", N3="technology/space exploration", N3="technology/makerspaces"), "technology", (IF(OR(N3="publishing/art books", N3="publishing/nonfiction", N3="publishing/fiction",N3="publishing/translations",N3="publishing/radio &amp; podcasts", N3="publishing/children's books"), "publishing", (IF(OR(N3="photography/nature",N3="photography/photobooks", N3="photography/places", N3="photography/people"), "photography", (IF(OR(N3="music/classical music",N3="music/rock",N3="music/metal",N3="music/jazz",N3="music/indie rock",N3="music/electronic music",N3="music/world music",N3="music/pop",N3="music/faith"), "music", (IF(N3="journalism/audio", "journalism", (IF(OR(N3="games/mobile games",N3="games/video games",N3="games/tabletop games"), "games", (IF(OR(N3="food/food trucks",N3="food/small batch",N3="food/restaurants" ), "food", IF(OR(N3="film &amp; video/animation",N3="film &amp; video/television",N3="film &amp; video/shorts",N3="film &amp; video/science fiction", N3="film &amp; video/drama",N3="film &amp; video/documentary" ), "film &amp; video"))))))))))))))))</f>
        <v>film &amp; video</v>
      </c>
      <c r="R3" t="str">
        <f t="shared" ref="R3:R66" si="2">IF(N3="film &amp; video/documentary", "documentary", (IF(N3="film &amp; video/drama", "drama", (IF(N3="film &amp; video/science fiction", "science fiction", (IF(N3="film &amp; video/shorts", "shorts", (IF(N3="film &amp; video/television", "film &amp; television", (IF(N3="film &amp; video/animation", "animation", (IF(N3="food/restaurants","restaurants",(IF(N3="food/small batch","small batch",(IF(N3="food/food trucks","food trucks",(IF(N3="games/tabletop games","tabletop games",(IF(N3="games/video games","video games",(IF(N3="games/mobile games","mobile games",(IF(N3="journalism/audio","audio",(IF(N3="music/faith","faith",(IF(N3="music/pop","pop",(IF(N3="music/world music","world music",(IF(N3="music/electronic music","electronic music",(IF(N3="music/indie rock","indie rock",(IF(N3="music/jazz","jazz",(IF(N3="music/metal","metal",(IF(N3="music/rock","rock",(IF(N3="music/classical music","classical music",(IF(N3="photography/people","people",(IF(N3="photography/places","places",(IF(N3="photography/photobooks","photobooks",(IF(N3="photography/nature","nature",(IF(N3="publishing/children's books","children's books",(IF(N3="publishing/radio &amp; podcasts","radio &amp; podcasts",(IF(N3="publishing/translations","translations",(IF(N3="publishing/fiction","fiction",(IF(N3="publishing/nonfiction","nonfiction",(IF(N3="publishing/art books","art books",(IF(N3="technology/makerspaces","makerspaces",(IF(N3="technology/space exploration","space exploration",(IF(N3="technology/hardware","hardware",(IF(N3="technology/wearables","wearables",(IF(N3="technology/web","web",(IF(N3="technology/gadgets","gadgets",(IF(N3="theater/plays","plays",(IF(N3="theater/musical","musical",(IF(N3="theater/spaces","spaces")))))))))))))))))))))))))))))))))))))))))))))))))))))))))))))))))))))))))))))))))</f>
        <v>film &amp; television</v>
      </c>
      <c r="S3" s="13">
        <f t="shared" ref="S3:S66" si="3">(J3/86400)+DATE(1970,1,1)</f>
        <v>42766.600497685184</v>
      </c>
      <c r="T3" s="13">
        <f t="shared" ref="T3:T66" si="4">(I3/84600)+DATE(1970,1,1)</f>
        <v>43163.145189125295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ref="P4:P66" si="5">IF(L4=0, 0, E4/L4)</f>
        <v>15</v>
      </c>
      <c r="Q4" t="str">
        <f t="shared" si="1"/>
        <v>film &amp; video</v>
      </c>
      <c r="R4" t="str">
        <f t="shared" si="2"/>
        <v>film &amp; television</v>
      </c>
      <c r="S4" s="13">
        <f t="shared" si="3"/>
        <v>42405.702349537038</v>
      </c>
      <c r="T4" s="13">
        <f t="shared" si="4"/>
        <v>42774.142825059098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5"/>
        <v>69.266666666666666</v>
      </c>
      <c r="Q5" t="str">
        <f t="shared" si="1"/>
        <v>film &amp; video</v>
      </c>
      <c r="R5" t="str">
        <f t="shared" si="2"/>
        <v>film &amp; television</v>
      </c>
      <c r="S5" s="13">
        <f t="shared" si="3"/>
        <v>41828.515127314815</v>
      </c>
      <c r="T5" s="13">
        <f t="shared" si="4"/>
        <v>42205.10055555556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5"/>
        <v>190.55028169014085</v>
      </c>
      <c r="Q6" t="str">
        <f t="shared" si="1"/>
        <v>film &amp; video</v>
      </c>
      <c r="R6" t="str">
        <f t="shared" si="2"/>
        <v>film &amp; television</v>
      </c>
      <c r="S6" s="13">
        <f t="shared" si="3"/>
        <v>42327.834247685183</v>
      </c>
      <c r="T6" s="13">
        <f t="shared" si="4"/>
        <v>42715.043486997631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5"/>
        <v>93.40425531914893</v>
      </c>
      <c r="Q7" t="str">
        <f t="shared" si="1"/>
        <v>film &amp; video</v>
      </c>
      <c r="R7" t="str">
        <f t="shared" si="2"/>
        <v>film &amp; television</v>
      </c>
      <c r="S7" s="13">
        <f t="shared" si="3"/>
        <v>42563.932951388888</v>
      </c>
      <c r="T7" s="13">
        <f t="shared" si="4"/>
        <v>42942.173758865247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5"/>
        <v>146.87931034482759</v>
      </c>
      <c r="Q8" t="str">
        <f t="shared" si="1"/>
        <v>film &amp; video</v>
      </c>
      <c r="R8" t="str">
        <f t="shared" si="2"/>
        <v>film &amp; television</v>
      </c>
      <c r="S8" s="13">
        <f t="shared" si="3"/>
        <v>41794.072337962964</v>
      </c>
      <c r="T8" s="13">
        <f t="shared" si="4"/>
        <v>42149.499408983451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5"/>
        <v>159.82456140350877</v>
      </c>
      <c r="Q9" t="str">
        <f t="shared" si="1"/>
        <v>film &amp; video</v>
      </c>
      <c r="R9" t="str">
        <f t="shared" si="2"/>
        <v>film &amp; television</v>
      </c>
      <c r="S9" s="13">
        <f t="shared" si="3"/>
        <v>42516.047071759254</v>
      </c>
      <c r="T9" s="13">
        <f t="shared" si="4"/>
        <v>42917.473605200947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5"/>
        <v>291.79333333333335</v>
      </c>
      <c r="Q10" t="str">
        <f t="shared" si="1"/>
        <v>film &amp; video</v>
      </c>
      <c r="R10" t="str">
        <f t="shared" si="2"/>
        <v>film &amp; television</v>
      </c>
      <c r="S10" s="13">
        <f t="shared" si="3"/>
        <v>42468.94458333333</v>
      </c>
      <c r="T10" s="13">
        <f t="shared" si="4"/>
        <v>42835.595744680846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5"/>
        <v>31.499500000000001</v>
      </c>
      <c r="Q11" t="str">
        <f t="shared" si="1"/>
        <v>film &amp; video</v>
      </c>
      <c r="R11" t="str">
        <f t="shared" si="2"/>
        <v>film &amp; television</v>
      </c>
      <c r="S11" s="13">
        <f t="shared" si="3"/>
        <v>42447.103518518517</v>
      </c>
      <c r="T11" s="13">
        <f t="shared" si="4"/>
        <v>42836.85040189125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5"/>
        <v>158.68421052631578</v>
      </c>
      <c r="Q12" t="str">
        <f t="shared" si="1"/>
        <v>film &amp; video</v>
      </c>
      <c r="R12" t="str">
        <f t="shared" si="2"/>
        <v>film &amp; television</v>
      </c>
      <c r="S12" s="13">
        <f t="shared" si="3"/>
        <v>41780.068043981482</v>
      </c>
      <c r="T12" s="13">
        <f t="shared" si="4"/>
        <v>42160.729066193853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5"/>
        <v>80.333333333333329</v>
      </c>
      <c r="Q13" t="str">
        <f t="shared" si="1"/>
        <v>film &amp; video</v>
      </c>
      <c r="R13" t="str">
        <f t="shared" si="2"/>
        <v>film &amp; television</v>
      </c>
      <c r="S13" s="13">
        <f t="shared" si="3"/>
        <v>42572.778495370367</v>
      </c>
      <c r="T13" s="13">
        <f t="shared" si="4"/>
        <v>42966.574468085106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5"/>
        <v>59.961305925030231</v>
      </c>
      <c r="Q14" t="str">
        <f t="shared" si="1"/>
        <v>film &amp; video</v>
      </c>
      <c r="R14" t="str">
        <f t="shared" si="2"/>
        <v>film &amp; television</v>
      </c>
      <c r="S14" s="13">
        <f t="shared" si="3"/>
        <v>41791.713252314818</v>
      </c>
      <c r="T14" s="13">
        <f t="shared" si="4"/>
        <v>42182.234042553187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5"/>
        <v>109.78431372549019</v>
      </c>
      <c r="Q15" t="str">
        <f t="shared" si="1"/>
        <v>film &amp; video</v>
      </c>
      <c r="R15" t="str">
        <f t="shared" si="2"/>
        <v>film &amp; television</v>
      </c>
      <c r="S15" s="13">
        <f t="shared" si="3"/>
        <v>42508.677187499998</v>
      </c>
      <c r="T15" s="13">
        <f t="shared" si="4"/>
        <v>42906.040425531915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5"/>
        <v>147.70731707317074</v>
      </c>
      <c r="Q16" t="str">
        <f t="shared" si="1"/>
        <v>film &amp; video</v>
      </c>
      <c r="R16" t="str">
        <f t="shared" si="2"/>
        <v>film &amp; television</v>
      </c>
      <c r="S16" s="13">
        <f t="shared" si="3"/>
        <v>41808.02648148148</v>
      </c>
      <c r="T16" s="13">
        <f t="shared" si="4"/>
        <v>42179.637588652484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5"/>
        <v>21.755102040816325</v>
      </c>
      <c r="Q17" t="str">
        <f t="shared" si="1"/>
        <v>film &amp; video</v>
      </c>
      <c r="R17" t="str">
        <f t="shared" si="2"/>
        <v>film &amp; television</v>
      </c>
      <c r="S17" s="13">
        <f t="shared" si="3"/>
        <v>42256.391875000001</v>
      </c>
      <c r="T17" s="13">
        <f t="shared" si="4"/>
        <v>42630.286524822695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5"/>
        <v>171.84285714285716</v>
      </c>
      <c r="Q18" t="str">
        <f t="shared" si="1"/>
        <v>film &amp; video</v>
      </c>
      <c r="R18" t="str">
        <f t="shared" si="2"/>
        <v>film &amp; television</v>
      </c>
      <c r="S18" s="13">
        <f t="shared" si="3"/>
        <v>41760.796423611115</v>
      </c>
      <c r="T18" s="13">
        <f t="shared" si="4"/>
        <v>42151.702127659577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5"/>
        <v>41.944444444444443</v>
      </c>
      <c r="Q19" t="str">
        <f t="shared" si="1"/>
        <v>film &amp; video</v>
      </c>
      <c r="R19" t="str">
        <f t="shared" si="2"/>
        <v>film &amp; television</v>
      </c>
      <c r="S19" s="13">
        <f t="shared" si="3"/>
        <v>41917.731736111113</v>
      </c>
      <c r="T19" s="13">
        <f t="shared" si="4"/>
        <v>42296.257943262412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5"/>
        <v>93.264122807017543</v>
      </c>
      <c r="Q20" t="str">
        <f t="shared" si="1"/>
        <v>film &amp; video</v>
      </c>
      <c r="R20" t="str">
        <f t="shared" si="2"/>
        <v>film &amp; television</v>
      </c>
      <c r="S20" s="13">
        <f t="shared" si="3"/>
        <v>41869.542314814811</v>
      </c>
      <c r="T20" s="13">
        <f t="shared" si="4"/>
        <v>42247.000661938539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5"/>
        <v>56.136363636363633</v>
      </c>
      <c r="Q21" t="str">
        <f t="shared" si="1"/>
        <v>film &amp; video</v>
      </c>
      <c r="R21" t="str">
        <f t="shared" si="2"/>
        <v>film &amp; television</v>
      </c>
      <c r="S21" s="13">
        <f t="shared" si="3"/>
        <v>42175.816365740742</v>
      </c>
      <c r="T21" s="13">
        <f t="shared" si="4"/>
        <v>42559.791182033092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5"/>
        <v>80.16</v>
      </c>
      <c r="Q22" t="str">
        <f t="shared" si="1"/>
        <v>film &amp; video</v>
      </c>
      <c r="R22" t="str">
        <f t="shared" si="2"/>
        <v>film &amp; television</v>
      </c>
      <c r="S22" s="13">
        <f t="shared" si="3"/>
        <v>42200.758240740739</v>
      </c>
      <c r="T22" s="13">
        <f t="shared" si="4"/>
        <v>42615.902033096922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5"/>
        <v>199.9009900990099</v>
      </c>
      <c r="Q23" t="str">
        <f t="shared" si="1"/>
        <v>film &amp; video</v>
      </c>
      <c r="R23" t="str">
        <f t="shared" si="2"/>
        <v>film &amp; television</v>
      </c>
      <c r="S23" s="13">
        <f t="shared" si="3"/>
        <v>41878.627187500002</v>
      </c>
      <c r="T23" s="13">
        <f t="shared" si="4"/>
        <v>42256.278829787232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5"/>
        <v>51.25</v>
      </c>
      <c r="Q24" t="str">
        <f t="shared" si="1"/>
        <v>film &amp; video</v>
      </c>
      <c r="R24" t="str">
        <f t="shared" si="2"/>
        <v>film &amp; television</v>
      </c>
      <c r="S24" s="13">
        <f t="shared" si="3"/>
        <v>41989.91134259259</v>
      </c>
      <c r="T24" s="13">
        <f t="shared" si="4"/>
        <v>42355.04184397163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5"/>
        <v>103.04347826086956</v>
      </c>
      <c r="Q25" t="str">
        <f t="shared" si="1"/>
        <v>film &amp; video</v>
      </c>
      <c r="R25" t="str">
        <f t="shared" si="2"/>
        <v>film &amp; television</v>
      </c>
      <c r="S25" s="13">
        <f t="shared" si="3"/>
        <v>42097.778946759259</v>
      </c>
      <c r="T25" s="13">
        <f t="shared" si="4"/>
        <v>42476.886524822694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5"/>
        <v>66.346149825783982</v>
      </c>
      <c r="Q26" t="str">
        <f t="shared" si="1"/>
        <v>film &amp; video</v>
      </c>
      <c r="R26" t="str">
        <f t="shared" si="2"/>
        <v>film &amp; television</v>
      </c>
      <c r="S26" s="13">
        <f t="shared" si="3"/>
        <v>42229.820173611108</v>
      </c>
      <c r="T26" s="13">
        <f t="shared" si="4"/>
        <v>42618.006382978725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5"/>
        <v>57.142857142857146</v>
      </c>
      <c r="Q27" t="str">
        <f t="shared" si="1"/>
        <v>film &amp; video</v>
      </c>
      <c r="R27" t="str">
        <f t="shared" si="2"/>
        <v>film &amp; television</v>
      </c>
      <c r="S27" s="13">
        <f t="shared" si="3"/>
        <v>42318.025011574078</v>
      </c>
      <c r="T27" s="13">
        <f t="shared" si="4"/>
        <v>42735.663841607566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5"/>
        <v>102.10526315789474</v>
      </c>
      <c r="Q28" t="str">
        <f t="shared" si="1"/>
        <v>film &amp; video</v>
      </c>
      <c r="R28" t="str">
        <f t="shared" si="2"/>
        <v>film &amp; television</v>
      </c>
      <c r="S28" s="13">
        <f t="shared" si="3"/>
        <v>41828.515555555554</v>
      </c>
      <c r="T28" s="13">
        <f t="shared" si="4"/>
        <v>42215.313758865246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5"/>
        <v>148.96666666666667</v>
      </c>
      <c r="Q29" t="str">
        <f t="shared" si="1"/>
        <v>film &amp; video</v>
      </c>
      <c r="R29" t="str">
        <f t="shared" si="2"/>
        <v>film &amp; television</v>
      </c>
      <c r="S29" s="13">
        <f t="shared" si="3"/>
        <v>41929.164733796293</v>
      </c>
      <c r="T29" s="13">
        <f t="shared" si="4"/>
        <v>42307.934196217495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5"/>
        <v>169.6056338028169</v>
      </c>
      <c r="Q30" t="str">
        <f t="shared" si="1"/>
        <v>film &amp; video</v>
      </c>
      <c r="R30" t="str">
        <f t="shared" si="2"/>
        <v>film &amp; television</v>
      </c>
      <c r="S30" s="13">
        <f t="shared" si="3"/>
        <v>42324.96393518518</v>
      </c>
      <c r="T30" s="13">
        <f t="shared" si="4"/>
        <v>42712.112104018917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5"/>
        <v>31.623931623931625</v>
      </c>
      <c r="Q31" t="str">
        <f t="shared" si="1"/>
        <v>film &amp; video</v>
      </c>
      <c r="R31" t="str">
        <f t="shared" si="2"/>
        <v>film &amp; television</v>
      </c>
      <c r="S31" s="13">
        <f t="shared" si="3"/>
        <v>41812.67324074074</v>
      </c>
      <c r="T31" s="13">
        <f t="shared" si="4"/>
        <v>42188.921607565011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5"/>
        <v>76.45264150943396</v>
      </c>
      <c r="Q32" t="str">
        <f t="shared" si="1"/>
        <v>film &amp; video</v>
      </c>
      <c r="R32" t="str">
        <f t="shared" si="2"/>
        <v>film &amp; television</v>
      </c>
      <c r="S32" s="13">
        <f t="shared" si="3"/>
        <v>41842.292997685188</v>
      </c>
      <c r="T32" s="13">
        <f t="shared" si="4"/>
        <v>42219.171572104024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5"/>
        <v>13</v>
      </c>
      <c r="Q33" t="str">
        <f t="shared" si="1"/>
        <v>film &amp; video</v>
      </c>
      <c r="R33" t="str">
        <f t="shared" si="2"/>
        <v>film &amp; television</v>
      </c>
      <c r="S33" s="13">
        <f t="shared" si="3"/>
        <v>42376.79206018518</v>
      </c>
      <c r="T33" s="13">
        <f t="shared" si="4"/>
        <v>42752.787635933812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5"/>
        <v>320.44943820224717</v>
      </c>
      <c r="Q34" t="str">
        <f t="shared" si="1"/>
        <v>film &amp; video</v>
      </c>
      <c r="R34" t="str">
        <f t="shared" si="2"/>
        <v>film &amp; television</v>
      </c>
      <c r="S34" s="13">
        <f t="shared" si="3"/>
        <v>42461.627511574072</v>
      </c>
      <c r="T34" s="13">
        <f t="shared" si="4"/>
        <v>42863.467375886525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5"/>
        <v>83.75</v>
      </c>
      <c r="Q35" t="str">
        <f t="shared" si="1"/>
        <v>film &amp; video</v>
      </c>
      <c r="R35" t="str">
        <f t="shared" si="2"/>
        <v>film &amp; television</v>
      </c>
      <c r="S35" s="13">
        <f t="shared" si="3"/>
        <v>42286.660891203705</v>
      </c>
      <c r="T35" s="13">
        <f t="shared" si="4"/>
        <v>42673.036654846335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5"/>
        <v>49.882352941176471</v>
      </c>
      <c r="Q36" t="str">
        <f t="shared" si="1"/>
        <v>film &amp; video</v>
      </c>
      <c r="R36" t="str">
        <f t="shared" si="2"/>
        <v>film &amp; television</v>
      </c>
      <c r="S36" s="13">
        <f t="shared" si="3"/>
        <v>41841.321770833332</v>
      </c>
      <c r="T36" s="13">
        <f t="shared" si="4"/>
        <v>42202.860531914892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5"/>
        <v>59.464285714285715</v>
      </c>
      <c r="Q37" t="str">
        <f t="shared" si="1"/>
        <v>film &amp; video</v>
      </c>
      <c r="R37" t="str">
        <f t="shared" si="2"/>
        <v>film &amp; television</v>
      </c>
      <c r="S37" s="13">
        <f t="shared" si="3"/>
        <v>42098.291828703703</v>
      </c>
      <c r="T37" s="13">
        <f t="shared" si="4"/>
        <v>42474.191489361707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5"/>
        <v>193.84090909090909</v>
      </c>
      <c r="Q38" t="str">
        <f t="shared" si="1"/>
        <v>film &amp; video</v>
      </c>
      <c r="R38" t="str">
        <f t="shared" si="2"/>
        <v>film &amp; television</v>
      </c>
      <c r="S38" s="13">
        <f t="shared" si="3"/>
        <v>42068.307002314818</v>
      </c>
      <c r="T38" s="13">
        <f t="shared" si="4"/>
        <v>42449.951832151302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5"/>
        <v>159.51383399209487</v>
      </c>
      <c r="Q39" t="str">
        <f t="shared" si="1"/>
        <v>film &amp; video</v>
      </c>
      <c r="R39" t="str">
        <f t="shared" si="2"/>
        <v>film &amp; television</v>
      </c>
      <c r="S39" s="13">
        <f t="shared" si="3"/>
        <v>42032.693043981482</v>
      </c>
      <c r="T39" s="13">
        <f t="shared" si="4"/>
        <v>42413.62268321513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5"/>
        <v>41.68181818181818</v>
      </c>
      <c r="Q40" t="str">
        <f t="shared" si="1"/>
        <v>film &amp; video</v>
      </c>
      <c r="R40" t="str">
        <f t="shared" si="2"/>
        <v>film &amp; television</v>
      </c>
      <c r="S40" s="13">
        <f t="shared" si="3"/>
        <v>41375.057222222225</v>
      </c>
      <c r="T40" s="13">
        <f t="shared" si="4"/>
        <v>41741.994609929076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5"/>
        <v>150.89861751152074</v>
      </c>
      <c r="Q41" t="str">
        <f t="shared" si="1"/>
        <v>film &amp; video</v>
      </c>
      <c r="R41" t="str">
        <f t="shared" si="2"/>
        <v>film &amp; television</v>
      </c>
      <c r="S41" s="13">
        <f t="shared" si="3"/>
        <v>41754.047083333331</v>
      </c>
      <c r="T41" s="13">
        <f t="shared" si="4"/>
        <v>42129.978014184395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5"/>
        <v>126.6875</v>
      </c>
      <c r="Q42" t="str">
        <f t="shared" si="1"/>
        <v>film &amp; video</v>
      </c>
      <c r="R42" t="str">
        <f t="shared" si="2"/>
        <v>film &amp; television</v>
      </c>
      <c r="S42" s="13">
        <f t="shared" si="3"/>
        <v>41789.21398148148</v>
      </c>
      <c r="T42" s="13">
        <f t="shared" si="4"/>
        <v>42154.702127659577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5"/>
        <v>105.26315789473684</v>
      </c>
      <c r="Q43" t="str">
        <f t="shared" si="1"/>
        <v>film &amp; video</v>
      </c>
      <c r="R43" t="str">
        <f t="shared" si="2"/>
        <v>film &amp; television</v>
      </c>
      <c r="S43" s="13">
        <f t="shared" si="3"/>
        <v>41887.568912037037</v>
      </c>
      <c r="T43" s="13">
        <f t="shared" si="4"/>
        <v>42265.410803782506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5"/>
        <v>117.51479289940828</v>
      </c>
      <c r="Q44" t="str">
        <f t="shared" si="1"/>
        <v>film &amp; video</v>
      </c>
      <c r="R44" t="str">
        <f t="shared" si="2"/>
        <v>film &amp; television</v>
      </c>
      <c r="S44" s="13">
        <f t="shared" si="3"/>
        <v>41971.639189814814</v>
      </c>
      <c r="T44" s="13">
        <f t="shared" si="4"/>
        <v>42351.269810874706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5"/>
        <v>117.36121673003802</v>
      </c>
      <c r="Q45" t="str">
        <f t="shared" si="1"/>
        <v>film &amp; video</v>
      </c>
      <c r="R45" t="str">
        <f t="shared" si="2"/>
        <v>film &amp; television</v>
      </c>
      <c r="S45" s="13">
        <f t="shared" si="3"/>
        <v>41802.790347222224</v>
      </c>
      <c r="T45" s="13">
        <f t="shared" si="4"/>
        <v>42179.042553191488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5"/>
        <v>133.33333333333334</v>
      </c>
      <c r="Q46" t="str">
        <f t="shared" si="1"/>
        <v>film &amp; video</v>
      </c>
      <c r="R46" t="str">
        <f t="shared" si="2"/>
        <v>film &amp; television</v>
      </c>
      <c r="S46" s="13">
        <f t="shared" si="3"/>
        <v>41874.098807870367</v>
      </c>
      <c r="T46" s="13">
        <f t="shared" si="4"/>
        <v>42266.973250591021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5"/>
        <v>98.360655737704917</v>
      </c>
      <c r="Q47" t="str">
        <f t="shared" si="1"/>
        <v>film &amp; video</v>
      </c>
      <c r="R47" t="str">
        <f t="shared" si="2"/>
        <v>film &amp; television</v>
      </c>
      <c r="S47" s="13">
        <f t="shared" si="3"/>
        <v>42457.623923611114</v>
      </c>
      <c r="T47" s="13">
        <f t="shared" si="4"/>
        <v>42847.594645390069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5"/>
        <v>194.44444444444446</v>
      </c>
      <c r="Q48" t="str">
        <f t="shared" si="1"/>
        <v>film &amp; video</v>
      </c>
      <c r="R48" t="str">
        <f t="shared" si="2"/>
        <v>film &amp; television</v>
      </c>
      <c r="S48" s="13">
        <f t="shared" si="3"/>
        <v>42323.96497685185</v>
      </c>
      <c r="T48" s="13">
        <f t="shared" si="4"/>
        <v>42711.09189125296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5"/>
        <v>76.865000000000009</v>
      </c>
      <c r="Q49" t="str">
        <f t="shared" si="1"/>
        <v>film &amp; video</v>
      </c>
      <c r="R49" t="str">
        <f t="shared" si="2"/>
        <v>film &amp; television</v>
      </c>
      <c r="S49" s="13">
        <f t="shared" si="3"/>
        <v>41932.819525462961</v>
      </c>
      <c r="T49" s="13">
        <f t="shared" si="4"/>
        <v>42342.305047281319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5"/>
        <v>56.815789473684212</v>
      </c>
      <c r="Q50" t="str">
        <f t="shared" si="1"/>
        <v>film &amp; video</v>
      </c>
      <c r="R50" t="str">
        <f t="shared" si="2"/>
        <v>film &amp; television</v>
      </c>
      <c r="S50" s="13">
        <f t="shared" si="3"/>
        <v>42033.516898148147</v>
      </c>
      <c r="T50" s="13">
        <f t="shared" si="4"/>
        <v>42415.468085106382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5"/>
        <v>137.93103448275863</v>
      </c>
      <c r="Q51" t="str">
        <f t="shared" si="1"/>
        <v>film &amp; video</v>
      </c>
      <c r="R51" t="str">
        <f t="shared" si="2"/>
        <v>film &amp; television</v>
      </c>
      <c r="S51" s="13">
        <f t="shared" si="3"/>
        <v>42271.176446759258</v>
      </c>
      <c r="T51" s="13">
        <f t="shared" si="4"/>
        <v>42657.18020094563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5"/>
        <v>27.272727272727273</v>
      </c>
      <c r="Q52" t="str">
        <f t="shared" si="1"/>
        <v>film &amp; video</v>
      </c>
      <c r="R52" t="str">
        <f t="shared" si="2"/>
        <v>film &amp; television</v>
      </c>
      <c r="S52" s="13">
        <f t="shared" si="3"/>
        <v>41995.752986111111</v>
      </c>
      <c r="T52" s="13">
        <f t="shared" si="4"/>
        <v>42385.042553191488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5"/>
        <v>118.33613445378151</v>
      </c>
      <c r="Q53" t="str">
        <f t="shared" si="1"/>
        <v>film &amp; video</v>
      </c>
      <c r="R53" t="str">
        <f t="shared" si="2"/>
        <v>film &amp; television</v>
      </c>
      <c r="S53" s="13">
        <f t="shared" si="3"/>
        <v>42196.928668981476</v>
      </c>
      <c r="T53" s="13">
        <f t="shared" si="4"/>
        <v>42581.352683215126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5"/>
        <v>223.48076923076923</v>
      </c>
      <c r="Q54" t="str">
        <f t="shared" si="1"/>
        <v>film &amp; video</v>
      </c>
      <c r="R54" t="str">
        <f t="shared" si="2"/>
        <v>film &amp; television</v>
      </c>
      <c r="S54" s="13">
        <f t="shared" si="3"/>
        <v>41807.701921296299</v>
      </c>
      <c r="T54" s="13">
        <f t="shared" si="4"/>
        <v>42183.844515366429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5"/>
        <v>28.111111111111111</v>
      </c>
      <c r="Q55" t="str">
        <f t="shared" si="1"/>
        <v>film &amp; video</v>
      </c>
      <c r="R55" t="str">
        <f t="shared" si="2"/>
        <v>film &amp; television</v>
      </c>
      <c r="S55" s="13">
        <f t="shared" si="3"/>
        <v>41719.549131944441</v>
      </c>
      <c r="T55" s="13">
        <f t="shared" si="4"/>
        <v>42077.851063829788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5"/>
        <v>194.23076923076923</v>
      </c>
      <c r="Q56" t="str">
        <f t="shared" si="1"/>
        <v>film &amp; video</v>
      </c>
      <c r="R56" t="str">
        <f t="shared" si="2"/>
        <v>film &amp; television</v>
      </c>
      <c r="S56" s="13">
        <f t="shared" si="3"/>
        <v>42333.713206018518</v>
      </c>
      <c r="T56" s="13">
        <f t="shared" si="4"/>
        <v>42721.047529550822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5"/>
        <v>128.95348837209303</v>
      </c>
      <c r="Q57" t="str">
        <f t="shared" si="1"/>
        <v>film &amp; video</v>
      </c>
      <c r="R57" t="str">
        <f t="shared" si="2"/>
        <v>film &amp; television</v>
      </c>
      <c r="S57" s="13">
        <f t="shared" si="3"/>
        <v>42496.968935185185</v>
      </c>
      <c r="T57" s="13">
        <f t="shared" si="4"/>
        <v>42878.585295508274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5"/>
        <v>49.316091954022987</v>
      </c>
      <c r="Q58" t="str">
        <f t="shared" si="1"/>
        <v>film &amp; video</v>
      </c>
      <c r="R58" t="str">
        <f t="shared" si="2"/>
        <v>film &amp; television</v>
      </c>
      <c r="S58" s="13">
        <f t="shared" si="3"/>
        <v>42149.548888888894</v>
      </c>
      <c r="T58" s="13">
        <f t="shared" si="4"/>
        <v>42516.744680851065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5"/>
        <v>221.52173913043478</v>
      </c>
      <c r="Q59" t="str">
        <f t="shared" si="1"/>
        <v>film &amp; video</v>
      </c>
      <c r="R59" t="str">
        <f t="shared" si="2"/>
        <v>film &amp; television</v>
      </c>
      <c r="S59" s="13">
        <f t="shared" si="3"/>
        <v>42089.83289351852</v>
      </c>
      <c r="T59" s="13">
        <f t="shared" si="4"/>
        <v>42471.978274231675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5"/>
        <v>137.21333333333334</v>
      </c>
      <c r="Q60" t="str">
        <f t="shared" si="1"/>
        <v>film &amp; video</v>
      </c>
      <c r="R60" t="str">
        <f t="shared" si="2"/>
        <v>film &amp; television</v>
      </c>
      <c r="S60" s="13">
        <f t="shared" si="3"/>
        <v>41932.745046296295</v>
      </c>
      <c r="T60" s="13">
        <f t="shared" si="4"/>
        <v>42311.590685579198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5"/>
        <v>606.82242424242418</v>
      </c>
      <c r="Q61" t="str">
        <f t="shared" si="1"/>
        <v>film &amp; video</v>
      </c>
      <c r="R61" t="str">
        <f t="shared" si="2"/>
        <v>film &amp; television</v>
      </c>
      <c r="S61" s="13">
        <f t="shared" si="3"/>
        <v>42230.235833333332</v>
      </c>
      <c r="T61" s="13">
        <f t="shared" si="4"/>
        <v>42617.042553191488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41701.901817129634</v>
      </c>
      <c r="T62" s="13">
        <f t="shared" si="4"/>
        <v>42064.659574468082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41409.814317129625</v>
      </c>
      <c r="T63" s="13">
        <f t="shared" si="4"/>
        <v>41769.321004728132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41672.284609929076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41978.063120567371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41801.188900709218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</f>
        <v>1.0752857142857142</v>
      </c>
      <c r="P67" s="9">
        <f t="shared" ref="P67:P130" si="7">IF(L67=0, 0, E67/L67)</f>
        <v>132.05263157894737</v>
      </c>
      <c r="Q67" t="str">
        <f t="shared" ref="Q67:Q130" si="8">IF(OR(N67="theater/musical", N67="theater/spaces", N67="theater/plays"), "theater", (IF(OR(N67="technology/gadgets",N67="technology/web",N67="technology/wearables", N67="technology/hardware", N67="technology/space exploration", N67="technology/makerspaces"), "technology", (IF(OR(N67="publishing/art books", N67="publishing/nonfiction", N67="publishing/fiction",N67="publishing/translations",N67="publishing/radio &amp; podcasts", N67="publishing/children's books"), "publishing", (IF(OR(N67="photography/nature",N67="photography/photobooks", N67="photography/places", N67="photography/people"), "photography", (IF(OR(N67="music/classical music",N67="music/rock",N67="music/metal",N67="music/jazz",N67="music/indie rock",N67="music/electronic music",N67="music/world music",N67="music/pop",N67="music/faith"), "music", (IF(N67="journalism/audio", "journalism", (IF(OR(N67="games/mobile games",N67="games/video games",N67="games/tabletop games"), "games", (IF(OR(N67="food/food trucks",N67="food/small batch",N67="food/restaurants" ), "food", IF(OR(N67="film &amp; video/animation",N67="film &amp; video/television",N67="film &amp; video/shorts",N67="film &amp; video/science fiction", N67="film &amp; video/drama",N67="film &amp; video/documentary" ), "film &amp; video"))))))))))))))))</f>
        <v>film &amp; video</v>
      </c>
      <c r="R67" t="str">
        <f t="shared" ref="R67:R130" si="9">IF(N67="film &amp; video/documentary", "documentary", (IF(N67="film &amp; video/drama", "drama", (IF(N67="film &amp; video/science fiction", "science fiction", (IF(N67="film &amp; video/shorts", "shorts", (IF(N67="film &amp; video/television", "film &amp; television", (IF(N67="film &amp; video/animation", "animation", (IF(N67="food/restaurants","restaurants",(IF(N67="food/small batch","small batch",(IF(N67="food/food trucks","food trucks",(IF(N67="games/tabletop games","tabletop games",(IF(N67="games/video games","video games",(IF(N67="games/mobile games","mobile games",(IF(N67="journalism/audio","audio",(IF(N67="music/faith","faith",(IF(N67="music/pop","pop",(IF(N67="music/world music","world music",(IF(N67="music/electronic music","electronic music",(IF(N67="music/indie rock","indie rock",(IF(N67="music/jazz","jazz",(IF(N67="music/metal","metal",(IF(N67="music/rock","rock",(IF(N67="music/classical music","classical music",(IF(N67="photography/people","people",(IF(N67="photography/places","places",(IF(N67="photography/photobooks","photobooks",(IF(N67="photography/nature","nature",(IF(N67="publishing/children's books","children's books",(IF(N67="publishing/radio &amp; podcasts","radio &amp; podcasts",(IF(N67="publishing/translations","translations",(IF(N67="publishing/fiction","fiction",(IF(N67="publishing/nonfiction","nonfiction",(IF(N67="publishing/art books","art books",(IF(N67="technology/makerspaces","makerspaces",(IF(N67="technology/space exploration","space exploration",(IF(N67="technology/hardware","hardware",(IF(N67="technology/wearables","wearables",(IF(N67="technology/web","web",(IF(N67="technology/gadgets","gadgets",(IF(N67="theater/plays","plays",(IF(N67="theater/musical","musical",(IF(N67="theater/spaces","spaces")))))))))))))))))))))))))))))))))))))))))))))))))))))))))))))))))))))))))))))))))</f>
        <v>shorts</v>
      </c>
      <c r="S67" s="13">
        <f t="shared" ref="S67:S130" si="10">(J67/86400)+DATE(1970,1,1)</f>
        <v>41835.821226851855</v>
      </c>
      <c r="T67" s="13">
        <f t="shared" ref="T67:T130" si="11">(I67/84600)+DATE(1970,1,1)</f>
        <v>42208.914184397159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42931.569976359337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41436.148983451538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42036.645283687947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41142.743971631207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41114.766489361704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41386.809184397163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41561.170212765959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40987.382269503549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42748.391193853429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41723.766808510642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41231.02550827423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41379.509929078013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42977.405685579201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42099.154763593382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41959.553853427897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41434.660992907804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41150.433345153666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42408.297872340423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41000.242151300234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41133.383416075652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42722.972163120568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40646.178014184399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42158.268687943259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41765.172482269503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41059.005898345153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41001.921560283692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43133.255319148935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41424.191489361699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42080.711843971629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41292.579680851064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40706.48936170213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41058.840212765957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41584.638297872341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42004.304952718681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41550.748061465725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41633.452836879434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40853.559491725769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42049.142198581561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40956.617021276594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42864.319148936171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41330.13358156028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40979.024669030732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41762.987825059099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40919.834869976359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41933.169503546102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42508.233888888892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42086.191489361707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41084.872340425529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41247.91829787234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41270.861040189127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40962.146040189124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40653.042553191488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41076.118628841607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41092.361702127659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43009.391335697401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42464.415602836874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43016.930342789594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42289.255319148935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42492.501678486995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43135.972576832151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42519.212765957447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42449.254621749409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43026.934905437352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</f>
        <v>0</v>
      </c>
      <c r="P131" s="9">
        <f t="shared" ref="P131:P194" si="13">IF(L131=0, 0, E131/L131)</f>
        <v>0</v>
      </c>
      <c r="Q131" t="str">
        <f t="shared" ref="Q131:Q194" si="14">IF(OR(N131="theater/musical", N131="theater/spaces", N131="theater/plays"), "theater", (IF(OR(N131="technology/gadgets",N131="technology/web",N131="technology/wearables", N131="technology/hardware", N131="technology/space exploration", N131="technology/makerspaces"), "technology", (IF(OR(N131="publishing/art books", N131="publishing/nonfiction", N131="publishing/fiction",N131="publishing/translations",N131="publishing/radio &amp; podcasts", N131="publishing/children's books"), "publishing", (IF(OR(N131="photography/nature",N131="photography/photobooks", N131="photography/places", N131="photography/people"), "photography", (IF(OR(N131="music/classical music",N131="music/rock",N131="music/metal",N131="music/jazz",N131="music/indie rock",N131="music/electronic music",N131="music/world music",N131="music/pop",N131="music/faith"), "music", (IF(N131="journalism/audio", "journalism", (IF(OR(N131="games/mobile games",N131="games/video games",N131="games/tabletop games"), "games", (IF(OR(N131="food/food trucks",N131="food/small batch",N131="food/restaurants" ), "food", IF(OR(N131="film &amp; video/animation",N131="film &amp; video/television",N131="film &amp; video/shorts",N131="film &amp; video/science fiction", N131="film &amp; video/drama",N131="film &amp; video/documentary" ), "film &amp; video"))))))))))))))))</f>
        <v>film &amp; video</v>
      </c>
      <c r="R131" t="str">
        <f t="shared" ref="R131:R194" si="15">IF(N131="film &amp; video/documentary", "documentary", (IF(N131="film &amp; video/drama", "drama", (IF(N131="film &amp; video/science fiction", "science fiction", (IF(N131="film &amp; video/shorts", "shorts", (IF(N131="film &amp; video/television", "film &amp; television", (IF(N131="film &amp; video/animation", "animation", (IF(N131="food/restaurants","restaurants",(IF(N131="food/small batch","small batch",(IF(N131="food/food trucks","food trucks",(IF(N131="games/tabletop games","tabletop games",(IF(N131="games/video games","video games",(IF(N131="games/mobile games","mobile games",(IF(N131="journalism/audio","audio",(IF(N131="music/faith","faith",(IF(N131="music/pop","pop",(IF(N131="music/world music","world music",(IF(N131="music/electronic music","electronic music",(IF(N131="music/indie rock","indie rock",(IF(N131="music/jazz","jazz",(IF(N131="music/metal","metal",(IF(N131="music/rock","rock",(IF(N131="music/classical music","classical music",(IF(N131="photography/people","people",(IF(N131="photography/places","places",(IF(N131="photography/photobooks","photobooks",(IF(N131="photography/nature","nature",(IF(N131="publishing/children's books","children's books",(IF(N131="publishing/radio &amp; podcasts","radio &amp; podcasts",(IF(N131="publishing/translations","translations",(IF(N131="publishing/fiction","fiction",(IF(N131="publishing/nonfiction","nonfiction",(IF(N131="publishing/art books","art books",(IF(N131="technology/makerspaces","makerspaces",(IF(N131="technology/space exploration","space exploration",(IF(N131="technology/hardware","hardware",(IF(N131="technology/wearables","wearables",(IF(N131="technology/web","web",(IF(N131="technology/gadgets","gadgets",(IF(N131="theater/plays","plays",(IF(N131="theater/musical","musical",(IF(N131="theater/spaces","spaces")))))))))))))))))))))))))))))))))))))))))))))))))))))))))))))))))))))))))))))))))</f>
        <v>science fiction</v>
      </c>
      <c r="S131" s="13">
        <f t="shared" ref="S131:S194" si="16">(J131/86400)+DATE(1970,1,1)</f>
        <v>41882.937303240738</v>
      </c>
      <c r="T131" s="13">
        <f t="shared" ref="T131:T194" si="17">(I131/84600)+DATE(1970,1,1)</f>
        <v>42291.318947990541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42152.330496453898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42918.446808510635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42299.40433806146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42882.426241134752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42606.659574468082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42167.595744680846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42493.011347517735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42645.330886524825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42571.424822695037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42551.727801418441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42434.521654846336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42508.049917257682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42308.678226950353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42978.953900709224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42459.608416075651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42581.979338061465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43118.633546099292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42362.629787234044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42785.968510638297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42347.893617021276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42502.952505910165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42526.839137115836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42252.653664302605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42324.705011820333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42511.516489361704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42562.592612293141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42200.616973995275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42785.590685579198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42282.269834515362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42915.826773049645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42586.44315602837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42168.510579196212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42214.774468085103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42633.51063829787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42249.268333333333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42739.374988179668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43116.652033096922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42575.223817966908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42434.150945626476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42278.622446808513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42601.062411347521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42956.418605200946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42433.70121749409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42414.521371158393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42485.179385342788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42227.837009456263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42576.139468085108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42438.453026004732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42691.720390070921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42791.890721040189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42459.680851063829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42531.11932624114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43107.395177304963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42318.806264775412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42230.275886524818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42963.292423167848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43164.404255319154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42560.275886524818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42234.378427895979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42979.407529550823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42898.686122931438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42634.982718676125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42277.893995271865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</f>
        <v>0</v>
      </c>
      <c r="P195" s="9">
        <f t="shared" ref="P195:P258" si="19">IF(L195=0, 0, E195/L195)</f>
        <v>0</v>
      </c>
      <c r="Q195" t="str">
        <f t="shared" ref="Q195:Q258" si="20">IF(OR(N195="theater/musical", N195="theater/spaces", N195="theater/plays"), "theater", (IF(OR(N195="technology/gadgets",N195="technology/web",N195="technology/wearables", N195="technology/hardware", N195="technology/space exploration", N195="technology/makerspaces"), "technology", (IF(OR(N195="publishing/art books", N195="publishing/nonfiction", N195="publishing/fiction",N195="publishing/translations",N195="publishing/radio &amp; podcasts", N195="publishing/children's books"), "publishing", (IF(OR(N195="photography/nature",N195="photography/photobooks", N195="photography/places", N195="photography/people"), "photography", (IF(OR(N195="music/classical music",N195="music/rock",N195="music/metal",N195="music/jazz",N195="music/indie rock",N195="music/electronic music",N195="music/world music",N195="music/pop",N195="music/faith"), "music", (IF(N195="journalism/audio", "journalism", (IF(OR(N195="games/mobile games",N195="games/video games",N195="games/tabletop games"), "games", (IF(OR(N195="food/food trucks",N195="food/small batch",N195="food/restaurants" ), "food", IF(OR(N195="film &amp; video/animation",N195="film &amp; video/television",N195="film &amp; video/shorts",N195="film &amp; video/science fiction", N195="film &amp; video/drama",N195="film &amp; video/documentary" ), "film &amp; video"))))))))))))))))</f>
        <v>film &amp; video</v>
      </c>
      <c r="R195" t="str">
        <f t="shared" ref="R195:R258" si="21">IF(N195="film &amp; video/documentary", "documentary", (IF(N195="film &amp; video/drama", "drama", (IF(N195="film &amp; video/science fiction", "science fiction", (IF(N195="film &amp; video/shorts", "shorts", (IF(N195="film &amp; video/television", "film &amp; television", (IF(N195="film &amp; video/animation", "animation", (IF(N195="food/restaurants","restaurants",(IF(N195="food/small batch","small batch",(IF(N195="food/food trucks","food trucks",(IF(N195="games/tabletop games","tabletop games",(IF(N195="games/video games","video games",(IF(N195="games/mobile games","mobile games",(IF(N195="journalism/audio","audio",(IF(N195="music/faith","faith",(IF(N195="music/pop","pop",(IF(N195="music/world music","world music",(IF(N195="music/electronic music","electronic music",(IF(N195="music/indie rock","indie rock",(IF(N195="music/jazz","jazz",(IF(N195="music/metal","metal",(IF(N195="music/rock","rock",(IF(N195="music/classical music","classical music",(IF(N195="photography/people","people",(IF(N195="photography/places","places",(IF(N195="photography/photobooks","photobooks",(IF(N195="photography/nature","nature",(IF(N195="publishing/children's books","children's books",(IF(N195="publishing/radio &amp; podcasts","radio &amp; podcasts",(IF(N195="publishing/translations","translations",(IF(N195="publishing/fiction","fiction",(IF(N195="publishing/nonfiction","nonfiction",(IF(N195="publishing/art books","art books",(IF(N195="technology/makerspaces","makerspaces",(IF(N195="technology/space exploration","space exploration",(IF(N195="technology/hardware","hardware",(IF(N195="technology/wearables","wearables",(IF(N195="technology/web","web",(IF(N195="technology/gadgets","gadgets",(IF(N195="theater/plays","plays",(IF(N195="theater/musical","musical",(IF(N195="theater/spaces","spaces")))))))))))))))))))))))))))))))))))))))))))))))))))))))))))))))))))))))))))))))))</f>
        <v>drama</v>
      </c>
      <c r="S195" s="13">
        <f t="shared" ref="S195:S258" si="22">(J195/86400)+DATE(1970,1,1)</f>
        <v>41911.934791666667</v>
      </c>
      <c r="T195" s="13">
        <f t="shared" ref="T195:T258" si="23">(I195/84600)+DATE(1970,1,1)</f>
        <v>42320.975957446804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42794.869160756498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42549.42945626477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42643.595744680846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43150.148936170212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42265.221300236408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42976.786075650118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42244.489397163125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42394.346678486996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42641.552482269501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42384.163877068553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42948.659609929076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42639.262671394798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42950.110910165487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42357.967352245862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42338.739562647752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42549.687174940904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42633.723404255317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42621.418640661941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42836.580614657214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42587.132399527181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42420.718073286051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42776.488652482265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42469.000437352246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42351.271264775409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42492.194905437354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42820.701418439712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42591.472340425535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42443.34472813239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42441.623404255319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42872.535460992905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42548.984940898343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42828.492364066195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42508.297163120573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42548.636418439717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42509.615898345153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42772.336843971629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42512.77247044917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42729.468687943263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42413.758226950355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43006.186430260044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42529.37658392435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42548.651264775413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42731.553191489365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42796.483085106382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43099.595744680846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42672.829787234041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41736.532044917258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42344.180898345148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41223.63108747045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42035.091063829786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40565.72765957447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41468.288238770685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40848.732919621747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40784.134042553189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41242.301524822695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40728.560283687941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41769.067269503546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41375.085106382976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40644.233333333337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41282.005141843969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42649.936170212764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40938.68654846336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41685.5303427896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</f>
        <v>1.0672648571428571</v>
      </c>
      <c r="P259" s="9">
        <f t="shared" ref="P259:P322" si="25">IF(L259=0, 0, E259/L259)</f>
        <v>66.70405357142856</v>
      </c>
      <c r="Q259" t="str">
        <f t="shared" ref="Q259:Q322" si="26">IF(OR(N259="theater/musical", N259="theater/spaces", N259="theater/plays"), "theater", (IF(OR(N259="technology/gadgets",N259="technology/web",N259="technology/wearables", N259="technology/hardware", N259="technology/space exploration", N259="technology/makerspaces"), "technology", (IF(OR(N259="publishing/art books", N259="publishing/nonfiction", N259="publishing/fiction",N259="publishing/translations",N259="publishing/radio &amp; podcasts", N259="publishing/children's books"), "publishing", (IF(OR(N259="photography/nature",N259="photography/photobooks", N259="photography/places", N259="photography/people"), "photography", (IF(OR(N259="music/classical music",N259="music/rock",N259="music/metal",N259="music/jazz",N259="music/indie rock",N259="music/electronic music",N259="music/world music",N259="music/pop",N259="music/faith"), "music", (IF(N259="journalism/audio", "journalism", (IF(OR(N259="games/mobile games",N259="games/video games",N259="games/tabletop games"), "games", (IF(OR(N259="food/food trucks",N259="food/small batch",N259="food/restaurants" ), "food", IF(OR(N259="film &amp; video/animation",N259="film &amp; video/television",N259="film &amp; video/shorts",N259="film &amp; video/science fiction", N259="film &amp; video/drama",N259="film &amp; video/documentary" ), "film &amp; video"))))))))))))))))</f>
        <v>film &amp; video</v>
      </c>
      <c r="R259" t="str">
        <f t="shared" ref="R259:R322" si="27">IF(N259="film &amp; video/documentary", "documentary", (IF(N259="film &amp; video/drama", "drama", (IF(N259="film &amp; video/science fiction", "science fiction", (IF(N259="film &amp; video/shorts", "shorts", (IF(N259="film &amp; video/television", "film &amp; television", (IF(N259="film &amp; video/animation", "animation", (IF(N259="food/restaurants","restaurants",(IF(N259="food/small batch","small batch",(IF(N259="food/food trucks","food trucks",(IF(N259="games/tabletop games","tabletop games",(IF(N259="games/video games","video games",(IF(N259="games/mobile games","mobile games",(IF(N259="journalism/audio","audio",(IF(N259="music/faith","faith",(IF(N259="music/pop","pop",(IF(N259="music/world music","world music",(IF(N259="music/electronic music","electronic music",(IF(N259="music/indie rock","indie rock",(IF(N259="music/jazz","jazz",(IF(N259="music/metal","metal",(IF(N259="music/rock","rock",(IF(N259="music/classical music","classical music",(IF(N259="photography/people","people",(IF(N259="photography/places","places",(IF(N259="photography/photobooks","photobooks",(IF(N259="photography/nature","nature",(IF(N259="publishing/children's books","children's books",(IF(N259="publishing/radio &amp; podcasts","radio &amp; podcasts",(IF(N259="publishing/translations","translations",(IF(N259="publishing/fiction","fiction",(IF(N259="publishing/nonfiction","nonfiction",(IF(N259="publishing/art books","art books",(IF(N259="technology/makerspaces","makerspaces",(IF(N259="technology/space exploration","space exploration",(IF(N259="technology/hardware","hardware",(IF(N259="technology/wearables","wearables",(IF(N259="technology/web","web",(IF(N259="technology/gadgets","gadgets",(IF(N259="theater/plays","plays",(IF(N259="theater/musical","musical",(IF(N259="theater/spaces","spaces")))))))))))))))))))))))))))))))))))))))))))))))))))))))))))))))))))))))))))))))))</f>
        <v>documentary</v>
      </c>
      <c r="S259" s="13">
        <f t="shared" ref="S259:S322" si="28">(J259/86400)+DATE(1970,1,1)</f>
        <v>42479.626875000002</v>
      </c>
      <c r="T259" s="13">
        <f t="shared" ref="T259:T322" si="29">(I259/84600)+DATE(1970,1,1)</f>
        <v>42870.065744680847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41034.244278959814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42454.519728132393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40691.467375886525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41397.379432624111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40920.061796690308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41512.102765957447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41369.803723404257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40267.245717592596</v>
      </c>
      <c r="T267" s="13">
        <f t="shared" si="29"/>
        <v>40622.45815602837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40604.397872340429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42161.121737588648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41179.411087470449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43154.562907801417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40637.86655092593</v>
      </c>
      <c r="T272" s="13">
        <f t="shared" si="29"/>
        <v>41009.851063829788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41612.100243055553</v>
      </c>
      <c r="T273" s="13">
        <f t="shared" si="29"/>
        <v>41983.297872340423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40610.141134751771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41050.019692671398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41332.701418439712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41556.139078014181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40967.081875000003</v>
      </c>
      <c r="T278" s="13">
        <f t="shared" si="29"/>
        <v>41355.93468085106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42500.633794326241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41526.488640661941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43159.553900709216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41744.590682870374</v>
      </c>
      <c r="T282" s="13">
        <f t="shared" si="29"/>
        <v>42134.709633569742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40343.614184397164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40543.893617021276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41017.04184397163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41256.562411347521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41876.495602836876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41313.816250000003</v>
      </c>
      <c r="T288" s="13">
        <f t="shared" si="29"/>
        <v>41694.727234042555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41548.063829787236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41416.321430260046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41921.125697399526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40895.637588652484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41731.724113475175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41170.190780141842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42093.937517730497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40693.765957446813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41919.638297872341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41491.187742316783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42089.728020833332</v>
      </c>
      <c r="T299" s="13">
        <f t="shared" si="29"/>
        <v>42477.424822695037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42113.553191489365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40816.932151300236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40979.001631205676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41688.519326241134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41291.407068557921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41032.071134259255</v>
      </c>
      <c r="T305" s="13">
        <f t="shared" si="29"/>
        <v>41391.710945626473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41484.659574468082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41306.494669030733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41689.642234042549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41282.944456018522</v>
      </c>
      <c r="T309" s="13">
        <f t="shared" si="29"/>
        <v>41647.921997635931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40932.773167848703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41487.384562647756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41160.914893617024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41235.72269503546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41715.25806146572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40717.254609929078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41670.276453900711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41475.150520094561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42333.467375886525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41961.1806501182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41695.975780141845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40522.871631205671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42718.234042553187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</f>
        <v>1.0266285714285714</v>
      </c>
      <c r="P323" s="9">
        <f t="shared" ref="P323:P386" si="31">IF(L323=0, 0, E323/L323)</f>
        <v>106.62314540059347</v>
      </c>
      <c r="Q323" t="str">
        <f t="shared" ref="Q323:Q386" si="32">IF(OR(N323="theater/musical", N323="theater/spaces", N323="theater/plays"), "theater", (IF(OR(N323="technology/gadgets",N323="technology/web",N323="technology/wearables", N323="technology/hardware", N323="technology/space exploration", N323="technology/makerspaces"), "technology", (IF(OR(N323="publishing/art books", N323="publishing/nonfiction", N323="publishing/fiction",N323="publishing/translations",N323="publishing/radio &amp; podcasts", N323="publishing/children's books"), "publishing", (IF(OR(N323="photography/nature",N323="photography/photobooks", N323="photography/places", N323="photography/people"), "photography", (IF(OR(N323="music/classical music",N323="music/rock",N323="music/metal",N323="music/jazz",N323="music/indie rock",N323="music/electronic music",N323="music/world music",N323="music/pop",N323="music/faith"), "music", (IF(N323="journalism/audio", "journalism", (IF(OR(N323="games/mobile games",N323="games/video games",N323="games/tabletop games"), "games", (IF(OR(N323="food/food trucks",N323="food/small batch",N323="food/restaurants" ), "food", IF(OR(N323="film &amp; video/animation",N323="film &amp; video/television",N323="film &amp; video/shorts",N323="film &amp; video/science fiction", N323="film &amp; video/drama",N323="film &amp; video/documentary" ), "film &amp; video"))))))))))))))))</f>
        <v>film &amp; video</v>
      </c>
      <c r="R323" t="str">
        <f t="shared" ref="R323:R386" si="33">IF(N323="film &amp; video/documentary", "documentary", (IF(N323="film &amp; video/drama", "drama", (IF(N323="film &amp; video/science fiction", "science fiction", (IF(N323="film &amp; video/shorts", "shorts", (IF(N323="film &amp; video/television", "film &amp; television", (IF(N323="film &amp; video/animation", "animation", (IF(N323="food/restaurants","restaurants",(IF(N323="food/small batch","small batch",(IF(N323="food/food trucks","food trucks",(IF(N323="games/tabletop games","tabletop games",(IF(N323="games/video games","video games",(IF(N323="games/mobile games","mobile games",(IF(N323="journalism/audio","audio",(IF(N323="music/faith","faith",(IF(N323="music/pop","pop",(IF(N323="music/world music","world music",(IF(N323="music/electronic music","electronic music",(IF(N323="music/indie rock","indie rock",(IF(N323="music/jazz","jazz",(IF(N323="music/metal","metal",(IF(N323="music/rock","rock",(IF(N323="music/classical music","classical music",(IF(N323="photography/people","people",(IF(N323="photography/places","places",(IF(N323="photography/photobooks","photobooks",(IF(N323="photography/nature","nature",(IF(N323="publishing/children's books","children's books",(IF(N323="publishing/radio &amp; podcasts","radio &amp; podcasts",(IF(N323="publishing/translations","translations",(IF(N323="publishing/fiction","fiction",(IF(N323="publishing/nonfiction","nonfiction",(IF(N323="publishing/art books","art books",(IF(N323="technology/makerspaces","makerspaces",(IF(N323="technology/space exploration","space exploration",(IF(N323="technology/hardware","hardware",(IF(N323="technology/wearables","wearables",(IF(N323="technology/web","web",(IF(N323="technology/gadgets","gadgets",(IF(N323="theater/plays","plays",(IF(N323="theater/musical","musical",(IF(N323="theater/spaces","spaces")))))))))))))))))))))))))))))))))))))))))))))))))))))))))))))))))))))))))))))))))</f>
        <v>documentary</v>
      </c>
      <c r="S323" s="13">
        <f t="shared" ref="S323:S386" si="34">(J323/86400)+DATE(1970,1,1)</f>
        <v>42647.446597222224</v>
      </c>
      <c r="T323" s="13">
        <f t="shared" ref="T323:T386" si="35">(I323/84600)+DATE(1970,1,1)</f>
        <v>43046.605035460991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42863.880000000005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43090.360992907801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42571.852340425532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43089.191879432619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43175.763829787233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42436.744680851065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42665.340425531918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42671.468085106382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41748.233333333337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42899.636335697403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42661.425531914894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42827.139373522456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42492.361702127659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42485.340425531918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42678.077044917256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42428.322789598111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42978.744680851065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42475.988983451534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43169.553191489365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42260.914184397159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42849.79745862884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42305.808510638293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42509.014184397165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42497.623995271868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42261.500243055554</v>
      </c>
      <c r="T348" s="13">
        <f t="shared" si="35"/>
        <v>42647.298120567371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42678.995378250591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42592.237777777773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43156.913806146571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42987.04184397163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42827.474633569742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42268.064633569738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42684.404479905439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42828.35604018913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42323.385271867613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42804.841524822696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42470.333297872341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42897.638297872341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41935.070486111115</v>
      </c>
      <c r="T361" s="13">
        <f t="shared" si="35"/>
        <v>42305.902127659574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42562.156737588652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42314.916146572104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42205.595744680846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40614.249645390068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42156.743971631207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42041.789586288418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41019.793032407411</v>
      </c>
      <c r="T368" s="13">
        <f t="shared" si="35"/>
        <v>41379.171607565011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41731.935460992907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42429.831229314419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41250.244314420808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43107.173758865247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41641.613936170215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42825.170212765959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41439.548439716309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41127.014550827422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42042.927659574467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42969.973002364066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42678.745390070922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42752.99432624114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41361.702978723406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42750.671300236405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41451.085106382976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41490.405437352245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42122.992423167845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42360.606938534278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</f>
        <v>1.05982</v>
      </c>
      <c r="P387" s="9">
        <f t="shared" ref="P387:P450" si="37">IF(L387=0, 0, E387/L387)</f>
        <v>111.79535864978902</v>
      </c>
      <c r="Q387" t="str">
        <f t="shared" ref="Q387:Q450" si="38">IF(OR(N387="theater/musical", N387="theater/spaces", N387="theater/plays"), "theater", (IF(OR(N387="technology/gadgets",N387="technology/web",N387="technology/wearables", N387="technology/hardware", N387="technology/space exploration", N387="technology/makerspaces"), "technology", (IF(OR(N387="publishing/art books", N387="publishing/nonfiction", N387="publishing/fiction",N387="publishing/translations",N387="publishing/radio &amp; podcasts", N387="publishing/children's books"), "publishing", (IF(OR(N387="photography/nature",N387="photography/photobooks", N387="photography/places", N387="photography/people"), "photography", (IF(OR(N387="music/classical music",N387="music/rock",N387="music/metal",N387="music/jazz",N387="music/indie rock",N387="music/electronic music",N387="music/world music",N387="music/pop",N387="music/faith"), "music", (IF(N387="journalism/audio", "journalism", (IF(OR(N387="games/mobile games",N387="games/video games",N387="games/tabletop games"), "games", (IF(OR(N387="food/food trucks",N387="food/small batch",N387="food/restaurants" ), "food", IF(OR(N387="film &amp; video/animation",N387="film &amp; video/television",N387="film &amp; video/shorts",N387="film &amp; video/science fiction", N387="film &amp; video/drama",N387="film &amp; video/documentary" ), "film &amp; video"))))))))))))))))</f>
        <v>film &amp; video</v>
      </c>
      <c r="R387" t="str">
        <f t="shared" ref="R387:R450" si="39">IF(N387="film &amp; video/documentary", "documentary", (IF(N387="film &amp; video/drama", "drama", (IF(N387="film &amp; video/science fiction", "science fiction", (IF(N387="film &amp; video/shorts", "shorts", (IF(N387="film &amp; video/television", "film &amp; television", (IF(N387="film &amp; video/animation", "animation", (IF(N387="food/restaurants","restaurants",(IF(N387="food/small batch","small batch",(IF(N387="food/food trucks","food trucks",(IF(N387="games/tabletop games","tabletop games",(IF(N387="games/video games","video games",(IF(N387="games/mobile games","mobile games",(IF(N387="journalism/audio","audio",(IF(N387="music/faith","faith",(IF(N387="music/pop","pop",(IF(N387="music/world music","world music",(IF(N387="music/electronic music","electronic music",(IF(N387="music/indie rock","indie rock",(IF(N387="music/jazz","jazz",(IF(N387="music/metal","metal",(IF(N387="music/rock","rock",(IF(N387="music/classical music","classical music",(IF(N387="photography/people","people",(IF(N387="photography/places","places",(IF(N387="photography/photobooks","photobooks",(IF(N387="photography/nature","nature",(IF(N387="publishing/children's books","children's books",(IF(N387="publishing/radio &amp; podcasts","radio &amp; podcasts",(IF(N387="publishing/translations","translations",(IF(N387="publishing/fiction","fiction",(IF(N387="publishing/nonfiction","nonfiction",(IF(N387="publishing/art books","art books",(IF(N387="technology/makerspaces","makerspaces",(IF(N387="technology/space exploration","space exploration",(IF(N387="technology/hardware","hardware",(IF(N387="technology/wearables","wearables",(IF(N387="technology/web","web",(IF(N387="technology/gadgets","gadgets",(IF(N387="theater/plays","plays",(IF(N387="theater/musical","musical",(IF(N387="theater/spaces","spaces")))))))))))))))))))))))))))))))))))))))))))))))))))))))))))))))))))))))))))))))))</f>
        <v>documentary</v>
      </c>
      <c r="S387" s="13">
        <f t="shared" ref="S387:S450" si="40">(J387/86400)+DATE(1970,1,1)</f>
        <v>41934.584502314814</v>
      </c>
      <c r="T387" s="13">
        <f t="shared" ref="T387:T450" si="41">(I387/84600)+DATE(1970,1,1)</f>
        <v>42313.469278959812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42581.37578014184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42585.765957446813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42549.076157407406</v>
      </c>
      <c r="T390" s="13">
        <f t="shared" si="41"/>
        <v>42940.992671394801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41674.063078703708</v>
      </c>
      <c r="T391" s="13">
        <f t="shared" si="41"/>
        <v>42049.297163120573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42484.441749408987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40865.042256944442</v>
      </c>
      <c r="T393" s="13">
        <f t="shared" si="41"/>
        <v>41221.126950354606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41118.063829787236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41897.894231678489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42837.537612293148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41355.788652482268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41082.564884259264</v>
      </c>
      <c r="T398" s="13">
        <f t="shared" si="41"/>
        <v>41427.959881796691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40738.180141843972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42476.022765957445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43083.382978723399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42120.97872340426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41086.11548463357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42669.848900709221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41088.622695035461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41646.628032407403</v>
      </c>
      <c r="T406" s="13">
        <f t="shared" si="41"/>
        <v>42018.662411347519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42047.384621749414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40993.595035460996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41192.40011820331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41924.517612293144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42935.66836879433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42113.981446759259</v>
      </c>
      <c r="T412" s="13">
        <f t="shared" si="41"/>
        <v>42527.278924349885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41971.936170212764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41446.524562647755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41440.534408983454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41899.277364066191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42277.595744680846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42021.149302600475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41360.970601851848</v>
      </c>
      <c r="T419" s="13">
        <f t="shared" si="41"/>
        <v>41708.427659574467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42562.309657210397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41792.839089834517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42055.667033096928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42592.140141843971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41863.260381944448</v>
      </c>
      <c r="T424" s="13">
        <f t="shared" si="41"/>
        <v>42240.585070921981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41768.414066193851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41322.533085106385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42692.645437352243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42789.471796690312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42285.90902777778</v>
      </c>
      <c r="T429" s="13">
        <f t="shared" si="41"/>
        <v>42655.765248226948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42152.404255319154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40454.318439716313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41867.66273049645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42526.871331018519</v>
      </c>
      <c r="T433" s="13">
        <f t="shared" si="41"/>
        <v>42918.315401891254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42654.678262411348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42228.629884259259</v>
      </c>
      <c r="T435" s="13">
        <f t="shared" si="41"/>
        <v>42644.366690307332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41951.171418439713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41870.359101654845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41825.029704491724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43014.772174940896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42682.841111111113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41919.761782407411</v>
      </c>
      <c r="T441" s="13">
        <f t="shared" si="41"/>
        <v>42277.863096926711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42813.198026004728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41921.470401891253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42405.652281323877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42022.802612293148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41282.266678486994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42498.023345153662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42418.106619385348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41692.418002364066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42118.540130023641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</f>
        <v>2.2499999999999999E-2</v>
      </c>
      <c r="P451" s="9">
        <f t="shared" ref="P451:P514" si="43">IF(L451=0, 0, E451/L451)</f>
        <v>9</v>
      </c>
      <c r="Q451" t="str">
        <f t="shared" ref="Q451:Q514" si="44">IF(OR(N451="theater/musical", N451="theater/spaces", N451="theater/plays"), "theater", (IF(OR(N451="technology/gadgets",N451="technology/web",N451="technology/wearables", N451="technology/hardware", N451="technology/space exploration", N451="technology/makerspaces"), "technology", (IF(OR(N451="publishing/art books", N451="publishing/nonfiction", N451="publishing/fiction",N451="publishing/translations",N451="publishing/radio &amp; podcasts", N451="publishing/children's books"), "publishing", (IF(OR(N451="photography/nature",N451="photography/photobooks", N451="photography/places", N451="photography/people"), "photography", (IF(OR(N451="music/classical music",N451="music/rock",N451="music/metal",N451="music/jazz",N451="music/indie rock",N451="music/electronic music",N451="music/world music",N451="music/pop",N451="music/faith"), "music", (IF(N451="journalism/audio", "journalism", (IF(OR(N451="games/mobile games",N451="games/video games",N451="games/tabletop games"), "games", (IF(OR(N451="food/food trucks",N451="food/small batch",N451="food/restaurants" ), "food", IF(OR(N451="film &amp; video/animation",N451="film &amp; video/television",N451="film &amp; video/shorts",N451="film &amp; video/science fiction", N451="film &amp; video/drama",N451="film &amp; video/documentary" ), "film &amp; video"))))))))))))))))</f>
        <v>film &amp; video</v>
      </c>
      <c r="R451" t="str">
        <f t="shared" ref="R451:R514" si="45">IF(N451="film &amp; video/documentary", "documentary", (IF(N451="film &amp; video/drama", "drama", (IF(N451="film &amp; video/science fiction", "science fiction", (IF(N451="film &amp; video/shorts", "shorts", (IF(N451="film &amp; video/television", "film &amp; television", (IF(N451="film &amp; video/animation", "animation", (IF(N451="food/restaurants","restaurants",(IF(N451="food/small batch","small batch",(IF(N451="food/food trucks","food trucks",(IF(N451="games/tabletop games","tabletop games",(IF(N451="games/video games","video games",(IF(N451="games/mobile games","mobile games",(IF(N451="journalism/audio","audio",(IF(N451="music/faith","faith",(IF(N451="music/pop","pop",(IF(N451="music/world music","world music",(IF(N451="music/electronic music","electronic music",(IF(N451="music/indie rock","indie rock",(IF(N451="music/jazz","jazz",(IF(N451="music/metal","metal",(IF(N451="music/rock","rock",(IF(N451="music/classical music","classical music",(IF(N451="photography/people","people",(IF(N451="photography/places","places",(IF(N451="photography/photobooks","photobooks",(IF(N451="photography/nature","nature",(IF(N451="publishing/children's books","children's books",(IF(N451="publishing/radio &amp; podcasts","radio &amp; podcasts",(IF(N451="publishing/translations","translations",(IF(N451="publishing/fiction","fiction",(IF(N451="publishing/nonfiction","nonfiction",(IF(N451="publishing/art books","art books",(IF(N451="technology/makerspaces","makerspaces",(IF(N451="technology/space exploration","space exploration",(IF(N451="technology/hardware","hardware",(IF(N451="technology/wearables","wearables",(IF(N451="technology/web","web",(IF(N451="technology/gadgets","gadgets",(IF(N451="theater/plays","plays",(IF(N451="theater/musical","musical",(IF(N451="theater/spaces","spaces")))))))))))))))))))))))))))))))))))))))))))))))))))))))))))))))))))))))))))))))))</f>
        <v>animation</v>
      </c>
      <c r="S451" s="13">
        <f t="shared" ref="S451:S514" si="46">(J451/86400)+DATE(1970,1,1)</f>
        <v>41534.568113425928</v>
      </c>
      <c r="T451" s="13">
        <f t="shared" ref="T451:T514" si="47">(I451/84600)+DATE(1970,1,1)</f>
        <v>41904.899349881794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42027.83924349882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42007.177198581558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42107.703877314816</v>
      </c>
      <c r="T454" s="13">
        <f t="shared" si="47"/>
        <v>42490.229491725768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42405.587222222224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42318.499290780142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40971.002569444448</v>
      </c>
      <c r="T457" s="13">
        <f t="shared" si="47"/>
        <v>41344.681560283687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41547.694456018522</v>
      </c>
      <c r="T458" s="13">
        <f t="shared" si="47"/>
        <v>41909.595035460996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42214.549787234042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41745.714657210403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41186.036962174941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42136.319148936171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41765.26911347518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</v>
      </c>
      <c r="T464" s="13">
        <f t="shared" si="47"/>
        <v>41088.448475177305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41135.001808510642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</v>
      </c>
      <c r="T466" s="13">
        <f t="shared" si="47"/>
        <v>42869.271099290781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42162.824751773049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41491.665059101651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41512.843191489359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41041.167627314819</v>
      </c>
      <c r="T470" s="13">
        <f t="shared" si="47"/>
        <v>41431.631973995274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42235.20241134752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41997.425531914894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42092.928829787234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42221.857186761234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42247.159799054374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43149.591359338061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42482.449680851059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42138.360992907801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41377.171796690309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42447.504834515363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42313.288829787234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41465.500173611115</v>
      </c>
      <c r="T482" s="13">
        <f t="shared" si="47"/>
        <v>41834.361879432625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41525.09088652482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42447.896874999999</v>
      </c>
      <c r="T484" s="13">
        <f t="shared" si="47"/>
        <v>42834.300709219853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41637.96775413712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42670.257352245862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41381.505775462967</v>
      </c>
      <c r="T487" s="13">
        <f t="shared" si="47"/>
        <v>41748.580366430258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42137.111572104019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43094.756430260051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43109.481087470449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41239.959574468085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41113.968576388885</v>
      </c>
      <c r="T492" s="13">
        <f t="shared" si="47"/>
        <v>41475.350886524822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42366.982627314814</v>
      </c>
      <c r="T493" s="13">
        <f t="shared" si="47"/>
        <v>42755.024810874704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43019.589007092203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42114.726134259261</v>
      </c>
      <c r="T495" s="13">
        <f t="shared" si="47"/>
        <v>42497.401158392437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42168.957446808512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42555.717553191491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42023.738463356975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42347.765957446813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41226.969846335698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40408.02056737589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40247.886006944442</v>
      </c>
      <c r="T502" s="13">
        <f t="shared" si="47"/>
        <v>40620.500709219858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41055.877671394803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41314.544030732861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42371.580413711585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41338.472659574472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42720.419456264775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41835.436406619381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41534.575141843976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41384.073758865248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42537.134397163121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42788.924810874705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41706.458416075649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43059.162257683216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</f>
        <v>0.13924</v>
      </c>
      <c r="P515" s="9">
        <f t="shared" ref="P515:P578" si="49">IF(L515=0, 0, E515/L515)</f>
        <v>102.38235294117646</v>
      </c>
      <c r="Q515" t="str">
        <f t="shared" ref="Q515:Q578" si="50">IF(OR(N515="theater/musical", N515="theater/spaces", N515="theater/plays"), "theater", (IF(OR(N515="technology/gadgets",N515="technology/web",N515="technology/wearables", N515="technology/hardware", N515="technology/space exploration", N515="technology/makerspaces"), "technology", (IF(OR(N515="publishing/art books", N515="publishing/nonfiction", N515="publishing/fiction",N515="publishing/translations",N515="publishing/radio &amp; podcasts", N515="publishing/children's books"), "publishing", (IF(OR(N515="photography/nature",N515="photography/photobooks", N515="photography/places", N515="photography/people"), "photography", (IF(OR(N515="music/classical music",N515="music/rock",N515="music/metal",N515="music/jazz",N515="music/indie rock",N515="music/electronic music",N515="music/world music",N515="music/pop",N515="music/faith"), "music", (IF(N515="journalism/audio", "journalism", (IF(OR(N515="games/mobile games",N515="games/video games",N515="games/tabletop games"), "games", (IF(OR(N515="food/food trucks",N515="food/small batch",N515="food/restaurants" ), "food", IF(OR(N515="film &amp; video/animation",N515="film &amp; video/television",N515="film &amp; video/shorts",N515="film &amp; video/science fiction", N515="film &amp; video/drama",N515="film &amp; video/documentary" ), "film &amp; video"))))))))))))))))</f>
        <v>film &amp; video</v>
      </c>
      <c r="R515" t="str">
        <f t="shared" ref="R515:R578" si="51">IF(N515="film &amp; video/documentary", "documentary", (IF(N515="film &amp; video/drama", "drama", (IF(N515="film &amp; video/science fiction", "science fiction", (IF(N515="film &amp; video/shorts", "shorts", (IF(N515="film &amp; video/television", "film &amp; television", (IF(N515="film &amp; video/animation", "animation", (IF(N515="food/restaurants","restaurants",(IF(N515="food/small batch","small batch",(IF(N515="food/food trucks","food trucks",(IF(N515="games/tabletop games","tabletop games",(IF(N515="games/video games","video games",(IF(N515="games/mobile games","mobile games",(IF(N515="journalism/audio","audio",(IF(N515="music/faith","faith",(IF(N515="music/pop","pop",(IF(N515="music/world music","world music",(IF(N515="music/electronic music","electronic music",(IF(N515="music/indie rock","indie rock",(IF(N515="music/jazz","jazz",(IF(N515="music/metal","metal",(IF(N515="music/rock","rock",(IF(N515="music/classical music","classical music",(IF(N515="photography/people","people",(IF(N515="photography/places","places",(IF(N515="photography/photobooks","photobooks",(IF(N515="photography/nature","nature",(IF(N515="publishing/children's books","children's books",(IF(N515="publishing/radio &amp; podcasts","radio &amp; podcasts",(IF(N515="publishing/translations","translations",(IF(N515="publishing/fiction","fiction",(IF(N515="publishing/nonfiction","nonfiction",(IF(N515="publishing/art books","art books",(IF(N515="technology/makerspaces","makerspaces",(IF(N515="technology/space exploration","space exploration",(IF(N515="technology/hardware","hardware",(IF(N515="technology/wearables","wearables",(IF(N515="technology/web","web",(IF(N515="technology/gadgets","gadgets",(IF(N515="theater/plays","plays",(IF(N515="theater/musical","musical",(IF(N515="theater/spaces","spaces")))))))))))))))))))))))))))))))))))))))))))))))))))))))))))))))))))))))))))))))))</f>
        <v>animation</v>
      </c>
      <c r="S515" s="13">
        <f t="shared" ref="S515:S578" si="52">(J515/86400)+DATE(1970,1,1)</f>
        <v>42552.653993055559</v>
      </c>
      <c r="T515" s="13">
        <f t="shared" ref="T515:T578" si="53">(I515/84600)+DATE(1970,1,1)</f>
        <v>42959.595744680846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42207.244054373521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42724.905449172576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42504.60378250591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43134.564550827425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42608.607092198581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41218.391446759255</v>
      </c>
      <c r="T521" s="13">
        <f t="shared" si="53"/>
        <v>41581.995520094562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42705.717033096924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43039.169503546102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42809.169326241135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42623.433522458625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42883.434621749409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42242.771170212771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42578.063829787236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43149.939716312059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42530.248226950353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43111.680851063829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42532.48936170213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43086.233333333337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42863.305059101651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42866.805732860521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42666.148936170212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42711.54519675926</v>
      </c>
      <c r="T537" s="13">
        <f t="shared" si="53"/>
        <v>43106.918498817962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42179.344988425924</v>
      </c>
      <c r="T538" s="13">
        <f t="shared" si="53"/>
        <v>42574.02127659574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42669.061359338062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42864.109491725772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42917.476442080377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42390.26011820331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42662.154066193849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42853.795697399531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42292.498368794331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42917.075177304963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42680.115709219855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42650.533274231682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42769.030307328605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42663.028936170216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42547.352505910167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43132.106382978724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42571.97375886525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42736.268274231683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42306.458522458634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42279.827092198582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42894.29719858156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42733.452919621748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43071.621784869974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42439.306205673754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42708.352955082737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42340.17074468085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42659.71528368794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42692.389062499999</v>
      </c>
      <c r="T564" s="13">
        <f t="shared" si="53"/>
        <v>43087.354787234042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42402.773605200942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42800.941784869981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</v>
      </c>
      <c r="T567" s="13">
        <f t="shared" si="53"/>
        <v>42549.546678486993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42927.315992907803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42355.562576832148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42743.255319148935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42728.333475177307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42388.798252314809</v>
      </c>
      <c r="T572" s="13">
        <f t="shared" si="53"/>
        <v>42777.304598108749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42566.275886524818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42282.716296296298</v>
      </c>
      <c r="T574" s="13">
        <f t="shared" si="53"/>
        <v>42669.008132387709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42372.114893617021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43026.133652482269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42521.87757683215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42442.971063829784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</f>
        <v>2E-3</v>
      </c>
      <c r="P579" s="9">
        <f t="shared" ref="P579:P642" si="55">IF(L579=0, 0, E579/L579)</f>
        <v>10</v>
      </c>
      <c r="Q579" t="str">
        <f t="shared" ref="Q579:Q642" si="56">IF(OR(N579="theater/musical", N579="theater/spaces", N579="theater/plays"), "theater", (IF(OR(N579="technology/gadgets",N579="technology/web",N579="technology/wearables", N579="technology/hardware", N579="technology/space exploration", N579="technology/makerspaces"), "technology", (IF(OR(N579="publishing/art books", N579="publishing/nonfiction", N579="publishing/fiction",N579="publishing/translations",N579="publishing/radio &amp; podcasts", N579="publishing/children's books"), "publishing", (IF(OR(N579="photography/nature",N579="photography/photobooks", N579="photography/places", N579="photography/people"), "photography", (IF(OR(N579="music/classical music",N579="music/rock",N579="music/metal",N579="music/jazz",N579="music/indie rock",N579="music/electronic music",N579="music/world music",N579="music/pop",N579="music/faith"), "music", (IF(N579="journalism/audio", "journalism", (IF(OR(N579="games/mobile games",N579="games/video games",N579="games/tabletop games"), "games", (IF(OR(N579="food/food trucks",N579="food/small batch",N579="food/restaurants" ), "food", IF(OR(N579="film &amp; video/animation",N579="film &amp; video/television",N579="film &amp; video/shorts",N579="film &amp; video/science fiction", N579="film &amp; video/drama",N579="film &amp; video/documentary" ), "film &amp; video"))))))))))))))))</f>
        <v>technology</v>
      </c>
      <c r="R579" t="str">
        <f t="shared" ref="R579:R642" si="57">IF(N579="film &amp; video/documentary", "documentary", (IF(N579="film &amp; video/drama", "drama", (IF(N579="film &amp; video/science fiction", "science fiction", (IF(N579="film &amp; video/shorts", "shorts", (IF(N579="film &amp; video/television", "film &amp; television", (IF(N579="film &amp; video/animation", "animation", (IF(N579="food/restaurants","restaurants",(IF(N579="food/small batch","small batch",(IF(N579="food/food trucks","food trucks",(IF(N579="games/tabletop games","tabletop games",(IF(N579="games/video games","video games",(IF(N579="games/mobile games","mobile games",(IF(N579="journalism/audio","audio",(IF(N579="music/faith","faith",(IF(N579="music/pop","pop",(IF(N579="music/world music","world music",(IF(N579="music/electronic music","electronic music",(IF(N579="music/indie rock","indie rock",(IF(N579="music/jazz","jazz",(IF(N579="music/metal","metal",(IF(N579="music/rock","rock",(IF(N579="music/classical music","classical music",(IF(N579="photography/people","people",(IF(N579="photography/places","places",(IF(N579="photography/photobooks","photobooks",(IF(N579="photography/nature","nature",(IF(N579="publishing/children's books","children's books",(IF(N579="publishing/radio &amp; podcasts","radio &amp; podcasts",(IF(N579="publishing/translations","translations",(IF(N579="publishing/fiction","fiction",(IF(N579="publishing/nonfiction","nonfiction",(IF(N579="publishing/art books","art books",(IF(N579="technology/makerspaces","makerspaces",(IF(N579="technology/space exploration","space exploration",(IF(N579="technology/hardware","hardware",(IF(N579="technology/wearables","wearables",(IF(N579="technology/web","web",(IF(N579="technology/gadgets","gadgets",(IF(N579="theater/plays","plays",(IF(N579="theater/musical","musical",(IF(N579="theater/spaces","spaces")))))))))))))))))))))))))))))))))))))))))))))))))))))))))))))))))))))))))))))))))</f>
        <v>web</v>
      </c>
      <c r="S579" s="13">
        <f t="shared" ref="S579:S642" si="58">(J579/86400)+DATE(1970,1,1)</f>
        <v>42450.589143518519</v>
      </c>
      <c r="T579" s="13">
        <f t="shared" ref="T579:T642" si="59">(I579/84600)+DATE(1970,1,1)</f>
        <v>42871.048486997635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42609.590933806146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42348.423439716309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42999.033888888887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42572.247092198581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42430.02127659574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42434.25634751773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42430.965910165483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42695.808510638293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42401.531997635931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42462.709609929079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42631.769513888888</v>
      </c>
      <c r="T590" s="13">
        <f t="shared" si="59"/>
        <v>43056.126312056738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42547.329775413717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42766.830496453898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42561.554728132389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42325.322222222225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42452.37287234042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42836.520165484631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42083.069884259261</v>
      </c>
      <c r="T597" s="13">
        <f t="shared" si="59"/>
        <v>42480.390520094559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43040.894704491729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42944.659574468082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42327.129799054375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42422.756028368793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42486.240685579192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42349.450815602831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42527.087647754139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42212.376158392435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42226.057399527184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42194.357731481483</v>
      </c>
      <c r="T607" s="13">
        <f t="shared" si="59"/>
        <v>42594.046193853428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42501.382978723399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42687.502789598104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42524.153427895981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42693.843309692675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42468.912364066193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42746.423605200951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42585.031782407408</v>
      </c>
      <c r="T614" s="13">
        <f t="shared" si="59"/>
        <v>42977.71330969267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42633.72269503546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42906.254609929078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42627.507789598109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42761.376238425924</v>
      </c>
      <c r="T618" s="13">
        <f t="shared" si="59"/>
        <v>43157.809775413712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42484.754645390072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42704.806182033099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42317.621631205679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42223.689574468081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42920.476796690309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42914.131654846336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42504.839208037825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42491.541855791962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43187.914621749413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42586.079432624116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42803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42179.750082742321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42864.970543735224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42608.198581560282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42879.405780141846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42690.396749408988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42507.299328703702</v>
      </c>
      <c r="T635" s="13">
        <f t="shared" si="59"/>
        <v>42900.02127659574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42412.84195035461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42457.945177304966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42514.480141843975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43158.407092198584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43186.584657210406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42273.595685579196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42683.420312499999</v>
      </c>
      <c r="T642" s="13">
        <f t="shared" si="59"/>
        <v>43063.425531914894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</f>
        <v>1.1916249999999999</v>
      </c>
      <c r="P643" s="9">
        <f t="shared" ref="P643:P706" si="61">IF(L643=0, 0, E643/L643)</f>
        <v>151.31746031746033</v>
      </c>
      <c r="Q643" t="str">
        <f t="shared" ref="Q643:Q706" si="62">IF(OR(N643="theater/musical", N643="theater/spaces", N643="theater/plays"), "theater", (IF(OR(N643="technology/gadgets",N643="technology/web",N643="technology/wearables", N643="technology/hardware", N643="technology/space exploration", N643="technology/makerspaces"), "technology", (IF(OR(N643="publishing/art books", N643="publishing/nonfiction", N643="publishing/fiction",N643="publishing/translations",N643="publishing/radio &amp; podcasts", N643="publishing/children's books"), "publishing", (IF(OR(N643="photography/nature",N643="photography/photobooks", N643="photography/places", N643="photography/people"), "photography", (IF(OR(N643="music/classical music",N643="music/rock",N643="music/metal",N643="music/jazz",N643="music/indie rock",N643="music/electronic music",N643="music/world music",N643="music/pop",N643="music/faith"), "music", (IF(N643="journalism/audio", "journalism", (IF(OR(N643="games/mobile games",N643="games/video games",N643="games/tabletop games"), "games", (IF(OR(N643="food/food trucks",N643="food/small batch",N643="food/restaurants" ), "food", IF(OR(N643="film &amp; video/animation",N643="film &amp; video/television",N643="film &amp; video/shorts",N643="film &amp; video/science fiction", N643="film &amp; video/drama",N643="film &amp; video/documentary" ), "film &amp; video"))))))))))))))))</f>
        <v>technology</v>
      </c>
      <c r="R643" t="str">
        <f t="shared" ref="R643:R706" si="63">IF(N643="film &amp; video/documentary", "documentary", (IF(N643="film &amp; video/drama", "drama", (IF(N643="film &amp; video/science fiction", "science fiction", (IF(N643="film &amp; video/shorts", "shorts", (IF(N643="film &amp; video/television", "film &amp; television", (IF(N643="film &amp; video/animation", "animation", (IF(N643="food/restaurants","restaurants",(IF(N643="food/small batch","small batch",(IF(N643="food/food trucks","food trucks",(IF(N643="games/tabletop games","tabletop games",(IF(N643="games/video games","video games",(IF(N643="games/mobile games","mobile games",(IF(N643="journalism/audio","audio",(IF(N643="music/faith","faith",(IF(N643="music/pop","pop",(IF(N643="music/world music","world music",(IF(N643="music/electronic music","electronic music",(IF(N643="music/indie rock","indie rock",(IF(N643="music/jazz","jazz",(IF(N643="music/metal","metal",(IF(N643="music/rock","rock",(IF(N643="music/classical music","classical music",(IF(N643="photography/people","people",(IF(N643="photography/places","places",(IF(N643="photography/photobooks","photobooks",(IF(N643="photography/nature","nature",(IF(N643="publishing/children's books","children's books",(IF(N643="publishing/radio &amp; podcasts","radio &amp; podcasts",(IF(N643="publishing/translations","translations",(IF(N643="publishing/fiction","fiction",(IF(N643="publishing/nonfiction","nonfiction",(IF(N643="publishing/art books","art books",(IF(N643="technology/makerspaces","makerspaces",(IF(N643="technology/space exploration","space exploration",(IF(N643="technology/hardware","hardware",(IF(N643="technology/wearables","wearables",(IF(N643="technology/web","web",(IF(N643="technology/gadgets","gadgets",(IF(N643="theater/plays","plays",(IF(N643="theater/musical","musical",(IF(N643="theater/spaces","spaces")))))))))))))))))))))))))))))))))))))))))))))))))))))))))))))))))))))))))))))))))</f>
        <v>wearables</v>
      </c>
      <c r="S643" s="13">
        <f t="shared" ref="S643:S706" si="64">(J643/86400)+DATE(1970,1,1)</f>
        <v>42199.57</v>
      </c>
      <c r="T643" s="13">
        <f t="shared" ref="T643:T706" si="65">(I643/84600)+DATE(1970,1,1)</f>
        <v>42584.050212765957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42590.260921985813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42508.549349881796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42289.382978723399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42956.260921985813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42209.5303427896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42805.826820330971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42274.729408983447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42246.357127659576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42341.505721040186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42335.315732860516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43070.343380614657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42591.248699763593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42547.679822695034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42427.126619385344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42837.523865248222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42719.140330969269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42565.851063829788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42594.287174940895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42301.374456264777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43030.425047281329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42370.468640661944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42557.776075650123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42459.552895981091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43114.237127659573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41838.832152777773</v>
      </c>
      <c r="T668" s="13">
        <f t="shared" si="65"/>
        <v>42215.63709219858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43036.274976359338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42488.317044917261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42919.085791962178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42901.432624113477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42368.148936170212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42354.914184397159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42230.964739952717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42209.799373522459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42354.999290780142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</v>
      </c>
      <c r="T678" s="13">
        <f t="shared" si="65"/>
        <v>42393.274007092201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42910.689066193852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42871.852695035457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42979.412635933812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42246.958995271867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43033.652529550833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43175.526264775413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43038.85536643026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42191.425531914894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42366.821182033098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42573.942907801422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43137.766583924349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42647.915520094568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43076.956737588655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42985.085106382976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42539.582104018911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43091.426276595746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42477.05942080378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43133.592895981084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42291.915130023641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42192.244704491721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42761.704361702126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41866.931076388893</v>
      </c>
      <c r="T700" s="13">
        <f t="shared" si="65"/>
        <v>42247.553191489365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41941.765957446813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43111.149893617025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42189.932387706853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43063.231524822695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43132.895035460991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43152.516170212766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</f>
        <v>9.7699999999999992E-3</v>
      </c>
      <c r="P707" s="9">
        <f t="shared" ref="P707:P770" si="67">IF(L707=0, 0, E707/L707)</f>
        <v>195.4</v>
      </c>
      <c r="Q707" t="str">
        <f t="shared" ref="Q707:Q770" si="68">IF(OR(N707="theater/musical", N707="theater/spaces", N707="theater/plays"), "theater", (IF(OR(N707="technology/gadgets",N707="technology/web",N707="technology/wearables", N707="technology/hardware", N707="technology/space exploration", N707="technology/makerspaces"), "technology", (IF(OR(N707="publishing/art books", N707="publishing/nonfiction", N707="publishing/fiction",N707="publishing/translations",N707="publishing/radio &amp; podcasts", N707="publishing/children's books"), "publishing", (IF(OR(N707="photography/nature",N707="photography/photobooks", N707="photography/places", N707="photography/people"), "photography", (IF(OR(N707="music/classical music",N707="music/rock",N707="music/metal",N707="music/jazz",N707="music/indie rock",N707="music/electronic music",N707="music/world music",N707="music/pop",N707="music/faith"), "music", (IF(N707="journalism/audio", "journalism", (IF(OR(N707="games/mobile games",N707="games/video games",N707="games/tabletop games"), "games", (IF(OR(N707="food/food trucks",N707="food/small batch",N707="food/restaurants" ), "food", IF(OR(N707="film &amp; video/animation",N707="film &amp; video/television",N707="film &amp; video/shorts",N707="film &amp; video/science fiction", N707="film &amp; video/drama",N707="film &amp; video/documentary" ), "film &amp; video"))))))))))))))))</f>
        <v>technology</v>
      </c>
      <c r="R707" t="str">
        <f t="shared" ref="R707:R770" si="69">IF(N707="film &amp; video/documentary", "documentary", (IF(N707="film &amp; video/drama", "drama", (IF(N707="film &amp; video/science fiction", "science fiction", (IF(N707="film &amp; video/shorts", "shorts", (IF(N707="film &amp; video/television", "film &amp; television", (IF(N707="film &amp; video/animation", "animation", (IF(N707="food/restaurants","restaurants",(IF(N707="food/small batch","small batch",(IF(N707="food/food trucks","food trucks",(IF(N707="games/tabletop games","tabletop games",(IF(N707="games/video games","video games",(IF(N707="games/mobile games","mobile games",(IF(N707="journalism/audio","audio",(IF(N707="music/faith","faith",(IF(N707="music/pop","pop",(IF(N707="music/world music","world music",(IF(N707="music/electronic music","electronic music",(IF(N707="music/indie rock","indie rock",(IF(N707="music/jazz","jazz",(IF(N707="music/metal","metal",(IF(N707="music/rock","rock",(IF(N707="music/classical music","classical music",(IF(N707="photography/people","people",(IF(N707="photography/places","places",(IF(N707="photography/photobooks","photobooks",(IF(N707="photography/nature","nature",(IF(N707="publishing/children's books","children's books",(IF(N707="publishing/radio &amp; podcasts","radio &amp; podcasts",(IF(N707="publishing/translations","translations",(IF(N707="publishing/fiction","fiction",(IF(N707="publishing/nonfiction","nonfiction",(IF(N707="publishing/art books","art books",(IF(N707="technology/makerspaces","makerspaces",(IF(N707="technology/space exploration","space exploration",(IF(N707="technology/hardware","hardware",(IF(N707="technology/wearables","wearables",(IF(N707="technology/web","web",(IF(N707="technology/gadgets","gadgets",(IF(N707="theater/plays","plays",(IF(N707="theater/musical","musical",(IF(N707="theater/spaces","spaces")))))))))))))))))))))))))))))))))))))))))))))))))))))))))))))))))))))))))))))))))</f>
        <v>wearables</v>
      </c>
      <c r="S707" s="13">
        <f t="shared" ref="S707:S770" si="70">(J707/86400)+DATE(1970,1,1)</f>
        <v>42726.491643518515</v>
      </c>
      <c r="T707" s="13">
        <f t="shared" ref="T707:T770" si="71">(I707/84600)+DATE(1970,1,1)</f>
        <v>43122.182955082739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43083.665957446807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43101.932943262407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42242.955082742315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42327.169728132387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42217.882269503549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43083.383782505909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42384.680925925924</v>
      </c>
      <c r="T714" s="13">
        <f t="shared" si="71"/>
        <v>42773.099669030737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42887.32780141844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43161.294113475175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42669.390543735222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42323.042553191488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41857.854189814811</v>
      </c>
      <c r="T719" s="13">
        <f t="shared" si="71"/>
        <v>42235.063853427899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43150.53120567376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42781.6368321513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41264.641737588652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42199.030815602833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41336.247966903073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</v>
      </c>
      <c r="T725" s="13">
        <f t="shared" si="71"/>
        <v>42569.339716312053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41047.098853427895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42708.703451536639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41712.362730496454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41247.020243055558</v>
      </c>
      <c r="T729" s="13">
        <f t="shared" si="71"/>
        <v>41623.354609929076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41100.408475177304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41503.147293144211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41210.612186761231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41257.085106382976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41886.36951536643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41970.109834515366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42485.638297872341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42326.134042553196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41940.275886524825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42027.723404255317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41943.604097222225</v>
      </c>
      <c r="T740" s="13">
        <f t="shared" si="71"/>
        <v>42323.254609929078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42209.172919621749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42529.490330969267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41774.257754137114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42063.51196217494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41344.531914893618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41590.743534278961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41734.350413711581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41507.21205673759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42369.46382978723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42208.503144208036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43129.791134751773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41665.215981087473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41082.835401891251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43023.085106382976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42400.241028368793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41614.020342789598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41751.156737588652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40972.634267139481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41582.672742316783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40776.662742316781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42175.294787234045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43065.312210401891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42015.384468085103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43072.914893617024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41471.446851851855</v>
      </c>
      <c r="T765" s="13">
        <f t="shared" si="71"/>
        <v>41840.435082742319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42612.240673758861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42279.68184397163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42402.48088652482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42497.82754137116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41965.807210401894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</f>
        <v>0.41399999999999998</v>
      </c>
      <c r="P771" s="9">
        <f t="shared" ref="P771:P834" si="73">IF(L771=0, 0, E771/L771)</f>
        <v>31.846153846153847</v>
      </c>
      <c r="Q771" t="str">
        <f t="shared" ref="Q771:Q834" si="74">IF(OR(N771="theater/musical", N771="theater/spaces", N771="theater/plays"), "theater", (IF(OR(N771="technology/gadgets",N771="technology/web",N771="technology/wearables", N771="technology/hardware", N771="technology/space exploration", N771="technology/makerspaces"), "technology", (IF(OR(N771="publishing/art books", N771="publishing/nonfiction", N771="publishing/fiction",N771="publishing/translations",N771="publishing/radio &amp; podcasts", N771="publishing/children's books"), "publishing", (IF(OR(N771="photography/nature",N771="photography/photobooks", N771="photography/places", N771="photography/people"), "photography", (IF(OR(N771="music/classical music",N771="music/rock",N771="music/metal",N771="music/jazz",N771="music/indie rock",N771="music/electronic music",N771="music/world music",N771="music/pop",N771="music/faith"), "music", (IF(N771="journalism/audio", "journalism", (IF(OR(N771="games/mobile games",N771="games/video games",N771="games/tabletop games"), "games", (IF(OR(N771="food/food trucks",N771="food/small batch",N771="food/restaurants" ), "food", IF(OR(N771="film &amp; video/animation",N771="film &amp; video/television",N771="film &amp; video/shorts",N771="film &amp; video/science fiction", N771="film &amp; video/drama",N771="film &amp; video/documentary" ), "film &amp; video"))))))))))))))))</f>
        <v>publishing</v>
      </c>
      <c r="R771" t="str">
        <f t="shared" ref="R771:R834" si="75">IF(N771="film &amp; video/documentary", "documentary", (IF(N771="film &amp; video/drama", "drama", (IF(N771="film &amp; video/science fiction", "science fiction", (IF(N771="film &amp; video/shorts", "shorts", (IF(N771="film &amp; video/television", "film &amp; television", (IF(N771="film &amp; video/animation", "animation", (IF(N771="food/restaurants","restaurants",(IF(N771="food/small batch","small batch",(IF(N771="food/food trucks","food trucks",(IF(N771="games/tabletop games","tabletop games",(IF(N771="games/video games","video games",(IF(N771="games/mobile games","mobile games",(IF(N771="journalism/audio","audio",(IF(N771="music/faith","faith",(IF(N771="music/pop","pop",(IF(N771="music/world music","world music",(IF(N771="music/electronic music","electronic music",(IF(N771="music/indie rock","indie rock",(IF(N771="music/jazz","jazz",(IF(N771="music/metal","metal",(IF(N771="music/rock","rock",(IF(N771="music/classical music","classical music",(IF(N771="photography/people","people",(IF(N771="photography/places","places",(IF(N771="photography/photobooks","photobooks",(IF(N771="photography/nature","nature",(IF(N771="publishing/children's books","children's books",(IF(N771="publishing/radio &amp; podcasts","radio &amp; podcasts",(IF(N771="publishing/translations","translations",(IF(N771="publishing/fiction","fiction",(IF(N771="publishing/nonfiction","nonfiction",(IF(N771="publishing/art books","art books",(IF(N771="technology/makerspaces","makerspaces",(IF(N771="technology/space exploration","space exploration",(IF(N771="technology/hardware","hardware",(IF(N771="technology/wearables","wearables",(IF(N771="technology/web","web",(IF(N771="technology/gadgets","gadgets",(IF(N771="theater/plays","plays",(IF(N771="theater/musical","musical",(IF(N771="theater/spaces","spaces")))))))))))))))))))))))))))))))))))))))))))))))))))))))))))))))))))))))))))))))))</f>
        <v>fiction</v>
      </c>
      <c r="S771" s="13">
        <f t="shared" ref="S771:S834" si="76">(J771/86400)+DATE(1970,1,1)</f>
        <v>41604.996458333335</v>
      </c>
      <c r="T771" s="13">
        <f t="shared" ref="T771:T834" si="77">(I771/84600)+DATE(1970,1,1)</f>
        <v>41976.826170212764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</v>
      </c>
      <c r="T772" s="13">
        <f t="shared" si="77"/>
        <v>41665.340059101654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42757.926737588656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40427.72269503546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42100.735937500001</v>
      </c>
      <c r="T775" s="13">
        <f t="shared" si="77"/>
        <v>42487.426241134752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42036.860732860521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41219.103959810876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42643.936170212764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41825.661666666667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42104.185342789599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40783.127659574471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40987.901004728134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41403.000856481478</v>
      </c>
      <c r="T783" s="13">
        <f t="shared" si="77"/>
        <v>41770.53278959811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41478.199787234043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41355.808510638301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42058.642068557921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41303.593923611115</v>
      </c>
      <c r="T787" s="13">
        <f t="shared" si="77"/>
        <v>41669.010815602836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41369.841843971633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41920.279267139478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41427.552482269501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41277.186111111107</v>
      </c>
      <c r="T791" s="13">
        <f t="shared" si="77"/>
        <v>41629.935460992907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41640.878711583922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41932.148226950354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</v>
      </c>
      <c r="T794" s="13">
        <f t="shared" si="77"/>
        <v>41926.700744680849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41796.275886524825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41115.599999999999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41334.658865248231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41872.5390070922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41357.085106382976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42260.32608747045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41355.553735224588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42240.761867612295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41048.280378250594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41123.022268518514</v>
      </c>
      <c r="T804" s="13">
        <f t="shared" si="77"/>
        <v>41501.088652482271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41013.808510638301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40730.105624999997</v>
      </c>
      <c r="T806" s="13">
        <f t="shared" si="77"/>
        <v>41070.105673758866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41063.765957446813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41117.621028368798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43161.595744680846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42344.701418439712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42001.170567375884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41484.631938534279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41803.930496453904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41670.019858156025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41441.640248226948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41016.577304964536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42293.341643026004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41709.531914893618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41307.084397163118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41459.766666666663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41970.903546099289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42144.531914893618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42480.490070921987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41520.265366430263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42437.355224586288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40599.424822695037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41544.121560283689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41322.188297872344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41281.162411347519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41073.050717592589</v>
      </c>
      <c r="T830" s="13">
        <f t="shared" si="77"/>
        <v>41415.825531914896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42926.414184397159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41691.366725768319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41355.533026004727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41256.158156028367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</f>
        <v>1.0166666666666666</v>
      </c>
      <c r="P835" s="9">
        <f t="shared" ref="P835:P898" si="79">IF(L835=0, 0, E835/L835)</f>
        <v>148.78048780487805</v>
      </c>
      <c r="Q835" t="str">
        <f t="shared" ref="Q835:Q898" si="80">IF(OR(N835="theater/musical", N835="theater/spaces", N835="theater/plays"), "theater", (IF(OR(N835="technology/gadgets",N835="technology/web",N835="technology/wearables", N835="technology/hardware", N835="technology/space exploration", N835="technology/makerspaces"), "technology", (IF(OR(N835="publishing/art books", N835="publishing/nonfiction", N835="publishing/fiction",N835="publishing/translations",N835="publishing/radio &amp; podcasts", N835="publishing/children's books"), "publishing", (IF(OR(N835="photography/nature",N835="photography/photobooks", N835="photography/places", N835="photography/people"), "photography", (IF(OR(N835="music/classical music",N835="music/rock",N835="music/metal",N835="music/jazz",N835="music/indie rock",N835="music/electronic music",N835="music/world music",N835="music/pop",N835="music/faith"), "music", (IF(N835="journalism/audio", "journalism", (IF(OR(N835="games/mobile games",N835="games/video games",N835="games/tabletop games"), "games", (IF(OR(N835="food/food trucks",N835="food/small batch",N835="food/restaurants" ), "food", IF(OR(N835="film &amp; video/animation",N835="film &amp; video/television",N835="film &amp; video/shorts",N835="film &amp; video/science fiction", N835="film &amp; video/drama",N835="film &amp; video/documentary" ), "film &amp; video"))))))))))))))))</f>
        <v>music</v>
      </c>
      <c r="R835" t="str">
        <f t="shared" ref="R835:R898" si="81">IF(N835="film &amp; video/documentary", "documentary", (IF(N835="film &amp; video/drama", "drama", (IF(N835="film &amp; video/science fiction", "science fiction", (IF(N835="film &amp; video/shorts", "shorts", (IF(N835="film &amp; video/television", "film &amp; television", (IF(N835="film &amp; video/animation", "animation", (IF(N835="food/restaurants","restaurants",(IF(N835="food/small batch","small batch",(IF(N835="food/food trucks","food trucks",(IF(N835="games/tabletop games","tabletop games",(IF(N835="games/video games","video games",(IF(N835="games/mobile games","mobile games",(IF(N835="journalism/audio","audio",(IF(N835="music/faith","faith",(IF(N835="music/pop","pop",(IF(N835="music/world music","world music",(IF(N835="music/electronic music","electronic music",(IF(N835="music/indie rock","indie rock",(IF(N835="music/jazz","jazz",(IF(N835="music/metal","metal",(IF(N835="music/rock","rock",(IF(N835="music/classical music","classical music",(IF(N835="photography/people","people",(IF(N835="photography/places","places",(IF(N835="photography/photobooks","photobooks",(IF(N835="photography/nature","nature",(IF(N835="publishing/children's books","children's books",(IF(N835="publishing/radio &amp; podcasts","radio &amp; podcasts",(IF(N835="publishing/translations","translations",(IF(N835="publishing/fiction","fiction",(IF(N835="publishing/nonfiction","nonfiction",(IF(N835="publishing/art books","art books",(IF(N835="technology/makerspaces","makerspaces",(IF(N835="technology/space exploration","space exploration",(IF(N835="technology/hardware","hardware",(IF(N835="technology/wearables","wearables",(IF(N835="technology/web","web",(IF(N835="technology/gadgets","gadgets",(IF(N835="theater/plays","plays",(IF(N835="theater/musical","musical",(IF(N835="theater/spaces","spaces")))))))))))))))))))))))))))))))))))))))))))))))))))))))))))))))))))))))))))))))))</f>
        <v>rock</v>
      </c>
      <c r="S835" s="13">
        <f t="shared" ref="S835:S898" si="82">(J835/86400)+DATE(1970,1,1)</f>
        <v>41718.878182870372</v>
      </c>
      <c r="T835" s="13">
        <f t="shared" ref="T835:T898" si="83">(I835/84600)+DATE(1970,1,1)</f>
        <v>42093.130910165484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41794.190780141842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41377.468085106382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41894.164515366429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42105.509007092202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41252.640484633572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41506.800898345158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43000.380460992907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41923.838692129633</v>
      </c>
      <c r="T843" s="13">
        <f t="shared" si="83"/>
        <v>42302.494834515368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</v>
      </c>
      <c r="T844" s="13">
        <f t="shared" si="83"/>
        <v>41901.424822695037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43077.085106382976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42292.616312056736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42980.914184397159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42051.97872340426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42165.798333333332</v>
      </c>
      <c r="T849" s="13">
        <f t="shared" si="83"/>
        <v>42549.56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42460.702517730497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42430.386099290779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42845.126950354606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42944.819148936171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43031.680851063829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42402.530839243496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43097.387068557917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42545.125196759254</v>
      </c>
      <c r="T857" s="13">
        <f t="shared" si="83"/>
        <v>42936.957647754141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43032.617021276601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42690.317151300238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42461.892907801419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42511.97872340426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41941.620721040192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42992.964586288421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41930.460378250587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41278.396761229313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41903.72269503546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41230.773113425923</v>
      </c>
      <c r="T867" s="13">
        <f t="shared" si="83"/>
        <v>41625.278924349885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42414.581560283688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40458.403546099289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41988.092174940903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41342.845567129625</v>
      </c>
      <c r="T871" s="13">
        <f t="shared" si="83"/>
        <v>41709.055047281327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41857.363156028368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41948.849822695032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40932.906938534281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41184.167129629626</v>
      </c>
      <c r="T875" s="13">
        <f t="shared" si="83"/>
        <v>41557.298345153664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41735.383380614658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42624.037009456268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41644.401028368797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41597.788888888885</v>
      </c>
      <c r="T879" s="13">
        <f t="shared" si="83"/>
        <v>41969.465248226952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40853.66340425532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41388.400768321517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41545.15765957447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41248.91591016548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41116.772458628839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42790.721453900711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40981.802615740744</v>
      </c>
      <c r="T886" s="13">
        <f t="shared" si="83"/>
        <v>41370.298581560288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43100.173888888894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42991.846489361706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41386.49001182033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41111.042553191488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42265.630531914896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41940.820082742313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42218.904609929079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40706.531914893618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42447.491288416073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</v>
      </c>
      <c r="T896" s="13">
        <f t="shared" si="83"/>
        <v>42887.789716312058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40793.30057919622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42218.872986111106</v>
      </c>
      <c r="T898" s="13">
        <f t="shared" si="83"/>
        <v>42598.957446808512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</f>
        <v>0</v>
      </c>
      <c r="P899" s="9">
        <f t="shared" ref="P899:P962" si="85">IF(L899=0, 0, E899/L899)</f>
        <v>0</v>
      </c>
      <c r="Q899" t="str">
        <f t="shared" ref="Q899:Q962" si="86">IF(OR(N899="theater/musical", N899="theater/spaces", N899="theater/plays"), "theater", (IF(OR(N899="technology/gadgets",N899="technology/web",N899="technology/wearables", N899="technology/hardware", N899="technology/space exploration", N899="technology/makerspaces"), "technology", (IF(OR(N899="publishing/art books", N899="publishing/nonfiction", N899="publishing/fiction",N899="publishing/translations",N899="publishing/radio &amp; podcasts", N899="publishing/children's books"), "publishing", (IF(OR(N899="photography/nature",N899="photography/photobooks", N899="photography/places", N899="photography/people"), "photography", (IF(OR(N899="music/classical music",N899="music/rock",N899="music/metal",N899="music/jazz",N899="music/indie rock",N899="music/electronic music",N899="music/world music",N899="music/pop",N899="music/faith"), "music", (IF(N899="journalism/audio", "journalism", (IF(OR(N899="games/mobile games",N899="games/video games",N899="games/tabletop games"), "games", (IF(OR(N899="food/food trucks",N899="food/small batch",N899="food/restaurants" ), "food", IF(OR(N899="film &amp; video/animation",N899="film &amp; video/television",N899="film &amp; video/shorts",N899="film &amp; video/science fiction", N899="film &amp; video/drama",N899="film &amp; video/documentary" ), "film &amp; video"))))))))))))))))</f>
        <v>music</v>
      </c>
      <c r="R899" t="str">
        <f t="shared" ref="R899:R962" si="87">IF(N899="film &amp; video/documentary", "documentary", (IF(N899="film &amp; video/drama", "drama", (IF(N899="film &amp; video/science fiction", "science fiction", (IF(N899="film &amp; video/shorts", "shorts", (IF(N899="film &amp; video/television", "film &amp; television", (IF(N899="film &amp; video/animation", "animation", (IF(N899="food/restaurants","restaurants",(IF(N899="food/small batch","small batch",(IF(N899="food/food trucks","food trucks",(IF(N899="games/tabletop games","tabletop games",(IF(N899="games/video games","video games",(IF(N899="games/mobile games","mobile games",(IF(N899="journalism/audio","audio",(IF(N899="music/faith","faith",(IF(N899="music/pop","pop",(IF(N899="music/world music","world music",(IF(N899="music/electronic music","electronic music",(IF(N899="music/indie rock","indie rock",(IF(N899="music/jazz","jazz",(IF(N899="music/metal","metal",(IF(N899="music/rock","rock",(IF(N899="music/classical music","classical music",(IF(N899="photography/people","people",(IF(N899="photography/places","places",(IF(N899="photography/photobooks","photobooks",(IF(N899="photography/nature","nature",(IF(N899="publishing/children's books","children's books",(IF(N899="publishing/radio &amp; podcasts","radio &amp; podcasts",(IF(N899="publishing/translations","translations",(IF(N899="publishing/fiction","fiction",(IF(N899="publishing/nonfiction","nonfiction",(IF(N899="publishing/art books","art books",(IF(N899="technology/makerspaces","makerspaces",(IF(N899="technology/space exploration","space exploration",(IF(N899="technology/hardware","hardware",(IF(N899="technology/wearables","wearables",(IF(N899="technology/web","web",(IF(N899="technology/gadgets","gadgets",(IF(N899="theater/plays","plays",(IF(N899="theater/musical","musical",(IF(N899="theater/spaces","spaces")))))))))))))))))))))))))))))))))))))))))))))))))))))))))))))))))))))))))))))))))</f>
        <v>indie rock</v>
      </c>
      <c r="S899" s="13">
        <f t="shared" ref="S899:S962" si="88">(J899/86400)+DATE(1970,1,1)</f>
        <v>41211.688750000001</v>
      </c>
      <c r="T899" s="13">
        <f t="shared" ref="T899:T962" si="89">(I899/84600)+DATE(1970,1,1)</f>
        <v>41575.192765957443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41250.455200945624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41012.845886524825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42819.186784869977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40652.02907801418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42228.723404255317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41507.145390070924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42729.592635933805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40886.351371158395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42054.597990543734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41121.196489361704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40701.467375886525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41443.893617021276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43164.110153664304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42005.430791962179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41587.877624113476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41363.184621749409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41116.763275462959</v>
      </c>
      <c r="T916" s="13">
        <f t="shared" si="89"/>
        <v>41478.205047281328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41296.871631205671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40790.319148936171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42180.170212765959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42324.020815602838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41596.548995271864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41562.671550925923</v>
      </c>
      <c r="T922" s="13">
        <f t="shared" si="89"/>
        <v>41933.643286052007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40847.171018518522</v>
      </c>
      <c r="T923" s="13">
        <f t="shared" si="89"/>
        <v>41215.174657210402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42261.285969267141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42313.852517730498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41288.942928240736</v>
      </c>
      <c r="T926" s="13">
        <f t="shared" si="89"/>
        <v>41654.048096926716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41947.133699763595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40682.815602836883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41373.074408983448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41564.234042553187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41336.689940898345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40669.490780141845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42058.446808510635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41691.819680851062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41711.169085648144</v>
      </c>
      <c r="T935" s="13">
        <f t="shared" si="89"/>
        <v>42115.89608747045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42107.808510638293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42756.404598108747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41253.595744680853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41922.538498817965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41486.085673758862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41793.849645390073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42581.434113475174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43142.205023640665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42382.843287037038</v>
      </c>
      <c r="T944" s="13">
        <f t="shared" si="89"/>
        <v>42777.350591016548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43068.277836879432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42838.361702127659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42732.872986111106</v>
      </c>
      <c r="T947" s="13">
        <f t="shared" si="89"/>
        <v>43151.297163120573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42985.596312056739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42913.117092198583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42800.82463356974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42779.5978250591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42744.575189125295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42480.653611111113</v>
      </c>
      <c r="T953" s="13">
        <f t="shared" si="89"/>
        <v>42886.433475177306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43056.988321513003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42379.380602836878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42591.468546099291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42989.216312056742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42473.039704491726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43055.904645390066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42456.02056737589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42373.263179669026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43175.384810874704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</f>
        <v>0.42188421052631581</v>
      </c>
      <c r="P963" s="9">
        <f t="shared" ref="P963:P1026" si="91">IF(L963=0, 0, E963/L963)</f>
        <v>364.35454545454547</v>
      </c>
      <c r="Q963" t="str">
        <f t="shared" ref="Q963:Q1026" si="92">IF(OR(N963="theater/musical", N963="theater/spaces", N963="theater/plays"), "theater", (IF(OR(N963="technology/gadgets",N963="technology/web",N963="technology/wearables", N963="technology/hardware", N963="technology/space exploration", N963="technology/makerspaces"), "technology", (IF(OR(N963="publishing/art books", N963="publishing/nonfiction", N963="publishing/fiction",N963="publishing/translations",N963="publishing/radio &amp; podcasts", N963="publishing/children's books"), "publishing", (IF(OR(N963="photography/nature",N963="photography/photobooks", N963="photography/places", N963="photography/people"), "photography", (IF(OR(N963="music/classical music",N963="music/rock",N963="music/metal",N963="music/jazz",N963="music/indie rock",N963="music/electronic music",N963="music/world music",N963="music/pop",N963="music/faith"), "music", (IF(N963="journalism/audio", "journalism", (IF(OR(N963="games/mobile games",N963="games/video games",N963="games/tabletop games"), "games", (IF(OR(N963="food/food trucks",N963="food/small batch",N963="food/restaurants" ), "food", IF(OR(N963="film &amp; video/animation",N963="film &amp; video/television",N963="film &amp; video/shorts",N963="film &amp; video/science fiction", N963="film &amp; video/drama",N963="film &amp; video/documentary" ), "film &amp; video"))))))))))))))))</f>
        <v>technology</v>
      </c>
      <c r="R963" t="str">
        <f t="shared" ref="R963:R1026" si="93">IF(N963="film &amp; video/documentary", "documentary", (IF(N963="film &amp; video/drama", "drama", (IF(N963="film &amp; video/science fiction", "science fiction", (IF(N963="film &amp; video/shorts", "shorts", (IF(N963="film &amp; video/television", "film &amp; television", (IF(N963="film &amp; video/animation", "animation", (IF(N963="food/restaurants","restaurants",(IF(N963="food/small batch","small batch",(IF(N963="food/food trucks","food trucks",(IF(N963="games/tabletop games","tabletop games",(IF(N963="games/video games","video games",(IF(N963="games/mobile games","mobile games",(IF(N963="journalism/audio","audio",(IF(N963="music/faith","faith",(IF(N963="music/pop","pop",(IF(N963="music/world music","world music",(IF(N963="music/electronic music","electronic music",(IF(N963="music/indie rock","indie rock",(IF(N963="music/jazz","jazz",(IF(N963="music/metal","metal",(IF(N963="music/rock","rock",(IF(N963="music/classical music","classical music",(IF(N963="photography/people","people",(IF(N963="photography/places","places",(IF(N963="photography/photobooks","photobooks",(IF(N963="photography/nature","nature",(IF(N963="publishing/children's books","children's books",(IF(N963="publishing/radio &amp; podcasts","radio &amp; podcasts",(IF(N963="publishing/translations","translations",(IF(N963="publishing/fiction","fiction",(IF(N963="publishing/nonfiction","nonfiction",(IF(N963="publishing/art books","art books",(IF(N963="technology/makerspaces","makerspaces",(IF(N963="technology/space exploration","space exploration",(IF(N963="technology/hardware","hardware",(IF(N963="technology/wearables","wearables",(IF(N963="technology/web","web",(IF(N963="technology/gadgets","gadgets",(IF(N963="theater/plays","plays",(IF(N963="theater/musical","musical",(IF(N963="theater/spaces","spaces")))))))))))))))))))))))))))))))))))))))))))))))))))))))))))))))))))))))))))))))))</f>
        <v>wearables</v>
      </c>
      <c r="S963" s="13">
        <f t="shared" ref="S963:S1026" si="94">(J963/86400)+DATE(1970,1,1)</f>
        <v>42740.693692129629</v>
      </c>
      <c r="T963" s="13">
        <f t="shared" ref="T963:T1026" si="95">(I963/84600)+DATE(1970,1,1)</f>
        <v>43153.127659574471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42770.068002364067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43024.287458628838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42603.51440898345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43032.999290780142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43013.053569739954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42842.068250591015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42213.61033096927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43141.394881796688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43123.935460992907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42509.639007092199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42233.467375886525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42673.398262411349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42813.978203309693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42910.988002364065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42584.549609929076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42780.515330969269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42783.953912529556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42506.416990740741</v>
      </c>
      <c r="T981" s="13">
        <f t="shared" si="95"/>
        <v>42902.914184397159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42322.987257683213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42207.584184397165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43009.088486997636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42574.667650462958</v>
      </c>
      <c r="T985" s="13">
        <f t="shared" si="95"/>
        <v>42968.357446808513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42442.607659574467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42727.425531914894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42736.659574468082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42158.917848699763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43007.662234042553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43005.187884160754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42232.949929078015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42925.376595744681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42858.072328605202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43050.404255319154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42322.999290780142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42321.680851063829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42193.99787234042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42320.126442080378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42683.768333333333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42305.001418439715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</v>
      </c>
      <c r="T1002" s="13">
        <f t="shared" si="95"/>
        <v>43175.826950354611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43131.607718676125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42712.403546099289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43177.511359338067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42777.213085106385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42276.624803240746</v>
      </c>
      <c r="T1007" s="13">
        <f t="shared" si="95"/>
        <v>42663.765756501183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42334.582269503546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43083.510910165482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43097.996631205679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42901.7026713948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42980.871631205679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42341.321453900709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43125.194468085101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42725.255319148935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42354.704669030732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42690.620508274231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42826.598770685581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42686.327836879427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42927.11977541371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42390.420200945628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42509.969503546105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42650.02127659574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42111.646724537037</v>
      </c>
      <c r="T1024" s="13">
        <f t="shared" si="95"/>
        <v>42494.256229314422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42529.258404255321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42758.699326241134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</f>
        <v>1.099283142857143</v>
      </c>
      <c r="P1027" s="9">
        <f t="shared" ref="P1027:P1090" si="97">IF(L1027=0, 0, E1027/L1027)</f>
        <v>71.848571428571432</v>
      </c>
      <c r="Q1027" t="str">
        <f t="shared" ref="Q1027:Q1090" si="98">IF(OR(N1027="theater/musical", N1027="theater/spaces", N1027="theater/plays"), "theater", (IF(OR(N1027="technology/gadgets",N1027="technology/web",N1027="technology/wearables", N1027="technology/hardware", N1027="technology/space exploration", N1027="technology/makerspaces"), "technology", (IF(OR(N1027="publishing/art books", N1027="publishing/nonfiction", N1027="publishing/fiction",N1027="publishing/translations",N1027="publishing/radio &amp; podcasts", N1027="publishing/children's books"), "publishing", (IF(OR(N1027="photography/nature",N1027="photography/photobooks", N1027="photography/places", N1027="photography/people"), "photography", (IF(OR(N1027="music/classical music",N1027="music/rock",N1027="music/metal",N1027="music/jazz",N1027="music/indie rock",N1027="music/electronic music",N1027="music/world music",N1027="music/pop",N1027="music/faith"), "music", (IF(N1027="journalism/audio", "journalism", (IF(OR(N1027="games/mobile games",N1027="games/video games",N1027="games/tabletop games"), "games", (IF(OR(N1027="food/food trucks",N1027="food/small batch",N1027="food/restaurants" ), "food", IF(OR(N1027="film &amp; video/animation",N1027="film &amp; video/television",N1027="film &amp; video/shorts",N1027="film &amp; video/science fiction", N1027="film &amp; video/drama",N1027="film &amp; video/documentary" ), "film &amp; video"))))))))))))))))</f>
        <v>music</v>
      </c>
      <c r="R1027" t="str">
        <f t="shared" ref="R1027:R1090" si="99">IF(N1027="film &amp; video/documentary", "documentary", (IF(N1027="film &amp; video/drama", "drama", (IF(N1027="film &amp; video/science fiction", "science fiction", (IF(N1027="film &amp; video/shorts", "shorts", (IF(N1027="film &amp; video/television", "film &amp; television", (IF(N1027="film &amp; video/animation", "animation", (IF(N1027="food/restaurants","restaurants",(IF(N1027="food/small batch","small batch",(IF(N1027="food/food trucks","food trucks",(IF(N1027="games/tabletop games","tabletop games",(IF(N1027="games/video games","video games",(IF(N1027="games/mobile games","mobile games",(IF(N1027="journalism/audio","audio",(IF(N1027="music/faith","faith",(IF(N1027="music/pop","pop",(IF(N1027="music/world music","world music",(IF(N1027="music/electronic music","electronic music",(IF(N1027="music/indie rock","indie rock",(IF(N1027="music/jazz","jazz",(IF(N1027="music/metal","metal",(IF(N1027="music/rock","rock",(IF(N1027="music/classical music","classical music",(IF(N1027="photography/people","people",(IF(N1027="photography/places","places",(IF(N1027="photography/photobooks","photobooks",(IF(N1027="photography/nature","nature",(IF(N1027="publishing/children's books","children's books",(IF(N1027="publishing/radio &amp; podcasts","radio &amp; podcasts",(IF(N1027="publishing/translations","translations",(IF(N1027="publishing/fiction","fiction",(IF(N1027="publishing/nonfiction","nonfiction",(IF(N1027="publishing/art books","art books",(IF(N1027="technology/makerspaces","makerspaces",(IF(N1027="technology/space exploration","space exploration",(IF(N1027="technology/hardware","hardware",(IF(N1027="technology/wearables","wearables",(IF(N1027="technology/web","web",(IF(N1027="technology/gadgets","gadgets",(IF(N1027="theater/plays","plays",(IF(N1027="theater/musical","musical",(IF(N1027="theater/spaces","spaces")))))))))))))))))))))))))))))))))))))))))))))))))))))))))))))))))))))))))))))))))</f>
        <v>electronic music</v>
      </c>
      <c r="S1027" s="13">
        <f t="shared" ref="S1027:S1090" si="100">(J1027/86400)+DATE(1970,1,1)</f>
        <v>42049.833761574075</v>
      </c>
      <c r="T1027" s="13">
        <f t="shared" ref="T1027:T1090" si="101">(I1027/84600)+DATE(1970,1,1)</f>
        <v>42431.085543735229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42819.756690307331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42283.247600472809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43167.468085106382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42450.616312056736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42988.387104018911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42711.90791962175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42905.851359338063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42688.732407407406</v>
      </c>
      <c r="T1035" s="13">
        <f t="shared" si="101"/>
        <v>43081.577777777777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42949.254609929078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42397.229550827426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41615.638297872341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42494.829787234041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42807.321784869971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43082.190780141842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42972.27670212766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</v>
      </c>
      <c r="T1043" s="13">
        <f t="shared" si="101"/>
        <v>42197.486903073281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42241.765957446813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42496.917907801413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42419.912765957444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41844.874421296292</v>
      </c>
      <c r="T1047" s="13">
        <f t="shared" si="101"/>
        <v>42221.807919621744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42722.209929078017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41918.818460648152</v>
      </c>
      <c r="T1049" s="13">
        <f t="shared" si="101"/>
        <v>42297.367789598109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43001.224456264776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42770.801950354609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42616.963085106385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42225.01447990544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42888.665957446807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43166.793522458625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42208.574468085106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42795.885874704487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42470.79878250591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42678.871331018519</v>
      </c>
      <c r="T1059" s="13">
        <f t="shared" si="101"/>
        <v>43073.591997635929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42440.48936170213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42427.977021276594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42461.84743498818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42852.106382978724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42925.398829787235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42975.669763593382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41800.381832151303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42032.36787234043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41445.962754629625</v>
      </c>
      <c r="T1068" s="13">
        <f t="shared" si="101"/>
        <v>41829.72791962175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41971.576016548468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42440.371111111112</v>
      </c>
      <c r="T1070" s="13">
        <f t="shared" si="101"/>
        <v>42829.932198581562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41945.447505910168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41515.224846335695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42682.322612293145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42018.530697399532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41157.729799054374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41985.176654846335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41364.987186761231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42240.705082742315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42740.915023640657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41069.114905437353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42479.566388888888</v>
      </c>
      <c r="T1081" s="13">
        <f t="shared" si="101"/>
        <v>42864.897588652486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42114.843179669027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42383.223309692672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41101.906111111108</v>
      </c>
      <c r="T1084" s="13">
        <f t="shared" si="101"/>
        <v>41463.031773049646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42200.141643026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42206.527234042558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42802.6640070922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42222.82140661939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41775.713969907403</v>
      </c>
      <c r="T1089" s="13">
        <f t="shared" si="101"/>
        <v>42151.17596926714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42098.156820330973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</f>
        <v>7.8266666666666665E-2</v>
      </c>
      <c r="P1091" s="9">
        <f t="shared" ref="P1091:P1154" si="103">IF(L1091=0, 0, E1091/L1091)</f>
        <v>23.959183673469386</v>
      </c>
      <c r="Q1091" t="str">
        <f t="shared" ref="Q1091:Q1154" si="104">IF(OR(N1091="theater/musical", N1091="theater/spaces", N1091="theater/plays"), "theater", (IF(OR(N1091="technology/gadgets",N1091="technology/web",N1091="technology/wearables", N1091="technology/hardware", N1091="technology/space exploration", N1091="technology/makerspaces"), "technology", (IF(OR(N1091="publishing/art books", N1091="publishing/nonfiction", N1091="publishing/fiction",N1091="publishing/translations",N1091="publishing/radio &amp; podcasts", N1091="publishing/children's books"), "publishing", (IF(OR(N1091="photography/nature",N1091="photography/photobooks", N1091="photography/places", N1091="photography/people"), "photography", (IF(OR(N1091="music/classical music",N1091="music/rock",N1091="music/metal",N1091="music/jazz",N1091="music/indie rock",N1091="music/electronic music",N1091="music/world music",N1091="music/pop",N1091="music/faith"), "music", (IF(N1091="journalism/audio", "journalism", (IF(OR(N1091="games/mobile games",N1091="games/video games",N1091="games/tabletop games"), "games", (IF(OR(N1091="food/food trucks",N1091="food/small batch",N1091="food/restaurants" ), "food", IF(OR(N1091="film &amp; video/animation",N1091="film &amp; video/television",N1091="film &amp; video/shorts",N1091="film &amp; video/science fiction", N1091="film &amp; video/drama",N1091="film &amp; video/documentary" ), "film &amp; video"))))))))))))))))</f>
        <v>games</v>
      </c>
      <c r="R1091" t="str">
        <f t="shared" ref="R1091:R1154" si="105">IF(N1091="film &amp; video/documentary", "documentary", (IF(N1091="film &amp; video/drama", "drama", (IF(N1091="film &amp; video/science fiction", "science fiction", (IF(N1091="film &amp; video/shorts", "shorts", (IF(N1091="film &amp; video/television", "film &amp; television", (IF(N1091="film &amp; video/animation", "animation", (IF(N1091="food/restaurants","restaurants",(IF(N1091="food/small batch","small batch",(IF(N1091="food/food trucks","food trucks",(IF(N1091="games/tabletop games","tabletop games",(IF(N1091="games/video games","video games",(IF(N1091="games/mobile games","mobile games",(IF(N1091="journalism/audio","audio",(IF(N1091="music/faith","faith",(IF(N1091="music/pop","pop",(IF(N1091="music/world music","world music",(IF(N1091="music/electronic music","electronic music",(IF(N1091="music/indie rock","indie rock",(IF(N1091="music/jazz","jazz",(IF(N1091="music/metal","metal",(IF(N1091="music/rock","rock",(IF(N1091="music/classical music","classical music",(IF(N1091="photography/people","people",(IF(N1091="photography/places","places",(IF(N1091="photography/photobooks","photobooks",(IF(N1091="photography/nature","nature",(IF(N1091="publishing/children's books","children's books",(IF(N1091="publishing/radio &amp; podcasts","radio &amp; podcasts",(IF(N1091="publishing/translations","translations",(IF(N1091="publishing/fiction","fiction",(IF(N1091="publishing/nonfiction","nonfiction",(IF(N1091="publishing/art books","art books",(IF(N1091="technology/makerspaces","makerspaces",(IF(N1091="technology/space exploration","space exploration",(IF(N1091="technology/hardware","hardware",(IF(N1091="technology/wearables","wearables",(IF(N1091="technology/web","web",(IF(N1091="technology/gadgets","gadgets",(IF(N1091="theater/plays","plays",(IF(N1091="theater/musical","musical",(IF(N1091="theater/spaces","spaces")))))))))))))))))))))))))))))))))))))))))))))))))))))))))))))))))))))))))))))))))</f>
        <v>video games</v>
      </c>
      <c r="S1091" s="13">
        <f t="shared" ref="S1091:S1154" si="106">(J1091/86400)+DATE(1970,1,1)</f>
        <v>42151.189525462964</v>
      </c>
      <c r="T1091" s="13">
        <f t="shared" ref="T1091:T1154" si="107">(I1091/84600)+DATE(1970,1,1)</f>
        <v>42534.640366430263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42506.040815602835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42830.390921985818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41614.303049645387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42770.33495271868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40795.71334490741</v>
      </c>
      <c r="T1096" s="13">
        <f t="shared" si="107"/>
        <v>41150.324267139484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41855.846572104019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42263.957446808512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42044.022186761227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42086.885283687945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42490.364869976358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42772.517387706859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42927.391489361704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41958.701418439712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42900.290661938532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42146.780390070926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42065.77691489362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41332.09663120567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42190.135035460989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41341.182446808511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43057.129905437352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41584.591276595747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42347.203587962962</v>
      </c>
      <c r="T1113" s="13">
        <f t="shared" si="107"/>
        <v>42734.824940898347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42373.446808510635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42212.721276595745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41896.502210401894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42819.029491725771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41009.847314814819</v>
      </c>
      <c r="T1118" s="13">
        <f t="shared" si="107"/>
        <v>41399.652576832152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42720.930413711583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42078.063581560287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42079.766713947989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41169.891252955087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42801.911536643027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41762.059397163117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42092.768888888888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42476.915496453905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42628.020449172574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42535.327476851853</v>
      </c>
      <c r="T1128" s="13">
        <f t="shared" si="107"/>
        <v>42926.951465721038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42306.595744680846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42205.237789598104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42887.057836879438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42317.975177304965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42720.225390070918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43101.373179669026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42197.841382978724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42321.193617021272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42558.98951388889</v>
      </c>
      <c r="T1137" s="13">
        <f t="shared" si="107"/>
        <v>42951.116950354612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42327.671631944446</v>
      </c>
      <c r="T1138" s="13">
        <f t="shared" si="107"/>
        <v>42714.877411347523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42843.709468085108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43122.60674940898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41975.34752314815</v>
      </c>
      <c r="T1141" s="13">
        <f t="shared" si="107"/>
        <v>42355.057044917259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42576.791028368796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42548.437943262412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42022.006099537037</v>
      </c>
      <c r="T1144" s="13">
        <f t="shared" si="107"/>
        <v>42402.708356973992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42712.346643026001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42475.398581560279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</v>
      </c>
      <c r="T1147" s="13">
        <f t="shared" si="107"/>
        <v>42262.529456264776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42106.484314420799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42280.120366430259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43069.813014184401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42898.74664302601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42735.591903073291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42224.102581018524</v>
      </c>
      <c r="T1153" s="13">
        <f t="shared" si="107"/>
        <v>42609.104763593379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42492.277919621745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</f>
        <v>6.2500000000000003E-3</v>
      </c>
      <c r="P1155" s="9">
        <f t="shared" ref="P1155:P1218" si="109">IF(L1155=0, 0, E1155/L1155)</f>
        <v>50</v>
      </c>
      <c r="Q1155" t="str">
        <f t="shared" ref="Q1155:Q1218" si="110">IF(OR(N1155="theater/musical", N1155="theater/spaces", N1155="theater/plays"), "theater", (IF(OR(N1155="technology/gadgets",N1155="technology/web",N1155="technology/wearables", N1155="technology/hardware", N1155="technology/space exploration", N1155="technology/makerspaces"), "technology", (IF(OR(N1155="publishing/art books", N1155="publishing/nonfiction", N1155="publishing/fiction",N1155="publishing/translations",N1155="publishing/radio &amp; podcasts", N1155="publishing/children's books"), "publishing", (IF(OR(N1155="photography/nature",N1155="photography/photobooks", N1155="photography/places", N1155="photography/people"), "photography", (IF(OR(N1155="music/classical music",N1155="music/rock",N1155="music/metal",N1155="music/jazz",N1155="music/indie rock",N1155="music/electronic music",N1155="music/world music",N1155="music/pop",N1155="music/faith"), "music", (IF(N1155="journalism/audio", "journalism", (IF(OR(N1155="games/mobile games",N1155="games/video games",N1155="games/tabletop games"), "games", (IF(OR(N1155="food/food trucks",N1155="food/small batch",N1155="food/restaurants" ), "food", IF(OR(N1155="film &amp; video/animation",N1155="film &amp; video/television",N1155="film &amp; video/shorts",N1155="film &amp; video/science fiction", N1155="film &amp; video/drama",N1155="film &amp; video/documentary" ), "film &amp; video"))))))))))))))))</f>
        <v>food</v>
      </c>
      <c r="R1155" t="str">
        <f t="shared" ref="R1155:R1218" si="111">IF(N1155="film &amp; video/documentary", "documentary", (IF(N1155="film &amp; video/drama", "drama", (IF(N1155="film &amp; video/science fiction", "science fiction", (IF(N1155="film &amp; video/shorts", "shorts", (IF(N1155="film &amp; video/television", "film &amp; television", (IF(N1155="film &amp; video/animation", "animation", (IF(N1155="food/restaurants","restaurants",(IF(N1155="food/small batch","small batch",(IF(N1155="food/food trucks","food trucks",(IF(N1155="games/tabletop games","tabletop games",(IF(N1155="games/video games","video games",(IF(N1155="games/mobile games","mobile games",(IF(N1155="journalism/audio","audio",(IF(N1155="music/faith","faith",(IF(N1155="music/pop","pop",(IF(N1155="music/world music","world music",(IF(N1155="music/electronic music","electronic music",(IF(N1155="music/indie rock","indie rock",(IF(N1155="music/jazz","jazz",(IF(N1155="music/metal","metal",(IF(N1155="music/rock","rock",(IF(N1155="music/classical music","classical music",(IF(N1155="photography/people","people",(IF(N1155="photography/places","places",(IF(N1155="photography/photobooks","photobooks",(IF(N1155="photography/nature","nature",(IF(N1155="publishing/children's books","children's books",(IF(N1155="publishing/radio &amp; podcasts","radio &amp; podcasts",(IF(N1155="publishing/translations","translations",(IF(N1155="publishing/fiction","fiction",(IF(N1155="publishing/nonfiction","nonfiction",(IF(N1155="publishing/art books","art books",(IF(N1155="technology/makerspaces","makerspaces",(IF(N1155="technology/space exploration","space exploration",(IF(N1155="technology/hardware","hardware",(IF(N1155="technology/wearables","wearables",(IF(N1155="technology/web","web",(IF(N1155="technology/gadgets","gadgets",(IF(N1155="theater/plays","plays",(IF(N1155="theater/musical","musical",(IF(N1155="theater/spaces","spaces")))))))))))))))))))))))))))))))))))))))))))))))))))))))))))))))))))))))))))))))))</f>
        <v>food trucks</v>
      </c>
      <c r="S1155" s="13">
        <f t="shared" ref="S1155:S1218" si="112">(J1155/86400)+DATE(1970,1,1)</f>
        <v>42143.714178240742</v>
      </c>
      <c r="T1155" s="13">
        <f t="shared" ref="T1155:T1218" si="113">(I1155/84600)+DATE(1970,1,1)</f>
        <v>42527.005969267135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42608.089905437351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42212.50364066194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42409.923900709218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42327.811820330971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42331.306477541366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42539.202127659577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42442.647588652486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42496.281193853429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42255.315177304961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42207.356028368798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42900.803569739954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41792.214467592596</v>
      </c>
      <c r="T1167" s="13">
        <f t="shared" si="113"/>
        <v>42172.11264775414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42534.617021276601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42242.09095744681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42998.161524822695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42408.169775413713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42507.784527186763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42305.523959810875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41841.682314814811</v>
      </c>
      <c r="T1174" s="13">
        <f t="shared" si="113"/>
        <v>42218.547895981086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42573.445118203308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42859.051146572107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42554.595023640664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43167.170212765959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42275.717446808514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42214.690921985821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42661.820650118199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42164.547446808516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42415.304030732863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43113.2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43040.148226950354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43138.633699763595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42516.234042553187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42509.880851063834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42494.361702127659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43097.885815602836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42912.297813238765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42229.765070921989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42808.722931442084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43143.645130023637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42409.776076388887</v>
      </c>
      <c r="T1195" s="13">
        <f t="shared" si="113"/>
        <v>42829.3245035461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42454.264527186766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42715.595744680846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42714.006371158393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42895.21205673759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42726.574468085106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42547.48936170213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42462.423829787236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42928.258226950355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42152.288819444446</v>
      </c>
      <c r="T1204" s="13">
        <f t="shared" si="113"/>
        <v>42535.763049645393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42508.521595744678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42699.085106382976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42521.687364066194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42772.776076388887</v>
      </c>
      <c r="T1208" s="13">
        <f t="shared" si="113"/>
        <v>43172.297163120573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42819.808510638293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42812.915650118201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43158.289657210407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42508.787234042553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42891.757222222222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42691.765957446813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43132.665484633573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42517.943321512997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42135.049125295511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42635.51276595745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</f>
        <v>1.026</v>
      </c>
      <c r="P1219" s="9">
        <f t="shared" ref="P1219:P1282" si="115">IF(L1219=0, 0, E1219/L1219)</f>
        <v>148.57377049180329</v>
      </c>
      <c r="Q1219" t="str">
        <f t="shared" ref="Q1219:Q1282" si="116">IF(OR(N1219="theater/musical", N1219="theater/spaces", N1219="theater/plays"), "theater", (IF(OR(N1219="technology/gadgets",N1219="technology/web",N1219="technology/wearables", N1219="technology/hardware", N1219="technology/space exploration", N1219="technology/makerspaces"), "technology", (IF(OR(N1219="publishing/art books", N1219="publishing/nonfiction", N1219="publishing/fiction",N1219="publishing/translations",N1219="publishing/radio &amp; podcasts", N1219="publishing/children's books"), "publishing", (IF(OR(N1219="photography/nature",N1219="photography/photobooks", N1219="photography/places", N1219="photography/people"), "photography", (IF(OR(N1219="music/classical music",N1219="music/rock",N1219="music/metal",N1219="music/jazz",N1219="music/indie rock",N1219="music/electronic music",N1219="music/world music",N1219="music/pop",N1219="music/faith"), "music", (IF(N1219="journalism/audio", "journalism", (IF(OR(N1219="games/mobile games",N1219="games/video games",N1219="games/tabletop games"), "games", (IF(OR(N1219="food/food trucks",N1219="food/small batch",N1219="food/restaurants" ), "food", IF(OR(N1219="film &amp; video/animation",N1219="film &amp; video/television",N1219="film &amp; video/shorts",N1219="film &amp; video/science fiction", N1219="film &amp; video/drama",N1219="film &amp; video/documentary" ), "film &amp; video"))))))))))))))))</f>
        <v>photography</v>
      </c>
      <c r="R1219" t="str">
        <f t="shared" ref="R1219:R1282" si="117">IF(N1219="film &amp; video/documentary", "documentary", (IF(N1219="film &amp; video/drama", "drama", (IF(N1219="film &amp; video/science fiction", "science fiction", (IF(N1219="film &amp; video/shorts", "shorts", (IF(N1219="film &amp; video/television", "film &amp; television", (IF(N1219="film &amp; video/animation", "animation", (IF(N1219="food/restaurants","restaurants",(IF(N1219="food/small batch","small batch",(IF(N1219="food/food trucks","food trucks",(IF(N1219="games/tabletop games","tabletop games",(IF(N1219="games/video games","video games",(IF(N1219="games/mobile games","mobile games",(IF(N1219="journalism/audio","audio",(IF(N1219="music/faith","faith",(IF(N1219="music/pop","pop",(IF(N1219="music/world music","world music",(IF(N1219="music/electronic music","electronic music",(IF(N1219="music/indie rock","indie rock",(IF(N1219="music/jazz","jazz",(IF(N1219="music/metal","metal",(IF(N1219="music/rock","rock",(IF(N1219="music/classical music","classical music",(IF(N1219="photography/people","people",(IF(N1219="photography/places","places",(IF(N1219="photography/photobooks","photobooks",(IF(N1219="photography/nature","nature",(IF(N1219="publishing/children's books","children's books",(IF(N1219="publishing/radio &amp; podcasts","radio &amp; podcasts",(IF(N1219="publishing/translations","translations",(IF(N1219="publishing/fiction","fiction",(IF(N1219="publishing/nonfiction","nonfiction",(IF(N1219="publishing/art books","art books",(IF(N1219="technology/makerspaces","makerspaces",(IF(N1219="technology/space exploration","space exploration",(IF(N1219="technology/hardware","hardware",(IF(N1219="technology/wearables","wearables",(IF(N1219="technology/web","web",(IF(N1219="technology/gadgets","gadgets",(IF(N1219="theater/plays","plays",(IF(N1219="theater/musical","musical",(IF(N1219="theater/spaces","spaces")))))))))))))))))))))))))))))))))))))))))))))))))))))))))))))))))))))))))))))))))</f>
        <v>photobooks</v>
      </c>
      <c r="S1219" s="13">
        <f t="shared" ref="S1219:S1282" si="118">(J1219/86400)+DATE(1970,1,1)</f>
        <v>42535.809490740736</v>
      </c>
      <c r="T1219" s="13">
        <f t="shared" ref="T1219:T1282" si="119">(I1219/84600)+DATE(1970,1,1)</f>
        <v>42927.443735224588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42665.297872340423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42633.461956018524</v>
      </c>
      <c r="T1221" s="13">
        <f t="shared" si="119"/>
        <v>43027.17391252955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42596.365390070918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43072.659574468082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42820.574468085106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43048.372446808513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42141.816808510637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41910.350803782509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42094.319148936171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42204.872340425529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41139.106477541369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41344.319148936171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40918.759219858155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42598.829787234041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41506.848032407404</v>
      </c>
      <c r="T1234" s="13">
        <f t="shared" si="119"/>
        <v>41893.951182033095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41288.437044917257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42388.188439716308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41964.712754137116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41449.51063829787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41476.693439716313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41084.857399527187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41240.451146572101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41806.185106382982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42294.701418439712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41121.565957446808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41055.51063829787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41355.825497685189</v>
      </c>
      <c r="T1246" s="13">
        <f t="shared" si="119"/>
        <v>41723.425531914894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41774.59993055556</v>
      </c>
      <c r="T1247" s="13">
        <f t="shared" si="119"/>
        <v>42150.038226950353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41208.91665484634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41737.128309692671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42148.701418439712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41067.740868055553</v>
      </c>
      <c r="T1251" s="13">
        <f t="shared" si="119"/>
        <v>41428.13960992908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42235.869160756498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41136.129633569741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41912.477174940897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42232.949255319152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40862.829078014183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41951.182647754133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40921.919340277775</v>
      </c>
      <c r="T1258" s="13">
        <f t="shared" si="119"/>
        <v>41279.2154964539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40956.619267139482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41856.943404255318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42144.488652482265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42039.988416075648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42010.882115839238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42029.693758865251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42070.829787234041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41917.251572104018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40830.605378250591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41993.044267139485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41818.108250591016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41877.608120567376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42445.823055555556</v>
      </c>
      <c r="T1271" s="13">
        <f t="shared" si="119"/>
        <v>42835.723404255317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</v>
      </c>
      <c r="T1272" s="13">
        <f t="shared" si="119"/>
        <v>41322.002860520093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41932.634267139481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40658.531914893618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42229.830862884162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41483.236702127659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41832.694881796691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40365.425531914894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41488.212139479903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42160.744680851065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42065.739598108747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40923.646028368792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</f>
        <v>1.1071428571428572</v>
      </c>
      <c r="P1283" s="9">
        <f t="shared" ref="P1283:P1346" si="121">IF(L1283=0, 0, E1283/L1283)</f>
        <v>104.72972972972973</v>
      </c>
      <c r="Q1283" t="str">
        <f t="shared" ref="Q1283:Q1346" si="122">IF(OR(N1283="theater/musical", N1283="theater/spaces", N1283="theater/plays"), "theater", (IF(OR(N1283="technology/gadgets",N1283="technology/web",N1283="technology/wearables", N1283="technology/hardware", N1283="technology/space exploration", N1283="technology/makerspaces"), "technology", (IF(OR(N1283="publishing/art books", N1283="publishing/nonfiction", N1283="publishing/fiction",N1283="publishing/translations",N1283="publishing/radio &amp; podcasts", N1283="publishing/children's books"), "publishing", (IF(OR(N1283="photography/nature",N1283="photography/photobooks", N1283="photography/places", N1283="photography/people"), "photography", (IF(OR(N1283="music/classical music",N1283="music/rock",N1283="music/metal",N1283="music/jazz",N1283="music/indie rock",N1283="music/electronic music",N1283="music/world music",N1283="music/pop",N1283="music/faith"), "music", (IF(N1283="journalism/audio", "journalism", (IF(OR(N1283="games/mobile games",N1283="games/video games",N1283="games/tabletop games"), "games", (IF(OR(N1283="food/food trucks",N1283="food/small batch",N1283="food/restaurants" ), "food", IF(OR(N1283="film &amp; video/animation",N1283="film &amp; video/television",N1283="film &amp; video/shorts",N1283="film &amp; video/science fiction", N1283="film &amp; video/drama",N1283="film &amp; video/documentary" ), "film &amp; video"))))))))))))))))</f>
        <v>music</v>
      </c>
      <c r="R1283" t="str">
        <f t="shared" ref="R1283:R1346" si="123">IF(N1283="film &amp; video/documentary", "documentary", (IF(N1283="film &amp; video/drama", "drama", (IF(N1283="film &amp; video/science fiction", "science fiction", (IF(N1283="film &amp; video/shorts", "shorts", (IF(N1283="film &amp; video/television", "film &amp; television", (IF(N1283="film &amp; video/animation", "animation", (IF(N1283="food/restaurants","restaurants",(IF(N1283="food/small batch","small batch",(IF(N1283="food/food trucks","food trucks",(IF(N1283="games/tabletop games","tabletop games",(IF(N1283="games/video games","video games",(IF(N1283="games/mobile games","mobile games",(IF(N1283="journalism/audio","audio",(IF(N1283="music/faith","faith",(IF(N1283="music/pop","pop",(IF(N1283="music/world music","world music",(IF(N1283="music/electronic music","electronic music",(IF(N1283="music/indie rock","indie rock",(IF(N1283="music/jazz","jazz",(IF(N1283="music/metal","metal",(IF(N1283="music/rock","rock",(IF(N1283="music/classical music","classical music",(IF(N1283="photography/people","people",(IF(N1283="photography/places","places",(IF(N1283="photography/photobooks","photobooks",(IF(N1283="photography/nature","nature",(IF(N1283="publishing/children's books","children's books",(IF(N1283="publishing/radio &amp; podcasts","radio &amp; podcasts",(IF(N1283="publishing/translations","translations",(IF(N1283="publishing/fiction","fiction",(IF(N1283="publishing/nonfiction","nonfiction",(IF(N1283="publishing/art books","art books",(IF(N1283="technology/makerspaces","makerspaces",(IF(N1283="technology/space exploration","space exploration",(IF(N1283="technology/hardware","hardware",(IF(N1283="technology/wearables","wearables",(IF(N1283="technology/web","web",(IF(N1283="technology/gadgets","gadgets",(IF(N1283="theater/plays","plays",(IF(N1283="theater/musical","musical",(IF(N1283="theater/spaces","spaces")))))))))))))))))))))))))))))))))))))))))))))))))))))))))))))))))))))))))))))))))</f>
        <v>rock</v>
      </c>
      <c r="S1283" s="13">
        <f t="shared" ref="S1283:S1346" si="124">(J1283/86400)+DATE(1970,1,1)</f>
        <v>41463.743472222224</v>
      </c>
      <c r="T1283" s="13">
        <f t="shared" ref="T1283:T1346" si="125">(I1283/84600)+DATE(1970,1,1)</f>
        <v>41822.355035460991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41586.475173611107</v>
      </c>
      <c r="T1284" s="13">
        <f t="shared" si="125"/>
        <v>41958.658865248231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41679.808510638301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43100.956737588655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42528.914598108749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42403.297872340423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42520.783167848698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42954.361702127659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42709.134780092594</v>
      </c>
      <c r="T1291" s="13">
        <f t="shared" si="125"/>
        <v>43104.456796690312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42469.382269503549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42453.042553191488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42639.595035460996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42679.205330969271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42652.361702127659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42568.872340425529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42802.030413711589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42851.8056501182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42458.680925925924</v>
      </c>
      <c r="T1300" s="13">
        <f t="shared" si="125"/>
        <v>42848.674137115842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42553.661453900713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42883.508510638298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42560.106382978724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43069.697529550831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42944.446808510635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43173.922044917257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42934.51063829787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42326.573687943266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42387.503229166672</v>
      </c>
      <c r="T1309" s="13">
        <f t="shared" si="125"/>
        <v>42775.982021276592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43015.073427895986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42648.710023640662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42964.064420803785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43069.43639479905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42464.696477541373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42791.511985815603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43028.407328605201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42670.319148936171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42393.961909722224</v>
      </c>
      <c r="T1318" s="13">
        <f t="shared" si="125"/>
        <v>42787.684503546101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42934.361702127659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42364.959479905432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42177.680851063829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43100.191489361707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43092.829042553189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42498.351359338063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42846.2304964539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43020.200378250593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43099.300650118203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41974.791990740741</v>
      </c>
      <c r="T1328" s="13">
        <f t="shared" si="125"/>
        <v>42369.808841607562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42506.544148936169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43021.230898345151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42324.332683215129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42914.531914893618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42961.855248226952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43127.870070921985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42182.215425531918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42799.748073286057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42700.849905437353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42340.265106382984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43164.142777777779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42573.054763593376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42330.894976359341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42213.352872340431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43007.935189125295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42172.816423611112</v>
      </c>
      <c r="T1344" s="13">
        <f t="shared" si="125"/>
        <v>42556.727411347514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42963.552482269501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42913.125756501184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</f>
        <v>1.25</v>
      </c>
      <c r="P1347" s="9">
        <f t="shared" ref="P1347:P1410" si="127">IF(L1347=0, 0, E1347/L1347)</f>
        <v>53.571428571428569</v>
      </c>
      <c r="Q1347" t="str">
        <f t="shared" ref="Q1347:Q1410" si="128">IF(OR(N1347="theater/musical", N1347="theater/spaces", N1347="theater/plays"), "theater", (IF(OR(N1347="technology/gadgets",N1347="technology/web",N1347="technology/wearables", N1347="technology/hardware", N1347="technology/space exploration", N1347="technology/makerspaces"), "technology", (IF(OR(N1347="publishing/art books", N1347="publishing/nonfiction", N1347="publishing/fiction",N1347="publishing/translations",N1347="publishing/radio &amp; podcasts", N1347="publishing/children's books"), "publishing", (IF(OR(N1347="photography/nature",N1347="photography/photobooks", N1347="photography/places", N1347="photography/people"), "photography", (IF(OR(N1347="music/classical music",N1347="music/rock",N1347="music/metal",N1347="music/jazz",N1347="music/indie rock",N1347="music/electronic music",N1347="music/world music",N1347="music/pop",N1347="music/faith"), "music", (IF(N1347="journalism/audio", "journalism", (IF(OR(N1347="games/mobile games",N1347="games/video games",N1347="games/tabletop games"), "games", (IF(OR(N1347="food/food trucks",N1347="food/small batch",N1347="food/restaurants" ), "food", IF(OR(N1347="film &amp; video/animation",N1347="film &amp; video/television",N1347="film &amp; video/shorts",N1347="film &amp; video/science fiction", N1347="film &amp; video/drama",N1347="film &amp; video/documentary" ), "film &amp; video"))))))))))))))))</f>
        <v>publishing</v>
      </c>
      <c r="R1347" t="str">
        <f t="shared" ref="R1347:R1410" si="129">IF(N1347="film &amp; video/documentary", "documentary", (IF(N1347="film &amp; video/drama", "drama", (IF(N1347="film &amp; video/science fiction", "science fiction", (IF(N1347="film &amp; video/shorts", "shorts", (IF(N1347="film &amp; video/television", "film &amp; television", (IF(N1347="film &amp; video/animation", "animation", (IF(N1347="food/restaurants","restaurants",(IF(N1347="food/small batch","small batch",(IF(N1347="food/food trucks","food trucks",(IF(N1347="games/tabletop games","tabletop games",(IF(N1347="games/video games","video games",(IF(N1347="games/mobile games","mobile games",(IF(N1347="journalism/audio","audio",(IF(N1347="music/faith","faith",(IF(N1347="music/pop","pop",(IF(N1347="music/world music","world music",(IF(N1347="music/electronic music","electronic music",(IF(N1347="music/indie rock","indie rock",(IF(N1347="music/jazz","jazz",(IF(N1347="music/metal","metal",(IF(N1347="music/rock","rock",(IF(N1347="music/classical music","classical music",(IF(N1347="photography/people","people",(IF(N1347="photography/places","places",(IF(N1347="photography/photobooks","photobooks",(IF(N1347="photography/nature","nature",(IF(N1347="publishing/children's books","children's books",(IF(N1347="publishing/radio &amp; podcasts","radio &amp; podcasts",(IF(N1347="publishing/translations","translations",(IF(N1347="publishing/fiction","fiction",(IF(N1347="publishing/nonfiction","nonfiction",(IF(N1347="publishing/art books","art books",(IF(N1347="technology/makerspaces","makerspaces",(IF(N1347="technology/space exploration","space exploration",(IF(N1347="technology/hardware","hardware",(IF(N1347="technology/wearables","wearables",(IF(N1347="technology/web","web",(IF(N1347="technology/gadgets","gadgets",(IF(N1347="theater/plays","plays",(IF(N1347="theater/musical","musical",(IF(N1347="theater/spaces","spaces")))))))))))))))))))))))))))))))))))))))))))))))))))))))))))))))))))))))))))))))))</f>
        <v>nonfiction</v>
      </c>
      <c r="S1347" s="13">
        <f t="shared" ref="S1347:S1410" si="130">(J1347/86400)+DATE(1970,1,1)</f>
        <v>41799.814340277779</v>
      </c>
      <c r="T1347" s="13">
        <f t="shared" ref="T1347:T1410" si="131">(I1347/84600)+DATE(1970,1,1)</f>
        <v>42180.895496453901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41790.013605200947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42421.736702127659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41963.506168981483</v>
      </c>
      <c r="T1350" s="13">
        <f t="shared" si="131"/>
        <v>42340.921193853428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42711.424822695037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42721.353829787229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42771.117541371161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42607.126950354606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41679.638297872341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42893.739704491731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41576.914893617024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41430.038888888885</v>
      </c>
      <c r="T1358" s="13">
        <f t="shared" si="131"/>
        <v>41798.146099290781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41669.680141843972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41041.923439716309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41053.406501182035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41454.856028368798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42157.306997635933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41864.422352245863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42773.765248226948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41951.6956712963</v>
      </c>
      <c r="T1366" s="13">
        <f t="shared" si="131"/>
        <v>42361.540260047281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42430.982884160752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42318.996016548466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42678.492316784868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42523.407730496452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42084.670756501182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41903.301300236402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42484.157706855796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41433.245059101653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43100.184787234044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42813.378108747042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43115.620791962174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43072.364137115845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43135.135460992911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42568.759375000001</v>
      </c>
      <c r="T1380" s="13">
        <f t="shared" si="131"/>
        <v>42945.775531914893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42130.491620370369</v>
      </c>
      <c r="T1381" s="13">
        <f t="shared" si="131"/>
        <v>42513.502080378254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42517.170212765959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43098.410460992905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41737.646997635937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43092.140401891258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42544.38914893617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42849.51843971631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42568.809562647759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42511.148936170212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43024.329078014183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42957.746536643026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42087.803310185191</v>
      </c>
      <c r="T1392" s="13">
        <f t="shared" si="131"/>
        <v>42473.902127659574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42592.871631205679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42790.945460992909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42945.696489361697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43161.638297872341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43115.459586288416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42399.636903073289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43034.758156028372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42918.318368794324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42266.876749408984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42894.170212765959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41758.272742316782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42477.267269503544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41819.617434988177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42408.329609929075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42320.716323877074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42707.468085106382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42210.229054373522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42678.358817966902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</f>
        <v>0</v>
      </c>
      <c r="P1411" s="9">
        <f t="shared" ref="P1411:P1474" si="133">IF(L1411=0, 0, E1411/L1411)</f>
        <v>0</v>
      </c>
      <c r="Q1411" t="str">
        <f t="shared" ref="Q1411:Q1474" si="134">IF(OR(N1411="theater/musical", N1411="theater/spaces", N1411="theater/plays"), "theater", (IF(OR(N1411="technology/gadgets",N1411="technology/web",N1411="technology/wearables", N1411="technology/hardware", N1411="technology/space exploration", N1411="technology/makerspaces"), "technology", (IF(OR(N1411="publishing/art books", N1411="publishing/nonfiction", N1411="publishing/fiction",N1411="publishing/translations",N1411="publishing/radio &amp; podcasts", N1411="publishing/children's books"), "publishing", (IF(OR(N1411="photography/nature",N1411="photography/photobooks", N1411="photography/places", N1411="photography/people"), "photography", (IF(OR(N1411="music/classical music",N1411="music/rock",N1411="music/metal",N1411="music/jazz",N1411="music/indie rock",N1411="music/electronic music",N1411="music/world music",N1411="music/pop",N1411="music/faith"), "music", (IF(N1411="journalism/audio", "journalism", (IF(OR(N1411="games/mobile games",N1411="games/video games",N1411="games/tabletop games"), "games", (IF(OR(N1411="food/food trucks",N1411="food/small batch",N1411="food/restaurants" ), "food", IF(OR(N1411="film &amp; video/animation",N1411="film &amp; video/television",N1411="film &amp; video/shorts",N1411="film &amp; video/science fiction", N1411="film &amp; video/drama",N1411="film &amp; video/documentary" ), "film &amp; video"))))))))))))))))</f>
        <v>publishing</v>
      </c>
      <c r="R1411" t="str">
        <f t="shared" ref="R1411:R1474" si="135">IF(N1411="film &amp; video/documentary", "documentary", (IF(N1411="film &amp; video/drama", "drama", (IF(N1411="film &amp; video/science fiction", "science fiction", (IF(N1411="film &amp; video/shorts", "shorts", (IF(N1411="film &amp; video/television", "film &amp; television", (IF(N1411="film &amp; video/animation", "animation", (IF(N1411="food/restaurants","restaurants",(IF(N1411="food/small batch","small batch",(IF(N1411="food/food trucks","food trucks",(IF(N1411="games/tabletop games","tabletop games",(IF(N1411="games/video games","video games",(IF(N1411="games/mobile games","mobile games",(IF(N1411="journalism/audio","audio",(IF(N1411="music/faith","faith",(IF(N1411="music/pop","pop",(IF(N1411="music/world music","world music",(IF(N1411="music/electronic music","electronic music",(IF(N1411="music/indie rock","indie rock",(IF(N1411="music/jazz","jazz",(IF(N1411="music/metal","metal",(IF(N1411="music/rock","rock",(IF(N1411="music/classical music","classical music",(IF(N1411="photography/people","people",(IF(N1411="photography/places","places",(IF(N1411="photography/photobooks","photobooks",(IF(N1411="photography/nature","nature",(IF(N1411="publishing/children's books","children's books",(IF(N1411="publishing/radio &amp; podcasts","radio &amp; podcasts",(IF(N1411="publishing/translations","translations",(IF(N1411="publishing/fiction","fiction",(IF(N1411="publishing/nonfiction","nonfiction",(IF(N1411="publishing/art books","art books",(IF(N1411="technology/makerspaces","makerspaces",(IF(N1411="technology/space exploration","space exploration",(IF(N1411="technology/hardware","hardware",(IF(N1411="technology/wearables","wearables",(IF(N1411="technology/web","web",(IF(N1411="technology/gadgets","gadgets",(IF(N1411="theater/plays","plays",(IF(N1411="theater/musical","musical",(IF(N1411="theater/spaces","spaces")))))))))))))))))))))))))))))))))))))))))))))))))))))))))))))))))))))))))))))))))</f>
        <v>translations</v>
      </c>
      <c r="S1411" s="13">
        <f t="shared" ref="S1411:S1474" si="136">(J1411/86400)+DATE(1970,1,1)</f>
        <v>41945.133506944447</v>
      </c>
      <c r="T1411" s="13">
        <f t="shared" ref="T1411:T1474" si="137">(I1411/84600)+DATE(1970,1,1)</f>
        <v>42354.881028368793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42885.069976359337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42391.52836879433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42326.171382978719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42778.978368794327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43103.556347517733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42587.222115839242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42686.58414893617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42617.646099290781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42784.104420803778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43015.93403073286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42910.958463356976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42394.44573286052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42997.329834515367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42727.836063829789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43054.030756501183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42475.347033096928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42595.100709219856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42994.891075650114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42821.770886524828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42074.060671296298</v>
      </c>
      <c r="T1431" s="13">
        <f t="shared" si="137"/>
        <v>42455.870472813243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41961.813518518524</v>
      </c>
      <c r="T1432" s="13">
        <f t="shared" si="137"/>
        <v>42342.256359338062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42690.96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42559.754468085106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43079.255319148935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42516.702127659577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42644.520330969266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42779.910839243501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42179.254609929078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42847.549645390071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42040.829872685186</v>
      </c>
      <c r="T1441" s="13">
        <f t="shared" si="137"/>
        <v>42421.932635933801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42877.338806146574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42613.867245862886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42876.21226950355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43103.222328605203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42614.998368794331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42522.745330969265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42841.286973995273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42921.235626477544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42498.932624113477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42487.275472813242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42778.706820330968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42310.787931442079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42195.079940898344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43208.136489361699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42844.829078014183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42234.77234042553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43103.980673758866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42676.340945626478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42208.829787234041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42697.570921985811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42323.031914893618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42281.170212765959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41710.953557919624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41708.100921985817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41656.824562647758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41318.234042553187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42738.914893617024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41321.946631205676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40646.014456018514</v>
      </c>
      <c r="T1470" s="13">
        <f t="shared" si="137"/>
        <v>41028.078593380618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41655.738877068557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41605.929822695034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42455.765177304966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41903.852281323881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</f>
        <v>1.20516</v>
      </c>
      <c r="P1475" s="9">
        <f t="shared" ref="P1475:P1538" si="139">IF(L1475=0, 0, E1475/L1475)</f>
        <v>38.462553191489363</v>
      </c>
      <c r="Q1475" t="str">
        <f t="shared" ref="Q1475:Q1538" si="140">IF(OR(N1475="theater/musical", N1475="theater/spaces", N1475="theater/plays"), "theater", (IF(OR(N1475="technology/gadgets",N1475="technology/web",N1475="technology/wearables", N1475="technology/hardware", N1475="technology/space exploration", N1475="technology/makerspaces"), "technology", (IF(OR(N1475="publishing/art books", N1475="publishing/nonfiction", N1475="publishing/fiction",N1475="publishing/translations",N1475="publishing/radio &amp; podcasts", N1475="publishing/children's books"), "publishing", (IF(OR(N1475="photography/nature",N1475="photography/photobooks", N1475="photography/places", N1475="photography/people"), "photography", (IF(OR(N1475="music/classical music",N1475="music/rock",N1475="music/metal",N1475="music/jazz",N1475="music/indie rock",N1475="music/electronic music",N1475="music/world music",N1475="music/pop",N1475="music/faith"), "music", (IF(N1475="journalism/audio", "journalism", (IF(OR(N1475="games/mobile games",N1475="games/video games",N1475="games/tabletop games"), "games", (IF(OR(N1475="food/food trucks",N1475="food/small batch",N1475="food/restaurants" ), "food", IF(OR(N1475="film &amp; video/animation",N1475="film &amp; video/television",N1475="film &amp; video/shorts",N1475="film &amp; video/science fiction", N1475="film &amp; video/drama",N1475="film &amp; video/documentary" ), "film &amp; video"))))))))))))))))</f>
        <v>publishing</v>
      </c>
      <c r="R1475" t="str">
        <f t="shared" ref="R1475:R1538" si="141">IF(N1475="film &amp; video/documentary", "documentary", (IF(N1475="film &amp; video/drama", "drama", (IF(N1475="film &amp; video/science fiction", "science fiction", (IF(N1475="film &amp; video/shorts", "shorts", (IF(N1475="film &amp; video/television", "film &amp; television", (IF(N1475="film &amp; video/animation", "animation", (IF(N1475="food/restaurants","restaurants",(IF(N1475="food/small batch","small batch",(IF(N1475="food/food trucks","food trucks",(IF(N1475="games/tabletop games","tabletop games",(IF(N1475="games/video games","video games",(IF(N1475="games/mobile games","mobile games",(IF(N1475="journalism/audio","audio",(IF(N1475="music/faith","faith",(IF(N1475="music/pop","pop",(IF(N1475="music/world music","world music",(IF(N1475="music/electronic music","electronic music",(IF(N1475="music/indie rock","indie rock",(IF(N1475="music/jazz","jazz",(IF(N1475="music/metal","metal",(IF(N1475="music/rock","rock",(IF(N1475="music/classical music","classical music",(IF(N1475="photography/people","people",(IF(N1475="photography/places","places",(IF(N1475="photography/photobooks","photobooks",(IF(N1475="photography/nature","nature",(IF(N1475="publishing/children's books","children's books",(IF(N1475="publishing/radio &amp; podcasts","radio &amp; podcasts",(IF(N1475="publishing/translations","translations",(IF(N1475="publishing/fiction","fiction",(IF(N1475="publishing/nonfiction","nonfiction",(IF(N1475="publishing/art books","art books",(IF(N1475="technology/makerspaces","makerspaces",(IF(N1475="technology/space exploration","space exploration",(IF(N1475="technology/hardware","hardware",(IF(N1475="technology/wearables","wearables",(IF(N1475="technology/web","web",(IF(N1475="technology/gadgets","gadgets",(IF(N1475="theater/plays","plays",(IF(N1475="theater/musical","musical",(IF(N1475="theater/spaces","spaces")))))))))))))))))))))))))))))))))))))))))))))))))))))))))))))))))))))))))))))))))</f>
        <v>radio &amp; podcasts</v>
      </c>
      <c r="S1475" s="13">
        <f t="shared" ref="S1475:S1538" si="142">(J1475/86400)+DATE(1970,1,1)</f>
        <v>40939.979618055557</v>
      </c>
      <c r="T1475" s="13">
        <f t="shared" ref="T1475:T1538" si="143">(I1475/84600)+DATE(1970,1,1)</f>
        <v>41297.660035460991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41500.72791666667</v>
      </c>
      <c r="T1476" s="13">
        <f t="shared" si="143"/>
        <v>41870.339148936167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42342.658865248231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41120.021536643028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41226.319148936171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41745.890224586285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42113.850354609924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41820.276595744683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41921.602186761229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41136.858055555553</v>
      </c>
      <c r="T1484" s="13">
        <f t="shared" si="143"/>
        <v>41491.03617021277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42934.984338061462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41442.312765957446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42529.132068557919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42413.087009456263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42946.958286052009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41986.596453900711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41561.837494089836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41889.572978723401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42401.324822695038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41035.095106382978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41411.866608796292</v>
      </c>
      <c r="T1495" s="13">
        <f t="shared" si="143"/>
        <v>41779.587174940898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42449.324822695038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41106.487364066197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42245.910862884164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41825.498581560285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42233.153404255318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42949.092588652478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41732.647245862885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42547.298144208035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42814.191489361707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43030.120579196213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42145.70425531915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42811.043262411345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42191.079243498818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40254.450335648144</v>
      </c>
      <c r="T1509" s="13">
        <f t="shared" si="143"/>
        <v>40627.049645390071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42163.329562647756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43147.169503546102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41809.385162037041</v>
      </c>
      <c r="T1512" s="13">
        <f t="shared" si="143"/>
        <v>42185.563569739956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42683.170260047278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43137.699042553191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42182.75728132388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42630.035933806146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42804.280106382983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43013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42328.404255319154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42135.965153664307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42156.488652482265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42341.595744680846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42889.001075650114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42277.933085106386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42345.51063829787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43152.830851063831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42963.079645390069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42746.132943262412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43175.357990543736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43132.914893617024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42433.939952718676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</v>
      </c>
      <c r="T1532" s="13">
        <f t="shared" si="143"/>
        <v>42656.76235224586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42323.170212765959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42774.063829787236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42852.233333333337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42221.674328703702</v>
      </c>
      <c r="T1536" s="13">
        <f t="shared" si="143"/>
        <v>42606.624846335697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42874.446808510635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42598.585224586292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</f>
        <v>1.7989999999999999</v>
      </c>
      <c r="P1539" s="9">
        <f t="shared" ref="P1539:P1602" si="145">IF(L1539=0, 0, E1539/L1539)</f>
        <v>96.375</v>
      </c>
      <c r="Q1539" t="str">
        <f t="shared" ref="Q1539:Q1602" si="146">IF(OR(N1539="theater/musical", N1539="theater/spaces", N1539="theater/plays"), "theater", (IF(OR(N1539="technology/gadgets",N1539="technology/web",N1539="technology/wearables", N1539="technology/hardware", N1539="technology/space exploration", N1539="technology/makerspaces"), "technology", (IF(OR(N1539="publishing/art books", N1539="publishing/nonfiction", N1539="publishing/fiction",N1539="publishing/translations",N1539="publishing/radio &amp; podcasts", N1539="publishing/children's books"), "publishing", (IF(OR(N1539="photography/nature",N1539="photography/photobooks", N1539="photography/places", N1539="photography/people"), "photography", (IF(OR(N1539="music/classical music",N1539="music/rock",N1539="music/metal",N1539="music/jazz",N1539="music/indie rock",N1539="music/electronic music",N1539="music/world music",N1539="music/pop",N1539="music/faith"), "music", (IF(N1539="journalism/audio", "journalism", (IF(OR(N1539="games/mobile games",N1539="games/video games",N1539="games/tabletop games"), "games", (IF(OR(N1539="food/food trucks",N1539="food/small batch",N1539="food/restaurants" ), "food", IF(OR(N1539="film &amp; video/animation",N1539="film &amp; video/television",N1539="film &amp; video/shorts",N1539="film &amp; video/science fiction", N1539="film &amp; video/drama",N1539="film &amp; video/documentary" ), "film &amp; video"))))))))))))))))</f>
        <v>photography</v>
      </c>
      <c r="R1539" t="str">
        <f t="shared" ref="R1539:R1602" si="147">IF(N1539="film &amp; video/documentary", "documentary", (IF(N1539="film &amp; video/drama", "drama", (IF(N1539="film &amp; video/science fiction", "science fiction", (IF(N1539="film &amp; video/shorts", "shorts", (IF(N1539="film &amp; video/television", "film &amp; television", (IF(N1539="film &amp; video/animation", "animation", (IF(N1539="food/restaurants","restaurants",(IF(N1539="food/small batch","small batch",(IF(N1539="food/food trucks","food trucks",(IF(N1539="games/tabletop games","tabletop games",(IF(N1539="games/video games","video games",(IF(N1539="games/mobile games","mobile games",(IF(N1539="journalism/audio","audio",(IF(N1539="music/faith","faith",(IF(N1539="music/pop","pop",(IF(N1539="music/world music","world music",(IF(N1539="music/electronic music","electronic music",(IF(N1539="music/indie rock","indie rock",(IF(N1539="music/jazz","jazz",(IF(N1539="music/metal","metal",(IF(N1539="music/rock","rock",(IF(N1539="music/classical music","classical music",(IF(N1539="photography/people","people",(IF(N1539="photography/places","places",(IF(N1539="photography/photobooks","photobooks",(IF(N1539="photography/nature","nature",(IF(N1539="publishing/children's books","children's books",(IF(N1539="publishing/radio &amp; podcasts","radio &amp; podcasts",(IF(N1539="publishing/translations","translations",(IF(N1539="publishing/fiction","fiction",(IF(N1539="publishing/nonfiction","nonfiction",(IF(N1539="publishing/art books","art books",(IF(N1539="technology/makerspaces","makerspaces",(IF(N1539="technology/space exploration","space exploration",(IF(N1539="technology/hardware","hardware",(IF(N1539="technology/wearables","wearables",(IF(N1539="technology/web","web",(IF(N1539="technology/gadgets","gadgets",(IF(N1539="theater/plays","plays",(IF(N1539="theater/musical","musical",(IF(N1539="theater/spaces","spaces")))))))))))))))))))))))))))))))))))))))))))))))))))))))))))))))))))))))))))))))))</f>
        <v>photobooks</v>
      </c>
      <c r="S1539" s="13">
        <f t="shared" ref="S1539:S1602" si="148">(J1539/86400)+DATE(1970,1,1)</f>
        <v>42552.315127314811</v>
      </c>
      <c r="T1539" s="13">
        <f t="shared" ref="T1539:T1602" si="149">(I1539/84600)+DATE(1970,1,1)</f>
        <v>42950.872340425529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42376.947635933808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42705.91920138889</v>
      </c>
      <c r="T1541" s="13">
        <f t="shared" si="149"/>
        <v>43104.236631205669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42317.98936170213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42354.408250591019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42539.549645390071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42314.414113475177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42446.629787234044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42416.883687943264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42246.664290780143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43155.81893617021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42673.262647754134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42667.394314420802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42862.735626477544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42504.650579196219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42260.914184397159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42604.182588652482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42572.491607565011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42619.936170212764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42916.560567375884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42250.177695035462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42599.306382978728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42108.053229166668</v>
      </c>
      <c r="T1561" s="13">
        <f t="shared" si="149"/>
        <v>42475.267127659579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42304.723321513004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41925.851099290783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40459.248226950353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42056.183817966899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42505.684397163117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41024.724125295506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42940.829787234041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41671.93686342593</v>
      </c>
      <c r="T1569" s="13">
        <f t="shared" si="149"/>
        <v>42029.936170212764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42346.595567375887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41756.928061465718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42828.341394799056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42144.769479166665</v>
      </c>
      <c r="T1573" s="13">
        <f t="shared" si="149"/>
        <v>42528.083723404256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42787.72269503546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43193.339716312053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42403.649278959812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41799.524259259255</v>
      </c>
      <c r="T1577" s="13">
        <f t="shared" si="149"/>
        <v>42175.492860520098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42539.429881796692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41054.847777777773</v>
      </c>
      <c r="T1579" s="13">
        <f t="shared" si="149"/>
        <v>41445.610496453897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40739.127659574471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41854.272943262411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40990.050069444442</v>
      </c>
      <c r="T1582" s="13">
        <f t="shared" si="149"/>
        <v>41379.434113475174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42714.65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42659.950354609929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42255.541264775413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42134.769515366432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43094.574468085106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42069.104421296295</v>
      </c>
      <c r="T1588" s="13">
        <f t="shared" si="149"/>
        <v>42450.766217494092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42336.269089834517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42386.2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42642.686595744686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42626.21588652482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42823.145874704496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42442.563652482269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42414.799704491728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42866.03617021277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42154.370921985814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42335.779775413714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42996.4254964539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42565.766643026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42828.061182033096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41791.057314814811</v>
      </c>
      <c r="T1602" s="13">
        <f t="shared" si="149"/>
        <v>42181.305673758863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</f>
        <v>1.082492</v>
      </c>
      <c r="P1603" s="9">
        <f t="shared" ref="P1603:P1666" si="151">IF(L1603=0, 0, E1603/L1603)</f>
        <v>48.325535714285714</v>
      </c>
      <c r="Q1603" t="str">
        <f t="shared" ref="Q1603:Q1666" si="152">IF(OR(N1603="theater/musical", N1603="theater/spaces", N1603="theater/plays"), "theater", (IF(OR(N1603="technology/gadgets",N1603="technology/web",N1603="technology/wearables", N1603="technology/hardware", N1603="technology/space exploration", N1603="technology/makerspaces"), "technology", (IF(OR(N1603="publishing/art books", N1603="publishing/nonfiction", N1603="publishing/fiction",N1603="publishing/translations",N1603="publishing/radio &amp; podcasts", N1603="publishing/children's books"), "publishing", (IF(OR(N1603="photography/nature",N1603="photography/photobooks", N1603="photography/places", N1603="photography/people"), "photography", (IF(OR(N1603="music/classical music",N1603="music/rock",N1603="music/metal",N1603="music/jazz",N1603="music/indie rock",N1603="music/electronic music",N1603="music/world music",N1603="music/pop",N1603="music/faith"), "music", (IF(N1603="journalism/audio", "journalism", (IF(OR(N1603="games/mobile games",N1603="games/video games",N1603="games/tabletop games"), "games", (IF(OR(N1603="food/food trucks",N1603="food/small batch",N1603="food/restaurants" ), "food", IF(OR(N1603="film &amp; video/animation",N1603="film &amp; video/television",N1603="film &amp; video/shorts",N1603="film &amp; video/science fiction", N1603="film &amp; video/drama",N1603="film &amp; video/documentary" ), "film &amp; video"))))))))))))))))</f>
        <v>music</v>
      </c>
      <c r="R1603" t="str">
        <f t="shared" ref="R1603:R1666" si="153">IF(N1603="film &amp; video/documentary", "documentary", (IF(N1603="film &amp; video/drama", "drama", (IF(N1603="film &amp; video/science fiction", "science fiction", (IF(N1603="film &amp; video/shorts", "shorts", (IF(N1603="film &amp; video/television", "film &amp; television", (IF(N1603="film &amp; video/animation", "animation", (IF(N1603="food/restaurants","restaurants",(IF(N1603="food/small batch","small batch",(IF(N1603="food/food trucks","food trucks",(IF(N1603="games/tabletop games","tabletop games",(IF(N1603="games/video games","video games",(IF(N1603="games/mobile games","mobile games",(IF(N1603="journalism/audio","audio",(IF(N1603="music/faith","faith",(IF(N1603="music/pop","pop",(IF(N1603="music/world music","world music",(IF(N1603="music/electronic music","electronic music",(IF(N1603="music/indie rock","indie rock",(IF(N1603="music/jazz","jazz",(IF(N1603="music/metal","metal",(IF(N1603="music/rock","rock",(IF(N1603="music/classical music","classical music",(IF(N1603="photography/people","people",(IF(N1603="photography/places","places",(IF(N1603="photography/photobooks","photobooks",(IF(N1603="photography/nature","nature",(IF(N1603="publishing/children's books","children's books",(IF(N1603="publishing/radio &amp; podcasts","radio &amp; podcasts",(IF(N1603="publishing/translations","translations",(IF(N1603="publishing/fiction","fiction",(IF(N1603="publishing/nonfiction","nonfiction",(IF(N1603="publishing/art books","art books",(IF(N1603="technology/makerspaces","makerspaces",(IF(N1603="technology/space exploration","space exploration",(IF(N1603="technology/hardware","hardware",(IF(N1603="technology/wearables","wearables",(IF(N1603="technology/web","web",(IF(N1603="technology/gadgets","gadgets",(IF(N1603="theater/plays","plays",(IF(N1603="theater/musical","musical",(IF(N1603="theater/spaces","spaces")))))))))))))))))))))))))))))))))))))))))))))))))))))))))))))))))))))))))))))))))</f>
        <v>rock</v>
      </c>
      <c r="S1603" s="13">
        <f t="shared" ref="S1603:S1666" si="154">(J1603/86400)+DATE(1970,1,1)</f>
        <v>40638.092974537038</v>
      </c>
      <c r="T1603" s="13">
        <f t="shared" ref="T1603:T1666" si="155">(I1603/84600)+DATE(1970,1,1)</f>
        <v>40989.35027186761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41155.680851063829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41263.130721040186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41313.820744680852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41079.425531914894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40946.433073286054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41404.719278959812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41982.167375886522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41174.446808510635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41592.753073286054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41767.46846335697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41611.084917257685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41442.773073286051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41794.981122685189</v>
      </c>
      <c r="T1616" s="13">
        <f t="shared" si="155"/>
        <v>42201.212765957447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41216.073238770681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41569.255319148935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41920.446808510635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41677.242730496451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41876.186180555553</v>
      </c>
      <c r="T1621" s="13">
        <f t="shared" si="155"/>
        <v>42244.59439716312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41663.644680851066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41386.701418439712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41950.294837962967</v>
      </c>
      <c r="T1624" s="13">
        <f t="shared" si="155"/>
        <v>42339.72269503546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41852.937222222223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41617.715543735227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41495.501808510642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41579.847997685181</v>
      </c>
      <c r="T1628" s="13">
        <f t="shared" si="155"/>
        <v>41951.185189125295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41572.616312056736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42153.242104018907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42033.885732860523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41297.978014184395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41527.324598108746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40750.340902777782</v>
      </c>
      <c r="T1634" s="13">
        <f t="shared" si="155"/>
        <v>41134.624751773052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41250.914893617024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41018.105673758866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42924.440437352241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41028.234042553187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40489.836170212766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41669.315602836883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41299.368380614658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40708.488652482265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42342.034799054374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41030.131524822697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41508.905579196216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41568.422695035464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41521.617361111115</v>
      </c>
      <c r="T1647" s="13">
        <f t="shared" si="155"/>
        <v>41875.332624113478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42212.49716312057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41399.205401891253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40942.953687943264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42127.656678486994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41896.593817966903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40980.360992907801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41943.673676122933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40978.873475177301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41346.590543735227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41333.170449172576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41590.714562647758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41383.245484633568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41595.482269503547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41967.127659574471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42850.956737588655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42744.702127659577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41234.606808510638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42386.384243498818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40939.761782407411</v>
      </c>
      <c r="T1666" s="13">
        <f t="shared" si="155"/>
        <v>41312.148226950354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</f>
        <v>1.1945714285714286</v>
      </c>
      <c r="P1667" s="9">
        <f t="shared" ref="P1667:P1730" si="157">IF(L1667=0, 0, E1667/L1667)</f>
        <v>44.956989247311824</v>
      </c>
      <c r="Q1667" t="str">
        <f t="shared" ref="Q1667:Q1730" si="158">IF(OR(N1667="theater/musical", N1667="theater/spaces", N1667="theater/plays"), "theater", (IF(OR(N1667="technology/gadgets",N1667="technology/web",N1667="technology/wearables", N1667="technology/hardware", N1667="technology/space exploration", N1667="technology/makerspaces"), "technology", (IF(OR(N1667="publishing/art books", N1667="publishing/nonfiction", N1667="publishing/fiction",N1667="publishing/translations",N1667="publishing/radio &amp; podcasts", N1667="publishing/children's books"), "publishing", (IF(OR(N1667="photography/nature",N1667="photography/photobooks", N1667="photography/places", N1667="photography/people"), "photography", (IF(OR(N1667="music/classical music",N1667="music/rock",N1667="music/metal",N1667="music/jazz",N1667="music/indie rock",N1667="music/electronic music",N1667="music/world music",N1667="music/pop",N1667="music/faith"), "music", (IF(N1667="journalism/audio", "journalism", (IF(OR(N1667="games/mobile games",N1667="games/video games",N1667="games/tabletop games"), "games", (IF(OR(N1667="food/food trucks",N1667="food/small batch",N1667="food/restaurants" ), "food", IF(OR(N1667="film &amp; video/animation",N1667="film &amp; video/television",N1667="film &amp; video/shorts",N1667="film &amp; video/science fiction", N1667="film &amp; video/drama",N1667="film &amp; video/documentary" ), "film &amp; video"))))))))))))))))</f>
        <v>music</v>
      </c>
      <c r="R1667" t="str">
        <f t="shared" ref="R1667:R1730" si="159">IF(N1667="film &amp; video/documentary", "documentary", (IF(N1667="film &amp; video/drama", "drama", (IF(N1667="film &amp; video/science fiction", "science fiction", (IF(N1667="film &amp; video/shorts", "shorts", (IF(N1667="film &amp; video/television", "film &amp; television", (IF(N1667="film &amp; video/animation", "animation", (IF(N1667="food/restaurants","restaurants",(IF(N1667="food/small batch","small batch",(IF(N1667="food/food trucks","food trucks",(IF(N1667="games/tabletop games","tabletop games",(IF(N1667="games/video games","video games",(IF(N1667="games/mobile games","mobile games",(IF(N1667="journalism/audio","audio",(IF(N1667="music/faith","faith",(IF(N1667="music/pop","pop",(IF(N1667="music/world music","world music",(IF(N1667="music/electronic music","electronic music",(IF(N1667="music/indie rock","indie rock",(IF(N1667="music/jazz","jazz",(IF(N1667="music/metal","metal",(IF(N1667="music/rock","rock",(IF(N1667="music/classical music","classical music",(IF(N1667="photography/people","people",(IF(N1667="photography/places","places",(IF(N1667="photography/photobooks","photobooks",(IF(N1667="photography/nature","nature",(IF(N1667="publishing/children's books","children's books",(IF(N1667="publishing/radio &amp; podcasts","radio &amp; podcasts",(IF(N1667="publishing/translations","translations",(IF(N1667="publishing/fiction","fiction",(IF(N1667="publishing/nonfiction","nonfiction",(IF(N1667="publishing/art books","art books",(IF(N1667="technology/makerspaces","makerspaces",(IF(N1667="technology/space exploration","space exploration",(IF(N1667="technology/hardware","hardware",(IF(N1667="technology/wearables","wearables",(IF(N1667="technology/web","web",(IF(N1667="technology/gadgets","gadgets",(IF(N1667="theater/plays","plays",(IF(N1667="theater/musical","musical",(IF(N1667="theater/spaces","spaces")))))))))))))))))))))))))))))))))))))))))))))))))))))))))))))))))))))))))))))))))</f>
        <v>pop</v>
      </c>
      <c r="S1667" s="13">
        <f t="shared" ref="S1667:S1730" si="160">(J1667/86400)+DATE(1970,1,1)</f>
        <v>40564.649456018517</v>
      </c>
      <c r="T1667" s="13">
        <f t="shared" ref="T1667:T1730" si="161">(I1667/84600)+DATE(1970,1,1)</f>
        <v>40915.851063829788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41697.215992907804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42052.701418439712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40845.149756944447</v>
      </c>
      <c r="T1670" s="13">
        <f t="shared" si="161"/>
        <v>41200.855070921985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42882.584822695033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40313.930543981478</v>
      </c>
      <c r="T1672" s="13">
        <f t="shared" si="161"/>
        <v>40678.957446808512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42945.555721040189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41394.351418439714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42420.960898345154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42962.658865248231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41157.682978723402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40973.726238425923</v>
      </c>
      <c r="T1678" s="13">
        <f t="shared" si="161"/>
        <v>41348.914184397159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42835.978014184395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42019.575307328603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41068.985165484635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42178.795118203314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43190.191489361707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43206.622458628844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43200.096193853431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43178.641146572103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43185.213037825059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43220.54277777778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43203.223404255317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43201.843900709224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43177.749763593383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43198.674255319151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42795.701481481483</v>
      </c>
      <c r="T1693" s="13">
        <f t="shared" si="161"/>
        <v>43195.255319148935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43188.063120567371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43202.191489361707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43188.259574468088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43202.404255319154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43193.198711583929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42805.032962962963</v>
      </c>
      <c r="T1699" s="13">
        <f t="shared" si="161"/>
        <v>43202.352813238773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43187.193617021272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43204.265307328606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43193.340425531918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42369.678546099291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42445.420212765959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42187.281678240739</v>
      </c>
      <c r="T1705" s="13">
        <f t="shared" si="161"/>
        <v>42602.138735224587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42401.823557919619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42611.723404255317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42593.993758865246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42817.012943262409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42851.927966903073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41841.563819444447</v>
      </c>
      <c r="T1711" s="13">
        <f t="shared" si="161"/>
        <v>42229.921276595749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42341.591296296298</v>
      </c>
      <c r="T1712" s="13">
        <f t="shared" si="161"/>
        <v>42745.382978723399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42230.766359338057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42539.465165484638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42265.647895981092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42478.193392434987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42445.739007092197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43078.398333333331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42460.981921296298</v>
      </c>
      <c r="T1719" s="13">
        <f t="shared" si="161"/>
        <v>42841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42864.53120567376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42246.992801418441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42301.41691489362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42706.492470449171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42822.453900709224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42539.808510638293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42291.313971631207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42222.924929078014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42163.641418439714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42044.927974537037</v>
      </c>
      <c r="T1729" s="13">
        <f t="shared" si="161"/>
        <v>42451.170212765959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42654.575342789598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</f>
        <v>0</v>
      </c>
      <c r="P1731" s="9">
        <f t="shared" ref="P1731:P1794" si="163">IF(L1731=0, 0, E1731/L1731)</f>
        <v>0</v>
      </c>
      <c r="Q1731" t="str">
        <f t="shared" ref="Q1731:Q1794" si="164">IF(OR(N1731="theater/musical", N1731="theater/spaces", N1731="theater/plays"), "theater", (IF(OR(N1731="technology/gadgets",N1731="technology/web",N1731="technology/wearables", N1731="technology/hardware", N1731="technology/space exploration", N1731="technology/makerspaces"), "technology", (IF(OR(N1731="publishing/art books", N1731="publishing/nonfiction", N1731="publishing/fiction",N1731="publishing/translations",N1731="publishing/radio &amp; podcasts", N1731="publishing/children's books"), "publishing", (IF(OR(N1731="photography/nature",N1731="photography/photobooks", N1731="photography/places", N1731="photography/people"), "photography", (IF(OR(N1731="music/classical music",N1731="music/rock",N1731="music/metal",N1731="music/jazz",N1731="music/indie rock",N1731="music/electronic music",N1731="music/world music",N1731="music/pop",N1731="music/faith"), "music", (IF(N1731="journalism/audio", "journalism", (IF(OR(N1731="games/mobile games",N1731="games/video games",N1731="games/tabletop games"), "games", (IF(OR(N1731="food/food trucks",N1731="food/small batch",N1731="food/restaurants" ), "food", IF(OR(N1731="film &amp; video/animation",N1731="film &amp; video/television",N1731="film &amp; video/shorts",N1731="film &amp; video/science fiction", N1731="film &amp; video/drama",N1731="film &amp; video/documentary" ), "film &amp; video"))))))))))))))))</f>
        <v>music</v>
      </c>
      <c r="R1731" t="str">
        <f t="shared" ref="R1731:R1794" si="165">IF(N1731="film &amp; video/documentary", "documentary", (IF(N1731="film &amp; video/drama", "drama", (IF(N1731="film &amp; video/science fiction", "science fiction", (IF(N1731="film &amp; video/shorts", "shorts", (IF(N1731="film &amp; video/television", "film &amp; television", (IF(N1731="film &amp; video/animation", "animation", (IF(N1731="food/restaurants","restaurants",(IF(N1731="food/small batch","small batch",(IF(N1731="food/food trucks","food trucks",(IF(N1731="games/tabletop games","tabletop games",(IF(N1731="games/video games","video games",(IF(N1731="games/mobile games","mobile games",(IF(N1731="journalism/audio","audio",(IF(N1731="music/faith","faith",(IF(N1731="music/pop","pop",(IF(N1731="music/world music","world music",(IF(N1731="music/electronic music","electronic music",(IF(N1731="music/indie rock","indie rock",(IF(N1731="music/jazz","jazz",(IF(N1731="music/metal","metal",(IF(N1731="music/rock","rock",(IF(N1731="music/classical music","classical music",(IF(N1731="photography/people","people",(IF(N1731="photography/places","places",(IF(N1731="photography/photobooks","photobooks",(IF(N1731="photography/nature","nature",(IF(N1731="publishing/children's books","children's books",(IF(N1731="publishing/radio &amp; podcasts","radio &amp; podcasts",(IF(N1731="publishing/translations","translations",(IF(N1731="publishing/fiction","fiction",(IF(N1731="publishing/nonfiction","nonfiction",(IF(N1731="publishing/art books","art books",(IF(N1731="technology/makerspaces","makerspaces",(IF(N1731="technology/space exploration","space exploration",(IF(N1731="technology/hardware","hardware",(IF(N1731="technology/wearables","wearables",(IF(N1731="technology/web","web",(IF(N1731="technology/gadgets","gadgets",(IF(N1731="theater/plays","plays",(IF(N1731="theater/musical","musical",(IF(N1731="theater/spaces","spaces")))))))))))))))))))))))))))))))))))))))))))))))))))))))))))))))))))))))))))))))))</f>
        <v>faith</v>
      </c>
      <c r="S1731" s="13">
        <f t="shared" ref="S1731:S1794" si="166">(J1731/86400)+DATE(1970,1,1)</f>
        <v>42471.052152777775</v>
      </c>
      <c r="T1731" s="13">
        <f t="shared" ref="T1731:T1794" si="167">(I1731/84600)+DATE(1970,1,1)</f>
        <v>42891.946879432624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42272.087766203702</v>
      </c>
      <c r="T1732" s="13">
        <f t="shared" si="167"/>
        <v>42658.110910165487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42519.765957446813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42743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42989.829787234041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42484.441560283689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</v>
      </c>
      <c r="T1737" s="13">
        <f t="shared" si="167"/>
        <v>42951.959160756502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42673.24152482269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42175.948981481481</v>
      </c>
      <c r="T1739" s="13">
        <f t="shared" si="167"/>
        <v>42559.92661938534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42262.658888888887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42854.956643026002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42171.817384259259</v>
      </c>
      <c r="T1742" s="13">
        <f t="shared" si="167"/>
        <v>42555.707115839243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42518.747884160752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42710.876967592594</v>
      </c>
      <c r="T1744" s="13">
        <f t="shared" si="167"/>
        <v>43108.276595744683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42971.72269503546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42422.681761229316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43091.127659574471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43062.531914893618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42292.435532407406</v>
      </c>
      <c r="T1749" s="13">
        <f t="shared" si="167"/>
        <v>42678.063829787236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42604.864574468083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43162.319148936171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42839.641891252955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42434.096016548465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43020.833120567375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42809.893238770688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42449.512446808512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42638.401430260048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42973.766773049647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43129.658865248231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42927.593286052012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42440.27221040189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42784.325212765958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42614.68628841608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42799.960342789593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43030.65295508274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42200.985567375887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42211.703451536639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42223.835555555561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42201.161749408988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42257.232198581565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42367.793841607563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42274.81789598109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41905.979629629626</v>
      </c>
      <c r="T1773" s="13">
        <f t="shared" si="167"/>
        <v>42284.213238770681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42172.626903073287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42373.861678486996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42321.637588652484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41891.976388888885</v>
      </c>
      <c r="T1777" s="13">
        <f t="shared" si="167"/>
        <v>42285.231205673757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42290.317624113479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42406.130650118204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42442.349822695032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42978.387470449175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42493.600810185184</v>
      </c>
      <c r="T1782" s="13">
        <f t="shared" si="167"/>
        <v>42914.975295508273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42991.588002364064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42780.140531914891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42498.651040189128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42385.485815602835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42276.063829787236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42337.902801418444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42450.307765957448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42292.351560283685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42366.191524822694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42010.674513888887</v>
      </c>
      <c r="T1792" s="13">
        <f t="shared" si="167"/>
        <v>42391.135673758865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42384.053959810873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42580.701418439712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</f>
        <v>1.3333333333333334E-2</v>
      </c>
      <c r="P1795" s="9">
        <f t="shared" ref="P1795:P1858" si="169">IF(L1795=0, 0, E1795/L1795)</f>
        <v>20</v>
      </c>
      <c r="Q1795" t="str">
        <f t="shared" ref="Q1795:Q1858" si="170">IF(OR(N1795="theater/musical", N1795="theater/spaces", N1795="theater/plays"), "theater", (IF(OR(N1795="technology/gadgets",N1795="technology/web",N1795="technology/wearables", N1795="technology/hardware", N1795="technology/space exploration", N1795="technology/makerspaces"), "technology", (IF(OR(N1795="publishing/art books", N1795="publishing/nonfiction", N1795="publishing/fiction",N1795="publishing/translations",N1795="publishing/radio &amp; podcasts", N1795="publishing/children's books"), "publishing", (IF(OR(N1795="photography/nature",N1795="photography/photobooks", N1795="photography/places", N1795="photography/people"), "photography", (IF(OR(N1795="music/classical music",N1795="music/rock",N1795="music/metal",N1795="music/jazz",N1795="music/indie rock",N1795="music/electronic music",N1795="music/world music",N1795="music/pop",N1795="music/faith"), "music", (IF(N1795="journalism/audio", "journalism", (IF(OR(N1795="games/mobile games",N1795="games/video games",N1795="games/tabletop games"), "games", (IF(OR(N1795="food/food trucks",N1795="food/small batch",N1795="food/restaurants" ), "food", IF(OR(N1795="film &amp; video/animation",N1795="film &amp; video/television",N1795="film &amp; video/shorts",N1795="film &amp; video/science fiction", N1795="film &amp; video/drama",N1795="film &amp; video/documentary" ), "film &amp; video"))))))))))))))))</f>
        <v>photography</v>
      </c>
      <c r="R1795" t="str">
        <f t="shared" ref="R1795:R1858" si="171">IF(N1795="film &amp; video/documentary", "documentary", (IF(N1795="film &amp; video/drama", "drama", (IF(N1795="film &amp; video/science fiction", "science fiction", (IF(N1795="film &amp; video/shorts", "shorts", (IF(N1795="film &amp; video/television", "film &amp; television", (IF(N1795="film &amp; video/animation", "animation", (IF(N1795="food/restaurants","restaurants",(IF(N1795="food/small batch","small batch",(IF(N1795="food/food trucks","food trucks",(IF(N1795="games/tabletop games","tabletop games",(IF(N1795="games/video games","video games",(IF(N1795="games/mobile games","mobile games",(IF(N1795="journalism/audio","audio",(IF(N1795="music/faith","faith",(IF(N1795="music/pop","pop",(IF(N1795="music/world music","world music",(IF(N1795="music/electronic music","electronic music",(IF(N1795="music/indie rock","indie rock",(IF(N1795="music/jazz","jazz",(IF(N1795="music/metal","metal",(IF(N1795="music/rock","rock",(IF(N1795="music/classical music","classical music",(IF(N1795="photography/people","people",(IF(N1795="photography/places","places",(IF(N1795="photography/photobooks","photobooks",(IF(N1795="photography/nature","nature",(IF(N1795="publishing/children's books","children's books",(IF(N1795="publishing/radio &amp; podcasts","radio &amp; podcasts",(IF(N1795="publishing/translations","translations",(IF(N1795="publishing/fiction","fiction",(IF(N1795="publishing/nonfiction","nonfiction",(IF(N1795="publishing/art books","art books",(IF(N1795="technology/makerspaces","makerspaces",(IF(N1795="technology/space exploration","space exploration",(IF(N1795="technology/hardware","hardware",(IF(N1795="technology/wearables","wearables",(IF(N1795="technology/web","web",(IF(N1795="technology/gadgets","gadgets",(IF(N1795="theater/plays","plays",(IF(N1795="theater/musical","musical",(IF(N1795="theater/spaces","spaces")))))))))))))))))))))))))))))))))))))))))))))))))))))))))))))))))))))))))))))))))</f>
        <v>photobooks</v>
      </c>
      <c r="S1795" s="13">
        <f t="shared" ref="S1795:S1858" si="172">(J1795/86400)+DATE(1970,1,1)</f>
        <v>41940.891666666663</v>
      </c>
      <c r="T1795" s="13">
        <f t="shared" ref="T1795:T1858" si="173">(I1795/84600)+DATE(1970,1,1)</f>
        <v>42319.910638297872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42397.137375886523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43021.255319148935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42937.278557919621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43084.475047281325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42762.525212765962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42303.520189125295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43017.108392434988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42710.624113475176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42536.403546099289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42018.071550925924</v>
      </c>
      <c r="T1805" s="13">
        <f t="shared" si="173"/>
        <v>42399.711371158395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42679.182080378247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42635.297872340423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42260.375283687943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42257.750744680852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43143.823049645391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42415.884621749414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42219.801725768324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42284.404255319154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42915.708463356976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42206.503687943259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42414.256926713948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42172.906678240739</v>
      </c>
      <c r="T1817" s="13">
        <f t="shared" si="173"/>
        <v>42540.479160756498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42938.659574468082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43131.169503546102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42448.856382978724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42197.172529550822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42065.084374999999</v>
      </c>
      <c r="T1822" s="13">
        <f t="shared" si="173"/>
        <v>42446.660638297872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41299.027978723403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41634.797013888892</v>
      </c>
      <c r="T1824" s="13">
        <f t="shared" si="173"/>
        <v>42013.383687943264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41539.401607565014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41626.916284722218</v>
      </c>
      <c r="T1826" s="13">
        <f t="shared" si="173"/>
        <v>41989.175886524827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41805.086323877069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42030.879633569741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40925.247765957451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42113.595744680846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40883.97872340426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42037.783770685579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41371.208782505913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40926.487316784871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41670.786524822695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42379.176063829786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42820.057576832151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41657.996796690306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41314.027600472815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41141.553191489365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43008.035248226952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41738.063120567378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42124.105673758866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42416.233333333337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40914.696855791961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41027.170212765959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42899.251773049647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41592.472541371157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42467.284066193854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41078.403546099289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41532.416773049641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42176.958628841603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42194.404255319154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42471.127659574471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41560.253156028368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41755.234479905441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41987.592671394799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42185.022127659569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</f>
        <v>1</v>
      </c>
      <c r="P1859" s="9">
        <f t="shared" ref="P1859:P1922" si="175">IF(L1859=0, 0, E1859/L1859)</f>
        <v>136.36363636363637</v>
      </c>
      <c r="Q1859" t="str">
        <f t="shared" ref="Q1859:Q1922" si="176">IF(OR(N1859="theater/musical", N1859="theater/spaces", N1859="theater/plays"), "theater", (IF(OR(N1859="technology/gadgets",N1859="technology/web",N1859="technology/wearables", N1859="technology/hardware", N1859="technology/space exploration", N1859="technology/makerspaces"), "technology", (IF(OR(N1859="publishing/art books", N1859="publishing/nonfiction", N1859="publishing/fiction",N1859="publishing/translations",N1859="publishing/radio &amp; podcasts", N1859="publishing/children's books"), "publishing", (IF(OR(N1859="photography/nature",N1859="photography/photobooks", N1859="photography/places", N1859="photography/people"), "photography", (IF(OR(N1859="music/classical music",N1859="music/rock",N1859="music/metal",N1859="music/jazz",N1859="music/indie rock",N1859="music/electronic music",N1859="music/world music",N1859="music/pop",N1859="music/faith"), "music", (IF(N1859="journalism/audio", "journalism", (IF(OR(N1859="games/mobile games",N1859="games/video games",N1859="games/tabletop games"), "games", (IF(OR(N1859="food/food trucks",N1859="food/small batch",N1859="food/restaurants" ), "food", IF(OR(N1859="film &amp; video/animation",N1859="film &amp; video/television",N1859="film &amp; video/shorts",N1859="film &amp; video/science fiction", N1859="film &amp; video/drama",N1859="film &amp; video/documentary" ), "film &amp; video"))))))))))))))))</f>
        <v>music</v>
      </c>
      <c r="R1859" t="str">
        <f t="shared" ref="R1859:R1922" si="177">IF(N1859="film &amp; video/documentary", "documentary", (IF(N1859="film &amp; video/drama", "drama", (IF(N1859="film &amp; video/science fiction", "science fiction", (IF(N1859="film &amp; video/shorts", "shorts", (IF(N1859="film &amp; video/television", "film &amp; television", (IF(N1859="film &amp; video/animation", "animation", (IF(N1859="food/restaurants","restaurants",(IF(N1859="food/small batch","small batch",(IF(N1859="food/food trucks","food trucks",(IF(N1859="games/tabletop games","tabletop games",(IF(N1859="games/video games","video games",(IF(N1859="games/mobile games","mobile games",(IF(N1859="journalism/audio","audio",(IF(N1859="music/faith","faith",(IF(N1859="music/pop","pop",(IF(N1859="music/world music","world music",(IF(N1859="music/electronic music","electronic music",(IF(N1859="music/indie rock","indie rock",(IF(N1859="music/jazz","jazz",(IF(N1859="music/metal","metal",(IF(N1859="music/rock","rock",(IF(N1859="music/classical music","classical music",(IF(N1859="photography/people","people",(IF(N1859="photography/places","places",(IF(N1859="photography/photobooks","photobooks",(IF(N1859="photography/nature","nature",(IF(N1859="publishing/children's books","children's books",(IF(N1859="publishing/radio &amp; podcasts","radio &amp; podcasts",(IF(N1859="publishing/translations","translations",(IF(N1859="publishing/fiction","fiction",(IF(N1859="publishing/nonfiction","nonfiction",(IF(N1859="publishing/art books","art books",(IF(N1859="technology/makerspaces","makerspaces",(IF(N1859="technology/space exploration","space exploration",(IF(N1859="technology/hardware","hardware",(IF(N1859="technology/wearables","wearables",(IF(N1859="technology/web","web",(IF(N1859="technology/gadgets","gadgets",(IF(N1859="theater/plays","plays",(IF(N1859="theater/musical","musical",(IF(N1859="theater/spaces","spaces")))))))))))))))))))))))))))))))))))))))))))))))))))))))))))))))))))))))))))))))))</f>
        <v>rock</v>
      </c>
      <c r="S1859" s="13">
        <f t="shared" ref="S1859:S1922" si="178">(J1859/86400)+DATE(1970,1,1)</f>
        <v>41864.76866898148</v>
      </c>
      <c r="T1859" s="13">
        <f t="shared" ref="T1859:T1922" si="179">(I1859/84600)+DATE(1970,1,1)</f>
        <v>42242.125449172578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41219.289846335698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41133.020437352243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41655.70930555556</v>
      </c>
      <c r="T1862" s="13">
        <f t="shared" si="179"/>
        <v>42019.426524822695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42380.540673758864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42755.492754629631</v>
      </c>
      <c r="T1864" s="13">
        <f t="shared" si="179"/>
        <v>43168.97872340426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42148.197222222225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42108.284869976356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43044.481643026003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43161.680851063829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43043.987139479905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42710.446099290784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43104.322092198578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42758.288652482268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42312.65131205674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42538.664326241138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42547.414893617024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42911.266347517725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42951.024917257688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41776.284780092596</v>
      </c>
      <c r="T1878" s="13">
        <f t="shared" si="179"/>
        <v>42151.758924349881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42414.987293144208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42148.413179669034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42802.64218676123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42818.898108747046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42424.262281323878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41431.459574468085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41336.393711583922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41573.936170212764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41463.042553191488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42304.606832151301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42698.765957446813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40644.275886524825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41680.405981087468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41592.611442080379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40696.404255319147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41023.608522458628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40970.02056737589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</v>
      </c>
      <c r="T1896" s="13">
        <f t="shared" si="179"/>
        <v>41279.200744680849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42653.677565011822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41340.278546099289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41680.583402777775</v>
      </c>
      <c r="T1899" s="13">
        <f t="shared" si="179"/>
        <v>42046.148936170212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42759.893617021276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42440.387304964541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41520.743971631207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42499.255319148935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42418.827978723406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43128.595638297877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42729.189373522458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42237.179598108749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42905.855591016545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42127.557033096928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43099.128841607569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42283.65105200946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42665.117021276601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42206.65170212766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42512.209929078017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42268.415815602835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42292.573758865248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42231.177565011822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43045.860224586286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43142.382186761228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42210.487600472814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42113.875567129631</v>
      </c>
      <c r="T1921" s="13">
        <f t="shared" si="179"/>
        <v>42496.532494089835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42654.914893617024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</f>
        <v>1.3680000000000001</v>
      </c>
      <c r="P1923" s="9">
        <f t="shared" ref="P1923:P1986" si="181">IF(L1923=0, 0, E1923/L1923)</f>
        <v>54</v>
      </c>
      <c r="Q1923" t="str">
        <f t="shared" ref="Q1923:Q1986" si="182">IF(OR(N1923="theater/musical", N1923="theater/spaces", N1923="theater/plays"), "theater", (IF(OR(N1923="technology/gadgets",N1923="technology/web",N1923="technology/wearables", N1923="technology/hardware", N1923="technology/space exploration", N1923="technology/makerspaces"), "technology", (IF(OR(N1923="publishing/art books", N1923="publishing/nonfiction", N1923="publishing/fiction",N1923="publishing/translations",N1923="publishing/radio &amp; podcasts", N1923="publishing/children's books"), "publishing", (IF(OR(N1923="photography/nature",N1923="photography/photobooks", N1923="photography/places", N1923="photography/people"), "photography", (IF(OR(N1923="music/classical music",N1923="music/rock",N1923="music/metal",N1923="music/jazz",N1923="music/indie rock",N1923="music/electronic music",N1923="music/world music",N1923="music/pop",N1923="music/faith"), "music", (IF(N1923="journalism/audio", "journalism", (IF(OR(N1923="games/mobile games",N1923="games/video games",N1923="games/tabletop games"), "games", (IF(OR(N1923="food/food trucks",N1923="food/small batch",N1923="food/restaurants" ), "food", IF(OR(N1923="film &amp; video/animation",N1923="film &amp; video/television",N1923="film &amp; video/shorts",N1923="film &amp; video/science fiction", N1923="film &amp; video/drama",N1923="film &amp; video/documentary" ), "film &amp; video"))))))))))))))))</f>
        <v>music</v>
      </c>
      <c r="R1923" t="str">
        <f t="shared" ref="R1923:R1986" si="183">IF(N1923="film &amp; video/documentary", "documentary", (IF(N1923="film &amp; video/drama", "drama", (IF(N1923="film &amp; video/science fiction", "science fiction", (IF(N1923="film &amp; video/shorts", "shorts", (IF(N1923="film &amp; video/television", "film &amp; television", (IF(N1923="film &amp; video/animation", "animation", (IF(N1923="food/restaurants","restaurants",(IF(N1923="food/small batch","small batch",(IF(N1923="food/food trucks","food trucks",(IF(N1923="games/tabletop games","tabletop games",(IF(N1923="games/video games","video games",(IF(N1923="games/mobile games","mobile games",(IF(N1923="journalism/audio","audio",(IF(N1923="music/faith","faith",(IF(N1923="music/pop","pop",(IF(N1923="music/world music","world music",(IF(N1923="music/electronic music","electronic music",(IF(N1923="music/indie rock","indie rock",(IF(N1923="music/jazz","jazz",(IF(N1923="music/metal","metal",(IF(N1923="music/rock","rock",(IF(N1923="music/classical music","classical music",(IF(N1923="photography/people","people",(IF(N1923="photography/places","places",(IF(N1923="photography/photobooks","photobooks",(IF(N1923="photography/nature","nature",(IF(N1923="publishing/children's books","children's books",(IF(N1923="publishing/radio &amp; podcasts","radio &amp; podcasts",(IF(N1923="publishing/translations","translations",(IF(N1923="publishing/fiction","fiction",(IF(N1923="publishing/nonfiction","nonfiction",(IF(N1923="publishing/art books","art books",(IF(N1923="technology/makerspaces","makerspaces",(IF(N1923="technology/space exploration","space exploration",(IF(N1923="technology/hardware","hardware",(IF(N1923="technology/wearables","wearables",(IF(N1923="technology/web","web",(IF(N1923="technology/gadgets","gadgets",(IF(N1923="theater/plays","plays",(IF(N1923="theater/musical","musical",(IF(N1923="theater/spaces","spaces")))))))))))))))))))))))))))))))))))))))))))))))))))))))))))))))))))))))))))))))))</f>
        <v>indie rock</v>
      </c>
      <c r="S1923" s="13">
        <f t="shared" ref="S1923:S1986" si="184">(J1923/86400)+DATE(1970,1,1)</f>
        <v>41074.221562500003</v>
      </c>
      <c r="T1923" s="13">
        <f t="shared" ref="T1923:T1986" si="185">(I1923/84600)+DATE(1970,1,1)</f>
        <v>41434.75819148936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41961.77195035461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41137.552482269501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41997.065957446808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41898.191489361699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40801.358865248229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41304.02056737589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</v>
      </c>
      <c r="T1930" s="13">
        <f t="shared" si="185"/>
        <v>41738.512931442077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41051.575248226953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41800.719645390069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41380.553191489365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40911.809872685189</v>
      </c>
      <c r="T1934" s="13">
        <f t="shared" si="185"/>
        <v>41259.699444444443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42256.793226950351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41228.446808510635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41773.932534722218</v>
      </c>
      <c r="T1937" s="13">
        <f t="shared" si="185"/>
        <v>42156.786524822695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41209.084397163118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41405.084397163118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41795.255319148935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41679.580472813235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41031.297163120566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42119.084290780142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41051.377541371156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42955.488368794322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42105.086170212766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42157.251828703702</v>
      </c>
      <c r="T1947" s="13">
        <f t="shared" si="185"/>
        <v>42551.044420803781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41689.150011574078</v>
      </c>
      <c r="T1948" s="13">
        <f t="shared" si="185"/>
        <v>42093.365969267135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40450.275886524825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42888.533333333333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41800.423043981486</v>
      </c>
      <c r="T1951" s="13">
        <f t="shared" si="185"/>
        <v>42176.410768321512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40976.163983451537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43045.557174940899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41903.91743498818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41297.808510638301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42800.191489361707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41382.234042553187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42464.879491725769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41179.098530092597</v>
      </c>
      <c r="T1959" s="13">
        <f t="shared" si="185"/>
        <v>41541.866583924348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41692.860059101658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41871.845601851848</v>
      </c>
      <c r="T1961" s="13">
        <f t="shared" si="185"/>
        <v>42260.744680851065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42343.838546099287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41520.488652482265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42117.541796690304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42245.864468085107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42842.129692671399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41246.659574468082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42212.275390070921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42105.167009456265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43072.280319148937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42949.894420803786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41720.644219858157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41934.106382978724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41564.288936170211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42950.404255319154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41844.405070921988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41679.388309692673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41807.195330969269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42714.53120567376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41402.148936170212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42683.765248226948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42822.958179669033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42175.698167848699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43073.301264775415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42977.97872340426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42322.870933806145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</f>
        <v>3.1875000000000001E-2</v>
      </c>
      <c r="P1987" s="9">
        <f t="shared" ref="P1987:P2050" si="187">IF(L1987=0, 0, E1987/L1987)</f>
        <v>12.75</v>
      </c>
      <c r="Q1987" t="str">
        <f t="shared" ref="Q1987:Q2050" si="188">IF(OR(N1987="theater/musical", N1987="theater/spaces", N1987="theater/plays"), "theater", (IF(OR(N1987="technology/gadgets",N1987="technology/web",N1987="technology/wearables", N1987="technology/hardware", N1987="technology/space exploration", N1987="technology/makerspaces"), "technology", (IF(OR(N1987="publishing/art books", N1987="publishing/nonfiction", N1987="publishing/fiction",N1987="publishing/translations",N1987="publishing/radio &amp; podcasts", N1987="publishing/children's books"), "publishing", (IF(OR(N1987="photography/nature",N1987="photography/photobooks", N1987="photography/places", N1987="photography/people"), "photography", (IF(OR(N1987="music/classical music",N1987="music/rock",N1987="music/metal",N1987="music/jazz",N1987="music/indie rock",N1987="music/electronic music",N1987="music/world music",N1987="music/pop",N1987="music/faith"), "music", (IF(N1987="journalism/audio", "journalism", (IF(OR(N1987="games/mobile games",N1987="games/video games",N1987="games/tabletop games"), "games", (IF(OR(N1987="food/food trucks",N1987="food/small batch",N1987="food/restaurants" ), "food", IF(OR(N1987="film &amp; video/animation",N1987="film &amp; video/television",N1987="film &amp; video/shorts",N1987="film &amp; video/science fiction", N1987="film &amp; video/drama",N1987="film &amp; video/documentary" ), "film &amp; video"))))))))))))))))</f>
        <v>photography</v>
      </c>
      <c r="R1987" t="str">
        <f t="shared" ref="R1987:R2050" si="189">IF(N1987="film &amp; video/documentary", "documentary", (IF(N1987="film &amp; video/drama", "drama", (IF(N1987="film &amp; video/science fiction", "science fiction", (IF(N1987="film &amp; video/shorts", "shorts", (IF(N1987="film &amp; video/television", "film &amp; television", (IF(N1987="film &amp; video/animation", "animation", (IF(N1987="food/restaurants","restaurants",(IF(N1987="food/small batch","small batch",(IF(N1987="food/food trucks","food trucks",(IF(N1987="games/tabletop games","tabletop games",(IF(N1987="games/video games","video games",(IF(N1987="games/mobile games","mobile games",(IF(N1987="journalism/audio","audio",(IF(N1987="music/faith","faith",(IF(N1987="music/pop","pop",(IF(N1987="music/world music","world music",(IF(N1987="music/electronic music","electronic music",(IF(N1987="music/indie rock","indie rock",(IF(N1987="music/jazz","jazz",(IF(N1987="music/metal","metal",(IF(N1987="music/rock","rock",(IF(N1987="music/classical music","classical music",(IF(N1987="photography/people","people",(IF(N1987="photography/places","places",(IF(N1987="photography/photobooks","photobooks",(IF(N1987="photography/nature","nature",(IF(N1987="publishing/children's books","children's books",(IF(N1987="publishing/radio &amp; podcasts","radio &amp; podcasts",(IF(N1987="publishing/translations","translations",(IF(N1987="publishing/fiction","fiction",(IF(N1987="publishing/nonfiction","nonfiction",(IF(N1987="publishing/art books","art books",(IF(N1987="technology/makerspaces","makerspaces",(IF(N1987="technology/space exploration","space exploration",(IF(N1987="technology/hardware","hardware",(IF(N1987="technology/wearables","wearables",(IF(N1987="technology/web","web",(IF(N1987="technology/gadgets","gadgets",(IF(N1987="theater/plays","plays",(IF(N1987="theater/musical","musical",(IF(N1987="theater/spaces","spaces")))))))))))))))))))))))))))))))))))))))))))))))))))))))))))))))))))))))))))))))))</f>
        <v>people</v>
      </c>
      <c r="S1987" s="13">
        <f t="shared" ref="S1987:S2050" si="190">(J1987/86400)+DATE(1970,1,1)</f>
        <v>42555.698738425926</v>
      </c>
      <c r="T1987" s="13">
        <f t="shared" ref="T1987:T2050" si="191">(I1987/84600)+DATE(1970,1,1)</f>
        <v>42947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42413.433831018519</v>
      </c>
      <c r="T1988" s="13">
        <f t="shared" si="191"/>
        <v>42802.421784869977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42415.610827423166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42591.39647754137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43080.50364066194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42771.583120567375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42542.508108747046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42403.869869976363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42329.588391203702</v>
      </c>
      <c r="T1995" s="13">
        <f t="shared" si="191"/>
        <v>42716.83495271868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43075.772364066193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42555.793569739952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42176.815732860516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42224.929219858153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42198.567825059101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42305.19513002364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42733.546252955086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42521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43124.450862884158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40676.702127659577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42176.596489361706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41903.467375886525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42325.638829787233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40730.02127659574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41129.787494089833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43061.798380614659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42963.379326241135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42738.659574468082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42391.286536643027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42921.470614657213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41694.112754137117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41119.852990543732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41312.880775462967</v>
      </c>
      <c r="T2018" s="13">
        <f t="shared" si="191"/>
        <v>41678.495260047282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41320.319148936171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42583.841713947986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42998.830035460996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41737.097500000003</v>
      </c>
      <c r="T2022" s="13">
        <f t="shared" si="191"/>
        <v>42118.747517730495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42253.667813238775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42893.496122931443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42519.55736406619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41465.297872340423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42519.316146572106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42094.446099290784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42048.813877314809</v>
      </c>
      <c r="T2029" s="13">
        <f t="shared" si="191"/>
        <v>42445.363108747042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40565.336879432623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42225.022234042553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41576.485768321509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42362.914893617024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43084.106382978724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42099.467115839245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42483.679432624114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42714.234042553187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41738.864803240736</v>
      </c>
      <c r="T2038" s="13">
        <f t="shared" si="191"/>
        <v>42113.54277777778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41980.150744680854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41794.787234042553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43069.807801418443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41578.927118055552</v>
      </c>
      <c r="T2042" s="13">
        <f t="shared" si="191"/>
        <v>41934.925567375889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43048.728451536648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42749.637990543735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43080.02056737589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42521.868959810876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41069.088506944448</v>
      </c>
      <c r="T2047" s="13">
        <f t="shared" si="191"/>
        <v>41429.515921985818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41754.366950354612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42462.957446808512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41754.856867612296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</f>
        <v>1.2019070000000001</v>
      </c>
      <c r="P2051" s="9">
        <f t="shared" ref="P2051:P2114" si="193">IF(L2051=0, 0, E2051/L2051)</f>
        <v>80.991037735849048</v>
      </c>
      <c r="Q2051" t="str">
        <f t="shared" ref="Q2051:Q2114" si="194">IF(OR(N2051="theater/musical", N2051="theater/spaces", N2051="theater/plays"), "theater", (IF(OR(N2051="technology/gadgets",N2051="technology/web",N2051="technology/wearables", N2051="technology/hardware", N2051="technology/space exploration", N2051="technology/makerspaces"), "technology", (IF(OR(N2051="publishing/art books", N2051="publishing/nonfiction", N2051="publishing/fiction",N2051="publishing/translations",N2051="publishing/radio &amp; podcasts", N2051="publishing/children's books"), "publishing", (IF(OR(N2051="photography/nature",N2051="photography/photobooks", N2051="photography/places", N2051="photography/people"), "photography", (IF(OR(N2051="music/classical music",N2051="music/rock",N2051="music/metal",N2051="music/jazz",N2051="music/indie rock",N2051="music/electronic music",N2051="music/world music",N2051="music/pop",N2051="music/faith"), "music", (IF(N2051="journalism/audio", "journalism", (IF(OR(N2051="games/mobile games",N2051="games/video games",N2051="games/tabletop games"), "games", (IF(OR(N2051="food/food trucks",N2051="food/small batch",N2051="food/restaurants" ), "food", IF(OR(N2051="film &amp; video/animation",N2051="film &amp; video/television",N2051="film &amp; video/shorts",N2051="film &amp; video/science fiction", N2051="film &amp; video/drama",N2051="film &amp; video/documentary" ), "film &amp; video"))))))))))))))))</f>
        <v>technology</v>
      </c>
      <c r="R2051" t="str">
        <f t="shared" ref="R2051:R2114" si="195">IF(N2051="film &amp; video/documentary", "documentary", (IF(N2051="film &amp; video/drama", "drama", (IF(N2051="film &amp; video/science fiction", "science fiction", (IF(N2051="film &amp; video/shorts", "shorts", (IF(N2051="film &amp; video/television", "film &amp; television", (IF(N2051="film &amp; video/animation", "animation", (IF(N2051="food/restaurants","restaurants",(IF(N2051="food/small batch","small batch",(IF(N2051="food/food trucks","food trucks",(IF(N2051="games/tabletop games","tabletop games",(IF(N2051="games/video games","video games",(IF(N2051="games/mobile games","mobile games",(IF(N2051="journalism/audio","audio",(IF(N2051="music/faith","faith",(IF(N2051="music/pop","pop",(IF(N2051="music/world music","world music",(IF(N2051="music/electronic music","electronic music",(IF(N2051="music/indie rock","indie rock",(IF(N2051="music/jazz","jazz",(IF(N2051="music/metal","metal",(IF(N2051="music/rock","rock",(IF(N2051="music/classical music","classical music",(IF(N2051="photography/people","people",(IF(N2051="photography/places","places",(IF(N2051="photography/photobooks","photobooks",(IF(N2051="photography/nature","nature",(IF(N2051="publishing/children's books","children's books",(IF(N2051="publishing/radio &amp; podcasts","radio &amp; podcasts",(IF(N2051="publishing/translations","translations",(IF(N2051="publishing/fiction","fiction",(IF(N2051="publishing/nonfiction","nonfiction",(IF(N2051="publishing/art books","art books",(IF(N2051="technology/makerspaces","makerspaces",(IF(N2051="technology/space exploration","space exploration",(IF(N2051="technology/hardware","hardware",(IF(N2051="technology/wearables","wearables",(IF(N2051="technology/web","web",(IF(N2051="technology/gadgets","gadgets",(IF(N2051="theater/plays","plays",(IF(N2051="theater/musical","musical",(IF(N2051="theater/spaces","spaces")))))))))))))))))))))))))))))))))))))))))))))))))))))))))))))))))))))))))))))))))</f>
        <v>hardware</v>
      </c>
      <c r="S2051" s="13">
        <f t="shared" ref="S2051:S2114" si="196">(J2051/86400)+DATE(1970,1,1)</f>
        <v>41575.527349537035</v>
      </c>
      <c r="T2051" s="13">
        <f t="shared" ref="T2051:T2114" si="197">(I2051/84600)+DATE(1970,1,1)</f>
        <v>41952.275886524825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42507.966643026004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41975.831406619385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42778.617647754138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42690.354030732866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42106.042671394796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42325.255319148935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41718.202624113474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42785.164680851063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42416.829787234041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42759.04184397163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42189.911938534278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43101.01482269504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42812.582718676123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42866.088664302602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41762.872340425529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41975.128002364065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42221.703108747046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42501.616737588651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43027.561643026005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42729.48216312057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42910.947080378246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43008.603829787229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42857.763971631204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42485.086501182028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42856.992695035457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41819.227990543732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42190.154716312056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42513.893617021276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43087.745354609928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42534.234042553187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42676.403073286056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</v>
      </c>
      <c r="T2083" s="13">
        <f t="shared" si="197"/>
        <v>41374.488652482265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41196.739905437353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41394.418380614661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42107.850354609924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41436.40646572104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41217.21205673759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41118.14489361702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40395.714722222227</v>
      </c>
      <c r="T2090" s="13">
        <f t="shared" si="197"/>
        <v>40748.403546099289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41826.780070921988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41299.381423611107</v>
      </c>
      <c r="T2092" s="13">
        <f t="shared" si="197"/>
        <v>41664.708687943261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40555.322662037041</v>
      </c>
      <c r="T2093" s="13">
        <f t="shared" si="197"/>
        <v>40923.723404255317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41148.275791962173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41599.872718676124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41300.872340425529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40758.733483796299</v>
      </c>
      <c r="T2097" s="13">
        <f t="shared" si="197"/>
        <v>41143.195898345155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41540.914184397159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40818.584895833337</v>
      </c>
      <c r="T2099" s="13">
        <f t="shared" si="197"/>
        <v>41204.36329787234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41303.924763593379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42540.7304964539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41420.403546099289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41279.450520094564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40990.142411347515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41555.856111111112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41762.361702127659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42313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41634.921678486993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42304.40653664303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41493.932624113477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42544.361903073281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42132.275886524818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41093.468085106382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41716.330886524825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</f>
        <v>1.0485714285714285</v>
      </c>
      <c r="P2115" s="9">
        <f t="shared" ref="P2115:P2178" si="199">IF(L2115=0, 0, E2115/L2115)</f>
        <v>68.598130841121488</v>
      </c>
      <c r="Q2115" t="str">
        <f t="shared" ref="Q2115:Q2178" si="200">IF(OR(N2115="theater/musical", N2115="theater/spaces", N2115="theater/plays"), "theater", (IF(OR(N2115="technology/gadgets",N2115="technology/web",N2115="technology/wearables", N2115="technology/hardware", N2115="technology/space exploration", N2115="technology/makerspaces"), "technology", (IF(OR(N2115="publishing/art books", N2115="publishing/nonfiction", N2115="publishing/fiction",N2115="publishing/translations",N2115="publishing/radio &amp; podcasts", N2115="publishing/children's books"), "publishing", (IF(OR(N2115="photography/nature",N2115="photography/photobooks", N2115="photography/places", N2115="photography/people"), "photography", (IF(OR(N2115="music/classical music",N2115="music/rock",N2115="music/metal",N2115="music/jazz",N2115="music/indie rock",N2115="music/electronic music",N2115="music/world music",N2115="music/pop",N2115="music/faith"), "music", (IF(N2115="journalism/audio", "journalism", (IF(OR(N2115="games/mobile games",N2115="games/video games",N2115="games/tabletop games"), "games", (IF(OR(N2115="food/food trucks",N2115="food/small batch",N2115="food/restaurants" ), "food", IF(OR(N2115="film &amp; video/animation",N2115="film &amp; video/television",N2115="film &amp; video/shorts",N2115="film &amp; video/science fiction", N2115="film &amp; video/drama",N2115="film &amp; video/documentary" ), "film &amp; video"))))))))))))))))</f>
        <v>music</v>
      </c>
      <c r="R2115" t="str">
        <f t="shared" ref="R2115:R2178" si="201">IF(N2115="film &amp; video/documentary", "documentary", (IF(N2115="film &amp; video/drama", "drama", (IF(N2115="film &amp; video/science fiction", "science fiction", (IF(N2115="film &amp; video/shorts", "shorts", (IF(N2115="film &amp; video/television", "film &amp; television", (IF(N2115="film &amp; video/animation", "animation", (IF(N2115="food/restaurants","restaurants",(IF(N2115="food/small batch","small batch",(IF(N2115="food/food trucks","food trucks",(IF(N2115="games/tabletop games","tabletop games",(IF(N2115="games/video games","video games",(IF(N2115="games/mobile games","mobile games",(IF(N2115="journalism/audio","audio",(IF(N2115="music/faith","faith",(IF(N2115="music/pop","pop",(IF(N2115="music/world music","world music",(IF(N2115="music/electronic music","electronic music",(IF(N2115="music/indie rock","indie rock",(IF(N2115="music/jazz","jazz",(IF(N2115="music/metal","metal",(IF(N2115="music/rock","rock",(IF(N2115="music/classical music","classical music",(IF(N2115="photography/people","people",(IF(N2115="photography/places","places",(IF(N2115="photography/photobooks","photobooks",(IF(N2115="photography/nature","nature",(IF(N2115="publishing/children's books","children's books",(IF(N2115="publishing/radio &amp; podcasts","radio &amp; podcasts",(IF(N2115="publishing/translations","translations",(IF(N2115="publishing/fiction","fiction",(IF(N2115="publishing/nonfiction","nonfiction",(IF(N2115="publishing/art books","art books",(IF(N2115="technology/makerspaces","makerspaces",(IF(N2115="technology/space exploration","space exploration",(IF(N2115="technology/hardware","hardware",(IF(N2115="technology/wearables","wearables",(IF(N2115="technology/web","web",(IF(N2115="technology/gadgets","gadgets",(IF(N2115="theater/plays","plays",(IF(N2115="theater/musical","musical",(IF(N2115="theater/spaces","spaces")))))))))))))))))))))))))))))))))))))))))))))))))))))))))))))))))))))))))))))))))</f>
        <v>indie rock</v>
      </c>
      <c r="S2115" s="13">
        <f t="shared" ref="S2115:S2178" si="202">(J2115/86400)+DATE(1970,1,1)</f>
        <v>41870.86546296296</v>
      </c>
      <c r="T2115" s="13">
        <f t="shared" ref="T2115:T2178" si="203">(I2115/84600)+DATE(1970,1,1)</f>
        <v>42253.45834515366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40839.339716312053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40913.763605200947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41517.028404255318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42660.275886524818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41071.814846335699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41468.366962174943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41982.921229314423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43112.2263356974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43107.689940898345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40564.701418439712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40464.028182870374</v>
      </c>
      <c r="T2126" s="13">
        <f t="shared" si="203"/>
        <v>40830.148936170212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42575.321903073287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42331.185425531919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42045.505358796298</v>
      </c>
      <c r="T2129" s="13">
        <f t="shared" si="203"/>
        <v>42426.66504728132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42251.321146572103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42797.9609929078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42213.85417257683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42550.998711583925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42016.1358392435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40978.318439716313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41728.543628841609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41156.96334490741</v>
      </c>
      <c r="T2137" s="13">
        <f t="shared" si="203"/>
        <v>41519.260437352248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41906.881631205673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42327.915236406618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41927.864527186757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43041.766052009458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41620.23432624113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42305.964054373522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42726.141962174937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40695.936170212764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41871.175413711586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41946.476524822698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42770.034397163123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42308.067943262417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42448.344940898343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40705.340425531918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42925.886513002362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42520.847384259258</v>
      </c>
      <c r="T2153" s="13">
        <f t="shared" si="203"/>
        <v>42912.163286052011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42057.296796690309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42364.233333333337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42010.156347517732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42820.103841607561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41873.5319858156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43092.403546099289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41644.765650118206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40710.731180555558</v>
      </c>
      <c r="T2161" s="13">
        <f t="shared" si="203"/>
        <v>41063.533971631208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41378.067434988181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42240.852534722224</v>
      </c>
      <c r="T2163" s="13">
        <f t="shared" si="203"/>
        <v>42626.211099290784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42191.058995271873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42516.226950354612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42907.382269503549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42828.191903073282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42328.026217494087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41498.940153664298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43142.319148936171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43163.247647754135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42593.425791962174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42530.574468085106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42082.580092592594</v>
      </c>
      <c r="T2174" s="13">
        <f t="shared" si="203"/>
        <v>42464.571158392435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41866.701418439712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42855.682115839241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42933.77524822695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42478.923274231682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</f>
        <v>1.0012000000000001</v>
      </c>
      <c r="P2179" s="9">
        <f t="shared" ref="P2179:P2242" si="205">IF(L2179=0, 0, E2179/L2179)</f>
        <v>65.868421052631575</v>
      </c>
      <c r="Q2179" t="str">
        <f t="shared" ref="Q2179:Q2242" si="206">IF(OR(N2179="theater/musical", N2179="theater/spaces", N2179="theater/plays"), "theater", (IF(OR(N2179="technology/gadgets",N2179="technology/web",N2179="technology/wearables", N2179="technology/hardware", N2179="technology/space exploration", N2179="technology/makerspaces"), "technology", (IF(OR(N2179="publishing/art books", N2179="publishing/nonfiction", N2179="publishing/fiction",N2179="publishing/translations",N2179="publishing/radio &amp; podcasts", N2179="publishing/children's books"), "publishing", (IF(OR(N2179="photography/nature",N2179="photography/photobooks", N2179="photography/places", N2179="photography/people"), "photography", (IF(OR(N2179="music/classical music",N2179="music/rock",N2179="music/metal",N2179="music/jazz",N2179="music/indie rock",N2179="music/electronic music",N2179="music/world music",N2179="music/pop",N2179="music/faith"), "music", (IF(N2179="journalism/audio", "journalism", (IF(OR(N2179="games/mobile games",N2179="games/video games",N2179="games/tabletop games"), "games", (IF(OR(N2179="food/food trucks",N2179="food/small batch",N2179="food/restaurants" ), "food", IF(OR(N2179="film &amp; video/animation",N2179="film &amp; video/television",N2179="film &amp; video/shorts",N2179="film &amp; video/science fiction", N2179="film &amp; video/drama",N2179="film &amp; video/documentary" ), "film &amp; video"))))))))))))))))</f>
        <v>music</v>
      </c>
      <c r="R2179" t="str">
        <f t="shared" ref="R2179:R2242" si="207">IF(N2179="film &amp; video/documentary", "documentary", (IF(N2179="film &amp; video/drama", "drama", (IF(N2179="film &amp; video/science fiction", "science fiction", (IF(N2179="film &amp; video/shorts", "shorts", (IF(N2179="film &amp; video/television", "film &amp; television", (IF(N2179="film &amp; video/animation", "animation", (IF(N2179="food/restaurants","restaurants",(IF(N2179="food/small batch","small batch",(IF(N2179="food/food trucks","food trucks",(IF(N2179="games/tabletop games","tabletop games",(IF(N2179="games/video games","video games",(IF(N2179="games/mobile games","mobile games",(IF(N2179="journalism/audio","audio",(IF(N2179="music/faith","faith",(IF(N2179="music/pop","pop",(IF(N2179="music/world music","world music",(IF(N2179="music/electronic music","electronic music",(IF(N2179="music/indie rock","indie rock",(IF(N2179="music/jazz","jazz",(IF(N2179="music/metal","metal",(IF(N2179="music/rock","rock",(IF(N2179="music/classical music","classical music",(IF(N2179="photography/people","people",(IF(N2179="photography/places","places",(IF(N2179="photography/photobooks","photobooks",(IF(N2179="photography/nature","nature",(IF(N2179="publishing/children's books","children's books",(IF(N2179="publishing/radio &amp; podcasts","radio &amp; podcasts",(IF(N2179="publishing/translations","translations",(IF(N2179="publishing/fiction","fiction",(IF(N2179="publishing/nonfiction","nonfiction",(IF(N2179="publishing/art books","art books",(IF(N2179="technology/makerspaces","makerspaces",(IF(N2179="technology/space exploration","space exploration",(IF(N2179="technology/hardware","hardware",(IF(N2179="technology/wearables","wearables",(IF(N2179="technology/web","web",(IF(N2179="technology/gadgets","gadgets",(IF(N2179="theater/plays","plays",(IF(N2179="theater/musical","musical",(IF(N2179="theater/spaces","spaces")))))))))))))))))))))))))))))))))))))))))))))))))))))))))))))))))))))))))))))))))</f>
        <v>rock</v>
      </c>
      <c r="S2179" s="13">
        <f t="shared" ref="S2179:S2242" si="208">(J2179/86400)+DATE(1970,1,1)</f>
        <v>42502.250775462962</v>
      </c>
      <c r="T2179" s="13">
        <f t="shared" ref="T2179:T2242" si="209">(I2179/84600)+DATE(1970,1,1)</f>
        <v>42888.064621749407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43119.267104018916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42457.004633569741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42678.152104018911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43153.345780141841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42262.68587470449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42745.365474537037</v>
      </c>
      <c r="T2185" s="13">
        <f t="shared" si="209"/>
        <v>43141.297872340423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42752.659574468082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41319.349988425922</v>
      </c>
      <c r="T2187" s="13">
        <f t="shared" si="209"/>
        <v>41695.314881796687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42982.872340425529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42448.829078014183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43032.531914893618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42841.765957446813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42811.509929078013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43147.042872340426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43084.872340425529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43059.595035460996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42815.008156028372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42582.213947990545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43070.914893617024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42414.532612293144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42679.014184397165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42648.234018912524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42544.787234042553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41276.846817129626</v>
      </c>
      <c r="T2203" s="13">
        <f t="shared" si="209"/>
        <v>41625.354196217493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41547.739574468083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42627.239739952718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41677.913936170211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41031.821631944447</v>
      </c>
      <c r="T2207" s="13">
        <f t="shared" si="209"/>
        <v>41391.456134751774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41343.900992907802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41935.198262411344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41334.617021276594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42088.106382978724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41342.344680851063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42083.339716312053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41922.744680851065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42492.396914893616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42019.511205673756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41309.21205673759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</v>
      </c>
      <c r="T2218" s="13">
        <f t="shared" si="209"/>
        <v>42562.788947990543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42666.531914893618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41481.51063829787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42590.329929078012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41820.636359338059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42842.872340425529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41263.761784869974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42536.12255319149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43036.702127659577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42251.340602836877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42770.573758865248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41932.760697399528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42586.81602836879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41859.553191489365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42099.261548463357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41788.106382978724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42185.297872340423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42331.378923611112</v>
      </c>
      <c r="T2235" s="13">
        <f t="shared" si="209"/>
        <v>42709.085106382976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43106.182588652482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42443.533226950356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42759.757955082743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42303.978014184395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43171.337068557921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41950.448226950357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42842.694373522463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</f>
        <v>8.0640000000000001</v>
      </c>
      <c r="P2243" s="9">
        <f t="shared" ref="P2243:P2306" si="211">IF(L2243=0, 0, E2243/L2243)</f>
        <v>49.472392638036808</v>
      </c>
      <c r="Q2243" t="str">
        <f t="shared" ref="Q2243:Q2306" si="212">IF(OR(N2243="theater/musical", N2243="theater/spaces", N2243="theater/plays"), "theater", (IF(OR(N2243="technology/gadgets",N2243="technology/web",N2243="technology/wearables", N2243="technology/hardware", N2243="technology/space exploration", N2243="technology/makerspaces"), "technology", (IF(OR(N2243="publishing/art books", N2243="publishing/nonfiction", N2243="publishing/fiction",N2243="publishing/translations",N2243="publishing/radio &amp; podcasts", N2243="publishing/children's books"), "publishing", (IF(OR(N2243="photography/nature",N2243="photography/photobooks", N2243="photography/places", N2243="photography/people"), "photography", (IF(OR(N2243="music/classical music",N2243="music/rock",N2243="music/metal",N2243="music/jazz",N2243="music/indie rock",N2243="music/electronic music",N2243="music/world music",N2243="music/pop",N2243="music/faith"), "music", (IF(N2243="journalism/audio", "journalism", (IF(OR(N2243="games/mobile games",N2243="games/video games",N2243="games/tabletop games"), "games", (IF(OR(N2243="food/food trucks",N2243="food/small batch",N2243="food/restaurants" ), "food", IF(OR(N2243="film &amp; video/animation",N2243="film &amp; video/television",N2243="film &amp; video/shorts",N2243="film &amp; video/science fiction", N2243="film &amp; video/drama",N2243="film &amp; video/documentary" ), "film &amp; video"))))))))))))))))</f>
        <v>games</v>
      </c>
      <c r="R2243" t="str">
        <f t="shared" ref="R2243:R2306" si="213">IF(N2243="film &amp; video/documentary", "documentary", (IF(N2243="film &amp; video/drama", "drama", (IF(N2243="film &amp; video/science fiction", "science fiction", (IF(N2243="film &amp; video/shorts", "shorts", (IF(N2243="film &amp; video/television", "film &amp; television", (IF(N2243="film &amp; video/animation", "animation", (IF(N2243="food/restaurants","restaurants",(IF(N2243="food/small batch","small batch",(IF(N2243="food/food trucks","food trucks",(IF(N2243="games/tabletop games","tabletop games",(IF(N2243="games/video games","video games",(IF(N2243="games/mobile games","mobile games",(IF(N2243="journalism/audio","audio",(IF(N2243="music/faith","faith",(IF(N2243="music/pop","pop",(IF(N2243="music/world music","world music",(IF(N2243="music/electronic music","electronic music",(IF(N2243="music/indie rock","indie rock",(IF(N2243="music/jazz","jazz",(IF(N2243="music/metal","metal",(IF(N2243="music/rock","rock",(IF(N2243="music/classical music","classical music",(IF(N2243="photography/people","people",(IF(N2243="photography/places","places",(IF(N2243="photography/photobooks","photobooks",(IF(N2243="photography/nature","nature",(IF(N2243="publishing/children's books","children's books",(IF(N2243="publishing/radio &amp; podcasts","radio &amp; podcasts",(IF(N2243="publishing/translations","translations",(IF(N2243="publishing/fiction","fiction",(IF(N2243="publishing/nonfiction","nonfiction",(IF(N2243="publishing/art books","art books",(IF(N2243="technology/makerspaces","makerspaces",(IF(N2243="technology/space exploration","space exploration",(IF(N2243="technology/hardware","hardware",(IF(N2243="technology/wearables","wearables",(IF(N2243="technology/web","web",(IF(N2243="technology/gadgets","gadgets",(IF(N2243="theater/plays","plays",(IF(N2243="theater/musical","musical",(IF(N2243="theater/spaces","spaces")))))))))))))))))))))))))))))))))))))))))))))))))))))))))))))))))))))))))))))))))</f>
        <v>tabletop games</v>
      </c>
      <c r="S2243" s="13">
        <f t="shared" ref="S2243:S2306" si="214">(J2243/86400)+DATE(1970,1,1)</f>
        <v>42766.827546296292</v>
      </c>
      <c r="T2243" s="13">
        <f t="shared" ref="T2243:T2306" si="215">(I2243/84600)+DATE(1970,1,1)</f>
        <v>43163.377068557922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41946.320567375886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43173.893617021276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43023.48936170213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</v>
      </c>
      <c r="T2247" s="13">
        <f t="shared" si="215"/>
        <v>42034.787234042553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42606.744799054373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42568.829373522458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43083.766879432624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41336.703298611115</v>
      </c>
      <c r="T2251" s="13">
        <f t="shared" si="215"/>
        <v>41702.782092198584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43071.686442080376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42214.119113475179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42950.441347517728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42683.219231678486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43125.406241134755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42858.14244680851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43060.865791962176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42902.063829787236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42519.894645390072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43077.566619385339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42068.719267139481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43146.931678487003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42309.765957446813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42386.190460992904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42873.638297872341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43061.275496453905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42847.042553191488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42343.51063829787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42776.082349537042</v>
      </c>
      <c r="T2270" s="13">
        <f t="shared" si="215"/>
        <v>43172.828782505909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43167.851063829788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43111.382269503549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43078.787281323879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42315.699490740742</v>
      </c>
      <c r="T2274" s="13">
        <f t="shared" si="215"/>
        <v>42702.650543735224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43173.262907801414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42036.575141843976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41965.616655092592</v>
      </c>
      <c r="T2277" s="13">
        <f t="shared" si="215"/>
        <v>42345.119137115835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41986.686631205674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41294.288687943263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42338.709108796298</v>
      </c>
      <c r="T2280" s="13">
        <f t="shared" si="215"/>
        <v>42730.488652482265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42020.806701388894</v>
      </c>
      <c r="T2281" s="13">
        <f t="shared" si="215"/>
        <v>42389.595744680846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42619.850957446804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41072.2695035461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42740.92300236407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41367.212813238773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40934.276595744683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41059.185682870375</v>
      </c>
      <c r="T2287" s="13">
        <f t="shared" si="215"/>
        <v>41419.402399527185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41862.616312056736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42159.298581560288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41416.914893617024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41956.377304964539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40458.914893617024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41350.957446808512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41346.393333333333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41509.254609929078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41629.31300236407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41635.676784869975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41290.257990543738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41310.105673758866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42068.53939716312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40899.416182033099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41418.933995271866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41783.958581560284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41981.212765957447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41216.134704491727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40862.829078014183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</f>
        <v>1.0122777777777778</v>
      </c>
      <c r="P2307" s="9">
        <f t="shared" ref="P2307:P2370" si="217">IF(L2307=0, 0, E2307/L2307)</f>
        <v>109.10778443113773</v>
      </c>
      <c r="Q2307" t="str">
        <f t="shared" ref="Q2307:Q2370" si="218">IF(OR(N2307="theater/musical", N2307="theater/spaces", N2307="theater/plays"), "theater", (IF(OR(N2307="technology/gadgets",N2307="technology/web",N2307="technology/wearables", N2307="technology/hardware", N2307="technology/space exploration", N2307="technology/makerspaces"), "technology", (IF(OR(N2307="publishing/art books", N2307="publishing/nonfiction", N2307="publishing/fiction",N2307="publishing/translations",N2307="publishing/radio &amp; podcasts", N2307="publishing/children's books"), "publishing", (IF(OR(N2307="photography/nature",N2307="photography/photobooks", N2307="photography/places", N2307="photography/people"), "photography", (IF(OR(N2307="music/classical music",N2307="music/rock",N2307="music/metal",N2307="music/jazz",N2307="music/indie rock",N2307="music/electronic music",N2307="music/world music",N2307="music/pop",N2307="music/faith"), "music", (IF(N2307="journalism/audio", "journalism", (IF(OR(N2307="games/mobile games",N2307="games/video games",N2307="games/tabletop games"), "games", (IF(OR(N2307="food/food trucks",N2307="food/small batch",N2307="food/restaurants" ), "food", IF(OR(N2307="film &amp; video/animation",N2307="film &amp; video/television",N2307="film &amp; video/shorts",N2307="film &amp; video/science fiction", N2307="film &amp; video/drama",N2307="film &amp; video/documentary" ), "film &amp; video"))))))))))))))))</f>
        <v>music</v>
      </c>
      <c r="R2307" t="str">
        <f t="shared" ref="R2307:R2370" si="219">IF(N2307="film &amp; video/documentary", "documentary", (IF(N2307="film &amp; video/drama", "drama", (IF(N2307="film &amp; video/science fiction", "science fiction", (IF(N2307="film &amp; video/shorts", "shorts", (IF(N2307="film &amp; video/television", "film &amp; television", (IF(N2307="film &amp; video/animation", "animation", (IF(N2307="food/restaurants","restaurants",(IF(N2307="food/small batch","small batch",(IF(N2307="food/food trucks","food trucks",(IF(N2307="games/tabletop games","tabletop games",(IF(N2307="games/video games","video games",(IF(N2307="games/mobile games","mobile games",(IF(N2307="journalism/audio","audio",(IF(N2307="music/faith","faith",(IF(N2307="music/pop","pop",(IF(N2307="music/world music","world music",(IF(N2307="music/electronic music","electronic music",(IF(N2307="music/indie rock","indie rock",(IF(N2307="music/jazz","jazz",(IF(N2307="music/metal","metal",(IF(N2307="music/rock","rock",(IF(N2307="music/classical music","classical music",(IF(N2307="photography/people","people",(IF(N2307="photography/places","places",(IF(N2307="photography/photobooks","photobooks",(IF(N2307="photography/nature","nature",(IF(N2307="publishing/children's books","children's books",(IF(N2307="publishing/radio &amp; podcasts","radio &amp; podcasts",(IF(N2307="publishing/translations","translations",(IF(N2307="publishing/fiction","fiction",(IF(N2307="publishing/nonfiction","nonfiction",(IF(N2307="publishing/art books","art books",(IF(N2307="technology/makerspaces","makerspaces",(IF(N2307="technology/space exploration","space exploration",(IF(N2307="technology/hardware","hardware",(IF(N2307="technology/wearables","wearables",(IF(N2307="technology/web","web",(IF(N2307="technology/gadgets","gadgets",(IF(N2307="theater/plays","plays",(IF(N2307="theater/musical","musical",(IF(N2307="theater/spaces","spaces")))))))))))))))))))))))))))))))))))))))))))))))))))))))))))))))))))))))))))))))))</f>
        <v>indie rock</v>
      </c>
      <c r="S2307" s="13">
        <f t="shared" ref="S2307:S2370" si="220">(J2307/86400)+DATE(1970,1,1)</f>
        <v>41834.695277777777</v>
      </c>
      <c r="T2307" s="13">
        <f t="shared" ref="T2307:T2370" si="221">(I2307/84600)+DATE(1970,1,1)</f>
        <v>42206.361702127659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41306.022801418439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41004.802465277782</v>
      </c>
      <c r="T2309" s="13">
        <f t="shared" si="221"/>
        <v>41363.862033096928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42227.085106382976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41678.604456264773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41690.619562647757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42110.621619385347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42092.191489361707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41361.979030732859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41397.308002364065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41363.784196217493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40467.144680851066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40536.02127659574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40390.956737588655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41964.658215130024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42075.664302600475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43196.457458628836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42804.895474537036</v>
      </c>
      <c r="T2324" s="13">
        <f t="shared" si="221"/>
        <v>43202.212399527183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42807.755173611113</v>
      </c>
      <c r="T2325" s="13">
        <f t="shared" si="221"/>
        <v>43181.68613475177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43187.90407801418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43191.107931442079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43223.51063829787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41842.917129629626</v>
      </c>
      <c r="T2329" s="13">
        <f t="shared" si="221"/>
        <v>42224.915366430258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42139.781678240739</v>
      </c>
      <c r="T2330" s="13">
        <f t="shared" si="221"/>
        <v>42522.989799054369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42183.765319148937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42720.319148936171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42215.814302600469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42392.109586288418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42133.843971631206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42297.236879432625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42146.946134751772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42050.284810874706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42162.335023640662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41789.89680555556</v>
      </c>
      <c r="T2340" s="13">
        <f t="shared" si="221"/>
        <v>42165.66056737589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43088.318439716313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43037.571371158396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42551.618250591018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42266.063829787236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42735.458865248227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42906.934621749409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42446.602127659571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43024.454267139481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42577.607361111106</v>
      </c>
      <c r="T2349" s="13">
        <f t="shared" si="221"/>
        <v>42970.130921985816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42779.483900709223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42582.217825059102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43104.158037825058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42476.337340425533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42514.668463356975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42467.733120567376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42364.631914893616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42096.918240740742</v>
      </c>
      <c r="T2357" s="13">
        <f t="shared" si="221"/>
        <v>42479.21437352246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42513.800283687946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42264.620115740741</v>
      </c>
      <c r="T2359" s="13">
        <f t="shared" si="221"/>
        <v>42650.484373522457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42385.368085106384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42573.918723404255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42765.977304964537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42850.957446808512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42333.958274231678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42724.416075650122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42659.997115839244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42744.787234042553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42654.479113475172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42845.863073286047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42460.588238770681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</f>
        <v>0</v>
      </c>
      <c r="P2371" s="9">
        <f t="shared" ref="P2371:P2434" si="223">IF(L2371=0, 0, E2371/L2371)</f>
        <v>0</v>
      </c>
      <c r="Q2371" t="str">
        <f t="shared" ref="Q2371:Q2434" si="224">IF(OR(N2371="theater/musical", N2371="theater/spaces", N2371="theater/plays"), "theater", (IF(OR(N2371="technology/gadgets",N2371="technology/web",N2371="technology/wearables", N2371="technology/hardware", N2371="technology/space exploration", N2371="technology/makerspaces"), "technology", (IF(OR(N2371="publishing/art books", N2371="publishing/nonfiction", N2371="publishing/fiction",N2371="publishing/translations",N2371="publishing/radio &amp; podcasts", N2371="publishing/children's books"), "publishing", (IF(OR(N2371="photography/nature",N2371="photography/photobooks", N2371="photography/places", N2371="photography/people"), "photography", (IF(OR(N2371="music/classical music",N2371="music/rock",N2371="music/metal",N2371="music/jazz",N2371="music/indie rock",N2371="music/electronic music",N2371="music/world music",N2371="music/pop",N2371="music/faith"), "music", (IF(N2371="journalism/audio", "journalism", (IF(OR(N2371="games/mobile games",N2371="games/video games",N2371="games/tabletop games"), "games", (IF(OR(N2371="food/food trucks",N2371="food/small batch",N2371="food/restaurants" ), "food", IF(OR(N2371="film &amp; video/animation",N2371="film &amp; video/television",N2371="film &amp; video/shorts",N2371="film &amp; video/science fiction", N2371="film &amp; video/drama",N2371="film &amp; video/documentary" ), "film &amp; video"))))))))))))))))</f>
        <v>technology</v>
      </c>
      <c r="R2371" t="str">
        <f t="shared" ref="R2371:R2434" si="225">IF(N2371="film &amp; video/documentary", "documentary", (IF(N2371="film &amp; video/drama", "drama", (IF(N2371="film &amp; video/science fiction", "science fiction", (IF(N2371="film &amp; video/shorts", "shorts", (IF(N2371="film &amp; video/television", "film &amp; television", (IF(N2371="film &amp; video/animation", "animation", (IF(N2371="food/restaurants","restaurants",(IF(N2371="food/small batch","small batch",(IF(N2371="food/food trucks","food trucks",(IF(N2371="games/tabletop games","tabletop games",(IF(N2371="games/video games","video games",(IF(N2371="games/mobile games","mobile games",(IF(N2371="journalism/audio","audio",(IF(N2371="music/faith","faith",(IF(N2371="music/pop","pop",(IF(N2371="music/world music","world music",(IF(N2371="music/electronic music","electronic music",(IF(N2371="music/indie rock","indie rock",(IF(N2371="music/jazz","jazz",(IF(N2371="music/metal","metal",(IF(N2371="music/rock","rock",(IF(N2371="music/classical music","classical music",(IF(N2371="photography/people","people",(IF(N2371="photography/places","places",(IF(N2371="photography/photobooks","photobooks",(IF(N2371="photography/nature","nature",(IF(N2371="publishing/children's books","children's books",(IF(N2371="publishing/radio &amp; podcasts","radio &amp; podcasts",(IF(N2371="publishing/translations","translations",(IF(N2371="publishing/fiction","fiction",(IF(N2371="publishing/nonfiction","nonfiction",(IF(N2371="publishing/art books","art books",(IF(N2371="technology/makerspaces","makerspaces",(IF(N2371="technology/space exploration","space exploration",(IF(N2371="technology/hardware","hardware",(IF(N2371="technology/wearables","wearables",(IF(N2371="technology/web","web",(IF(N2371="technology/gadgets","gadgets",(IF(N2371="theater/plays","plays",(IF(N2371="theater/musical","musical",(IF(N2371="theater/spaces","spaces")))))))))))))))))))))))))))))))))))))))))))))))))))))))))))))))))))))))))))))))))</f>
        <v>web</v>
      </c>
      <c r="S2371" s="13">
        <f t="shared" ref="S2371:S2434" si="226">(J2371/86400)+DATE(1970,1,1)</f>
        <v>42380.812627314815</v>
      </c>
      <c r="T2371" s="13">
        <f t="shared" ref="T2371:T2434" si="227">(I2371/84600)+DATE(1970,1,1)</f>
        <v>42769.149066193859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42340.597411347517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42534.219810874703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42470.176962174941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42215.662314814814</v>
      </c>
      <c r="T2375" s="13">
        <f t="shared" si="227"/>
        <v>42600.48491725768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42017.843287037038</v>
      </c>
      <c r="T2376" s="13">
        <f t="shared" si="227"/>
        <v>42398.456973995271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42985.683652482272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42705.945224586292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43064.399326241139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42596.758037825057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42637.612482269498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42634.320827423173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42456.764160756502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42574.468120567377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42407.866513002366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42305.792470449174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42576.014562647753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42364.749692671394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42935.427186761226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42369.829078014183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42564.999290780142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42358.0338534279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42446.364586288415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42662.22958628842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42579.023841607566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42412.263510638295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43110.827659574468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42648.675626477547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42356.627139479904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42541.51044917258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42341.275484633574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42833.954657210401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42793.670165484633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42490.204858156023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42399.882615740746</v>
      </c>
      <c r="T2405" s="13">
        <f t="shared" si="227"/>
        <v>42819.220543735224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42729.55091016549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42979.299940898345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42373.198463356974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42457.085106382976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42297.696891252956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42589.468971631206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42609.416962174946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42596.471418439716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43065.284550827419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42136.127659574471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42592.829078014183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42928.519456264774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42428.872340425529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42208.541217494087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42439.279479905439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41993.738298611112</v>
      </c>
      <c r="T2421" s="13">
        <f t="shared" si="227"/>
        <v>42404.477411347514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42301.667789598112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42407.489314420804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42425.868037825057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42354.400591016543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42288.209314420805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42878.534751773048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42164.170046296298</v>
      </c>
      <c r="T2428" s="13">
        <f t="shared" si="227"/>
        <v>42578.53536643026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42412.318668981483</v>
      </c>
      <c r="T2429" s="13">
        <f t="shared" si="227"/>
        <v>42811.495661938534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42426.949775413712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43137.71205673759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42770.495319148933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42910.378404255316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42422.329751773053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</f>
        <v>0</v>
      </c>
      <c r="P2435" s="9">
        <f t="shared" ref="P2435:P2498" si="229">IF(L2435=0, 0, E2435/L2435)</f>
        <v>0</v>
      </c>
      <c r="Q2435" t="str">
        <f t="shared" ref="Q2435:Q2498" si="230">IF(OR(N2435="theater/musical", N2435="theater/spaces", N2435="theater/plays"), "theater", (IF(OR(N2435="technology/gadgets",N2435="technology/web",N2435="technology/wearables", N2435="technology/hardware", N2435="technology/space exploration", N2435="technology/makerspaces"), "technology", (IF(OR(N2435="publishing/art books", N2435="publishing/nonfiction", N2435="publishing/fiction",N2435="publishing/translations",N2435="publishing/radio &amp; podcasts", N2435="publishing/children's books"), "publishing", (IF(OR(N2435="photography/nature",N2435="photography/photobooks", N2435="photography/places", N2435="photography/people"), "photography", (IF(OR(N2435="music/classical music",N2435="music/rock",N2435="music/metal",N2435="music/jazz",N2435="music/indie rock",N2435="music/electronic music",N2435="music/world music",N2435="music/pop",N2435="music/faith"), "music", (IF(N2435="journalism/audio", "journalism", (IF(OR(N2435="games/mobile games",N2435="games/video games",N2435="games/tabletop games"), "games", (IF(OR(N2435="food/food trucks",N2435="food/small batch",N2435="food/restaurants" ), "food", IF(OR(N2435="film &amp; video/animation",N2435="film &amp; video/television",N2435="film &amp; video/shorts",N2435="film &amp; video/science fiction", N2435="film &amp; video/drama",N2435="film &amp; video/documentary" ), "film &amp; video"))))))))))))))))</f>
        <v>food</v>
      </c>
      <c r="R2435" t="str">
        <f t="shared" ref="R2435:R2498" si="231">IF(N2435="film &amp; video/documentary", "documentary", (IF(N2435="film &amp; video/drama", "drama", (IF(N2435="film &amp; video/science fiction", "science fiction", (IF(N2435="film &amp; video/shorts", "shorts", (IF(N2435="film &amp; video/television", "film &amp; television", (IF(N2435="film &amp; video/animation", "animation", (IF(N2435="food/restaurants","restaurants",(IF(N2435="food/small batch","small batch",(IF(N2435="food/food trucks","food trucks",(IF(N2435="games/tabletop games","tabletop games",(IF(N2435="games/video games","video games",(IF(N2435="games/mobile games","mobile games",(IF(N2435="journalism/audio","audio",(IF(N2435="music/faith","faith",(IF(N2435="music/pop","pop",(IF(N2435="music/world music","world music",(IF(N2435="music/electronic music","electronic music",(IF(N2435="music/indie rock","indie rock",(IF(N2435="music/jazz","jazz",(IF(N2435="music/metal","metal",(IF(N2435="music/rock","rock",(IF(N2435="music/classical music","classical music",(IF(N2435="photography/people","people",(IF(N2435="photography/places","places",(IF(N2435="photography/photobooks","photobooks",(IF(N2435="photography/nature","nature",(IF(N2435="publishing/children's books","children's books",(IF(N2435="publishing/radio &amp; podcasts","radio &amp; podcasts",(IF(N2435="publishing/translations","translations",(IF(N2435="publishing/fiction","fiction",(IF(N2435="publishing/nonfiction","nonfiction",(IF(N2435="publishing/art books","art books",(IF(N2435="technology/makerspaces","makerspaces",(IF(N2435="technology/space exploration","space exploration",(IF(N2435="technology/hardware","hardware",(IF(N2435="technology/wearables","wearables",(IF(N2435="technology/web","web",(IF(N2435="technology/gadgets","gadgets",(IF(N2435="theater/plays","plays",(IF(N2435="theater/musical","musical",(IF(N2435="theater/spaces","spaces")))))))))))))))))))))))))))))))))))))))))))))))))))))))))))))))))))))))))))))))))</f>
        <v>food trucks</v>
      </c>
      <c r="S2435" s="13">
        <f t="shared" ref="S2435:S2498" si="232">(J2435/86400)+DATE(1970,1,1)</f>
        <v>42397.89980324074</v>
      </c>
      <c r="T2435" s="13">
        <f t="shared" ref="T2435:T2498" si="233">(I2435/84600)+DATE(1970,1,1)</f>
        <v>42786.599799054369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42180.186041666668</v>
      </c>
      <c r="T2436" s="13">
        <f t="shared" si="233"/>
        <v>42574.466595744685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42252.277615740742</v>
      </c>
      <c r="T2437" s="13">
        <f t="shared" si="233"/>
        <v>42637.879267139477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42756.692316784873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42432.063829787236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42702.913262411348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42651.708380614655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42383.899456018524</v>
      </c>
      <c r="T2442" s="13">
        <f t="shared" si="233"/>
        <v>42772.301572104014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42562.233333333337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42052.666990740741</v>
      </c>
      <c r="T2444" s="13">
        <f t="shared" si="233"/>
        <v>42433.979054373522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42213.383238770686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42876.32377068558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42628.598356973991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43065.147411347512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43050.361702127659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42975.876595744681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42322.209397163126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42288.454609929075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43166.523522458629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42725.382978723399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43134.643132387704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42770.201481481483</v>
      </c>
      <c r="T2456" s="13">
        <f t="shared" si="233"/>
        <v>43171.929172576827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42840.606973995273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43158.407080378252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42812.806808510635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42891.680851063829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42811.821335697401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43103.480141843975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41141.553191489365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41439.828557919624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41717.212765957447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42633.318439716313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41507.777163120569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41739.998262411347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41368.872340425529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41174.154178240744</v>
      </c>
      <c r="T2470" s="13">
        <f t="shared" si="233"/>
        <v>41543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40901.864408983449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41382.523108747046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41260.907706855796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40741.129787234044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41556.870791962174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40778.883877068554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40310.287673611107</v>
      </c>
      <c r="T2477" s="13">
        <f t="shared" si="233"/>
        <v>40684.829787234041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42294.824704491723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41464.855141843975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41622.396134751776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41448.914893617024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42643.658203309693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41358.595839243499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41079.926513002363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41359.680886524824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41126.021312056735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41153.679420803783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41350.489078014187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41385.595709219859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41189.093475177302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41740.598569739952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41023.227731481486</v>
      </c>
      <c r="T2492" s="13">
        <f t="shared" si="233"/>
        <v>41413.317683215129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40878.014893617023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41406.360992907801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41729.85271867612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41022.645185185189</v>
      </c>
      <c r="T2496" s="13">
        <f t="shared" si="233"/>
        <v>41382.084444444445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41396.690011820334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41327.996435185181</v>
      </c>
      <c r="T2498" s="13">
        <f t="shared" si="233"/>
        <v>41698.99635933806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</f>
        <v>1.127715</v>
      </c>
      <c r="P2499" s="9">
        <f t="shared" ref="P2499:P2562" si="235">IF(L2499=0, 0, E2499/L2499)</f>
        <v>80.551071428571419</v>
      </c>
      <c r="Q2499" t="str">
        <f t="shared" ref="Q2499:Q2562" si="236">IF(OR(N2499="theater/musical", N2499="theater/spaces", N2499="theater/plays"), "theater", (IF(OR(N2499="technology/gadgets",N2499="technology/web",N2499="technology/wearables", N2499="technology/hardware", N2499="technology/space exploration", N2499="technology/makerspaces"), "technology", (IF(OR(N2499="publishing/art books", N2499="publishing/nonfiction", N2499="publishing/fiction",N2499="publishing/translations",N2499="publishing/radio &amp; podcasts", N2499="publishing/children's books"), "publishing", (IF(OR(N2499="photography/nature",N2499="photography/photobooks", N2499="photography/places", N2499="photography/people"), "photography", (IF(OR(N2499="music/classical music",N2499="music/rock",N2499="music/metal",N2499="music/jazz",N2499="music/indie rock",N2499="music/electronic music",N2499="music/world music",N2499="music/pop",N2499="music/faith"), "music", (IF(N2499="journalism/audio", "journalism", (IF(OR(N2499="games/mobile games",N2499="games/video games",N2499="games/tabletop games"), "games", (IF(OR(N2499="food/food trucks",N2499="food/small batch",N2499="food/restaurants" ), "food", IF(OR(N2499="film &amp; video/animation",N2499="film &amp; video/television",N2499="film &amp; video/shorts",N2499="film &amp; video/science fiction", N2499="film &amp; video/drama",N2499="film &amp; video/documentary" ), "film &amp; video"))))))))))))))))</f>
        <v>music</v>
      </c>
      <c r="R2499" t="str">
        <f t="shared" ref="R2499:R2562" si="237">IF(N2499="film &amp; video/documentary", "documentary", (IF(N2499="film &amp; video/drama", "drama", (IF(N2499="film &amp; video/science fiction", "science fiction", (IF(N2499="film &amp; video/shorts", "shorts", (IF(N2499="film &amp; video/television", "film &amp; television", (IF(N2499="film &amp; video/animation", "animation", (IF(N2499="food/restaurants","restaurants",(IF(N2499="food/small batch","small batch",(IF(N2499="food/food trucks","food trucks",(IF(N2499="games/tabletop games","tabletop games",(IF(N2499="games/video games","video games",(IF(N2499="games/mobile games","mobile games",(IF(N2499="journalism/audio","audio",(IF(N2499="music/faith","faith",(IF(N2499="music/pop","pop",(IF(N2499="music/world music","world music",(IF(N2499="music/electronic music","electronic music",(IF(N2499="music/indie rock","indie rock",(IF(N2499="music/jazz","jazz",(IF(N2499="music/metal","metal",(IF(N2499="music/rock","rock",(IF(N2499="music/classical music","classical music",(IF(N2499="photography/people","people",(IF(N2499="photography/places","places",(IF(N2499="photography/photobooks","photobooks",(IF(N2499="photography/nature","nature",(IF(N2499="publishing/children's books","children's books",(IF(N2499="publishing/radio &amp; podcasts","radio &amp; podcasts",(IF(N2499="publishing/translations","translations",(IF(N2499="publishing/fiction","fiction",(IF(N2499="publishing/nonfiction","nonfiction",(IF(N2499="publishing/art books","art books",(IF(N2499="technology/makerspaces","makerspaces",(IF(N2499="technology/space exploration","space exploration",(IF(N2499="technology/hardware","hardware",(IF(N2499="technology/wearables","wearables",(IF(N2499="technology/web","web",(IF(N2499="technology/gadgets","gadgets",(IF(N2499="theater/plays","plays",(IF(N2499="theater/musical","musical",(IF(N2499="theater/spaces","spaces")))))))))))))))))))))))))))))))))))))))))))))))))))))))))))))))))))))))))))))))))</f>
        <v>indie rock</v>
      </c>
      <c r="S2499" s="13">
        <f t="shared" ref="S2499:S2562" si="238">(J2499/86400)+DATE(1970,1,1)</f>
        <v>40730.878912037035</v>
      </c>
      <c r="T2499" s="13">
        <f t="shared" ref="T2499:T2562" si="239">(I2499/84600)+DATE(1970,1,1)</f>
        <v>41084.110378250589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42382.243345153664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41226.648576388892</v>
      </c>
      <c r="T2501" s="13">
        <f t="shared" si="239"/>
        <v>41608.914893617024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41053.772858796292</v>
      </c>
      <c r="T2502" s="13">
        <f t="shared" si="239"/>
        <v>41413.874408983451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42244.776666666672</v>
      </c>
      <c r="T2503" s="13">
        <f t="shared" si="239"/>
        <v>42630.21872340425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42251.374917257679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42889.72765957447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42306.76044917258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42428.24841607565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42636.446808510635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42487.542600472814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42212.695437352246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42466.805543735223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42078.997361111113</v>
      </c>
      <c r="T2512" s="13">
        <f t="shared" si="239"/>
        <v>42491.5504964539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42759.584078014188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42336.193392434987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43158.453770685577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42218.249137115839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42408.66611111111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42321.709834515364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42434.117375886526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42305.397494089833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42185.328652482269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43022.419148936169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42646.754385342792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42842.483687943262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42309.78359338062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42343.659574468082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41058.844571759255</v>
      </c>
      <c r="T2527" s="13">
        <f t="shared" si="239"/>
        <v>41419.054030732863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42330.403546099289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41905.509929078013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42591.085106382976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41321.210106382976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42466.226950354612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42585.680141843972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41469.101252955079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41670.19229314421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40127.700370370367</v>
      </c>
      <c r="T2536" s="13">
        <f t="shared" si="239"/>
        <v>40490.106382978724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42323.892966903077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41823.746643026003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41079.790248226949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41664.53120567376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42388.30439716312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41170.710650118199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41483.449282407411</v>
      </c>
      <c r="T2543" s="13">
        <f t="shared" si="239"/>
        <v>41883.3311820331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41888.148226950354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40863.765957446813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41428.935803782508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42027.138171296298</v>
      </c>
      <c r="T2547" s="13">
        <f t="shared" si="239"/>
        <v>42412.936170212764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41524.858553240745</v>
      </c>
      <c r="T2548" s="13">
        <f t="shared" si="239"/>
        <v>41892.276595744683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41332.130059101655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42618.625428240739</v>
      </c>
      <c r="T2550" s="13">
        <f t="shared" si="239"/>
        <v>43006.46595744681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41763.085106382976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42640.829078014183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41317.970212765955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43166.422943262412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41113.199155092589</v>
      </c>
      <c r="T2555" s="13">
        <f t="shared" si="239"/>
        <v>41505.203392434989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42509.084397163126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41387.200862884158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41602.012494089839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42119.548297872345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42093.860023148147</v>
      </c>
      <c r="T2560" s="13">
        <f t="shared" si="239"/>
        <v>42477.850354609924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41188.217730496457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42421.035153664299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</f>
        <v>0</v>
      </c>
      <c r="P2563" s="9">
        <f t="shared" ref="P2563:P2626" si="241">IF(L2563=0, 0, E2563/L2563)</f>
        <v>0</v>
      </c>
      <c r="Q2563" t="str">
        <f t="shared" ref="Q2563:Q2626" si="242">IF(OR(N2563="theater/musical", N2563="theater/spaces", N2563="theater/plays"), "theater", (IF(OR(N2563="technology/gadgets",N2563="technology/web",N2563="technology/wearables", N2563="technology/hardware", N2563="technology/space exploration", N2563="technology/makerspaces"), "technology", (IF(OR(N2563="publishing/art books", N2563="publishing/nonfiction", N2563="publishing/fiction",N2563="publishing/translations",N2563="publishing/radio &amp; podcasts", N2563="publishing/children's books"), "publishing", (IF(OR(N2563="photography/nature",N2563="photography/photobooks", N2563="photography/places", N2563="photography/people"), "photography", (IF(OR(N2563="music/classical music",N2563="music/rock",N2563="music/metal",N2563="music/jazz",N2563="music/indie rock",N2563="music/electronic music",N2563="music/world music",N2563="music/pop",N2563="music/faith"), "music", (IF(N2563="journalism/audio", "journalism", (IF(OR(N2563="games/mobile games",N2563="games/video games",N2563="games/tabletop games"), "games", (IF(OR(N2563="food/food trucks",N2563="food/small batch",N2563="food/restaurants" ), "food", IF(OR(N2563="film &amp; video/animation",N2563="film &amp; video/television",N2563="film &amp; video/shorts",N2563="film &amp; video/science fiction", N2563="film &amp; video/drama",N2563="film &amp; video/documentary" ), "film &amp; video"))))))))))))))))</f>
        <v>food</v>
      </c>
      <c r="R2563" t="str">
        <f t="shared" ref="R2563:R2626" si="243">IF(N2563="film &amp; video/documentary", "documentary", (IF(N2563="film &amp; video/drama", "drama", (IF(N2563="film &amp; video/science fiction", "science fiction", (IF(N2563="film &amp; video/shorts", "shorts", (IF(N2563="film &amp; video/television", "film &amp; television", (IF(N2563="film &amp; video/animation", "animation", (IF(N2563="food/restaurants","restaurants",(IF(N2563="food/small batch","small batch",(IF(N2563="food/food trucks","food trucks",(IF(N2563="games/tabletop games","tabletop games",(IF(N2563="games/video games","video games",(IF(N2563="games/mobile games","mobile games",(IF(N2563="journalism/audio","audio",(IF(N2563="music/faith","faith",(IF(N2563="music/pop","pop",(IF(N2563="music/world music","world music",(IF(N2563="music/electronic music","electronic music",(IF(N2563="music/indie rock","indie rock",(IF(N2563="music/jazz","jazz",(IF(N2563="music/metal","metal",(IF(N2563="music/rock","rock",(IF(N2563="music/classical music","classical music",(IF(N2563="photography/people","people",(IF(N2563="photography/places","places",(IF(N2563="photography/photobooks","photobooks",(IF(N2563="photography/nature","nature",(IF(N2563="publishing/children's books","children's books",(IF(N2563="publishing/radio &amp; podcasts","radio &amp; podcasts",(IF(N2563="publishing/translations","translations",(IF(N2563="publishing/fiction","fiction",(IF(N2563="publishing/nonfiction","nonfiction",(IF(N2563="publishing/art books","art books",(IF(N2563="technology/makerspaces","makerspaces",(IF(N2563="technology/space exploration","space exploration",(IF(N2563="technology/hardware","hardware",(IF(N2563="technology/wearables","wearables",(IF(N2563="technology/web","web",(IF(N2563="technology/gadgets","gadgets",(IF(N2563="theater/plays","plays",(IF(N2563="theater/musical","musical",(IF(N2563="theater/spaces","spaces")))))))))))))))))))))))))))))))))))))))))))))))))))))))))))))))))))))))))))))))))</f>
        <v>food trucks</v>
      </c>
      <c r="S2563" s="13">
        <f t="shared" ref="S2563:S2626" si="244">(J2563/86400)+DATE(1970,1,1)</f>
        <v>42260.528807870374</v>
      </c>
      <c r="T2563" s="13">
        <f t="shared" ref="T2563:T2626" si="245">(I2563/84600)+DATE(1970,1,1)</f>
        <v>42646.306016548464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43018.046560283692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42569.312659574469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42198.4881678487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42860.099290780141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42219.874089834513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42469.982718676125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42977.340354609929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42619.32047281324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43140.986229314425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42869.774479905434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42458.994290780145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42221.519491725769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42869.247576832153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41986.108726851853</v>
      </c>
      <c r="T2577" s="13">
        <f t="shared" si="245"/>
        <v>42366.047210401892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42456.797245862879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42202.348664302597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42238.022905092592</v>
      </c>
      <c r="T2580" s="13">
        <f t="shared" si="245"/>
        <v>42642.404255319154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42245.251808510642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42492.702127659577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42681.173735224584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43036.9034751773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42431.019858156025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42140.173252314809</v>
      </c>
      <c r="T2586" s="13">
        <f t="shared" si="245"/>
        <v>42523.389704491725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42171.856170212763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42720.656453900709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42726.115283687948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42446.158865248231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42811.717813238771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42753.601619385343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42801.883262411349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42265.648002364062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42089.845208333332</v>
      </c>
      <c r="T2595" s="13">
        <f t="shared" si="245"/>
        <v>42471.990851063834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42205.562978723407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43156.653664302605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42205.253061465723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42901.434007092197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42626.198593380614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42201.259420803777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42814.132387706857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41150.902187500003</v>
      </c>
      <c r="T2603" s="13">
        <f t="shared" si="245"/>
        <v>41496.999290780142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42304.546099290776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41973.676761229319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41356.967174940903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42899.595626477545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41726.712754629625</v>
      </c>
      <c r="T2608" s="13">
        <f t="shared" si="245"/>
        <v>42103.174728132391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42582.531914893618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43175.808510638293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41435.796111111107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42966.743971631207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43103.254609929078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42363.018557919626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41505.835626477543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42103.680851063829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42850.531914893618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42596.739113475182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42281.04197399527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42696.660295508278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42656.446808510635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42643.765957446813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42115.747546296298</v>
      </c>
      <c r="T2623" s="13">
        <f t="shared" si="245"/>
        <v>42498.444302600474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43099.971820330968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43070.87903073286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41144.421550925923</v>
      </c>
      <c r="T2626" s="13">
        <f t="shared" si="245"/>
        <v>41497.260307328601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</f>
        <v>9.56</v>
      </c>
      <c r="P2627" s="9">
        <f t="shared" ref="P2627:P2690" si="247">IF(L2627=0, 0, E2627/L2627)</f>
        <v>27.576923076923077</v>
      </c>
      <c r="Q2627" t="str">
        <f t="shared" ref="Q2627:Q2690" si="248">IF(OR(N2627="theater/musical", N2627="theater/spaces", N2627="theater/plays"), "theater", (IF(OR(N2627="technology/gadgets",N2627="technology/web",N2627="technology/wearables", N2627="technology/hardware", N2627="technology/space exploration", N2627="technology/makerspaces"), "technology", (IF(OR(N2627="publishing/art books", N2627="publishing/nonfiction", N2627="publishing/fiction",N2627="publishing/translations",N2627="publishing/radio &amp; podcasts", N2627="publishing/children's books"), "publishing", (IF(OR(N2627="photography/nature",N2627="photography/photobooks", N2627="photography/places", N2627="photography/people"), "photography", (IF(OR(N2627="music/classical music",N2627="music/rock",N2627="music/metal",N2627="music/jazz",N2627="music/indie rock",N2627="music/electronic music",N2627="music/world music",N2627="music/pop",N2627="music/faith"), "music", (IF(N2627="journalism/audio", "journalism", (IF(OR(N2627="games/mobile games",N2627="games/video games",N2627="games/tabletop games"), "games", (IF(OR(N2627="food/food trucks",N2627="food/small batch",N2627="food/restaurants" ), "food", IF(OR(N2627="film &amp; video/animation",N2627="film &amp; video/television",N2627="film &amp; video/shorts",N2627="film &amp; video/science fiction", N2627="film &amp; video/drama",N2627="film &amp; video/documentary" ), "film &amp; video"))))))))))))))))</f>
        <v>technology</v>
      </c>
      <c r="R2627" t="str">
        <f t="shared" ref="R2627:R2690" si="249">IF(N2627="film &amp; video/documentary", "documentary", (IF(N2627="film &amp; video/drama", "drama", (IF(N2627="film &amp; video/science fiction", "science fiction", (IF(N2627="film &amp; video/shorts", "shorts", (IF(N2627="film &amp; video/television", "film &amp; television", (IF(N2627="film &amp; video/animation", "animation", (IF(N2627="food/restaurants","restaurants",(IF(N2627="food/small batch","small batch",(IF(N2627="food/food trucks","food trucks",(IF(N2627="games/tabletop games","tabletop games",(IF(N2627="games/video games","video games",(IF(N2627="games/mobile games","mobile games",(IF(N2627="journalism/audio","audio",(IF(N2627="music/faith","faith",(IF(N2627="music/pop","pop",(IF(N2627="music/world music","world music",(IF(N2627="music/electronic music","electronic music",(IF(N2627="music/indie rock","indie rock",(IF(N2627="music/jazz","jazz",(IF(N2627="music/metal","metal",(IF(N2627="music/rock","rock",(IF(N2627="music/classical music","classical music",(IF(N2627="photography/people","people",(IF(N2627="photography/places","places",(IF(N2627="photography/photobooks","photobooks",(IF(N2627="photography/nature","nature",(IF(N2627="publishing/children's books","children's books",(IF(N2627="publishing/radio &amp; podcasts","radio &amp; podcasts",(IF(N2627="publishing/translations","translations",(IF(N2627="publishing/fiction","fiction",(IF(N2627="publishing/nonfiction","nonfiction",(IF(N2627="publishing/art books","art books",(IF(N2627="technology/makerspaces","makerspaces",(IF(N2627="technology/space exploration","space exploration",(IF(N2627="technology/hardware","hardware",(IF(N2627="technology/wearables","wearables",(IF(N2627="technology/web","web",(IF(N2627="technology/gadgets","gadgets",(IF(N2627="theater/plays","plays",(IF(N2627="theater/musical","musical",(IF(N2627="theater/spaces","spaces")))))))))))))))))))))))))))))))))))))))))))))))))))))))))))))))))))))))))))))))))</f>
        <v>space exploration</v>
      </c>
      <c r="S2627" s="13">
        <f t="shared" ref="S2627:S2690" si="250">(J2627/86400)+DATE(1970,1,1)</f>
        <v>42658.810277777782</v>
      </c>
      <c r="T2627" s="13">
        <f t="shared" ref="T2627:T2690" si="251">(I2627/84600)+DATE(1970,1,1)</f>
        <v>43047.997730496456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42511.598924349877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42691.591737588649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42323.007884160761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42491.081820330968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42912.744680851065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42601.002683215134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42879.701406619381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42041.127659574471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42612.656493055554</v>
      </c>
      <c r="T2636" s="13">
        <f t="shared" si="251"/>
        <v>43005.925780141843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42424.056276595744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43022.659574468082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43019.093085106382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42369.932565011819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42405.628226950357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42516.227825059104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42245.26170212766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42927.934042553192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42689.582349537042</v>
      </c>
      <c r="T2645" s="13">
        <f t="shared" si="251"/>
        <v>43090.360992907801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43171.51105200946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42300.456300236408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42611.362517730493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42584.756725768326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42797.644917257683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42760.145874704496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43090.658900709219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42327.805659722224</v>
      </c>
      <c r="T2653" s="13">
        <f t="shared" si="251"/>
        <v>42712.971737588654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42332.39627659574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42148.574468085106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42055.600995370369</v>
      </c>
      <c r="T2656" s="13">
        <f t="shared" si="251"/>
        <v>42467.613782505912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42768.148936170212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42767.688518518524</v>
      </c>
      <c r="T2658" s="13">
        <f t="shared" si="251"/>
        <v>43173.553191489365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42947.106382978724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42551.884189814809</v>
      </c>
      <c r="T2660" s="13">
        <f t="shared" si="251"/>
        <v>42943.860449172578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42082.069560185184</v>
      </c>
      <c r="T2661" s="13">
        <f t="shared" si="251"/>
        <v>42464.049763593379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42689.430472813241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41913.468203309691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42592.400862884162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42606.574468085106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42704.275886524818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42481.233735224581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42628.276595744683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42769.264964539005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42275.58871527778</v>
      </c>
      <c r="T2670" s="13">
        <f t="shared" si="251"/>
        <v>42673.958865248227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42319.035833333328</v>
      </c>
      <c r="T2671" s="13">
        <f t="shared" si="251"/>
        <v>42736.696170212766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42195.40401891253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41962.749027777776</v>
      </c>
      <c r="T2673" s="13">
        <f t="shared" si="251"/>
        <v>42342.260992907803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42723.638297872341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42290.308510638293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42917.637588652484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42302.514054373518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42873.127352245865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41793.029432870375</v>
      </c>
      <c r="T2679" s="13">
        <f t="shared" si="251"/>
        <v>42168.859846335698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42627.176891252951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42413.937281323873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42825.68429078014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42176.893026004727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42314.105673758866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42415.728605200944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41820.914641203708</v>
      </c>
      <c r="T2686" s="13">
        <f t="shared" si="251"/>
        <v>42207.551122931443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42473.838416075654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42260.718947990543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42538.164515366429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</v>
      </c>
      <c r="T2690" s="13">
        <f t="shared" si="251"/>
        <v>42409.97872340426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</f>
        <v>2.8571428571428571E-5</v>
      </c>
      <c r="P2691" s="9">
        <f t="shared" ref="P2691:P2754" si="253">IF(L2691=0, 0, E2691/L2691)</f>
        <v>1</v>
      </c>
      <c r="Q2691" t="str">
        <f t="shared" ref="Q2691:Q2754" si="254">IF(OR(N2691="theater/musical", N2691="theater/spaces", N2691="theater/plays"), "theater", (IF(OR(N2691="technology/gadgets",N2691="technology/web",N2691="technology/wearables", N2691="technology/hardware", N2691="technology/space exploration", N2691="technology/makerspaces"), "technology", (IF(OR(N2691="publishing/art books", N2691="publishing/nonfiction", N2691="publishing/fiction",N2691="publishing/translations",N2691="publishing/radio &amp; podcasts", N2691="publishing/children's books"), "publishing", (IF(OR(N2691="photography/nature",N2691="photography/photobooks", N2691="photography/places", N2691="photography/people"), "photography", (IF(OR(N2691="music/classical music",N2691="music/rock",N2691="music/metal",N2691="music/jazz",N2691="music/indie rock",N2691="music/electronic music",N2691="music/world music",N2691="music/pop",N2691="music/faith"), "music", (IF(N2691="journalism/audio", "journalism", (IF(OR(N2691="games/mobile games",N2691="games/video games",N2691="games/tabletop games"), "games", (IF(OR(N2691="food/food trucks",N2691="food/small batch",N2691="food/restaurants" ), "food", IF(OR(N2691="film &amp; video/animation",N2691="film &amp; video/television",N2691="film &amp; video/shorts",N2691="film &amp; video/science fiction", N2691="film &amp; video/drama",N2691="film &amp; video/documentary" ), "film &amp; video"))))))))))))))))</f>
        <v>food</v>
      </c>
      <c r="R2691" t="str">
        <f t="shared" ref="R2691:R2754" si="255">IF(N2691="film &amp; video/documentary", "documentary", (IF(N2691="film &amp; video/drama", "drama", (IF(N2691="film &amp; video/science fiction", "science fiction", (IF(N2691="film &amp; video/shorts", "shorts", (IF(N2691="film &amp; video/television", "film &amp; television", (IF(N2691="film &amp; video/animation", "animation", (IF(N2691="food/restaurants","restaurants",(IF(N2691="food/small batch","small batch",(IF(N2691="food/food trucks","food trucks",(IF(N2691="games/tabletop games","tabletop games",(IF(N2691="games/video games","video games",(IF(N2691="games/mobile games","mobile games",(IF(N2691="journalism/audio","audio",(IF(N2691="music/faith","faith",(IF(N2691="music/pop","pop",(IF(N2691="music/world music","world music",(IF(N2691="music/electronic music","electronic music",(IF(N2691="music/indie rock","indie rock",(IF(N2691="music/jazz","jazz",(IF(N2691="music/metal","metal",(IF(N2691="music/rock","rock",(IF(N2691="music/classical music","classical music",(IF(N2691="photography/people","people",(IF(N2691="photography/places","places",(IF(N2691="photography/photobooks","photobooks",(IF(N2691="photography/nature","nature",(IF(N2691="publishing/children's books","children's books",(IF(N2691="publishing/radio &amp; podcasts","radio &amp; podcasts",(IF(N2691="publishing/translations","translations",(IF(N2691="publishing/fiction","fiction",(IF(N2691="publishing/nonfiction","nonfiction",(IF(N2691="publishing/art books","art books",(IF(N2691="technology/makerspaces","makerspaces",(IF(N2691="technology/space exploration","space exploration",(IF(N2691="technology/hardware","hardware",(IF(N2691="technology/wearables","wearables",(IF(N2691="technology/web","web",(IF(N2691="technology/gadgets","gadgets",(IF(N2691="theater/plays","plays",(IF(N2691="theater/musical","musical",(IF(N2691="theater/spaces","spaces")))))))))))))))))))))))))))))))))))))))))))))))))))))))))))))))))))))))))))))))))</f>
        <v>food trucks</v>
      </c>
      <c r="S2691" s="13">
        <f t="shared" ref="S2691:S2754" si="256">(J2691/86400)+DATE(1970,1,1)</f>
        <v>42551.961689814816</v>
      </c>
      <c r="T2691" s="13">
        <f t="shared" ref="T2691:T2754" si="257">(I2691/84600)+DATE(1970,1,1)</f>
        <v>42943.939598108744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42511.064728132391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42487.186252955085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42439.766666666663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42210.843569739955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42255.781784869978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42460.036855791957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42348.415602836874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42573.170212765959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42163.619479905436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42206.511382978722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41870.874675925923</v>
      </c>
      <c r="T2702" s="13">
        <f t="shared" si="257"/>
        <v>42248.361371158389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43200.046501182034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43198.031643026006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43183.619739952715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43198.093546099291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43185.893120567373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42276.360992907801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41758.573758865248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42934.479030732866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43010.53120567376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42206.702127659577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41780.745254629626</v>
      </c>
      <c r="T2713" s="13">
        <f t="shared" si="257"/>
        <v>42156.490070921987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41807.042553191488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42719.965531914895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43021.553191489365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42779.960141843971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42640.999917257679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41934.914918981478</v>
      </c>
      <c r="T2719" s="13">
        <f t="shared" si="257"/>
        <v>42329.125874704492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42854.063829787236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42837.755248226953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42655.465891203705</v>
      </c>
      <c r="T2722" s="13">
        <f t="shared" si="257"/>
        <v>43049.688569739956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41863.255319148935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43130.726394799058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42354.580236406618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42585.844669030732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43162.271099290781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42842.443392434987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42578.031477541372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42726.038226950353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42477.501146572104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41723.084810874701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42278.276595744683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41759.297872340423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42456.044609929078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43020.488652482265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41682.531914893618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42096.999680851062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41997.042553191488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43044.210449172577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42109.481288416078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42426.181465721042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42280.239007092197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41373.990390070918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43026.016631205675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41295.702104018914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41435.540992907801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42227.840555555551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41044.648113425923</v>
      </c>
      <c r="T2749" s="13">
        <f t="shared" si="257"/>
        <v>41406.070921985818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42978.406643026006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42450.454338061463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41078.899826388893</v>
      </c>
      <c r="T2752" s="13">
        <f t="shared" si="257"/>
        <v>41421.085106382976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41747.887060185181</v>
      </c>
      <c r="T2753" s="13">
        <f t="shared" si="257"/>
        <v>42153.395295508279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41221.866477541371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</f>
        <v>0.19</v>
      </c>
      <c r="P2755" s="9">
        <f t="shared" ref="P2755:P2818" si="259">IF(L2755=0, 0, E2755/L2755)</f>
        <v>47.5</v>
      </c>
      <c r="Q2755" t="str">
        <f t="shared" ref="Q2755:Q2818" si="260">IF(OR(N2755="theater/musical", N2755="theater/spaces", N2755="theater/plays"), "theater", (IF(OR(N2755="technology/gadgets",N2755="technology/web",N2755="technology/wearables", N2755="technology/hardware", N2755="technology/space exploration", N2755="technology/makerspaces"), "technology", (IF(OR(N2755="publishing/art books", N2755="publishing/nonfiction", N2755="publishing/fiction",N2755="publishing/translations",N2755="publishing/radio &amp; podcasts", N2755="publishing/children's books"), "publishing", (IF(OR(N2755="photography/nature",N2755="photography/photobooks", N2755="photography/places", N2755="photography/people"), "photography", (IF(OR(N2755="music/classical music",N2755="music/rock",N2755="music/metal",N2755="music/jazz",N2755="music/indie rock",N2755="music/electronic music",N2755="music/world music",N2755="music/pop",N2755="music/faith"), "music", (IF(N2755="journalism/audio", "journalism", (IF(OR(N2755="games/mobile games",N2755="games/video games",N2755="games/tabletop games"), "games", (IF(OR(N2755="food/food trucks",N2755="food/small batch",N2755="food/restaurants" ), "food", IF(OR(N2755="film &amp; video/animation",N2755="film &amp; video/television",N2755="film &amp; video/shorts",N2755="film &amp; video/science fiction", N2755="film &amp; video/drama",N2755="film &amp; video/documentary" ), "film &amp; video"))))))))))))))))</f>
        <v>publishing</v>
      </c>
      <c r="R2755" t="str">
        <f t="shared" ref="R2755:R2818" si="261">IF(N2755="film &amp; video/documentary", "documentary", (IF(N2755="film &amp; video/drama", "drama", (IF(N2755="film &amp; video/science fiction", "science fiction", (IF(N2755="film &amp; video/shorts", "shorts", (IF(N2755="film &amp; video/television", "film &amp; television", (IF(N2755="film &amp; video/animation", "animation", (IF(N2755="food/restaurants","restaurants",(IF(N2755="food/small batch","small batch",(IF(N2755="food/food trucks","food trucks",(IF(N2755="games/tabletop games","tabletop games",(IF(N2755="games/video games","video games",(IF(N2755="games/mobile games","mobile games",(IF(N2755="journalism/audio","audio",(IF(N2755="music/faith","faith",(IF(N2755="music/pop","pop",(IF(N2755="music/world music","world music",(IF(N2755="music/electronic music","electronic music",(IF(N2755="music/indie rock","indie rock",(IF(N2755="music/jazz","jazz",(IF(N2755="music/metal","metal",(IF(N2755="music/rock","rock",(IF(N2755="music/classical music","classical music",(IF(N2755="photography/people","people",(IF(N2755="photography/places","places",(IF(N2755="photography/photobooks","photobooks",(IF(N2755="photography/nature","nature",(IF(N2755="publishing/children's books","children's books",(IF(N2755="publishing/radio &amp; podcasts","radio &amp; podcasts",(IF(N2755="publishing/translations","translations",(IF(N2755="publishing/fiction","fiction",(IF(N2755="publishing/nonfiction","nonfiction",(IF(N2755="publishing/art books","art books",(IF(N2755="technology/makerspaces","makerspaces",(IF(N2755="technology/space exploration","space exploration",(IF(N2755="technology/hardware","hardware",(IF(N2755="technology/wearables","wearables",(IF(N2755="technology/web","web",(IF(N2755="technology/gadgets","gadgets",(IF(N2755="theater/plays","plays",(IF(N2755="theater/musical","musical",(IF(N2755="theater/spaces","spaces")))))))))))))))))))))))))))))))))))))))))))))))))))))))))))))))))))))))))))))))))</f>
        <v>children's books</v>
      </c>
      <c r="S2755" s="13">
        <f t="shared" ref="S2755:S2818" si="262">(J2755/86400)+DATE(1970,1,1)</f>
        <v>41117.900729166664</v>
      </c>
      <c r="T2755" s="13">
        <f t="shared" ref="T2755:T2818" si="263">(I2755/84600)+DATE(1970,1,1)</f>
        <v>41479.366702127663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41863.636006944442</v>
      </c>
      <c r="T2756" s="13">
        <f t="shared" si="263"/>
        <v>42240.968687943263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42454.573605200945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41620.900474537033</v>
      </c>
      <c r="T2758" s="13">
        <f t="shared" si="263"/>
        <v>41993.068569739953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42950.776973995271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43016.940697399528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42929.033877068563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41783.258368794326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41611.27769503546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41315.037765957444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41755.804775413708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41389.382978723406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41543.378581560282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40736.668032407411</v>
      </c>
      <c r="T2768" s="13">
        <f t="shared" si="263"/>
        <v>41090.0226713948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42587.511229314419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41325.84069739953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41745.826273148152</v>
      </c>
      <c r="T2771" s="13">
        <f t="shared" si="263"/>
        <v>42141.077895981085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42060.230851063825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41641.553191489365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41892.951465721038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42844.776843971631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41676.703640661937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41219.05619385343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42520.452434988183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42556.576879432629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42223.956335697396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42687.25793144208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43171.159432624117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42397.893617021276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42402.914184397159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42469.631749408982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42290.144716312061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42949.97872340426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42175.538770685584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42184.351678487001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42550.701886574076</v>
      </c>
      <c r="T2790" s="13">
        <f t="shared" si="263"/>
        <v>42942.652990543735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42426.361702127659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42397.533132387704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42985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42582.682730496454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42560.406678486994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42791.595744680846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42142.234042553187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42171.411678486998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42174.896453900714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42570.872340425529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42899.723404255317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42358.330567375888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42270.404255319154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42576.979988179664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42554.872340425529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42259.165366430258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42593.175803782506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42575.765957446813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42538.402340425528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42593.524054373527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42818.985106382977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42136.318439716313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42409.336914893618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42451.893617021276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43083.63074468085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42485.833510638302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42951.920910165485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42572.914893617024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</f>
        <v>1.3</v>
      </c>
      <c r="P2819" s="9">
        <f t="shared" ref="P2819:P2882" si="265">IF(L2819=0, 0, E2819/L2819)</f>
        <v>23.636363636363637</v>
      </c>
      <c r="Q2819" t="str">
        <f t="shared" ref="Q2819:Q2882" si="266">IF(OR(N2819="theater/musical", N2819="theater/spaces", N2819="theater/plays"), "theater", (IF(OR(N2819="technology/gadgets",N2819="technology/web",N2819="technology/wearables", N2819="technology/hardware", N2819="technology/space exploration", N2819="technology/makerspaces"), "technology", (IF(OR(N2819="publishing/art books", N2819="publishing/nonfiction", N2819="publishing/fiction",N2819="publishing/translations",N2819="publishing/radio &amp; podcasts", N2819="publishing/children's books"), "publishing", (IF(OR(N2819="photography/nature",N2819="photography/photobooks", N2819="photography/places", N2819="photography/people"), "photography", (IF(OR(N2819="music/classical music",N2819="music/rock",N2819="music/metal",N2819="music/jazz",N2819="music/indie rock",N2819="music/electronic music",N2819="music/world music",N2819="music/pop",N2819="music/faith"), "music", (IF(N2819="journalism/audio", "journalism", (IF(OR(N2819="games/mobile games",N2819="games/video games",N2819="games/tabletop games"), "games", (IF(OR(N2819="food/food trucks",N2819="food/small batch",N2819="food/restaurants" ), "food", IF(OR(N2819="film &amp; video/animation",N2819="film &amp; video/television",N2819="film &amp; video/shorts",N2819="film &amp; video/science fiction", N2819="film &amp; video/drama",N2819="film &amp; video/documentary" ), "film &amp; video"))))))))))))))))</f>
        <v>theater</v>
      </c>
      <c r="R2819" t="str">
        <f t="shared" ref="R2819:R2882" si="267">IF(N2819="film &amp; video/documentary", "documentary", (IF(N2819="film &amp; video/drama", "drama", (IF(N2819="film &amp; video/science fiction", "science fiction", (IF(N2819="film &amp; video/shorts", "shorts", (IF(N2819="film &amp; video/television", "film &amp; television", (IF(N2819="film &amp; video/animation", "animation", (IF(N2819="food/restaurants","restaurants",(IF(N2819="food/small batch","small batch",(IF(N2819="food/food trucks","food trucks",(IF(N2819="games/tabletop games","tabletop games",(IF(N2819="games/video games","video games",(IF(N2819="games/mobile games","mobile games",(IF(N2819="journalism/audio","audio",(IF(N2819="music/faith","faith",(IF(N2819="music/pop","pop",(IF(N2819="music/world music","world music",(IF(N2819="music/electronic music","electronic music",(IF(N2819="music/indie rock","indie rock",(IF(N2819="music/jazz","jazz",(IF(N2819="music/metal","metal",(IF(N2819="music/rock","rock",(IF(N2819="music/classical music","classical music",(IF(N2819="photography/people","people",(IF(N2819="photography/places","places",(IF(N2819="photography/photobooks","photobooks",(IF(N2819="photography/nature","nature",(IF(N2819="publishing/children's books","children's books",(IF(N2819="publishing/radio &amp; podcasts","radio &amp; podcasts",(IF(N2819="publishing/translations","translations",(IF(N2819="publishing/fiction","fiction",(IF(N2819="publishing/nonfiction","nonfiction",(IF(N2819="publishing/art books","art books",(IF(N2819="technology/makerspaces","makerspaces",(IF(N2819="technology/space exploration","space exploration",(IF(N2819="technology/hardware","hardware",(IF(N2819="technology/wearables","wearables",(IF(N2819="technology/web","web",(IF(N2819="technology/gadgets","gadgets",(IF(N2819="theater/plays","plays",(IF(N2819="theater/musical","musical",(IF(N2819="theater/spaces","spaces")))))))))))))))))))))))))))))))))))))))))))))))))))))))))))))))))))))))))))))))))</f>
        <v>plays</v>
      </c>
      <c r="S2819" s="13">
        <f t="shared" ref="S2819:S2882" si="268">(J2819/86400)+DATE(1970,1,1)</f>
        <v>42023.634976851856</v>
      </c>
      <c r="T2819" s="13">
        <f t="shared" ref="T2819:T2882" si="269">(I2819/84600)+DATE(1970,1,1)</f>
        <v>42414.584657210406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42625.951371158393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42522.728238770687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42784.659574468082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42253.516962174937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42442.166572104019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42446.573758865248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42521.243262411343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42699.681867612293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42549.042553191488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42885.446808510635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42635.51063829787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42884.166879432625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42115.892907801419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42555.714775413711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42315.808510638293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42643.808510638293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42385.299408983454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42699.893617021276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43150.488652482265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42704.948983451541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42211.638297872341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42223.169503546102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42433.042553191488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42291.739548611113</v>
      </c>
      <c r="T2843" s="13">
        <f t="shared" si="269"/>
        <v>42708.861666666664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41784.95248842593</v>
      </c>
      <c r="T2844" s="13">
        <f t="shared" si="269"/>
        <v>42157.042553191488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42895.127659574471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43104.876832151305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42516.08076832151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42506.557848699762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42874.334101654851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42506.513699763593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42843.309692671392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42235.21998817967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42757.05460992908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42156.620602836876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42243.577978723406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42484.11488179669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42757.066666666666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42579.279432624113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43153.085106382976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42327.615602836879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42649.199810874707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42480.80064814815</v>
      </c>
      <c r="T2862" s="13">
        <f t="shared" si="269"/>
        <v>42901.902789598113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42626.965106382981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42160.444787234039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42238.965992907804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42556.459574468085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42359.925047281329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43021.51063829787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42916.574468085106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43012.227588652488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42932.329562647756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42121.023226950354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42344.222375886529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42528.43780141844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42383.111477541373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43118.458463356976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42855.258782505909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42555.632139479902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42672.955138888894</v>
      </c>
      <c r="T2879" s="13">
        <f t="shared" si="269"/>
        <v>43069.297872340423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42542.224527186758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42747.613014184397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42591.343971631206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</f>
        <v>0</v>
      </c>
      <c r="P2883" s="9">
        <f t="shared" ref="P2883:P2946" si="271">IF(L2883=0, 0, E2883/L2883)</f>
        <v>0</v>
      </c>
      <c r="Q2883" t="str">
        <f t="shared" ref="Q2883:Q2946" si="272">IF(OR(N2883="theater/musical", N2883="theater/spaces", N2883="theater/plays"), "theater", (IF(OR(N2883="technology/gadgets",N2883="technology/web",N2883="technology/wearables", N2883="technology/hardware", N2883="technology/space exploration", N2883="technology/makerspaces"), "technology", (IF(OR(N2883="publishing/art books", N2883="publishing/nonfiction", N2883="publishing/fiction",N2883="publishing/translations",N2883="publishing/radio &amp; podcasts", N2883="publishing/children's books"), "publishing", (IF(OR(N2883="photography/nature",N2883="photography/photobooks", N2883="photography/places", N2883="photography/people"), "photography", (IF(OR(N2883="music/classical music",N2883="music/rock",N2883="music/metal",N2883="music/jazz",N2883="music/indie rock",N2883="music/electronic music",N2883="music/world music",N2883="music/pop",N2883="music/faith"), "music", (IF(N2883="journalism/audio", "journalism", (IF(OR(N2883="games/mobile games",N2883="games/video games",N2883="games/tabletop games"), "games", (IF(OR(N2883="food/food trucks",N2883="food/small batch",N2883="food/restaurants" ), "food", IF(OR(N2883="film &amp; video/animation",N2883="film &amp; video/television",N2883="film &amp; video/shorts",N2883="film &amp; video/science fiction", N2883="film &amp; video/drama",N2883="film &amp; video/documentary" ), "film &amp; video"))))))))))))))))</f>
        <v>theater</v>
      </c>
      <c r="R2883" t="str">
        <f t="shared" ref="R2883:R2946" si="273">IF(N2883="film &amp; video/documentary", "documentary", (IF(N2883="film &amp; video/drama", "drama", (IF(N2883="film &amp; video/science fiction", "science fiction", (IF(N2883="film &amp; video/shorts", "shorts", (IF(N2883="film &amp; video/television", "film &amp; television", (IF(N2883="film &amp; video/animation", "animation", (IF(N2883="food/restaurants","restaurants",(IF(N2883="food/small batch","small batch",(IF(N2883="food/food trucks","food trucks",(IF(N2883="games/tabletop games","tabletop games",(IF(N2883="games/video games","video games",(IF(N2883="games/mobile games","mobile games",(IF(N2883="journalism/audio","audio",(IF(N2883="music/faith","faith",(IF(N2883="music/pop","pop",(IF(N2883="music/world music","world music",(IF(N2883="music/electronic music","electronic music",(IF(N2883="music/indie rock","indie rock",(IF(N2883="music/jazz","jazz",(IF(N2883="music/metal","metal",(IF(N2883="music/rock","rock",(IF(N2883="music/classical music","classical music",(IF(N2883="photography/people","people",(IF(N2883="photography/places","places",(IF(N2883="photography/photobooks","photobooks",(IF(N2883="photography/nature","nature",(IF(N2883="publishing/children's books","children's books",(IF(N2883="publishing/radio &amp; podcasts","radio &amp; podcasts",(IF(N2883="publishing/translations","translations",(IF(N2883="publishing/fiction","fiction",(IF(N2883="publishing/nonfiction","nonfiction",(IF(N2883="publishing/art books","art books",(IF(N2883="technology/makerspaces","makerspaces",(IF(N2883="technology/space exploration","space exploration",(IF(N2883="technology/hardware","hardware",(IF(N2883="technology/wearables","wearables",(IF(N2883="technology/web","web",(IF(N2883="technology/gadgets","gadgets",(IF(N2883="theater/plays","plays",(IF(N2883="theater/musical","musical",(IF(N2883="theater/spaces","spaces")))))))))))))))))))))))))))))))))))))))))))))))))))))))))))))))))))))))))))))))))</f>
        <v>plays</v>
      </c>
      <c r="S2883" s="13">
        <f t="shared" ref="S2883:S2946" si="274">(J2883/86400)+DATE(1970,1,1)</f>
        <v>41916.597638888888</v>
      </c>
      <c r="T2883" s="13">
        <f t="shared" ref="T2883:T2946" si="275">(I2883/84600)+DATE(1970,1,1)</f>
        <v>42325.738014184397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42851.651513002362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42764.446099290784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42327.870390070922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42428.269515366432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42621.424822695037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42365.351347517731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42278.318439716313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42227.924172576837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42206.744680851065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42835.561796690308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42223.851063829788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42362.957446808512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42449.624290780142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42158.48936170213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43081.085106382976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42644.382328605199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42664.828049645395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42936.909669030734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42206.856170212763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42393.412990543737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42595.151252955082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42611.212978723401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42301.085106382976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42982.845307328607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42571.255319148935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42444.877743055556</v>
      </c>
      <c r="T2909" s="13">
        <f t="shared" si="275"/>
        <v>42865.215567375883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42499.73170138889</v>
      </c>
      <c r="T2910" s="13">
        <f t="shared" si="275"/>
        <v>42890.598333333328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42317.756028368793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42521.008120567378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42536.253262411352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42741.900401891253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42236.155307328605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42429.11813238771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42804.427777777775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42123.359208037829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42618.430815602842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42662.749491725772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42203.164645390076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42440.234869976361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42255.522505910165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42495.50977541371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42378.319148936171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42485.595035460996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41863.584120370375</v>
      </c>
      <c r="T2927" s="13">
        <f t="shared" si="275"/>
        <v>42240.915697399527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42409.612044917259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42181.297872340423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42792.827966903074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42129.576335697398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42483.979479905436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42244.665248226949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42407.255319148935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42886.742943262412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42151.096501182037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42974.319148936171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42273.21205673759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42179.509609929082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42385.037990543737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42226.063829787236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42372.853640661939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42415.93800236407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42711.991489361702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42459.004491725769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42515.9763356974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</f>
        <v>0</v>
      </c>
      <c r="P2947" s="9">
        <f t="shared" ref="P2947:P3010" si="277">IF(L2947=0, 0, E2947/L2947)</f>
        <v>0</v>
      </c>
      <c r="Q2947" t="str">
        <f t="shared" ref="Q2947:Q3010" si="278">IF(OR(N2947="theater/musical", N2947="theater/spaces", N2947="theater/plays"), "theater", (IF(OR(N2947="technology/gadgets",N2947="technology/web",N2947="technology/wearables", N2947="technology/hardware", N2947="technology/space exploration", N2947="technology/makerspaces"), "technology", (IF(OR(N2947="publishing/art books", N2947="publishing/nonfiction", N2947="publishing/fiction",N2947="publishing/translations",N2947="publishing/radio &amp; podcasts", N2947="publishing/children's books"), "publishing", (IF(OR(N2947="photography/nature",N2947="photography/photobooks", N2947="photography/places", N2947="photography/people"), "photography", (IF(OR(N2947="music/classical music",N2947="music/rock",N2947="music/metal",N2947="music/jazz",N2947="music/indie rock",N2947="music/electronic music",N2947="music/world music",N2947="music/pop",N2947="music/faith"), "music", (IF(N2947="journalism/audio", "journalism", (IF(OR(N2947="games/mobile games",N2947="games/video games",N2947="games/tabletop games"), "games", (IF(OR(N2947="food/food trucks",N2947="food/small batch",N2947="food/restaurants" ), "food", IF(OR(N2947="film &amp; video/animation",N2947="film &amp; video/television",N2947="film &amp; video/shorts",N2947="film &amp; video/science fiction", N2947="film &amp; video/drama",N2947="film &amp; video/documentary" ), "film &amp; video"))))))))))))))))</f>
        <v>theater</v>
      </c>
      <c r="R2947" t="str">
        <f t="shared" ref="R2947:R3010" si="279">IF(N2947="film &amp; video/documentary", "documentary", (IF(N2947="film &amp; video/drama", "drama", (IF(N2947="film &amp; video/science fiction", "science fiction", (IF(N2947="film &amp; video/shorts", "shorts", (IF(N2947="film &amp; video/television", "film &amp; television", (IF(N2947="film &amp; video/animation", "animation", (IF(N2947="food/restaurants","restaurants",(IF(N2947="food/small batch","small batch",(IF(N2947="food/food trucks","food trucks",(IF(N2947="games/tabletop games","tabletop games",(IF(N2947="games/video games","video games",(IF(N2947="games/mobile games","mobile games",(IF(N2947="journalism/audio","audio",(IF(N2947="music/faith","faith",(IF(N2947="music/pop","pop",(IF(N2947="music/world music","world music",(IF(N2947="music/electronic music","electronic music",(IF(N2947="music/indie rock","indie rock",(IF(N2947="music/jazz","jazz",(IF(N2947="music/metal","metal",(IF(N2947="music/rock","rock",(IF(N2947="music/classical music","classical music",(IF(N2947="photography/people","people",(IF(N2947="photography/places","places",(IF(N2947="photography/photobooks","photobooks",(IF(N2947="photography/nature","nature",(IF(N2947="publishing/children's books","children's books",(IF(N2947="publishing/radio &amp; podcasts","radio &amp; podcasts",(IF(N2947="publishing/translations","translations",(IF(N2947="publishing/fiction","fiction",(IF(N2947="publishing/nonfiction","nonfiction",(IF(N2947="publishing/art books","art books",(IF(N2947="technology/makerspaces","makerspaces",(IF(N2947="technology/space exploration","space exploration",(IF(N2947="technology/hardware","hardware",(IF(N2947="technology/wearables","wearables",(IF(N2947="technology/web","web",(IF(N2947="technology/gadgets","gadgets",(IF(N2947="theater/plays","plays",(IF(N2947="theater/musical","musical",(IF(N2947="theater/spaces","spaces")))))))))))))))))))))))))))))))))))))))))))))))))))))))))))))))))))))))))))))))))</f>
        <v>spaces</v>
      </c>
      <c r="S2947" s="13">
        <f t="shared" ref="S2947:S3010" si="280">(J2947/86400)+DATE(1970,1,1)</f>
        <v>42118.139583333337</v>
      </c>
      <c r="T2947" s="13">
        <f t="shared" ref="T2947:T3010" si="281">(I2947/84600)+DATE(1970,1,1)</f>
        <v>42500.887234042551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42959.840330969266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43063.178014184392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42510.59920803782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42684.436371158394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42750.309125295506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42265.649799054372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43023.808510638293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42641.468333333338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43177.383014184394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42524.991122931446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42855.085697399525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42442.500851063829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42858.944645390075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42888.838356973996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42241.092470449177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42440.659574468082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42415.254609929078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42541.054657210407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42204.469503546105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42546.425921985814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42618.945768321515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42423.2871394799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42961.509929078013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42480.270212765958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42184.832754137111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42229.757423167845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43073.723404255317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42727.638297872341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42255.705673758865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42319.085106382976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42801.51063829787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42437.52056737589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42280.403546099289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42360.063829787236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42594.787234042553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42625.912009456268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42770.041879432625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42303.30539007092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42968.774007092201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42654.973703703705</v>
      </c>
      <c r="T2987" s="13">
        <f t="shared" si="281"/>
        <v>43038.106382978724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42851.51070921986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43019.553191489365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</v>
      </c>
      <c r="T2990" s="13">
        <f t="shared" si="281"/>
        <v>42902.476134751778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42716.446099290784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42734.182269503544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43128.663475177309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43016.251891252956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42779.388498817963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42263.276264775413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43120.317624113479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42090.912499999999</v>
      </c>
      <c r="T2998" s="13">
        <f t="shared" si="281"/>
        <v>42503.719148936172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43159.680141843972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42151.656028368794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43161.595744680846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43132.659574468082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42926.510425531917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41603.896595744678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42788.999290780142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42307.644491725769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42266.540248226949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41957.756840277776</v>
      </c>
      <c r="T3008" s="13">
        <f t="shared" si="281"/>
        <v>42337.092092198582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42471.34849881797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42748.110153664304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</f>
        <v>1.19756</v>
      </c>
      <c r="P3011" s="9">
        <f t="shared" ref="P3011:P3074" si="283">IF(L3011=0, 0, E3011/L3011)</f>
        <v>233.8984375</v>
      </c>
      <c r="Q3011" t="str">
        <f t="shared" ref="Q3011:Q3074" si="284">IF(OR(N3011="theater/musical", N3011="theater/spaces", N3011="theater/plays"), "theater", (IF(OR(N3011="technology/gadgets",N3011="technology/web",N3011="technology/wearables", N3011="technology/hardware", N3011="technology/space exploration", N3011="technology/makerspaces"), "technology", (IF(OR(N3011="publishing/art books", N3011="publishing/nonfiction", N3011="publishing/fiction",N3011="publishing/translations",N3011="publishing/radio &amp; podcasts", N3011="publishing/children's books"), "publishing", (IF(OR(N3011="photography/nature",N3011="photography/photobooks", N3011="photography/places", N3011="photography/people"), "photography", (IF(OR(N3011="music/classical music",N3011="music/rock",N3011="music/metal",N3011="music/jazz",N3011="music/indie rock",N3011="music/electronic music",N3011="music/world music",N3011="music/pop",N3011="music/faith"), "music", (IF(N3011="journalism/audio", "journalism", (IF(OR(N3011="games/mobile games",N3011="games/video games",N3011="games/tabletop games"), "games", (IF(OR(N3011="food/food trucks",N3011="food/small batch",N3011="food/restaurants" ), "food", IF(OR(N3011="film &amp; video/animation",N3011="film &amp; video/television",N3011="film &amp; video/shorts",N3011="film &amp; video/science fiction", N3011="film &amp; video/drama",N3011="film &amp; video/documentary" ), "film &amp; video"))))))))))))))))</f>
        <v>theater</v>
      </c>
      <c r="R3011" t="str">
        <f t="shared" ref="R3011:R3074" si="285">IF(N3011="film &amp; video/documentary", "documentary", (IF(N3011="film &amp; video/drama", "drama", (IF(N3011="film &amp; video/science fiction", "science fiction", (IF(N3011="film &amp; video/shorts", "shorts", (IF(N3011="film &amp; video/television", "film &amp; television", (IF(N3011="film &amp; video/animation", "animation", (IF(N3011="food/restaurants","restaurants",(IF(N3011="food/small batch","small batch",(IF(N3011="food/food trucks","food trucks",(IF(N3011="games/tabletop games","tabletop games",(IF(N3011="games/video games","video games",(IF(N3011="games/mobile games","mobile games",(IF(N3011="journalism/audio","audio",(IF(N3011="music/faith","faith",(IF(N3011="music/pop","pop",(IF(N3011="music/world music","world music",(IF(N3011="music/electronic music","electronic music",(IF(N3011="music/indie rock","indie rock",(IF(N3011="music/jazz","jazz",(IF(N3011="music/metal","metal",(IF(N3011="music/rock","rock",(IF(N3011="music/classical music","classical music",(IF(N3011="photography/people","people",(IF(N3011="photography/places","places",(IF(N3011="photography/photobooks","photobooks",(IF(N3011="photography/nature","nature",(IF(N3011="publishing/children's books","children's books",(IF(N3011="publishing/radio &amp; podcasts","radio &amp; podcasts",(IF(N3011="publishing/translations","translations",(IF(N3011="publishing/fiction","fiction",(IF(N3011="publishing/nonfiction","nonfiction",(IF(N3011="publishing/art books","art books",(IF(N3011="technology/makerspaces","makerspaces",(IF(N3011="technology/space exploration","space exploration",(IF(N3011="technology/hardware","hardware",(IF(N3011="technology/wearables","wearables",(IF(N3011="technology/web","web",(IF(N3011="technology/gadgets","gadgets",(IF(N3011="theater/plays","plays",(IF(N3011="theater/musical","musical",(IF(N3011="theater/spaces","spaces")))))))))))))))))))))))))))))))))))))))))))))))))))))))))))))))))))))))))))))))))</f>
        <v>spaces</v>
      </c>
      <c r="S3011" s="13">
        <f t="shared" ref="S3011:S3074" si="286">(J3011/86400)+DATE(1970,1,1)</f>
        <v>41939.569907407407</v>
      </c>
      <c r="T3011" s="13">
        <f t="shared" ref="T3011:T3074" si="287">(I3011/84600)+DATE(1970,1,1)</f>
        <v>42318.560756501181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42407.637340425528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42719.254609929078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42396.271040189124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42530.194432624114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41920.123611111107</v>
      </c>
      <c r="T3016" s="13">
        <f t="shared" si="287"/>
        <v>42296.702127659577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42146.531914893618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42184.708652482266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42218.719184397167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42163.298333333332</v>
      </c>
      <c r="T3020" s="13">
        <f t="shared" si="287"/>
        <v>42559.893617021276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42131.170212765959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42585.353817966898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43060.658865248231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42972.527293144209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42121.675763888888</v>
      </c>
      <c r="T3025" s="13">
        <f t="shared" si="287"/>
        <v>42519.817801418438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41521.334219858152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42134.787234042553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43164.022364066193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42435.038427895983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42959.567671394798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42309.9609929078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42618.954739952722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43021.475732860519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42613.130721040186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42962.474290780141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43039.126950354606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41735.359444444446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41841.509929078013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40769.892907801419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42792.066158392438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41979.21205673759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42535.425531914894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42747.759432624109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42639.319704491725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42462.056737588653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42760.891229314424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42220.052659574467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42239.50496453901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42847.521985815605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41975.901180555556</v>
      </c>
      <c r="T3050" s="13">
        <f t="shared" si="287"/>
        <v>42354.590070921986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42522.206323877064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42855.299763593379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42744.416030092594</v>
      </c>
      <c r="T3053" s="13">
        <f t="shared" si="287"/>
        <v>43140.488711583923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42505.509929078013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42261.935460992907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42416.024113475178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42363.850945626473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42259.352056737589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42823.068687943261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42870.829078014183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42206.551371158392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42630.727352245864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42211.502931442083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42633.255319148935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42630.922893518524</v>
      </c>
      <c r="T3065" s="13">
        <f t="shared" si="287"/>
        <v>43029.687210401891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42686.914184397159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42196.46066193853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42922.765212765953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42612.00093380615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42649.536075650118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42337.170614657211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43076.472446808511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42467.297163120573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43036.990070921987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</f>
        <v>2.3035714285714285E-4</v>
      </c>
      <c r="P3075" s="9">
        <f t="shared" ref="P3075:P3138" si="289">IF(L3075=0, 0, E3075/L3075)</f>
        <v>92.142857142857139</v>
      </c>
      <c r="Q3075" t="str">
        <f t="shared" ref="Q3075:Q3138" si="290">IF(OR(N3075="theater/musical", N3075="theater/spaces", N3075="theater/plays"), "theater", (IF(OR(N3075="technology/gadgets",N3075="technology/web",N3075="technology/wearables", N3075="technology/hardware", N3075="technology/space exploration", N3075="technology/makerspaces"), "technology", (IF(OR(N3075="publishing/art books", N3075="publishing/nonfiction", N3075="publishing/fiction",N3075="publishing/translations",N3075="publishing/radio &amp; podcasts", N3075="publishing/children's books"), "publishing", (IF(OR(N3075="photography/nature",N3075="photography/photobooks", N3075="photography/places", N3075="photography/people"), "photography", (IF(OR(N3075="music/classical music",N3075="music/rock",N3075="music/metal",N3075="music/jazz",N3075="music/indie rock",N3075="music/electronic music",N3075="music/world music",N3075="music/pop",N3075="music/faith"), "music", (IF(N3075="journalism/audio", "journalism", (IF(OR(N3075="games/mobile games",N3075="games/video games",N3075="games/tabletop games"), "games", (IF(OR(N3075="food/food trucks",N3075="food/small batch",N3075="food/restaurants" ), "food", IF(OR(N3075="film &amp; video/animation",N3075="film &amp; video/television",N3075="film &amp; video/shorts",N3075="film &amp; video/science fiction", N3075="film &amp; video/drama",N3075="film &amp; video/documentary" ), "film &amp; video"))))))))))))))))</f>
        <v>theater</v>
      </c>
      <c r="R3075" t="str">
        <f t="shared" ref="R3075:R3138" si="291">IF(N3075="film &amp; video/documentary", "documentary", (IF(N3075="film &amp; video/drama", "drama", (IF(N3075="film &amp; video/science fiction", "science fiction", (IF(N3075="film &amp; video/shorts", "shorts", (IF(N3075="film &amp; video/television", "film &amp; television", (IF(N3075="film &amp; video/animation", "animation", (IF(N3075="food/restaurants","restaurants",(IF(N3075="food/small batch","small batch",(IF(N3075="food/food trucks","food trucks",(IF(N3075="games/tabletop games","tabletop games",(IF(N3075="games/video games","video games",(IF(N3075="games/mobile games","mobile games",(IF(N3075="journalism/audio","audio",(IF(N3075="music/faith","faith",(IF(N3075="music/pop","pop",(IF(N3075="music/world music","world music",(IF(N3075="music/electronic music","electronic music",(IF(N3075="music/indie rock","indie rock",(IF(N3075="music/jazz","jazz",(IF(N3075="music/metal","metal",(IF(N3075="music/rock","rock",(IF(N3075="music/classical music","classical music",(IF(N3075="photography/people","people",(IF(N3075="photography/places","places",(IF(N3075="photography/photobooks","photobooks",(IF(N3075="photography/nature","nature",(IF(N3075="publishing/children's books","children's books",(IF(N3075="publishing/radio &amp; podcasts","radio &amp; podcasts",(IF(N3075="publishing/translations","translations",(IF(N3075="publishing/fiction","fiction",(IF(N3075="publishing/nonfiction","nonfiction",(IF(N3075="publishing/art books","art books",(IF(N3075="technology/makerspaces","makerspaces",(IF(N3075="technology/space exploration","space exploration",(IF(N3075="technology/hardware","hardware",(IF(N3075="technology/wearables","wearables",(IF(N3075="technology/web","web",(IF(N3075="technology/gadgets","gadgets",(IF(N3075="theater/plays","plays",(IF(N3075="theater/musical","musical",(IF(N3075="theater/spaces","spaces")))))))))))))))))))))))))))))))))))))))))))))))))))))))))))))))))))))))))))))))))</f>
        <v>spaces</v>
      </c>
      <c r="S3075" s="13">
        <f t="shared" ref="S3075:S3138" si="292">(J3075/86400)+DATE(1970,1,1)</f>
        <v>42111.684027777781</v>
      </c>
      <c r="T3075" s="13">
        <f t="shared" ref="T3075:T3138" si="293">(I3075/84600)+DATE(1970,1,1)</f>
        <v>42523.0134751773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42409.571284722224</v>
      </c>
      <c r="T3076" s="13">
        <f t="shared" si="293"/>
        <v>42798.519609929077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42551.102314814816</v>
      </c>
      <c r="T3077" s="13">
        <f t="shared" si="293"/>
        <v>42963.487470449174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42642.346607565007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43163.509196217492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42412.035401891248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42437.090248226952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42349.667186761231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42622.462068557921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42680.453262411349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42230.319148936171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42482.140425531914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42246.883784722224</v>
      </c>
      <c r="T3087" s="13">
        <f t="shared" si="293"/>
        <v>42632.370673758865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42588.238286052008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43090.217375886525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42362.433333333334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42921.595035460996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42478.048995271864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42959.2451891253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42648.744680851065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41760.909039351856</v>
      </c>
      <c r="T3095" s="13">
        <f t="shared" si="293"/>
        <v>42136.318439716313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42623.089314420802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42945.025768321517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42497.502671394803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43014.02127659574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42766.288652482268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42770.555449172578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42280.784574468082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42555.209929078017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42967.815815602837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42520.308581560283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42388.48936170213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42279.340425531918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42241.429120370369</v>
      </c>
      <c r="T3108" s="13">
        <f t="shared" si="293"/>
        <v>42619.127659574471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42128.814247685186</v>
      </c>
      <c r="T3109" s="13">
        <f t="shared" si="293"/>
        <v>42488.299657210402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42474.843900709224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42226.149054373527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43151.330011820333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41885.595138888893</v>
      </c>
      <c r="T3113" s="13">
        <f t="shared" si="293"/>
        <v>42264.416312056739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43039.08196217494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42463.704278959813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42251.177895981091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42887.243817966904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42447.143321513002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42509.374537037038</v>
      </c>
      <c r="T3119" s="13">
        <f t="shared" si="293"/>
        <v>42878.157446808509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42915.025094562647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42441.514562647753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42435.942083333328</v>
      </c>
      <c r="T3122" s="13">
        <f t="shared" si="293"/>
        <v>42856.047234042555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42256.33256501182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43048.122127659575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42922.524799054372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42388.179680851063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42733.806997635933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42427.018078703702</v>
      </c>
      <c r="T3128" s="13">
        <f t="shared" si="293"/>
        <v>42816.295059101656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42415.832494089831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43177.630508274233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43211.350106382975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43206.658865248231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43200.868144208041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43213.910874704496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43185.534680851066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42800.720127314809</v>
      </c>
      <c r="T3136" s="13">
        <f t="shared" si="293"/>
        <v>43188.756725768326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43196.389137115839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43193.126950354606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</f>
        <v>3.3333333333333333E-2</v>
      </c>
      <c r="P3139" s="9">
        <f t="shared" ref="P3139:P3202" si="295">IF(L3139=0, 0, E3139/L3139)</f>
        <v>50</v>
      </c>
      <c r="Q3139" t="str">
        <f t="shared" ref="Q3139:Q3202" si="296">IF(OR(N3139="theater/musical", N3139="theater/spaces", N3139="theater/plays"), "theater", (IF(OR(N3139="technology/gadgets",N3139="technology/web",N3139="technology/wearables", N3139="technology/hardware", N3139="technology/space exploration", N3139="technology/makerspaces"), "technology", (IF(OR(N3139="publishing/art books", N3139="publishing/nonfiction", N3139="publishing/fiction",N3139="publishing/translations",N3139="publishing/radio &amp; podcasts", N3139="publishing/children's books"), "publishing", (IF(OR(N3139="photography/nature",N3139="photography/photobooks", N3139="photography/places", N3139="photography/people"), "photography", (IF(OR(N3139="music/classical music",N3139="music/rock",N3139="music/metal",N3139="music/jazz",N3139="music/indie rock",N3139="music/electronic music",N3139="music/world music",N3139="music/pop",N3139="music/faith"), "music", (IF(N3139="journalism/audio", "journalism", (IF(OR(N3139="games/mobile games",N3139="games/video games",N3139="games/tabletop games"), "games", (IF(OR(N3139="food/food trucks",N3139="food/small batch",N3139="food/restaurants" ), "food", IF(OR(N3139="film &amp; video/animation",N3139="film &amp; video/television",N3139="film &amp; video/shorts",N3139="film &amp; video/science fiction", N3139="film &amp; video/drama",N3139="film &amp; video/documentary" ), "film &amp; video"))))))))))))))))</f>
        <v>theater</v>
      </c>
      <c r="R3139" t="str">
        <f t="shared" ref="R3139:R3202" si="297">IF(N3139="film &amp; video/documentary", "documentary", (IF(N3139="film &amp; video/drama", "drama", (IF(N3139="film &amp; video/science fiction", "science fiction", (IF(N3139="film &amp; video/shorts", "shorts", (IF(N3139="film &amp; video/television", "film &amp; television", (IF(N3139="film &amp; video/animation", "animation", (IF(N3139="food/restaurants","restaurants",(IF(N3139="food/small batch","small batch",(IF(N3139="food/food trucks","food trucks",(IF(N3139="games/tabletop games","tabletop games",(IF(N3139="games/video games","video games",(IF(N3139="games/mobile games","mobile games",(IF(N3139="journalism/audio","audio",(IF(N3139="music/faith","faith",(IF(N3139="music/pop","pop",(IF(N3139="music/world music","world music",(IF(N3139="music/electronic music","electronic music",(IF(N3139="music/indie rock","indie rock",(IF(N3139="music/jazz","jazz",(IF(N3139="music/metal","metal",(IF(N3139="music/rock","rock",(IF(N3139="music/classical music","classical music",(IF(N3139="photography/people","people",(IF(N3139="photography/places","places",(IF(N3139="photography/photobooks","photobooks",(IF(N3139="photography/nature","nature",(IF(N3139="publishing/children's books","children's books",(IF(N3139="publishing/radio &amp; podcasts","radio &amp; podcasts",(IF(N3139="publishing/translations","translations",(IF(N3139="publishing/fiction","fiction",(IF(N3139="publishing/nonfiction","nonfiction",(IF(N3139="publishing/art books","art books",(IF(N3139="technology/makerspaces","makerspaces",(IF(N3139="technology/space exploration","space exploration",(IF(N3139="technology/hardware","hardware",(IF(N3139="technology/wearables","wearables",(IF(N3139="technology/web","web",(IF(N3139="technology/gadgets","gadgets",(IF(N3139="theater/plays","plays",(IF(N3139="theater/musical","musical",(IF(N3139="theater/spaces","spaces")))))))))))))))))))))))))))))))))))))))))))))))))))))))))))))))))))))))))))))))))</f>
        <v>plays</v>
      </c>
      <c r="S3139" s="13">
        <f t="shared" ref="S3139:S3202" si="298">(J3139/86400)+DATE(1970,1,1)</f>
        <v>42807.885057870371</v>
      </c>
      <c r="T3139" s="13">
        <f t="shared" ref="T3139:T3202" si="299">(I3139/84600)+DATE(1970,1,1)</f>
        <v>43226.668085106387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43195.87242316785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43186.21489361702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43199.989397163125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43209.340425531918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43180.375165484635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43201.706335697396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43180.148936170212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43189.084326241136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43209.143806146574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</v>
      </c>
      <c r="T3149" s="13">
        <f t="shared" si="299"/>
        <v>42298.543203309688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42260.914893617024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41583.723404255317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40887.297872340423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42240.155721040188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41921.545709219856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40985.382269503549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41329.170898345154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41597.424645390071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41391.590354609929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42185.382978723399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41447.839722222227</v>
      </c>
      <c r="T3160" s="13">
        <f t="shared" si="299"/>
        <v>41816.325673758867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41253.723404255317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42210.914184397159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42275.590094562649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42173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42151.216607565017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41766.805729166663</v>
      </c>
      <c r="T3166" s="13">
        <f t="shared" si="299"/>
        <v>42145.142021276595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40987.382269503549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42318.275886524818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42199.647529550828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42149.340425531918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41962.743971631207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42167.97872340426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42856.770189125295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41281.064633569738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41878.878379629634</v>
      </c>
      <c r="T3175" s="13">
        <f t="shared" si="299"/>
        <v>42256.53536643026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42223.840520094564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40911.522777777776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41843.680851063829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42157.255425531912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42182.724290780141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41737.54693853428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42155.974574468084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42151.127659574471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41266.744680851065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41848.960626477543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42167.801784869975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42183.104503546099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42246.319148936171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42202.191170212769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42518.530756501183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42501.098486997638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43077.963061465722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42961.090650118203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42414.872340425529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42406.754799054375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42566.170189125296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42398.202624113474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42571.808510638293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42389.929290780143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42402.114385342793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41858.761782407411</v>
      </c>
      <c r="T3201" s="13">
        <f t="shared" si="299"/>
        <v>42236.106382978724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42850.258156028372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</f>
        <v>1.2500000000000001E-2</v>
      </c>
      <c r="P3203" s="9">
        <f t="shared" ref="P3203:P3266" si="301">IF(L3203=0, 0, E3203/L3203)</f>
        <v>12.5</v>
      </c>
      <c r="Q3203" t="str">
        <f t="shared" ref="Q3203:Q3266" si="302">IF(OR(N3203="theater/musical", N3203="theater/spaces", N3203="theater/plays"), "theater", (IF(OR(N3203="technology/gadgets",N3203="technology/web",N3203="technology/wearables", N3203="technology/hardware", N3203="technology/space exploration", N3203="technology/makerspaces"), "technology", (IF(OR(N3203="publishing/art books", N3203="publishing/nonfiction", N3203="publishing/fiction",N3203="publishing/translations",N3203="publishing/radio &amp; podcasts", N3203="publishing/children's books"), "publishing", (IF(OR(N3203="photography/nature",N3203="photography/photobooks", N3203="photography/places", N3203="photography/people"), "photography", (IF(OR(N3203="music/classical music",N3203="music/rock",N3203="music/metal",N3203="music/jazz",N3203="music/indie rock",N3203="music/electronic music",N3203="music/world music",N3203="music/pop",N3203="music/faith"), "music", (IF(N3203="journalism/audio", "journalism", (IF(OR(N3203="games/mobile games",N3203="games/video games",N3203="games/tabletop games"), "games", (IF(OR(N3203="food/food trucks",N3203="food/small batch",N3203="food/restaurants" ), "food", IF(OR(N3203="film &amp; video/animation",N3203="film &amp; video/television",N3203="film &amp; video/shorts",N3203="film &amp; video/science fiction", N3203="film &amp; video/drama",N3203="film &amp; video/documentary" ), "film &amp; video"))))))))))))))))</f>
        <v>theater</v>
      </c>
      <c r="R3203" t="str">
        <f t="shared" ref="R3203:R3266" si="303">IF(N3203="film &amp; video/documentary", "documentary", (IF(N3203="film &amp; video/drama", "drama", (IF(N3203="film &amp; video/science fiction", "science fiction", (IF(N3203="film &amp; video/shorts", "shorts", (IF(N3203="film &amp; video/television", "film &amp; television", (IF(N3203="film &amp; video/animation", "animation", (IF(N3203="food/restaurants","restaurants",(IF(N3203="food/small batch","small batch",(IF(N3203="food/food trucks","food trucks",(IF(N3203="games/tabletop games","tabletop games",(IF(N3203="games/video games","video games",(IF(N3203="games/mobile games","mobile games",(IF(N3203="journalism/audio","audio",(IF(N3203="music/faith","faith",(IF(N3203="music/pop","pop",(IF(N3203="music/world music","world music",(IF(N3203="music/electronic music","electronic music",(IF(N3203="music/indie rock","indie rock",(IF(N3203="music/jazz","jazz",(IF(N3203="music/metal","metal",(IF(N3203="music/rock","rock",(IF(N3203="music/classical music","classical music",(IF(N3203="photography/people","people",(IF(N3203="photography/places","places",(IF(N3203="photography/photobooks","photobooks",(IF(N3203="photography/nature","nature",(IF(N3203="publishing/children's books","children's books",(IF(N3203="publishing/radio &amp; podcasts","radio &amp; podcasts",(IF(N3203="publishing/translations","translations",(IF(N3203="publishing/fiction","fiction",(IF(N3203="publishing/nonfiction","nonfiction",(IF(N3203="publishing/art books","art books",(IF(N3203="technology/makerspaces","makerspaces",(IF(N3203="technology/space exploration","space exploration",(IF(N3203="technology/hardware","hardware",(IF(N3203="technology/wearables","wearables",(IF(N3203="technology/web","web",(IF(N3203="technology/gadgets","gadgets",(IF(N3203="theater/plays","plays",(IF(N3203="theater/musical","musical",(IF(N3203="theater/spaces","spaces")))))))))))))))))))))))))))))))))))))))))))))))))))))))))))))))))))))))))))))))))</f>
        <v>musical</v>
      </c>
      <c r="S3203" s="13">
        <f t="shared" ref="S3203:S3266" si="304">(J3203/86400)+DATE(1970,1,1)</f>
        <v>41861.767094907409</v>
      </c>
      <c r="T3203" s="13">
        <f t="shared" ref="T3203:T3266" si="305">(I3203/84600)+DATE(1970,1,1)</f>
        <v>42229.86852245863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42709.339716312053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42628.392695035465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42556.584397163126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42477.637966903072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42621.537245862884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42469.326323877067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42194.979633569739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41778.637245370366</v>
      </c>
      <c r="T3211" s="13">
        <f t="shared" si="305"/>
        <v>42156.531914893618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41390.786524822695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</v>
      </c>
      <c r="T3213" s="13">
        <f t="shared" si="305"/>
        <v>42212.829787234041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42206.408404255315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42565.864763593381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42732.570921985811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42612.233333333337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42550.382978723399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43042.579007092194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42353.680851063829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42437.365803782508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43173.638297872341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42544.349917257685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42657.914184397159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42206.835370370369</v>
      </c>
      <c r="T3225" s="13">
        <f t="shared" si="305"/>
        <v>42591.470165484629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43110.659574468082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42885.638297872341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42663.723546099296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43118.496879432627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42712.360992907801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42312.148912529548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41898.168124999997</v>
      </c>
      <c r="T3232" s="13">
        <f t="shared" si="305"/>
        <v>42260.914184397159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42836.687316784868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42854.275886524818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43163.354078014185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43133.915602836874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42913.695638297868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43098.106773049643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42631.637588652484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42540.074444444443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42659.04184397163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43149.212765957447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42274.318439716313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42249.261134751774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42641.680851063829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43070.34730496454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42520.234042553187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42614.275886524818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42551.230638297871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42450.545591016547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42529.081725768323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42297.289881796692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42530.087068557921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42983.269976359341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42983.968085106382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42440.534385342791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42267.656914893618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42519.297163120573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43154.933238770682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42362.757222222222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43007.467375886525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42695.516761229315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42555.613191489363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42344.659574468082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42664.02127659574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42383.212765957447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</f>
        <v>1.64</v>
      </c>
      <c r="P3267" s="9">
        <f t="shared" ref="P3267:P3330" si="307">IF(L3267=0, 0, E3267/L3267)</f>
        <v>70.285714285714292</v>
      </c>
      <c r="Q3267" t="str">
        <f t="shared" ref="Q3267:Q3330" si="308">IF(OR(N3267="theater/musical", N3267="theater/spaces", N3267="theater/plays"), "theater", (IF(OR(N3267="technology/gadgets",N3267="technology/web",N3267="technology/wearables", N3267="technology/hardware", N3267="technology/space exploration", N3267="technology/makerspaces"), "technology", (IF(OR(N3267="publishing/art books", N3267="publishing/nonfiction", N3267="publishing/fiction",N3267="publishing/translations",N3267="publishing/radio &amp; podcasts", N3267="publishing/children's books"), "publishing", (IF(OR(N3267="photography/nature",N3267="photography/photobooks", N3267="photography/places", N3267="photography/people"), "photography", (IF(OR(N3267="music/classical music",N3267="music/rock",N3267="music/metal",N3267="music/jazz",N3267="music/indie rock",N3267="music/electronic music",N3267="music/world music",N3267="music/pop",N3267="music/faith"), "music", (IF(N3267="journalism/audio", "journalism", (IF(OR(N3267="games/mobile games",N3267="games/video games",N3267="games/tabletop games"), "games", (IF(OR(N3267="food/food trucks",N3267="food/small batch",N3267="food/restaurants" ), "food", IF(OR(N3267="film &amp; video/animation",N3267="film &amp; video/television",N3267="film &amp; video/shorts",N3267="film &amp; video/science fiction", N3267="film &amp; video/drama",N3267="film &amp; video/documentary" ), "film &amp; video"))))))))))))))))</f>
        <v>theater</v>
      </c>
      <c r="R3267" t="str">
        <f t="shared" ref="R3267:R3330" si="309">IF(N3267="film &amp; video/documentary", "documentary", (IF(N3267="film &amp; video/drama", "drama", (IF(N3267="film &amp; video/science fiction", "science fiction", (IF(N3267="film &amp; video/shorts", "shorts", (IF(N3267="film &amp; video/television", "film &amp; television", (IF(N3267="film &amp; video/animation", "animation", (IF(N3267="food/restaurants","restaurants",(IF(N3267="food/small batch","small batch",(IF(N3267="food/food trucks","food trucks",(IF(N3267="games/tabletop games","tabletop games",(IF(N3267="games/video games","video games",(IF(N3267="games/mobile games","mobile games",(IF(N3267="journalism/audio","audio",(IF(N3267="music/faith","faith",(IF(N3267="music/pop","pop",(IF(N3267="music/world music","world music",(IF(N3267="music/electronic music","electronic music",(IF(N3267="music/indie rock","indie rock",(IF(N3267="music/jazz","jazz",(IF(N3267="music/metal","metal",(IF(N3267="music/rock","rock",(IF(N3267="music/classical music","classical music",(IF(N3267="photography/people","people",(IF(N3267="photography/places","places",(IF(N3267="photography/photobooks","photobooks",(IF(N3267="photography/nature","nature",(IF(N3267="publishing/children's books","children's books",(IF(N3267="publishing/radio &amp; podcasts","radio &amp; podcasts",(IF(N3267="publishing/translations","translations",(IF(N3267="publishing/fiction","fiction",(IF(N3267="publishing/nonfiction","nonfiction",(IF(N3267="publishing/art books","art books",(IF(N3267="technology/makerspaces","makerspaces",(IF(N3267="technology/space exploration","space exploration",(IF(N3267="technology/hardware","hardware",(IF(N3267="technology/wearables","wearables",(IF(N3267="technology/web","web",(IF(N3267="technology/gadgets","gadgets",(IF(N3267="theater/plays","plays",(IF(N3267="theater/musical","musical",(IF(N3267="theater/spaces","spaces")))))))))))))))))))))))))))))))))))))))))))))))))))))))))))))))))))))))))))))))))</f>
        <v>plays</v>
      </c>
      <c r="S3267" s="13">
        <f t="shared" ref="S3267:S3330" si="310">(J3267/86400)+DATE(1970,1,1)</f>
        <v>42311.711979166663</v>
      </c>
      <c r="T3267" s="13">
        <f t="shared" ref="T3267:T3330" si="311">(I3267/84600)+DATE(1970,1,1)</f>
        <v>42698.574468085106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42136.536134259259</v>
      </c>
      <c r="T3268" s="13">
        <f t="shared" si="311"/>
        <v>42521.042553191488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42556.667375886522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42969.412860520097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42137.395798611113</v>
      </c>
      <c r="T3271" s="13">
        <f t="shared" si="311"/>
        <v>42524.702127659577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42551.331737588655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42293.914598108749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42670.829893617018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42990.744680851065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42803.936170212764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42394.723404255317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42820.573758865248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41931.682939814811</v>
      </c>
      <c r="T3279" s="13">
        <f t="shared" si="311"/>
        <v>42310.505981087466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42507.738806146575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42431.102534722224</v>
      </c>
      <c r="T3281" s="13">
        <f t="shared" si="311"/>
        <v>42820.466418439712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42509.127659574471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42603.913770685584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42849.198439716311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42769.212765957447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42756.318439716313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43160.702127659577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42960.155815602833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42693.510969267139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42903.085106382976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43152.69505910165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43172.249302600474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42619.382269503549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42699.701513002365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43165.008888888886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42524.78669030733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43002.643368794321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42687.553191489365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42567.084397163126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42615.127659574471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42647.72414893617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42475.972364066198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42538.735833333332</v>
      </c>
      <c r="T3303" s="13">
        <f t="shared" si="311"/>
        <v>42945.297163120573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43076.082458628836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42443.154657210398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43091.680283687943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42571.06557919622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42892.02127659574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42865.398806146572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42833.555141843972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43023.281063829789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42639.565307328608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42650.149054373527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43050.106382978724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42754.063829787236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42485.258865248223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42466.303715277776</v>
      </c>
      <c r="T3317" s="13">
        <f t="shared" si="311"/>
        <v>42856.459113475183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42206.187234042554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42499.039629629631</v>
      </c>
      <c r="T3319" s="13">
        <f t="shared" si="311"/>
        <v>42889.89153664303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42830.723404255317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42385.938368794326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42904.195709219857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42276.233333333337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42904.315602836883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43001.543829787232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42887.382860520098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42451.461903073287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42422.793203309688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42858.574066193854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42170.914893617024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</f>
        <v>1.1679999999999999</v>
      </c>
      <c r="P3331" s="9">
        <f t="shared" ref="P3331:P3394" si="313">IF(L3331=0, 0, E3331/L3331)</f>
        <v>44.92307692307692</v>
      </c>
      <c r="Q3331" t="str">
        <f t="shared" ref="Q3331:Q3394" si="314">IF(OR(N3331="theater/musical", N3331="theater/spaces", N3331="theater/plays"), "theater", (IF(OR(N3331="technology/gadgets",N3331="technology/web",N3331="technology/wearables", N3331="technology/hardware", N3331="technology/space exploration", N3331="technology/makerspaces"), "technology", (IF(OR(N3331="publishing/art books", N3331="publishing/nonfiction", N3331="publishing/fiction",N3331="publishing/translations",N3331="publishing/radio &amp; podcasts", N3331="publishing/children's books"), "publishing", (IF(OR(N3331="photography/nature",N3331="photography/photobooks", N3331="photography/places", N3331="photography/people"), "photography", (IF(OR(N3331="music/classical music",N3331="music/rock",N3331="music/metal",N3331="music/jazz",N3331="music/indie rock",N3331="music/electronic music",N3331="music/world music",N3331="music/pop",N3331="music/faith"), "music", (IF(N3331="journalism/audio", "journalism", (IF(OR(N3331="games/mobile games",N3331="games/video games",N3331="games/tabletop games"), "games", (IF(OR(N3331="food/food trucks",N3331="food/small batch",N3331="food/restaurants" ), "food", IF(OR(N3331="film &amp; video/animation",N3331="film &amp; video/television",N3331="film &amp; video/shorts",N3331="film &amp; video/science fiction", N3331="film &amp; video/drama",N3331="film &amp; video/documentary" ), "film &amp; video"))))))))))))))))</f>
        <v>theater</v>
      </c>
      <c r="R3331" t="str">
        <f t="shared" ref="R3331:R3394" si="315">IF(N3331="film &amp; video/documentary", "documentary", (IF(N3331="film &amp; video/drama", "drama", (IF(N3331="film &amp; video/science fiction", "science fiction", (IF(N3331="film &amp; video/shorts", "shorts", (IF(N3331="film &amp; video/television", "film &amp; television", (IF(N3331="film &amp; video/animation", "animation", (IF(N3331="food/restaurants","restaurants",(IF(N3331="food/small batch","small batch",(IF(N3331="food/food trucks","food trucks",(IF(N3331="games/tabletop games","tabletop games",(IF(N3331="games/video games","video games",(IF(N3331="games/mobile games","mobile games",(IF(N3331="journalism/audio","audio",(IF(N3331="music/faith","faith",(IF(N3331="music/pop","pop",(IF(N3331="music/world music","world music",(IF(N3331="music/electronic music","electronic music",(IF(N3331="music/indie rock","indie rock",(IF(N3331="music/jazz","jazz",(IF(N3331="music/metal","metal",(IF(N3331="music/rock","rock",(IF(N3331="music/classical music","classical music",(IF(N3331="photography/people","people",(IF(N3331="photography/places","places",(IF(N3331="photography/photobooks","photobooks",(IF(N3331="photography/nature","nature",(IF(N3331="publishing/children's books","children's books",(IF(N3331="publishing/radio &amp; podcasts","radio &amp; podcasts",(IF(N3331="publishing/translations","translations",(IF(N3331="publishing/fiction","fiction",(IF(N3331="publishing/nonfiction","nonfiction",(IF(N3331="publishing/art books","art books",(IF(N3331="technology/makerspaces","makerspaces",(IF(N3331="technology/space exploration","space exploration",(IF(N3331="technology/hardware","hardware",(IF(N3331="technology/wearables","wearables",(IF(N3331="technology/web","web",(IF(N3331="technology/gadgets","gadgets",(IF(N3331="theater/plays","plays",(IF(N3331="theater/musical","musical",(IF(N3331="theater/spaces","spaces")))))))))))))))))))))))))))))))))))))))))))))))))))))))))))))))))))))))))))))))))</f>
        <v>plays</v>
      </c>
      <c r="S3331" s="13">
        <f t="shared" ref="S3331:S3394" si="316">(J3331/86400)+DATE(1970,1,1)</f>
        <v>41837.323009259257</v>
      </c>
      <c r="T3331" s="13">
        <f t="shared" ref="T3331:T3394" si="317">(I3331/84600)+DATE(1970,1,1)</f>
        <v>42194.319148936171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42447.480709219861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42639.329621749406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42186.048817966905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42523.90401891253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42569.702387706857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42201.468085106382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42437.398680555554</v>
      </c>
      <c r="T3338" s="13">
        <f t="shared" si="317"/>
        <v>42824.853971631208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42270.829787234041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43156.991489361702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42941.594775413716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43075.696855791961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42894.659574468082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42062.296412037038</v>
      </c>
      <c r="T3344" s="13">
        <f t="shared" si="317"/>
        <v>42446.829078014183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42833.225531914897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42228.268238770688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42464.00496453901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42411.91855791962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42859.085106382976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42850.190780141842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42895.680851063829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42694.744680851065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42189.723404255317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42914.319148936171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42853.042553191488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42662.27730496454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42860.714184397162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42928.471300236408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42198.873640661943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42311.147505910165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43157.483853427897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43083.552482269501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42230.786524822695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42421.294326241135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42217.51063829787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42803.936170212764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42321.101759259254</v>
      </c>
      <c r="T3367" s="13">
        <f t="shared" si="317"/>
        <v>42708.167754137117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42489.579633569738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42572.166595744682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42354.914893617024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43115.595508274229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43086.276595744683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42697.722990543734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42223.169503546102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42557.595744680846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42661.832340425535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42122.474858156027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42471.801347517729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42053.732627314814</v>
      </c>
      <c r="T3379" s="13">
        <f t="shared" si="317"/>
        <v>42435.082269503546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42229.643971631202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42597.723404255317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41937.953449074077</v>
      </c>
      <c r="T3382" s="13">
        <f t="shared" si="317"/>
        <v>42322.016288416075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42425.316583924345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42945.978014184395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42905.969503546105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42685.723404255317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42333.119999999995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42325.743569739949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41947.762592592597</v>
      </c>
      <c r="T3389" s="13">
        <f t="shared" si="317"/>
        <v>42337.097966903078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42526.747529550827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42885.320118203308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41815.774826388893</v>
      </c>
      <c r="T3392" s="13">
        <f t="shared" si="317"/>
        <v>42176.770035460991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42206.55177304965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42857.012470449175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</f>
        <v>1.0580000000000001</v>
      </c>
      <c r="P3395" s="9">
        <f t="shared" ref="P3395:P3458" si="319">IF(L3395=0, 0, E3395/L3395)</f>
        <v>36.06818181818182</v>
      </c>
      <c r="Q3395" t="str">
        <f t="shared" ref="Q3395:Q3458" si="320">IF(OR(N3395="theater/musical", N3395="theater/spaces", N3395="theater/plays"), "theater", (IF(OR(N3395="technology/gadgets",N3395="technology/web",N3395="technology/wearables", N3395="technology/hardware", N3395="technology/space exploration", N3395="technology/makerspaces"), "technology", (IF(OR(N3395="publishing/art books", N3395="publishing/nonfiction", N3395="publishing/fiction",N3395="publishing/translations",N3395="publishing/radio &amp; podcasts", N3395="publishing/children's books"), "publishing", (IF(OR(N3395="photography/nature",N3395="photography/photobooks", N3395="photography/places", N3395="photography/people"), "photography", (IF(OR(N3395="music/classical music",N3395="music/rock",N3395="music/metal",N3395="music/jazz",N3395="music/indie rock",N3395="music/electronic music",N3395="music/world music",N3395="music/pop",N3395="music/faith"), "music", (IF(N3395="journalism/audio", "journalism", (IF(OR(N3395="games/mobile games",N3395="games/video games",N3395="games/tabletop games"), "games", (IF(OR(N3395="food/food trucks",N3395="food/small batch",N3395="food/restaurants" ), "food", IF(OR(N3395="film &amp; video/animation",N3395="film &amp; video/television",N3395="film &amp; video/shorts",N3395="film &amp; video/science fiction", N3395="film &amp; video/drama",N3395="film &amp; video/documentary" ), "film &amp; video"))))))))))))))))</f>
        <v>theater</v>
      </c>
      <c r="R3395" t="str">
        <f t="shared" ref="R3395:R3458" si="321">IF(N3395="film &amp; video/documentary", "documentary", (IF(N3395="film &amp; video/drama", "drama", (IF(N3395="film &amp; video/science fiction", "science fiction", (IF(N3395="film &amp; video/shorts", "shorts", (IF(N3395="film &amp; video/television", "film &amp; television", (IF(N3395="film &amp; video/animation", "animation", (IF(N3395="food/restaurants","restaurants",(IF(N3395="food/small batch","small batch",(IF(N3395="food/food trucks","food trucks",(IF(N3395="games/tabletop games","tabletop games",(IF(N3395="games/video games","video games",(IF(N3395="games/mobile games","mobile games",(IF(N3395="journalism/audio","audio",(IF(N3395="music/faith","faith",(IF(N3395="music/pop","pop",(IF(N3395="music/world music","world music",(IF(N3395="music/electronic music","electronic music",(IF(N3395="music/indie rock","indie rock",(IF(N3395="music/jazz","jazz",(IF(N3395="music/metal","metal",(IF(N3395="music/rock","rock",(IF(N3395="music/classical music","classical music",(IF(N3395="photography/people","people",(IF(N3395="photography/places","places",(IF(N3395="photography/photobooks","photobooks",(IF(N3395="photography/nature","nature",(IF(N3395="publishing/children's books","children's books",(IF(N3395="publishing/radio &amp; podcasts","radio &amp; podcasts",(IF(N3395="publishing/translations","translations",(IF(N3395="publishing/fiction","fiction",(IF(N3395="publishing/nonfiction","nonfiction",(IF(N3395="publishing/art books","art books",(IF(N3395="technology/makerspaces","makerspaces",(IF(N3395="technology/space exploration","space exploration",(IF(N3395="technology/hardware","hardware",(IF(N3395="technology/wearables","wearables",(IF(N3395="technology/web","web",(IF(N3395="technology/gadgets","gadgets",(IF(N3395="theater/plays","plays",(IF(N3395="theater/musical","musical",(IF(N3395="theater/spaces","spaces")))))))))))))))))))))))))))))))))))))))))))))))))))))))))))))))))))))))))))))))))</f>
        <v>plays</v>
      </c>
      <c r="S3395" s="13">
        <f t="shared" ref="S3395:S3458" si="322">(J3395/86400)+DATE(1970,1,1)</f>
        <v>41923.921643518523</v>
      </c>
      <c r="T3395" s="13">
        <f t="shared" ref="T3395:T3458" si="323">(I3395/84600)+DATE(1970,1,1)</f>
        <v>42297.543262411345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42193.948522458624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42140.712314814809</v>
      </c>
      <c r="T3397" s="13">
        <f t="shared" si="323"/>
        <v>42507.645390070917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41764.446631944447</v>
      </c>
      <c r="T3398" s="13">
        <f t="shared" si="323"/>
        <v>42136.318439716313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42777.425531914894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41941.752037037033</v>
      </c>
      <c r="T3400" s="13">
        <f t="shared" si="323"/>
        <v>42313.553191489365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42407.727245862887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42226.995437352249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42578.079739952722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42676.511347517735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42533.897446808507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42525.769527186756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42789.765248226948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42182.609645390068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42172.324929078015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42185.161985815605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42544.814328703702</v>
      </c>
      <c r="T3411" s="13">
        <f t="shared" si="323"/>
        <v>42944.870921985814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42888.106382978724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42640.682884160757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42257.639030732862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42414.148226950354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43069.935460992907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42837.744680851065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42469.872340425529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42286.307092198578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42127.809775413712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42826.425531914894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42772.404255319154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42418.829349881795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42709.085106382976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42471.037127659576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42390.743971631207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42264.438959810876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42250.617021276601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42168.467517730496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42414.659574468082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43040.000721040189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42197.369988179664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42216.555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42764.148936170212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</v>
      </c>
      <c r="T3435" s="13">
        <f t="shared" si="323"/>
        <v>42152.617021276601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41800.380428240736</v>
      </c>
      <c r="T3436" s="13">
        <f t="shared" si="323"/>
        <v>42176.367245862886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42951.255319148935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42219.573049645391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42590.321749408984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42100.927858796298</v>
      </c>
      <c r="T3440" s="13">
        <f t="shared" si="323"/>
        <v>42479.170212765959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42746.063120567371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42177.691489361707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42678.288652482268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42124.841111111113</v>
      </c>
      <c r="T3444" s="13">
        <f t="shared" si="323"/>
        <v>42507.731347517729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42238.812600472811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42890.446099290784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42656.520520094564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42390.97163120567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42806.971773049649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42339.504598108746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42921.680851063829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42448.315260047282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42467.781643026006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42189.424822695037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42958.254799054375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42198.138995271867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43020.319468085101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42198.743971631207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</f>
        <v>1.4019999999999999</v>
      </c>
      <c r="P3459" s="9">
        <f t="shared" ref="P3459:P3522" si="325">IF(L3459=0, 0, E3459/L3459)</f>
        <v>50.981818181818184</v>
      </c>
      <c r="Q3459" t="str">
        <f t="shared" ref="Q3459:Q3522" si="326">IF(OR(N3459="theater/musical", N3459="theater/spaces", N3459="theater/plays"), "theater", (IF(OR(N3459="technology/gadgets",N3459="technology/web",N3459="technology/wearables", N3459="technology/hardware", N3459="technology/space exploration", N3459="technology/makerspaces"), "technology", (IF(OR(N3459="publishing/art books", N3459="publishing/nonfiction", N3459="publishing/fiction",N3459="publishing/translations",N3459="publishing/radio &amp; podcasts", N3459="publishing/children's books"), "publishing", (IF(OR(N3459="photography/nature",N3459="photography/photobooks", N3459="photography/places", N3459="photography/people"), "photography", (IF(OR(N3459="music/classical music",N3459="music/rock",N3459="music/metal",N3459="music/jazz",N3459="music/indie rock",N3459="music/electronic music",N3459="music/world music",N3459="music/pop",N3459="music/faith"), "music", (IF(N3459="journalism/audio", "journalism", (IF(OR(N3459="games/mobile games",N3459="games/video games",N3459="games/tabletop games"), "games", (IF(OR(N3459="food/food trucks",N3459="food/small batch",N3459="food/restaurants" ), "food", IF(OR(N3459="film &amp; video/animation",N3459="film &amp; video/television",N3459="film &amp; video/shorts",N3459="film &amp; video/science fiction", N3459="film &amp; video/drama",N3459="film &amp; video/documentary" ), "film &amp; video"))))))))))))))))</f>
        <v>theater</v>
      </c>
      <c r="R3459" t="str">
        <f t="shared" ref="R3459:R3522" si="327">IF(N3459="film &amp; video/documentary", "documentary", (IF(N3459="film &amp; video/drama", "drama", (IF(N3459="film &amp; video/science fiction", "science fiction", (IF(N3459="film &amp; video/shorts", "shorts", (IF(N3459="film &amp; video/television", "film &amp; television", (IF(N3459="film &amp; video/animation", "animation", (IF(N3459="food/restaurants","restaurants",(IF(N3459="food/small batch","small batch",(IF(N3459="food/food trucks","food trucks",(IF(N3459="games/tabletop games","tabletop games",(IF(N3459="games/video games","video games",(IF(N3459="games/mobile games","mobile games",(IF(N3459="journalism/audio","audio",(IF(N3459="music/faith","faith",(IF(N3459="music/pop","pop",(IF(N3459="music/world music","world music",(IF(N3459="music/electronic music","electronic music",(IF(N3459="music/indie rock","indie rock",(IF(N3459="music/jazz","jazz",(IF(N3459="music/metal","metal",(IF(N3459="music/rock","rock",(IF(N3459="music/classical music","classical music",(IF(N3459="photography/people","people",(IF(N3459="photography/places","places",(IF(N3459="photography/photobooks","photobooks",(IF(N3459="photography/nature","nature",(IF(N3459="publishing/children's books","children's books",(IF(N3459="publishing/radio &amp; podcasts","radio &amp; podcasts",(IF(N3459="publishing/translations","translations",(IF(N3459="publishing/fiction","fiction",(IF(N3459="publishing/nonfiction","nonfiction",(IF(N3459="publishing/art books","art books",(IF(N3459="technology/makerspaces","makerspaces",(IF(N3459="technology/space exploration","space exploration",(IF(N3459="technology/hardware","hardware",(IF(N3459="technology/wearables","wearables",(IF(N3459="technology/web","web",(IF(N3459="technology/gadgets","gadgets",(IF(N3459="theater/plays","plays",(IF(N3459="theater/musical","musical",(IF(N3459="theater/spaces","spaces")))))))))))))))))))))))))))))))))))))))))))))))))))))))))))))))))))))))))))))))))</f>
        <v>plays</v>
      </c>
      <c r="S3459" s="13">
        <f t="shared" ref="S3459:S3522" si="328">(J3459/86400)+DATE(1970,1,1)</f>
        <v>42016.706678240742</v>
      </c>
      <c r="T3459" s="13">
        <f t="shared" ref="T3459:T3522" si="329">(I3459/84600)+DATE(1970,1,1)</f>
        <v>42397.850354609924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42388.593617021281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42870.936879432629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41852.527222222227</v>
      </c>
      <c r="T3462" s="13">
        <f t="shared" si="329"/>
        <v>42213.283120567372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43036.02127659574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42549.51063829787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43017.680141843972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42967.600910165485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42580.063829787236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42839.785460992905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42435.005106382974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42605.765381944446</v>
      </c>
      <c r="T3470" s="13">
        <f t="shared" si="329"/>
        <v>42997.212765957447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42848.634101654847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42928.558865248226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41841.820486111115</v>
      </c>
      <c r="T3473" s="13">
        <f t="shared" si="329"/>
        <v>42229.936170212764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42297.765248226948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42435.231914893622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42933.25686761229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42294.446808510635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42287.425531914894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42493.723404255317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42053.916921296295</v>
      </c>
      <c r="T3480" s="13">
        <f t="shared" si="329"/>
        <v>42431.170212765959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41781.855092592596</v>
      </c>
      <c r="T3481" s="13">
        <f t="shared" si="329"/>
        <v>42157.447754137116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42549.638297872341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41989.247546296298</v>
      </c>
      <c r="T3483" s="13">
        <f t="shared" si="329"/>
        <v>42355.976217494092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42172.681631205676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42169.512777777782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42897.776583924351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42760.856737588649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42511.254609929078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42533.364680851068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42463.638297872341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42128.872340425529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42833.479007092203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42494.872151300238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42659.051973995272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42215.00780141844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43064.744680851065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41915.762835648144</v>
      </c>
      <c r="T3497" s="13">
        <f t="shared" si="329"/>
        <v>42293.140425531914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42987.737186761231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42511.741944444446</v>
      </c>
      <c r="T3499" s="13">
        <f t="shared" si="329"/>
        <v>42884.659574468082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42879.54184397163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42539.850354609924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42419.919421296298</v>
      </c>
      <c r="T3502" s="13">
        <f t="shared" si="329"/>
        <v>42795.084397163126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42613.865189125296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42804.233333333337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42937.318297872342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42684.360413711584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42116.914893617024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42221.664775413708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42882.623368794331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42861.127659574471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42313.0390070922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42168.442624113479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42299.319148936171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42469.590921985815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42139.424822695037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42387.595035460996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42508.682872340425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42237.382978723399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41794.817523148144</v>
      </c>
      <c r="T3519" s="13">
        <f t="shared" si="329"/>
        <v>42170.319148936171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42262.376595744681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42418.632978723399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42608.565248226951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</f>
        <v>1.6942857142857144</v>
      </c>
      <c r="P3523" s="9">
        <f t="shared" ref="P3523:P3586" si="331">IF(L3523=0, 0, E3523/L3523)</f>
        <v>45.615384615384613</v>
      </c>
      <c r="Q3523" t="str">
        <f t="shared" ref="Q3523:Q3586" si="332">IF(OR(N3523="theater/musical", N3523="theater/spaces", N3523="theater/plays"), "theater", (IF(OR(N3523="technology/gadgets",N3523="technology/web",N3523="technology/wearables", N3523="technology/hardware", N3523="technology/space exploration", N3523="technology/makerspaces"), "technology", (IF(OR(N3523="publishing/art books", N3523="publishing/nonfiction", N3523="publishing/fiction",N3523="publishing/translations",N3523="publishing/radio &amp; podcasts", N3523="publishing/children's books"), "publishing", (IF(OR(N3523="photography/nature",N3523="photography/photobooks", N3523="photography/places", N3523="photography/people"), "photography", (IF(OR(N3523="music/classical music",N3523="music/rock",N3523="music/metal",N3523="music/jazz",N3523="music/indie rock",N3523="music/electronic music",N3523="music/world music",N3523="music/pop",N3523="music/faith"), "music", (IF(N3523="journalism/audio", "journalism", (IF(OR(N3523="games/mobile games",N3523="games/video games",N3523="games/tabletop games"), "games", (IF(OR(N3523="food/food trucks",N3523="food/small batch",N3523="food/restaurants" ), "food", IF(OR(N3523="film &amp; video/animation",N3523="film &amp; video/television",N3523="film &amp; video/shorts",N3523="film &amp; video/science fiction", N3523="film &amp; video/drama",N3523="film &amp; video/documentary" ), "film &amp; video"))))))))))))))))</f>
        <v>theater</v>
      </c>
      <c r="R3523" t="str">
        <f t="shared" ref="R3523:R3586" si="333">IF(N3523="film &amp; video/documentary", "documentary", (IF(N3523="film &amp; video/drama", "drama", (IF(N3523="film &amp; video/science fiction", "science fiction", (IF(N3523="film &amp; video/shorts", "shorts", (IF(N3523="film &amp; video/television", "film &amp; television", (IF(N3523="film &amp; video/animation", "animation", (IF(N3523="food/restaurants","restaurants",(IF(N3523="food/small batch","small batch",(IF(N3523="food/food trucks","food trucks",(IF(N3523="games/tabletop games","tabletop games",(IF(N3523="games/video games","video games",(IF(N3523="games/mobile games","mobile games",(IF(N3523="journalism/audio","audio",(IF(N3523="music/faith","faith",(IF(N3523="music/pop","pop",(IF(N3523="music/world music","world music",(IF(N3523="music/electronic music","electronic music",(IF(N3523="music/indie rock","indie rock",(IF(N3523="music/jazz","jazz",(IF(N3523="music/metal","metal",(IF(N3523="music/rock","rock",(IF(N3523="music/classical music","classical music",(IF(N3523="photography/people","people",(IF(N3523="photography/places","places",(IF(N3523="photography/photobooks","photobooks",(IF(N3523="photography/nature","nature",(IF(N3523="publishing/children's books","children's books",(IF(N3523="publishing/radio &amp; podcasts","radio &amp; podcasts",(IF(N3523="publishing/translations","translations",(IF(N3523="publishing/fiction","fiction",(IF(N3523="publishing/nonfiction","nonfiction",(IF(N3523="publishing/art books","art books",(IF(N3523="technology/makerspaces","makerspaces",(IF(N3523="technology/space exploration","space exploration",(IF(N3523="technology/hardware","hardware",(IF(N3523="technology/wearables","wearables",(IF(N3523="technology/web","web",(IF(N3523="technology/gadgets","gadgets",(IF(N3523="theater/plays","plays",(IF(N3523="theater/musical","musical",(IF(N3523="theater/spaces","spaces")))))))))))))))))))))))))))))))))))))))))))))))))))))))))))))))))))))))))))))))))</f>
        <v>plays</v>
      </c>
      <c r="S3523" s="13">
        <f t="shared" ref="S3523:S3586" si="334">(J3523/86400)+DATE(1970,1,1)</f>
        <v>41881.361342592594</v>
      </c>
      <c r="T3523" s="13">
        <f t="shared" ref="T3523:T3586" si="335">(I3523/84600)+DATE(1970,1,1)</f>
        <v>42259.071158392435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42617.599999999999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43002.148936170212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42242.531914893618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42580.063829787236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42848.233333333337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42549.935460992907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43119.129054373523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42551.851063829788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42830.446808510635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42912.987399527192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42247.637588652484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42676.202919621748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42634.149208037823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42248.640162037038</v>
      </c>
      <c r="T3537" s="13">
        <f t="shared" si="335"/>
        <v>42635.297872340423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42715.72269503546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41923.354351851856</v>
      </c>
      <c r="T3539" s="13">
        <f t="shared" si="335"/>
        <v>42309.084397163126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42961.769976359341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42984.580638297877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42908.237482269498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42602.59663120567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42236.846595744682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42534.196914893619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42421.934479905438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42457.654361702123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42446.786524822695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42864.488652482265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42792.872340425529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42606.338924349882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42852.9763356974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42126.877304964539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42164.322978723401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42582.446808510635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42397.297872340423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43055.791891252957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42215.450638297873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42108.857104018913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42535.340425531918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42570.573049645391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42115.889652777776</v>
      </c>
      <c r="T3562" s="13">
        <f t="shared" si="335"/>
        <v>42503.925531914894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42576.089361702128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42801.936170212764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42945.808510638293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42236.623252314814</v>
      </c>
      <c r="T3566" s="13">
        <f t="shared" si="335"/>
        <v>42638.276595744683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42354.439810874705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42377.688924349881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42518.934326241135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42247.203238770686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42362.554326241137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41976.331979166665</v>
      </c>
      <c r="T3572" s="13">
        <f t="shared" si="335"/>
        <v>42353.97872340426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42291.238924349876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42529.922955082744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42299.979267139483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41926.942685185189</v>
      </c>
      <c r="T3576" s="13">
        <f t="shared" si="335"/>
        <v>42305.664869976361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42955.382269503549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43074.284326241133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42472.424113475179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42850.77041371158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42820.118865248223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42415.169503546102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42196.885460992911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42824.587257683219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42838.158451536641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42552.131725768326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</f>
        <v>1.1911764705882353</v>
      </c>
      <c r="P3587" s="9">
        <f t="shared" ref="P3587:P3650" si="337">IF(L3587=0, 0, E3587/L3587)</f>
        <v>176.08695652173913</v>
      </c>
      <c r="Q3587" t="str">
        <f t="shared" ref="Q3587:Q3650" si="338">IF(OR(N3587="theater/musical", N3587="theater/spaces", N3587="theater/plays"), "theater", (IF(OR(N3587="technology/gadgets",N3587="technology/web",N3587="technology/wearables", N3587="technology/hardware", N3587="technology/space exploration", N3587="technology/makerspaces"), "technology", (IF(OR(N3587="publishing/art books", N3587="publishing/nonfiction", N3587="publishing/fiction",N3587="publishing/translations",N3587="publishing/radio &amp; podcasts", N3587="publishing/children's books"), "publishing", (IF(OR(N3587="photography/nature",N3587="photography/photobooks", N3587="photography/places", N3587="photography/people"), "photography", (IF(OR(N3587="music/classical music",N3587="music/rock",N3587="music/metal",N3587="music/jazz",N3587="music/indie rock",N3587="music/electronic music",N3587="music/world music",N3587="music/pop",N3587="music/faith"), "music", (IF(N3587="journalism/audio", "journalism", (IF(OR(N3587="games/mobile games",N3587="games/video games",N3587="games/tabletop games"), "games", (IF(OR(N3587="food/food trucks",N3587="food/small batch",N3587="food/restaurants" ), "food", IF(OR(N3587="film &amp; video/animation",N3587="film &amp; video/television",N3587="film &amp; video/shorts",N3587="film &amp; video/science fiction", N3587="film &amp; video/drama",N3587="film &amp; video/documentary" ), "film &amp; video"))))))))))))))))</f>
        <v>theater</v>
      </c>
      <c r="R3587" t="str">
        <f t="shared" ref="R3587:R3650" si="339">IF(N3587="film &amp; video/documentary", "documentary", (IF(N3587="film &amp; video/drama", "drama", (IF(N3587="film &amp; video/science fiction", "science fiction", (IF(N3587="film &amp; video/shorts", "shorts", (IF(N3587="film &amp; video/television", "film &amp; television", (IF(N3587="film &amp; video/animation", "animation", (IF(N3587="food/restaurants","restaurants",(IF(N3587="food/small batch","small batch",(IF(N3587="food/food trucks","food trucks",(IF(N3587="games/tabletop games","tabletop games",(IF(N3587="games/video games","video games",(IF(N3587="games/mobile games","mobile games",(IF(N3587="journalism/audio","audio",(IF(N3587="music/faith","faith",(IF(N3587="music/pop","pop",(IF(N3587="music/world music","world music",(IF(N3587="music/electronic music","electronic music",(IF(N3587="music/indie rock","indie rock",(IF(N3587="music/jazz","jazz",(IF(N3587="music/metal","metal",(IF(N3587="music/rock","rock",(IF(N3587="music/classical music","classical music",(IF(N3587="photography/people","people",(IF(N3587="photography/places","places",(IF(N3587="photography/photobooks","photobooks",(IF(N3587="photography/nature","nature",(IF(N3587="publishing/children's books","children's books",(IF(N3587="publishing/radio &amp; podcasts","radio &amp; podcasts",(IF(N3587="publishing/translations","translations",(IF(N3587="publishing/fiction","fiction",(IF(N3587="publishing/nonfiction","nonfiction",(IF(N3587="publishing/art books","art books",(IF(N3587="technology/makerspaces","makerspaces",(IF(N3587="technology/space exploration","space exploration",(IF(N3587="technology/hardware","hardware",(IF(N3587="technology/wearables","wearables",(IF(N3587="technology/web","web",(IF(N3587="technology/gadgets","gadgets",(IF(N3587="theater/plays","plays",(IF(N3587="theater/musical","musical",(IF(N3587="theater/spaces","spaces")))))))))))))))))))))))))))))))))))))))))))))))))))))))))))))))))))))))))))))))))</f>
        <v>plays</v>
      </c>
      <c r="S3587" s="13">
        <f t="shared" ref="S3587:S3650" si="340">(J3587/86400)+DATE(1970,1,1)</f>
        <v>41964.716319444444</v>
      </c>
      <c r="T3587" s="13">
        <f t="shared" ref="T3587:T3650" si="341">(I3587/84600)+DATE(1970,1,1)</f>
        <v>42344.199645390072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42999.840070921986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42910.063829787236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42476.191489361707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42503.448546099287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42280.489763593381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42378.403546099289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42396.786524822695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42359.656737588652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42979.791749408985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42427.509929078013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42224.709007092199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42791.04184397163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42232.360992907801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42600.829787234041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43020.420378250594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42371.041158392436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42868.296442080376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42670.180614657205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42849.297163120573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42772.192978723404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42958.894290780139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42710.106382978724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42506.709374999999</v>
      </c>
      <c r="T3610" s="13">
        <f t="shared" si="341"/>
        <v>42899.638297872341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42429.991724537038</v>
      </c>
      <c r="T3611" s="13">
        <f t="shared" si="341"/>
        <v>42819.331973995271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42587.99451536643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42454.144219858157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41789.726979166662</v>
      </c>
      <c r="T3614" s="13">
        <f t="shared" si="341"/>
        <v>42145.061595744686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42164.325933806147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42527.340614657209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42705.606335697405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42434.267895981087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43160.48936170213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42511.598699763592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42661.132245370369</v>
      </c>
      <c r="T3621" s="13">
        <f t="shared" si="341"/>
        <v>43058.276595744683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42419.212765957447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43007.170212765959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42257.824822695038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42192.617021276601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42545.774189814816</v>
      </c>
      <c r="T3626" s="13">
        <f t="shared" si="341"/>
        <v>42968.258747044922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42541.240862884166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42214.447482269505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42871.637588652484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42708.957399527186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42855.851063829788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42321.907683215133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42252.743971631207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42315.829184397167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43057.382978723399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43114.701418439712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42840.710118203308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42226.694780092592</v>
      </c>
      <c r="T3638" s="13">
        <f t="shared" si="341"/>
        <v>42616.858498817965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42355.417671394796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42465.644586288414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43014.071631205676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42487.24503546099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41899.627071759256</v>
      </c>
      <c r="T3643" s="13">
        <f t="shared" si="341"/>
        <v>42265.042553191488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42695.51063829787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42681.70022458629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42796.105673758866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43060.416524822693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42525.234042553187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43007.041690307327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42265.128191489363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</f>
        <v>1.04</v>
      </c>
      <c r="P3651" s="9">
        <f t="shared" ref="P3651:P3714" si="343">IF(L3651=0, 0, E3651/L3651)</f>
        <v>97.5</v>
      </c>
      <c r="Q3651" t="str">
        <f t="shared" ref="Q3651:Q3714" si="344">IF(OR(N3651="theater/musical", N3651="theater/spaces", N3651="theater/plays"), "theater", (IF(OR(N3651="technology/gadgets",N3651="technology/web",N3651="technology/wearables", N3651="technology/hardware", N3651="technology/space exploration", N3651="technology/makerspaces"), "technology", (IF(OR(N3651="publishing/art books", N3651="publishing/nonfiction", N3651="publishing/fiction",N3651="publishing/translations",N3651="publishing/radio &amp; podcasts", N3651="publishing/children's books"), "publishing", (IF(OR(N3651="photography/nature",N3651="photography/photobooks", N3651="photography/places", N3651="photography/people"), "photography", (IF(OR(N3651="music/classical music",N3651="music/rock",N3651="music/metal",N3651="music/jazz",N3651="music/indie rock",N3651="music/electronic music",N3651="music/world music",N3651="music/pop",N3651="music/faith"), "music", (IF(N3651="journalism/audio", "journalism", (IF(OR(N3651="games/mobile games",N3651="games/video games",N3651="games/tabletop games"), "games", (IF(OR(N3651="food/food trucks",N3651="food/small batch",N3651="food/restaurants" ), "food", IF(OR(N3651="film &amp; video/animation",N3651="film &amp; video/television",N3651="film &amp; video/shorts",N3651="film &amp; video/science fiction", N3651="film &amp; video/drama",N3651="film &amp; video/documentary" ), "film &amp; video"))))))))))))))))</f>
        <v>theater</v>
      </c>
      <c r="R3651" t="str">
        <f t="shared" ref="R3651:R3714" si="345">IF(N3651="film &amp; video/documentary", "documentary", (IF(N3651="film &amp; video/drama", "drama", (IF(N3651="film &amp; video/science fiction", "science fiction", (IF(N3651="film &amp; video/shorts", "shorts", (IF(N3651="film &amp; video/television", "film &amp; television", (IF(N3651="film &amp; video/animation", "animation", (IF(N3651="food/restaurants","restaurants",(IF(N3651="food/small batch","small batch",(IF(N3651="food/food trucks","food trucks",(IF(N3651="games/tabletop games","tabletop games",(IF(N3651="games/video games","video games",(IF(N3651="games/mobile games","mobile games",(IF(N3651="journalism/audio","audio",(IF(N3651="music/faith","faith",(IF(N3651="music/pop","pop",(IF(N3651="music/world music","world music",(IF(N3651="music/electronic music","electronic music",(IF(N3651="music/indie rock","indie rock",(IF(N3651="music/jazz","jazz",(IF(N3651="music/metal","metal",(IF(N3651="music/rock","rock",(IF(N3651="music/classical music","classical music",(IF(N3651="photography/people","people",(IF(N3651="photography/places","places",(IF(N3651="photography/photobooks","photobooks",(IF(N3651="photography/nature","nature",(IF(N3651="publishing/children's books","children's books",(IF(N3651="publishing/radio &amp; podcasts","radio &amp; podcasts",(IF(N3651="publishing/translations","translations",(IF(N3651="publishing/fiction","fiction",(IF(N3651="publishing/nonfiction","nonfiction",(IF(N3651="publishing/art books","art books",(IF(N3651="technology/makerspaces","makerspaces",(IF(N3651="technology/space exploration","space exploration",(IF(N3651="technology/hardware","hardware",(IF(N3651="technology/wearables","wearables",(IF(N3651="technology/web","web",(IF(N3651="technology/gadgets","gadgets",(IF(N3651="theater/plays","plays",(IF(N3651="theater/musical","musical",(IF(N3651="theater/spaces","spaces")))))))))))))))))))))))))))))))))))))))))))))))))))))))))))))))))))))))))))))))))</f>
        <v>plays</v>
      </c>
      <c r="S3651" s="13">
        <f t="shared" ref="S3651:S3714" si="346">(J3651/86400)+DATE(1970,1,1)</f>
        <v>41780.712893518517</v>
      </c>
      <c r="T3651" s="13">
        <f t="shared" ref="T3651:T3714" si="347">(I3651/84600)+DATE(1970,1,1)</f>
        <v>42152.196146572103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42760.638108747044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42208.318439716313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42969.680141843972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42575.669113475175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42823.170212765959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42557.21205673759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42737.910138888888</v>
      </c>
      <c r="T3658" s="13">
        <f t="shared" si="347"/>
        <v>43133.892907801419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42499.629849537036</v>
      </c>
      <c r="T3659" s="13">
        <f t="shared" si="347"/>
        <v>42883.625531914891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42167.978014184395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42433.96382978723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42346.410460992905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42829.765957446813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42445.777943262408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43090.525177304968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42898.275283687944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42661.931914893619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42190.574468085106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42173.970127314809</v>
      </c>
      <c r="T3669" s="13">
        <f t="shared" si="347"/>
        <v>42557.905661938537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42562.810638297873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42519.81722222222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42508.872340425529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42187.382269503549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42256.605011820327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42297.03687943262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42979.59372340425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42866.319148936171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42242.173569739956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41802.574282407411</v>
      </c>
      <c r="T3679" s="13">
        <f t="shared" si="347"/>
        <v>42168.999290780142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42508.436146572101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42166.999290780142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42627.454097222224</v>
      </c>
      <c r="T3682" s="13">
        <f t="shared" si="347"/>
        <v>43011.846737588654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42742.43132387707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42151.765248226948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43026.821465721041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42604.077848699759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42123.765957446813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42599.978014184395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42162.925000000003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42206.399574468087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42530.294326241135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41940.598182870366</v>
      </c>
      <c r="T3692" s="13">
        <f t="shared" si="347"/>
        <v>42319.610910165487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42416.190780141842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42248.48936170213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42695.744680851065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42887.893617021276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42365.803900709216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42399.247234042552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42860.709787234038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42790.589680851059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42275.65739952719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42260.404255319154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42512.531832151304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42923.509929078013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42957.552482269501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42882.385271867613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42159.382978723399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42242.273628841605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42935.01843971631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41810.142199074078</v>
      </c>
      <c r="T3710" s="13">
        <f t="shared" si="347"/>
        <v>42169.996288416078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42161.382340425531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42449.248085106388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42151.127659574471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42134.172071759254</v>
      </c>
      <c r="T3714" s="13">
        <f t="shared" si="347"/>
        <v>42508.190780141842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</f>
        <v>1.0149999999999999</v>
      </c>
      <c r="P3715" s="9">
        <f t="shared" ref="P3715:P3778" si="349">IF(L3715=0, 0, E3715/L3715)</f>
        <v>106.84210526315789</v>
      </c>
      <c r="Q3715" t="str">
        <f t="shared" ref="Q3715:Q3778" si="350">IF(OR(N3715="theater/musical", N3715="theater/spaces", N3715="theater/plays"), "theater", (IF(OR(N3715="technology/gadgets",N3715="technology/web",N3715="technology/wearables", N3715="technology/hardware", N3715="technology/space exploration", N3715="technology/makerspaces"), "technology", (IF(OR(N3715="publishing/art books", N3715="publishing/nonfiction", N3715="publishing/fiction",N3715="publishing/translations",N3715="publishing/radio &amp; podcasts", N3715="publishing/children's books"), "publishing", (IF(OR(N3715="photography/nature",N3715="photography/photobooks", N3715="photography/places", N3715="photography/people"), "photography", (IF(OR(N3715="music/classical music",N3715="music/rock",N3715="music/metal",N3715="music/jazz",N3715="music/indie rock",N3715="music/electronic music",N3715="music/world music",N3715="music/pop",N3715="music/faith"), "music", (IF(N3715="journalism/audio", "journalism", (IF(OR(N3715="games/mobile games",N3715="games/video games",N3715="games/tabletop games"), "games", (IF(OR(N3715="food/food trucks",N3715="food/small batch",N3715="food/restaurants" ), "food", IF(OR(N3715="film &amp; video/animation",N3715="film &amp; video/television",N3715="film &amp; video/shorts",N3715="film &amp; video/science fiction", N3715="film &amp; video/drama",N3715="film &amp; video/documentary" ), "film &amp; video"))))))))))))))))</f>
        <v>theater</v>
      </c>
      <c r="R3715" t="str">
        <f t="shared" ref="R3715:R3778" si="351">IF(N3715="film &amp; video/documentary", "documentary", (IF(N3715="film &amp; video/drama", "drama", (IF(N3715="film &amp; video/science fiction", "science fiction", (IF(N3715="film &amp; video/shorts", "shorts", (IF(N3715="film &amp; video/television", "film &amp; television", (IF(N3715="film &amp; video/animation", "animation", (IF(N3715="food/restaurants","restaurants",(IF(N3715="food/small batch","small batch",(IF(N3715="food/food trucks","food trucks",(IF(N3715="games/tabletop games","tabletop games",(IF(N3715="games/video games","video games",(IF(N3715="games/mobile games","mobile games",(IF(N3715="journalism/audio","audio",(IF(N3715="music/faith","faith",(IF(N3715="music/pop","pop",(IF(N3715="music/world music","world music",(IF(N3715="music/electronic music","electronic music",(IF(N3715="music/indie rock","indie rock",(IF(N3715="music/jazz","jazz",(IF(N3715="music/metal","metal",(IF(N3715="music/rock","rock",(IF(N3715="music/classical music","classical music",(IF(N3715="photography/people","people",(IF(N3715="photography/places","places",(IF(N3715="photography/photobooks","photobooks",(IF(N3715="photography/nature","nature",(IF(N3715="publishing/children's books","children's books",(IF(N3715="publishing/radio &amp; podcasts","radio &amp; podcasts",(IF(N3715="publishing/translations","translations",(IF(N3715="publishing/fiction","fiction",(IF(N3715="publishing/nonfiction","nonfiction",(IF(N3715="publishing/art books","art books",(IF(N3715="technology/makerspaces","makerspaces",(IF(N3715="technology/space exploration","space exploration",(IF(N3715="technology/hardware","hardware",(IF(N3715="technology/wearables","wearables",(IF(N3715="technology/web","web",(IF(N3715="technology/gadgets","gadgets",(IF(N3715="theater/plays","plays",(IF(N3715="theater/musical","musical",(IF(N3715="theater/spaces","spaces")))))))))))))))))))))))))))))))))))))))))))))))))))))))))))))))))))))))))))))))))</f>
        <v>plays</v>
      </c>
      <c r="S3715" s="13">
        <f t="shared" ref="S3715:S3778" si="352">(J3715/86400)+DATE(1970,1,1)</f>
        <v>42505.738032407404</v>
      </c>
      <c r="T3715" s="13">
        <f t="shared" ref="T3715:T3778" si="353">(I3715/84600)+DATE(1970,1,1)</f>
        <v>42886.519692671398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42118.556331018517</v>
      </c>
      <c r="T3716" s="13">
        <f t="shared" si="353"/>
        <v>42502.956737588655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42446.143262411351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42748.800342789596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42486.310271867609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42413.64627659574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42531.10716312057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42541.58872340426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42297.487990543734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42770.318439716313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41943.753032407403</v>
      </c>
      <c r="T3725" s="13">
        <f t="shared" si="353"/>
        <v>42322.832884160758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42465.491435185184</v>
      </c>
      <c r="T3726" s="13">
        <f t="shared" si="353"/>
        <v>42855.085106382976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42777.404255319154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42462.140868055554</v>
      </c>
      <c r="T3728" s="13">
        <f t="shared" si="353"/>
        <v>42849.893617021276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43026.911347517729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42589.770401891248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42437.59234042553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42588.245378250591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42364.037588652485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42378.702127659577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42464.936170212764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42502.686713947987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42505.537695035462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42438.191489361707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42676.701418439712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42182.02127659574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42930.140283687942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42209.761678486997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42713.08924349882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42235.431962174946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42169.55513002364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42171.04184397163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41831.697939814811</v>
      </c>
      <c r="T3747" s="13">
        <f t="shared" si="353"/>
        <v>42208.351087470452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43014.844432624115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42544.616312056736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42774.701418439712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42849.169503546102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42395.892907801419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42822.44057919622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43023.51063829787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42510.957446808512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42192.53120567376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42835.587553191493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42147.193829787233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42323.911524822695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41747.471504629633</v>
      </c>
      <c r="T3760" s="13">
        <f t="shared" si="353"/>
        <v>42123.085106382976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42596.85523640662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42109.110945626482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42581.382978723399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42573.064881796687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42447.340732860524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42879.663829787234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42197.19718676123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42169.000531914891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42415.169503546102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42148.126359338057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42835.312990543738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42522.120685579197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42868.404255319154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43067.808510638293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42656.005173611113</v>
      </c>
      <c r="T3775" s="13">
        <f t="shared" si="353"/>
        <v>43053.346099290779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42455.596394799053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42454.957446808512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42198.48936170213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</f>
        <v>1.4319999999999999</v>
      </c>
      <c r="P3779" s="9">
        <f t="shared" ref="P3779:P3842" si="355">IF(L3779=0, 0, E3779/L3779)</f>
        <v>48.542372881355931</v>
      </c>
      <c r="Q3779" t="str">
        <f t="shared" ref="Q3779:Q3842" si="356">IF(OR(N3779="theater/musical", N3779="theater/spaces", N3779="theater/plays"), "theater", (IF(OR(N3779="technology/gadgets",N3779="technology/web",N3779="technology/wearables", N3779="technology/hardware", N3779="technology/space exploration", N3779="technology/makerspaces"), "technology", (IF(OR(N3779="publishing/art books", N3779="publishing/nonfiction", N3779="publishing/fiction",N3779="publishing/translations",N3779="publishing/radio &amp; podcasts", N3779="publishing/children's books"), "publishing", (IF(OR(N3779="photography/nature",N3779="photography/photobooks", N3779="photography/places", N3779="photography/people"), "photography", (IF(OR(N3779="music/classical music",N3779="music/rock",N3779="music/metal",N3779="music/jazz",N3779="music/indie rock",N3779="music/electronic music",N3779="music/world music",N3779="music/pop",N3779="music/faith"), "music", (IF(N3779="journalism/audio", "journalism", (IF(OR(N3779="games/mobile games",N3779="games/video games",N3779="games/tabletop games"), "games", (IF(OR(N3779="food/food trucks",N3779="food/small batch",N3779="food/restaurants" ), "food", IF(OR(N3779="film &amp; video/animation",N3779="film &amp; video/television",N3779="film &amp; video/shorts",N3779="film &amp; video/science fiction", N3779="film &amp; video/drama",N3779="film &amp; video/documentary" ), "film &amp; video"))))))))))))))))</f>
        <v>theater</v>
      </c>
      <c r="R3779" t="str">
        <f t="shared" ref="R3779:R3842" si="357">IF(N3779="film &amp; video/documentary", "documentary", (IF(N3779="film &amp; video/drama", "drama", (IF(N3779="film &amp; video/science fiction", "science fiction", (IF(N3779="film &amp; video/shorts", "shorts", (IF(N3779="film &amp; video/television", "film &amp; television", (IF(N3779="film &amp; video/animation", "animation", (IF(N3779="food/restaurants","restaurants",(IF(N3779="food/small batch","small batch",(IF(N3779="food/food trucks","food trucks",(IF(N3779="games/tabletop games","tabletop games",(IF(N3779="games/video games","video games",(IF(N3779="games/mobile games","mobile games",(IF(N3779="journalism/audio","audio",(IF(N3779="music/faith","faith",(IF(N3779="music/pop","pop",(IF(N3779="music/world music","world music",(IF(N3779="music/electronic music","electronic music",(IF(N3779="music/indie rock","indie rock",(IF(N3779="music/jazz","jazz",(IF(N3779="music/metal","metal",(IF(N3779="music/rock","rock",(IF(N3779="music/classical music","classical music",(IF(N3779="photography/people","people",(IF(N3779="photography/places","places",(IF(N3779="photography/photobooks","photobooks",(IF(N3779="photography/nature","nature",(IF(N3779="publishing/children's books","children's books",(IF(N3779="publishing/radio &amp; podcasts","radio &amp; podcasts",(IF(N3779="publishing/translations","translations",(IF(N3779="publishing/fiction","fiction",(IF(N3779="publishing/nonfiction","nonfiction",(IF(N3779="publishing/art books","art books",(IF(N3779="technology/makerspaces","makerspaces",(IF(N3779="technology/space exploration","space exploration",(IF(N3779="technology/hardware","hardware",(IF(N3779="technology/wearables","wearables",(IF(N3779="technology/web","web",(IF(N3779="technology/gadgets","gadgets",(IF(N3779="theater/plays","plays",(IF(N3779="theater/musical","musical",(IF(N3779="theater/spaces","spaces")))))))))))))))))))))))))))))))))))))))))))))))))))))))))))))))))))))))))))))))))</f>
        <v>musical</v>
      </c>
      <c r="S3779" s="13">
        <f t="shared" ref="S3779:S3842" si="358">(J3779/86400)+DATE(1970,1,1)</f>
        <v>41887.111354166671</v>
      </c>
      <c r="T3779" s="13">
        <f t="shared" ref="T3779:T3842" si="359">(I3779/84600)+DATE(1970,1,1)</f>
        <v>42256.829787234041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42400.474940898348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42814.985106382977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42552.663829787234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42238.157033096926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42546.862233796295</v>
      </c>
      <c r="T3784" s="13">
        <f t="shared" si="359"/>
        <v>42937.808510638293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42803.723404255317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42923.533475177304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42946.448936170214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42877.634456264772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42549.935460992907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42718.970212765955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42524.028581560284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43061.127931442083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42172.600378250587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42554.307588652482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42339.320673758863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42515.635390070922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42599.744680851065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43114.562127659578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42466.921572104024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41831.722777777773</v>
      </c>
      <c r="T3800" s="13">
        <f t="shared" si="359"/>
        <v>42208.37645390071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42799.90830969267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42365.126950354606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42356.413900709216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42655.086359338064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42792.801040189122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42944.276595744683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42257.565484633567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42165.009231678487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42449.587931442082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42471.548687943257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42197.382978723399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42436.207541371157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42882.148936170212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42509.084397163126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42896.902836879432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42446.786524822695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42591.595744680846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42183.832423167849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42657.169503546102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42427.009243498818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42556.788652482268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42544.303983451537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42730.716394799056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42746.829078014183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42559.126950354606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42945.582269503546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42525.326406619381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42483.815531914894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42441.51063829787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42354.262257683215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42976.522115839245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42878.352375886519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42297.398877068554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42778.649349881802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41963.872361111113</v>
      </c>
      <c r="T3835" s="13">
        <f t="shared" si="359"/>
        <v>42323.857446808513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42526.731288416078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42841.792056737584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42947.219148936172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42542.377754137116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42499.428002364068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42155.142638888894</v>
      </c>
      <c r="T3841" s="13">
        <f t="shared" si="359"/>
        <v>42569.315886524826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42816.993250591018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</f>
        <v>8.72E-2</v>
      </c>
      <c r="P3843" s="9">
        <f t="shared" ref="P3843:P3906" si="361">IF(L3843=0, 0, E3843/L3843)</f>
        <v>25.647058823529413</v>
      </c>
      <c r="Q3843" t="str">
        <f t="shared" ref="Q3843:Q3906" si="362">IF(OR(N3843="theater/musical", N3843="theater/spaces", N3843="theater/plays"), "theater", (IF(OR(N3843="technology/gadgets",N3843="technology/web",N3843="technology/wearables", N3843="technology/hardware", N3843="technology/space exploration", N3843="technology/makerspaces"), "technology", (IF(OR(N3843="publishing/art books", N3843="publishing/nonfiction", N3843="publishing/fiction",N3843="publishing/translations",N3843="publishing/radio &amp; podcasts", N3843="publishing/children's books"), "publishing", (IF(OR(N3843="photography/nature",N3843="photography/photobooks", N3843="photography/places", N3843="photography/people"), "photography", (IF(OR(N3843="music/classical music",N3843="music/rock",N3843="music/metal",N3843="music/jazz",N3843="music/indie rock",N3843="music/electronic music",N3843="music/world music",N3843="music/pop",N3843="music/faith"), "music", (IF(N3843="journalism/audio", "journalism", (IF(OR(N3843="games/mobile games",N3843="games/video games",N3843="games/tabletop games"), "games", (IF(OR(N3843="food/food trucks",N3843="food/small batch",N3843="food/restaurants" ), "food", IF(OR(N3843="film &amp; video/animation",N3843="film &amp; video/television",N3843="film &amp; video/shorts",N3843="film &amp; video/science fiction", N3843="film &amp; video/drama",N3843="film &amp; video/documentary" ), "film &amp; video"))))))))))))))))</f>
        <v>theater</v>
      </c>
      <c r="R3843" t="str">
        <f t="shared" ref="R3843:R3906" si="363">IF(N3843="film &amp; video/documentary", "documentary", (IF(N3843="film &amp; video/drama", "drama", (IF(N3843="film &amp; video/science fiction", "science fiction", (IF(N3843="film &amp; video/shorts", "shorts", (IF(N3843="film &amp; video/television", "film &amp; television", (IF(N3843="film &amp; video/animation", "animation", (IF(N3843="food/restaurants","restaurants",(IF(N3843="food/small batch","small batch",(IF(N3843="food/food trucks","food trucks",(IF(N3843="games/tabletop games","tabletop games",(IF(N3843="games/video games","video games",(IF(N3843="games/mobile games","mobile games",(IF(N3843="journalism/audio","audio",(IF(N3843="music/faith","faith",(IF(N3843="music/pop","pop",(IF(N3843="music/world music","world music",(IF(N3843="music/electronic music","electronic music",(IF(N3843="music/indie rock","indie rock",(IF(N3843="music/jazz","jazz",(IF(N3843="music/metal","metal",(IF(N3843="music/rock","rock",(IF(N3843="music/classical music","classical music",(IF(N3843="photography/people","people",(IF(N3843="photography/places","places",(IF(N3843="photography/photobooks","photobooks",(IF(N3843="photography/nature","nature",(IF(N3843="publishing/children's books","children's books",(IF(N3843="publishing/radio &amp; podcasts","radio &amp; podcasts",(IF(N3843="publishing/translations","translations",(IF(N3843="publishing/fiction","fiction",(IF(N3843="publishing/nonfiction","nonfiction",(IF(N3843="publishing/art books","art books",(IF(N3843="technology/makerspaces","makerspaces",(IF(N3843="technology/space exploration","space exploration",(IF(N3843="technology/hardware","hardware",(IF(N3843="technology/wearables","wearables",(IF(N3843="technology/web","web",(IF(N3843="technology/gadgets","gadgets",(IF(N3843="theater/plays","plays",(IF(N3843="theater/musical","musical",(IF(N3843="theater/spaces","spaces")))))))))))))))))))))))))))))))))))))))))))))))))))))))))))))))))))))))))))))))))</f>
        <v>plays</v>
      </c>
      <c r="S3843" s="13">
        <f t="shared" ref="S3843:S3906" si="364">(J3843/86400)+DATE(1970,1,1)</f>
        <v>41780.785729166666</v>
      </c>
      <c r="T3843" s="13">
        <f t="shared" ref="T3843:T3906" si="365">(I3843/84600)+DATE(1970,1,1)</f>
        <v>42186.993936170213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42115.206288416077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42136.222978723403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42138.488652482265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42248.627013888894</v>
      </c>
      <c r="T3847" s="13">
        <f t="shared" si="365"/>
        <v>42634.150992907802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42264.105673758866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42558.165378250589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42651.706725768323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42519.911158392439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42354.829113475178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42556.342541371159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42441.662836879434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42230.964278959815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42486.329290780137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42441.43819148936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42422.822730496453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42199.178723404257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42128.431064814809</v>
      </c>
      <c r="T3860" s="13">
        <f t="shared" si="365"/>
        <v>42499.595744680846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42161.553191489365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41833.660995370374</v>
      </c>
      <c r="T3862" s="13">
        <f t="shared" si="365"/>
        <v>42210.355910165483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42304.565248226951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42988.616312056736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42669.944503546096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42682.463995271872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42228.297872340423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42811.360992907801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42900.895260047284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41865.659780092596</v>
      </c>
      <c r="T3870" s="13">
        <f t="shared" si="365"/>
        <v>42237.92913711584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42428.369503546099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41793.172199074077</v>
      </c>
      <c r="T3872" s="13">
        <f t="shared" si="365"/>
        <v>42169.005650118204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43190.861111111109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42584.638250591015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42641.370390070922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42378.234042553187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42979.127659574471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42760.786382978724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43077.436784869977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42538.701418439712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42380.092151300239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42197.382978723399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43152.33804964539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42759.087234042556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42231.74313238771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42442.27650118203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42860.18429078014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42333.488203309695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42478.191489361707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43159.004231678482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42358.763120567375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42586.285390070923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42437.637588652484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41867.652280092589</v>
      </c>
      <c r="T3894" s="13">
        <f t="shared" si="365"/>
        <v>42222.234042553187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42167.042553191488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43074.914184397159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42414.19170212766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42152.685319148935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42362.743297872337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42588.234042553187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41843.775011574078</v>
      </c>
      <c r="T3901" s="13">
        <f t="shared" si="365"/>
        <v>42210.472352245866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42519.222115839242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42317.826377314814</v>
      </c>
      <c r="T3903" s="13">
        <f t="shared" si="365"/>
        <v>42715.035449172574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43052.754633569741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42585.324822695038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42461.130496453901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</f>
        <v>0.11533333333333333</v>
      </c>
      <c r="P3907" s="9">
        <f t="shared" ref="P3907:P3970" si="367">IF(L3907=0, 0, E3907/L3907)</f>
        <v>24.714285714285715</v>
      </c>
      <c r="Q3907" t="str">
        <f t="shared" ref="Q3907:Q3970" si="368">IF(OR(N3907="theater/musical", N3907="theater/spaces", N3907="theater/plays"), "theater", (IF(OR(N3907="technology/gadgets",N3907="technology/web",N3907="technology/wearables", N3907="technology/hardware", N3907="technology/space exploration", N3907="technology/makerspaces"), "technology", (IF(OR(N3907="publishing/art books", N3907="publishing/nonfiction", N3907="publishing/fiction",N3907="publishing/translations",N3907="publishing/radio &amp; podcasts", N3907="publishing/children's books"), "publishing", (IF(OR(N3907="photography/nature",N3907="photography/photobooks", N3907="photography/places", N3907="photography/people"), "photography", (IF(OR(N3907="music/classical music",N3907="music/rock",N3907="music/metal",N3907="music/jazz",N3907="music/indie rock",N3907="music/electronic music",N3907="music/world music",N3907="music/pop",N3907="music/faith"), "music", (IF(N3907="journalism/audio", "journalism", (IF(OR(N3907="games/mobile games",N3907="games/video games",N3907="games/tabletop games"), "games", (IF(OR(N3907="food/food trucks",N3907="food/small batch",N3907="food/restaurants" ), "food", IF(OR(N3907="film &amp; video/animation",N3907="film &amp; video/television",N3907="film &amp; video/shorts",N3907="film &amp; video/science fiction", N3907="film &amp; video/drama",N3907="film &amp; video/documentary" ), "film &amp; video"))))))))))))))))</f>
        <v>theater</v>
      </c>
      <c r="R3907" t="str">
        <f t="shared" ref="R3907:R3970" si="369">IF(N3907="film &amp; video/documentary", "documentary", (IF(N3907="film &amp; video/drama", "drama", (IF(N3907="film &amp; video/science fiction", "science fiction", (IF(N3907="film &amp; video/shorts", "shorts", (IF(N3907="film &amp; video/television", "film &amp; television", (IF(N3907="film &amp; video/animation", "animation", (IF(N3907="food/restaurants","restaurants",(IF(N3907="food/small batch","small batch",(IF(N3907="food/food trucks","food trucks",(IF(N3907="games/tabletop games","tabletop games",(IF(N3907="games/video games","video games",(IF(N3907="games/mobile games","mobile games",(IF(N3907="journalism/audio","audio",(IF(N3907="music/faith","faith",(IF(N3907="music/pop","pop",(IF(N3907="music/world music","world music",(IF(N3907="music/electronic music","electronic music",(IF(N3907="music/indie rock","indie rock",(IF(N3907="music/jazz","jazz",(IF(N3907="music/metal","metal",(IF(N3907="music/rock","rock",(IF(N3907="music/classical music","classical music",(IF(N3907="photography/people","people",(IF(N3907="photography/places","places",(IF(N3907="photography/photobooks","photobooks",(IF(N3907="photography/nature","nature",(IF(N3907="publishing/children's books","children's books",(IF(N3907="publishing/radio &amp; podcasts","radio &amp; podcasts",(IF(N3907="publishing/translations","translations",(IF(N3907="publishing/fiction","fiction",(IF(N3907="publishing/nonfiction","nonfiction",(IF(N3907="publishing/art books","art books",(IF(N3907="technology/makerspaces","makerspaces",(IF(N3907="technology/space exploration","space exploration",(IF(N3907="technology/hardware","hardware",(IF(N3907="technology/wearables","wearables",(IF(N3907="technology/web","web",(IF(N3907="technology/gadgets","gadgets",(IF(N3907="theater/plays","plays",(IF(N3907="theater/musical","musical",(IF(N3907="theater/spaces","spaces")))))))))))))))))))))))))))))))))))))))))))))))))))))))))))))))))))))))))))))))))</f>
        <v>plays</v>
      </c>
      <c r="S3907" s="13">
        <f t="shared" ref="S3907:S3970" si="370">(J3907/86400)+DATE(1970,1,1)</f>
        <v>42124.623877314814</v>
      </c>
      <c r="T3907" s="13">
        <f t="shared" ref="T3907:T3970" si="371">(I3907/84600)+DATE(1970,1,1)</f>
        <v>42520.106382978724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42535.017730496453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42287.133333333331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42195.521229314421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42240.686075650119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42609.773014184393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42318.808238770682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42471.322695035458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42695.045496453902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42114.818935185191</v>
      </c>
      <c r="T3916" s="13">
        <f t="shared" si="371"/>
        <v>42487.424822695037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42883.708144208038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42885.226382978726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42240.857695035462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42202.191489361707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42744.829787234041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43051.650827423167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42287.042553191488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42416.957446808512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42455.78807328605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42162.66101654846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42197.293605200946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42349.682600472814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42206.890118203315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42649.04184397163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42994.866016548462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42820.659574468082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42608.133652482269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42804.193427895982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42929.711347517732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42634.063829787236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42221.656782407408</v>
      </c>
      <c r="T3937" s="13">
        <f t="shared" si="371"/>
        <v>42637.245224586288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43069.906855791967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42924.198108747049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42151.905717592592</v>
      </c>
      <c r="T3940" s="13">
        <f t="shared" si="371"/>
        <v>42536.393073286054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42267.063829787236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42356.226371158395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42316.957446808512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42525.157375886527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42666.907801418442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42598.442966903072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42492.371962174941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42414.276595744683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43008.465059101654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41829.325497685189</v>
      </c>
      <c r="T3950" s="13">
        <f t="shared" si="371"/>
        <v>42236.566465721044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42396.697647754132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42828.343971631206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42853.8858392435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42659.849763593382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42942.935460992907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42180.728888888887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42693.65414893617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42844.929078014189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42513.976319444446</v>
      </c>
      <c r="T3959" s="13">
        <f t="shared" si="371"/>
        <v>42921.48645390071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41816.950370370367</v>
      </c>
      <c r="T3960" s="13">
        <f t="shared" si="371"/>
        <v>42200.063829787236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42258.486477541373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42730.374184397166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42112.548581560288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42693.379361702129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42682.731879432627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42465.69486997636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42833.879196217495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42190.403546099289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43166.913794326239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42873.322375886521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</f>
        <v>7.4690265486725665E-2</v>
      </c>
      <c r="P3971" s="9">
        <f t="shared" ref="P3971:P4034" si="373">IF(L3971=0, 0, E3971/L3971)</f>
        <v>35.166666666666664</v>
      </c>
      <c r="Q3971" t="str">
        <f t="shared" ref="Q3971:Q4034" si="374">IF(OR(N3971="theater/musical", N3971="theater/spaces", N3971="theater/plays"), "theater", (IF(OR(N3971="technology/gadgets",N3971="technology/web",N3971="technology/wearables", N3971="technology/hardware", N3971="technology/space exploration", N3971="technology/makerspaces"), "technology", (IF(OR(N3971="publishing/art books", N3971="publishing/nonfiction", N3971="publishing/fiction",N3971="publishing/translations",N3971="publishing/radio &amp; podcasts", N3971="publishing/children's books"), "publishing", (IF(OR(N3971="photography/nature",N3971="photography/photobooks", N3971="photography/places", N3971="photography/people"), "photography", (IF(OR(N3971="music/classical music",N3971="music/rock",N3971="music/metal",N3971="music/jazz",N3971="music/indie rock",N3971="music/electronic music",N3971="music/world music",N3971="music/pop",N3971="music/faith"), "music", (IF(N3971="journalism/audio", "journalism", (IF(OR(N3971="games/mobile games",N3971="games/video games",N3971="games/tabletop games"), "games", (IF(OR(N3971="food/food trucks",N3971="food/small batch",N3971="food/restaurants" ), "food", IF(OR(N3971="film &amp; video/animation",N3971="film &amp; video/television",N3971="film &amp; video/shorts",N3971="film &amp; video/science fiction", N3971="film &amp; video/drama",N3971="film &amp; video/documentary" ), "film &amp; video"))))))))))))))))</f>
        <v>theater</v>
      </c>
      <c r="R3971" t="str">
        <f t="shared" ref="R3971:R4034" si="375">IF(N3971="film &amp; video/documentary", "documentary", (IF(N3971="film &amp; video/drama", "drama", (IF(N3971="film &amp; video/science fiction", "science fiction", (IF(N3971="film &amp; video/shorts", "shorts", (IF(N3971="film &amp; video/television", "film &amp; television", (IF(N3971="film &amp; video/animation", "animation", (IF(N3971="food/restaurants","restaurants",(IF(N3971="food/small batch","small batch",(IF(N3971="food/food trucks","food trucks",(IF(N3971="games/tabletop games","tabletop games",(IF(N3971="games/video games","video games",(IF(N3971="games/mobile games","mobile games",(IF(N3971="journalism/audio","audio",(IF(N3971="music/faith","faith",(IF(N3971="music/pop","pop",(IF(N3971="music/world music","world music",(IF(N3971="music/electronic music","electronic music",(IF(N3971="music/indie rock","indie rock",(IF(N3971="music/jazz","jazz",(IF(N3971="music/metal","metal",(IF(N3971="music/rock","rock",(IF(N3971="music/classical music","classical music",(IF(N3971="photography/people","people",(IF(N3971="photography/places","places",(IF(N3971="photography/photobooks","photobooks",(IF(N3971="photography/nature","nature",(IF(N3971="publishing/children's books","children's books",(IF(N3971="publishing/radio &amp; podcasts","radio &amp; podcasts",(IF(N3971="publishing/translations","translations",(IF(N3971="publishing/fiction","fiction",(IF(N3971="publishing/nonfiction","nonfiction",(IF(N3971="publishing/art books","art books",(IF(N3971="technology/makerspaces","makerspaces",(IF(N3971="technology/space exploration","space exploration",(IF(N3971="technology/hardware","hardware",(IF(N3971="technology/wearables","wearables",(IF(N3971="technology/web","web",(IF(N3971="technology/gadgets","gadgets",(IF(N3971="theater/plays","plays",(IF(N3971="theater/musical","musical",(IF(N3971="theater/spaces","spaces")))))))))))))))))))))))))))))))))))))))))))))))))))))))))))))))))))))))))))))))))</f>
        <v>plays</v>
      </c>
      <c r="S3971" s="13">
        <f t="shared" ref="S3971:S4034" si="376">(J3971/86400)+DATE(1970,1,1)</f>
        <v>42601.854699074072</v>
      </c>
      <c r="T3971" s="13">
        <f t="shared" ref="T3971:T4034" si="377">(I3971/84600)+DATE(1970,1,1)</f>
        <v>42973.762411347518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42447.863553240742</v>
      </c>
      <c r="T3972" s="13">
        <f t="shared" si="377"/>
        <v>42837.626607565013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42187.760354609927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42391.537044917262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42859.382978723399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42884.281891252955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42926.481063829786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42198.744680851065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42935.592576832147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42385.997080378249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42444.404255319154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42171.4840070922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42929.864645390073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42546.508037825057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42124.190780141842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41920.963472222225</v>
      </c>
      <c r="T3986" s="13">
        <f t="shared" si="377"/>
        <v>42299.553191489365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42779.429078014189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42856.704964539007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42120.75283687943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42599.891406619383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42673.127434988179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42790.452635933805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42508.551796690306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42707.02433806147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42490.393758865248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42185.568439716313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42400.125531914891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41950.266944444447</v>
      </c>
      <c r="T3998" s="13">
        <f t="shared" si="377"/>
        <v>42312.49219858156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42451.059349881798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42443.473120567374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42229.930366430257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42857.786737588656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43162.319148936171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42256.704030732857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42401.259420803777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42268.059775413712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42280.973817966908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42775.236252955081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42224.679432624114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42561.984716312058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42238.992434988177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42287.063427895977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42382.833073286049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42478.832730496455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42401.988451536643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42793.081193853432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42174.780821759261</v>
      </c>
      <c r="T4017" s="13">
        <f t="shared" si="377"/>
        <v>42558.733605200949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42247.338061465722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42233.856666666667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43014.35588652482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42835.402836879432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42438.599278959809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42287.207541371157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41990.584108796298</v>
      </c>
      <c r="T4024" s="13">
        <f t="shared" si="377"/>
        <v>42386.485106382977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42408.999571759261</v>
      </c>
      <c r="T4025" s="13">
        <f t="shared" si="377"/>
        <v>42813.212328605201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42602.535425531911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42565.327848699759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42699.584385342794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43155.425531914894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42141.192671394798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</v>
      </c>
      <c r="T4031" s="13">
        <f t="shared" si="377"/>
        <v>42709.110756501177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42761.97092198582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42341.04449172577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42710.975366430255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</f>
        <v>0.25698702928870293</v>
      </c>
      <c r="P4035" s="9">
        <f t="shared" ref="P4035:P4098" si="379">IF(L4035=0, 0, E4035/L4035)</f>
        <v>65.340319148936175</v>
      </c>
      <c r="Q4035" t="str">
        <f t="shared" ref="Q4035:Q4098" si="380">IF(OR(N4035="theater/musical", N4035="theater/spaces", N4035="theater/plays"), "theater", (IF(OR(N4035="technology/gadgets",N4035="technology/web",N4035="technology/wearables", N4035="technology/hardware", N4035="technology/space exploration", N4035="technology/makerspaces"), "technology", (IF(OR(N4035="publishing/art books", N4035="publishing/nonfiction", N4035="publishing/fiction",N4035="publishing/translations",N4035="publishing/radio &amp; podcasts", N4035="publishing/children's books"), "publishing", (IF(OR(N4035="photography/nature",N4035="photography/photobooks", N4035="photography/places", N4035="photography/people"), "photography", (IF(OR(N4035="music/classical music",N4035="music/rock",N4035="music/metal",N4035="music/jazz",N4035="music/indie rock",N4035="music/electronic music",N4035="music/world music",N4035="music/pop",N4035="music/faith"), "music", (IF(N4035="journalism/audio", "journalism", (IF(OR(N4035="games/mobile games",N4035="games/video games",N4035="games/tabletop games"), "games", (IF(OR(N4035="food/food trucks",N4035="food/small batch",N4035="food/restaurants" ), "food", IF(OR(N4035="film &amp; video/animation",N4035="film &amp; video/television",N4035="film &amp; video/shorts",N4035="film &amp; video/science fiction", N4035="film &amp; video/drama",N4035="film &amp; video/documentary" ), "film &amp; video"))))))))))))))))</f>
        <v>theater</v>
      </c>
      <c r="R4035" t="str">
        <f t="shared" ref="R4035:R4098" si="381">IF(N4035="film &amp; video/documentary", "documentary", (IF(N4035="film &amp; video/drama", "drama", (IF(N4035="film &amp; video/science fiction", "science fiction", (IF(N4035="film &amp; video/shorts", "shorts", (IF(N4035="film &amp; video/television", "film &amp; television", (IF(N4035="film &amp; video/animation", "animation", (IF(N4035="food/restaurants","restaurants",(IF(N4035="food/small batch","small batch",(IF(N4035="food/food trucks","food trucks",(IF(N4035="games/tabletop games","tabletop games",(IF(N4035="games/video games","video games",(IF(N4035="games/mobile games","mobile games",(IF(N4035="journalism/audio","audio",(IF(N4035="music/faith","faith",(IF(N4035="music/pop","pop",(IF(N4035="music/world music","world music",(IF(N4035="music/electronic music","electronic music",(IF(N4035="music/indie rock","indie rock",(IF(N4035="music/jazz","jazz",(IF(N4035="music/metal","metal",(IF(N4035="music/rock","rock",(IF(N4035="music/classical music","classical music",(IF(N4035="photography/people","people",(IF(N4035="photography/places","places",(IF(N4035="photography/photobooks","photobooks",(IF(N4035="photography/nature","nature",(IF(N4035="publishing/children's books","children's books",(IF(N4035="publishing/radio &amp; podcasts","radio &amp; podcasts",(IF(N4035="publishing/translations","translations",(IF(N4035="publishing/fiction","fiction",(IF(N4035="publishing/nonfiction","nonfiction",(IF(N4035="publishing/art books","art books",(IF(N4035="technology/makerspaces","makerspaces",(IF(N4035="technology/space exploration","space exploration",(IF(N4035="technology/hardware","hardware",(IF(N4035="technology/wearables","wearables",(IF(N4035="technology/web","web",(IF(N4035="technology/gadgets","gadgets",(IF(N4035="theater/plays","plays",(IF(N4035="theater/musical","musical",(IF(N4035="theater/spaces","spaces")))))))))))))))))))))))))))))))))))))))))))))))))))))))))))))))))))))))))))))))))</f>
        <v>plays</v>
      </c>
      <c r="S4035" s="13">
        <f t="shared" ref="S4035:S4098" si="382">(J4035/86400)+DATE(1970,1,1)</f>
        <v>42614.268796296295</v>
      </c>
      <c r="T4035" s="13">
        <f t="shared" ref="T4035:T4098" si="383">(I4035/84600)+DATE(1970,1,1)</f>
        <v>43008.702127659577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42449.584515366427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41903.882951388892</v>
      </c>
      <c r="T4037" s="13">
        <f t="shared" si="383"/>
        <v>42282.071950354613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41804.937083333338</v>
      </c>
      <c r="T4038" s="13">
        <f t="shared" si="383"/>
        <v>42167.744680851065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42497.070775462962</v>
      </c>
      <c r="T4039" s="13">
        <f t="shared" si="383"/>
        <v>42875.145390070917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41869.798726851848</v>
      </c>
      <c r="T4040" s="13">
        <f t="shared" si="383"/>
        <v>42277.900827423167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42696.063120567371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42557.042553191488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42982.250047281326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42374.926241134752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42312.786347517729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42456.02127659574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42219.077884160753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42282.855910165483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42364.957446808512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42831.094408983452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42553.808687943267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42283.862777777773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41761.810150462959</v>
      </c>
      <c r="T4053" s="13">
        <f t="shared" si="383"/>
        <v>42112.952482269502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42273.897352245862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42307.553191489365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43007.468085106382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42155.194219858153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42534.933321759258</v>
      </c>
      <c r="T4058" s="13">
        <f t="shared" si="383"/>
        <v>42916.233333333337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42690.659574468082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42820.573758865248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42245.553191489365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42159.297872340423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42840.93171394799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42915.116643026005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42163.398156028372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42475.813546099293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42210.652612293139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42869.465579196214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42630.566784869981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43114.492907801417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42414.446808510635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42415.085106382976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43095.949539007095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42219.663250591017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42078.345208333332</v>
      </c>
      <c r="T4075" s="13">
        <f t="shared" si="383"/>
        <v>42485.595744680846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42669.862588652482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42166.509219858155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41905.795706018514</v>
      </c>
      <c r="T4078" s="13">
        <f t="shared" si="383"/>
        <v>42282.014893617023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43090.746973995272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43128.612789598104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42902.043983451542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42896.782978723408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42422.657505910167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42679.425531914894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42741.522647754136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43015.913782505915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42438.616312056736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42685.765957446813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42930.439550827425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42370.465248226952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42508.641843971636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42577.97872340426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42370.538427895983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42450.858711583925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42593.492825059104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42282.403546099289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43088.011229314419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43160.865957446804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</f>
        <v>0</v>
      </c>
      <c r="P4099" s="9">
        <f t="shared" ref="P4099:P4115" si="385">IF(L4099=0, 0, E4099/L4099)</f>
        <v>0</v>
      </c>
      <c r="Q4099" t="str">
        <f t="shared" ref="Q4099:Q4115" si="386">IF(OR(N4099="theater/musical", N4099="theater/spaces", N4099="theater/plays"), "theater", (IF(OR(N4099="technology/gadgets",N4099="technology/web",N4099="technology/wearables", N4099="technology/hardware", N4099="technology/space exploration", N4099="technology/makerspaces"), "technology", (IF(OR(N4099="publishing/art books", N4099="publishing/nonfiction", N4099="publishing/fiction",N4099="publishing/translations",N4099="publishing/radio &amp; podcasts", N4099="publishing/children's books"), "publishing", (IF(OR(N4099="photography/nature",N4099="photography/photobooks", N4099="photography/places", N4099="photography/people"), "photography", (IF(OR(N4099="music/classical music",N4099="music/rock",N4099="music/metal",N4099="music/jazz",N4099="music/indie rock",N4099="music/electronic music",N4099="music/world music",N4099="music/pop",N4099="music/faith"), "music", (IF(N4099="journalism/audio", "journalism", (IF(OR(N4099="games/mobile games",N4099="games/video games",N4099="games/tabletop games"), "games", (IF(OR(N4099="food/food trucks",N4099="food/small batch",N4099="food/restaurants" ), "food", IF(OR(N4099="film &amp; video/animation",N4099="film &amp; video/television",N4099="film &amp; video/shorts",N4099="film &amp; video/science fiction", N4099="film &amp; video/drama",N4099="film &amp; video/documentary" ), "film &amp; video"))))))))))))))))</f>
        <v>theater</v>
      </c>
      <c r="R4099" t="str">
        <f t="shared" ref="R4099:R4115" si="387">IF(N4099="film &amp; video/documentary", "documentary", (IF(N4099="film &amp; video/drama", "drama", (IF(N4099="film &amp; video/science fiction", "science fiction", (IF(N4099="film &amp; video/shorts", "shorts", (IF(N4099="film &amp; video/television", "film &amp; television", (IF(N4099="film &amp; video/animation", "animation", (IF(N4099="food/restaurants","restaurants",(IF(N4099="food/small batch","small batch",(IF(N4099="food/food trucks","food trucks",(IF(N4099="games/tabletop games","tabletop games",(IF(N4099="games/video games","video games",(IF(N4099="games/mobile games","mobile games",(IF(N4099="journalism/audio","audio",(IF(N4099="music/faith","faith",(IF(N4099="music/pop","pop",(IF(N4099="music/world music","world music",(IF(N4099="music/electronic music","electronic music",(IF(N4099="music/indie rock","indie rock",(IF(N4099="music/jazz","jazz",(IF(N4099="music/metal","metal",(IF(N4099="music/rock","rock",(IF(N4099="music/classical music","classical music",(IF(N4099="photography/people","people",(IF(N4099="photography/places","places",(IF(N4099="photography/photobooks","photobooks",(IF(N4099="photography/nature","nature",(IF(N4099="publishing/children's books","children's books",(IF(N4099="publishing/radio &amp; podcasts","radio &amp; podcasts",(IF(N4099="publishing/translations","translations",(IF(N4099="publishing/fiction","fiction",(IF(N4099="publishing/nonfiction","nonfiction",(IF(N4099="publishing/art books","art books",(IF(N4099="technology/makerspaces","makerspaces",(IF(N4099="technology/space exploration","space exploration",(IF(N4099="technology/hardware","hardware",(IF(N4099="technology/wearables","wearables",(IF(N4099="technology/web","web",(IF(N4099="technology/gadgets","gadgets",(IF(N4099="theater/plays","plays",(IF(N4099="theater/musical","musical",(IF(N4099="theater/spaces","spaces")))))))))))))))))))))))))))))))))))))))))))))))))))))))))))))))))))))))))))))))))</f>
        <v>plays</v>
      </c>
      <c r="S4099" s="13">
        <f t="shared" ref="S4099:S4115" si="388">(J4099/86400)+DATE(1970,1,1)</f>
        <v>42344.824502314819</v>
      </c>
      <c r="T4099" s="13">
        <f t="shared" ref="T4099:T4115" si="389">(I4099/84600)+DATE(1970,1,1)</f>
        <v>42759.124113475176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42886.5035106383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42978.549326241133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42285.382860520098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43126.688912529549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42866.206536643025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42597.533333333333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43034.135153664305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43095.138404255318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42447.680851063829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42254.531926713949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42767.031678240739</v>
      </c>
      <c r="T4110" s="13">
        <f t="shared" si="389"/>
        <v>43163.765957446813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42694.359385342788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42512.626747685186</v>
      </c>
      <c r="T4112" s="13">
        <f t="shared" si="389"/>
        <v>42934.406040189126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42409.989834515363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42786.702127659577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42734.896453900714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rgb="FF00FF00"/>
        <color rgb="FF4425FD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3BB5-9C71-4A70-BD7B-908D213E5F15}">
  <dimension ref="A2:F15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6" x14ac:dyDescent="0.25">
      <c r="A2" s="11" t="s">
        <v>8223</v>
      </c>
      <c r="B2" t="s">
        <v>8323</v>
      </c>
    </row>
    <row r="4" spans="1:6" x14ac:dyDescent="0.25">
      <c r="A4" s="11" t="s">
        <v>8322</v>
      </c>
      <c r="B4" s="11" t="s">
        <v>8321</v>
      </c>
    </row>
    <row r="5" spans="1:6" x14ac:dyDescent="0.25">
      <c r="A5" s="11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0" t="s">
        <v>8319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0" t="s">
        <v>8318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0" t="s">
        <v>8317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0" t="s">
        <v>8316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0" t="s">
        <v>8315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0" t="s">
        <v>8314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0" t="s">
        <v>8313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0" t="s">
        <v>8312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0" t="s">
        <v>8311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0" t="s">
        <v>8310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9A051-9D94-46EA-9B27-AE9E076DEC89}">
  <dimension ref="A1:F47"/>
  <sheetViews>
    <sheetView workbookViewId="0">
      <selection activeCell="A3" sqref="A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8323</v>
      </c>
    </row>
    <row r="2" spans="1:6" x14ac:dyDescent="0.25">
      <c r="A2" s="11" t="s">
        <v>8330</v>
      </c>
      <c r="B2" t="s">
        <v>8323</v>
      </c>
    </row>
    <row r="4" spans="1:6" x14ac:dyDescent="0.25">
      <c r="A4" s="11" t="s">
        <v>8329</v>
      </c>
      <c r="B4" s="11" t="s">
        <v>8321</v>
      </c>
    </row>
    <row r="5" spans="1:6" x14ac:dyDescent="0.25">
      <c r="A5" s="11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0" t="s">
        <v>8332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8333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8334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8335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8336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8337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8338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8339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8340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8341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8342</v>
      </c>
      <c r="B16" s="12"/>
      <c r="C16" s="12"/>
      <c r="D16" s="12"/>
      <c r="E16" s="12">
        <v>60</v>
      </c>
      <c r="F16" s="12">
        <v>60</v>
      </c>
    </row>
    <row r="17" spans="1:6" x14ac:dyDescent="0.25">
      <c r="A17" s="10" t="s">
        <v>8343</v>
      </c>
      <c r="B17" s="12">
        <v>20</v>
      </c>
      <c r="C17" s="12">
        <v>120</v>
      </c>
      <c r="D17" s="12"/>
      <c r="E17" s="12"/>
      <c r="F17" s="12">
        <v>140</v>
      </c>
    </row>
    <row r="18" spans="1:6" x14ac:dyDescent="0.25">
      <c r="A18" s="10" t="s">
        <v>8331</v>
      </c>
      <c r="B18" s="12"/>
      <c r="C18" s="12">
        <v>20</v>
      </c>
      <c r="D18" s="12"/>
      <c r="E18" s="12"/>
      <c r="F18" s="12">
        <v>20</v>
      </c>
    </row>
    <row r="19" spans="1:6" x14ac:dyDescent="0.25">
      <c r="A19" s="10" t="s">
        <v>8328</v>
      </c>
      <c r="B19" s="12"/>
      <c r="C19" s="12"/>
      <c r="D19" s="12"/>
      <c r="E19" s="12">
        <v>140</v>
      </c>
      <c r="F19" s="12">
        <v>140</v>
      </c>
    </row>
    <row r="20" spans="1:6" x14ac:dyDescent="0.25">
      <c r="A20" s="10" t="s">
        <v>8344</v>
      </c>
      <c r="B20" s="12"/>
      <c r="C20" s="12">
        <v>20</v>
      </c>
      <c r="D20" s="12"/>
      <c r="E20" s="12">
        <v>140</v>
      </c>
      <c r="F20" s="12">
        <v>160</v>
      </c>
    </row>
    <row r="21" spans="1:6" x14ac:dyDescent="0.25">
      <c r="A21" s="10" t="s">
        <v>8345</v>
      </c>
      <c r="B21" s="12"/>
      <c r="C21" s="12">
        <v>60</v>
      </c>
      <c r="D21" s="12"/>
      <c r="E21" s="12"/>
      <c r="F21" s="12">
        <v>60</v>
      </c>
    </row>
    <row r="22" spans="1:6" x14ac:dyDescent="0.25">
      <c r="A22" s="10" t="s">
        <v>8327</v>
      </c>
      <c r="B22" s="12"/>
      <c r="C22" s="12">
        <v>11</v>
      </c>
      <c r="D22" s="12"/>
      <c r="E22" s="12">
        <v>9</v>
      </c>
      <c r="F22" s="12">
        <v>20</v>
      </c>
    </row>
    <row r="23" spans="1:6" x14ac:dyDescent="0.25">
      <c r="A23" s="10" t="s">
        <v>8346</v>
      </c>
      <c r="B23" s="12"/>
      <c r="C23" s="12"/>
      <c r="D23" s="12"/>
      <c r="E23" s="12">
        <v>20</v>
      </c>
      <c r="F23" s="12">
        <v>20</v>
      </c>
    </row>
    <row r="24" spans="1:6" x14ac:dyDescent="0.25">
      <c r="A24" s="10" t="s">
        <v>8347</v>
      </c>
      <c r="B24" s="12"/>
      <c r="C24" s="12">
        <v>40</v>
      </c>
      <c r="D24" s="12"/>
      <c r="E24" s="12"/>
      <c r="F24" s="12">
        <v>40</v>
      </c>
    </row>
    <row r="25" spans="1:6" x14ac:dyDescent="0.25">
      <c r="A25" s="10" t="s">
        <v>8348</v>
      </c>
      <c r="B25" s="12">
        <v>20</v>
      </c>
      <c r="C25" s="12">
        <v>60</v>
      </c>
      <c r="D25" s="12"/>
      <c r="E25" s="12">
        <v>60</v>
      </c>
      <c r="F25" s="12">
        <v>140</v>
      </c>
    </row>
    <row r="26" spans="1:6" x14ac:dyDescent="0.25">
      <c r="A26" s="10" t="s">
        <v>8349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0" t="s">
        <v>8350</v>
      </c>
      <c r="B27" s="12"/>
      <c r="C27" s="12"/>
      <c r="D27" s="12"/>
      <c r="E27" s="12">
        <v>60</v>
      </c>
      <c r="F27" s="12">
        <v>60</v>
      </c>
    </row>
    <row r="28" spans="1:6" x14ac:dyDescent="0.25">
      <c r="A28" s="10" t="s">
        <v>8351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0" t="s">
        <v>8352</v>
      </c>
      <c r="B29" s="12"/>
      <c r="C29" s="12">
        <v>57</v>
      </c>
      <c r="D29" s="12"/>
      <c r="E29" s="12">
        <v>103</v>
      </c>
      <c r="F29" s="12">
        <v>160</v>
      </c>
    </row>
    <row r="30" spans="1:6" x14ac:dyDescent="0.25">
      <c r="A30" s="10" t="s">
        <v>8353</v>
      </c>
      <c r="B30" s="12"/>
      <c r="C30" s="12">
        <v>20</v>
      </c>
      <c r="D30" s="12"/>
      <c r="E30" s="12"/>
      <c r="F30" s="12">
        <v>20</v>
      </c>
    </row>
    <row r="31" spans="1:6" x14ac:dyDescent="0.25">
      <c r="A31" s="10" t="s">
        <v>8354</v>
      </c>
      <c r="B31" s="12"/>
      <c r="C31" s="12">
        <v>353</v>
      </c>
      <c r="D31" s="12">
        <v>19</v>
      </c>
      <c r="E31" s="12">
        <v>694</v>
      </c>
      <c r="F31" s="12">
        <v>1066</v>
      </c>
    </row>
    <row r="32" spans="1:6" x14ac:dyDescent="0.25">
      <c r="A32" s="10" t="s">
        <v>8355</v>
      </c>
      <c r="B32" s="12"/>
      <c r="C32" s="12"/>
      <c r="D32" s="12"/>
      <c r="E32" s="12">
        <v>40</v>
      </c>
      <c r="F32" s="12">
        <v>40</v>
      </c>
    </row>
    <row r="33" spans="1:6" x14ac:dyDescent="0.25">
      <c r="A33" s="10" t="s">
        <v>8356</v>
      </c>
      <c r="B33" s="12"/>
      <c r="C33" s="12"/>
      <c r="D33" s="12"/>
      <c r="E33" s="12">
        <v>20</v>
      </c>
      <c r="F33" s="12">
        <v>20</v>
      </c>
    </row>
    <row r="34" spans="1:6" x14ac:dyDescent="0.25">
      <c r="A34" s="10" t="s">
        <v>8357</v>
      </c>
      <c r="B34" s="12"/>
      <c r="C34" s="12">
        <v>20</v>
      </c>
      <c r="D34" s="12"/>
      <c r="E34" s="12"/>
      <c r="F34" s="12">
        <v>20</v>
      </c>
    </row>
    <row r="35" spans="1:6" x14ac:dyDescent="0.25">
      <c r="A35" s="10" t="s">
        <v>8358</v>
      </c>
      <c r="B35" s="12"/>
      <c r="C35" s="12"/>
      <c r="D35" s="12"/>
      <c r="E35" s="12">
        <v>260</v>
      </c>
      <c r="F35" s="12">
        <v>260</v>
      </c>
    </row>
    <row r="36" spans="1:6" x14ac:dyDescent="0.25">
      <c r="A36" s="10" t="s">
        <v>8359</v>
      </c>
      <c r="B36" s="12">
        <v>40</v>
      </c>
      <c r="C36" s="12"/>
      <c r="D36" s="12"/>
      <c r="E36" s="12"/>
      <c r="F36" s="12">
        <v>40</v>
      </c>
    </row>
    <row r="37" spans="1:6" x14ac:dyDescent="0.25">
      <c r="A37" s="10" t="s">
        <v>8360</v>
      </c>
      <c r="B37" s="12"/>
      <c r="C37" s="12"/>
      <c r="D37" s="12"/>
      <c r="E37" s="12">
        <v>60</v>
      </c>
      <c r="F37" s="12">
        <v>60</v>
      </c>
    </row>
    <row r="38" spans="1:6" x14ac:dyDescent="0.25">
      <c r="A38" s="10" t="s">
        <v>8361</v>
      </c>
      <c r="B38" s="12"/>
      <c r="C38" s="12"/>
      <c r="D38" s="12">
        <v>6</v>
      </c>
      <c r="E38" s="12">
        <v>34</v>
      </c>
      <c r="F38" s="12">
        <v>40</v>
      </c>
    </row>
    <row r="39" spans="1:6" x14ac:dyDescent="0.25">
      <c r="A39" s="10" t="s">
        <v>8326</v>
      </c>
      <c r="B39" s="12">
        <v>18</v>
      </c>
      <c r="C39" s="12">
        <v>2</v>
      </c>
      <c r="D39" s="12"/>
      <c r="E39" s="12">
        <v>40</v>
      </c>
      <c r="F39" s="12">
        <v>60</v>
      </c>
    </row>
    <row r="40" spans="1:6" x14ac:dyDescent="0.25">
      <c r="A40" s="10" t="s">
        <v>8362</v>
      </c>
      <c r="B40" s="12">
        <v>17</v>
      </c>
      <c r="C40" s="12">
        <v>80</v>
      </c>
      <c r="D40" s="12">
        <v>5</v>
      </c>
      <c r="E40" s="12">
        <v>85</v>
      </c>
      <c r="F40" s="12">
        <v>187</v>
      </c>
    </row>
    <row r="41" spans="1:6" x14ac:dyDescent="0.25">
      <c r="A41" s="10" t="s">
        <v>8363</v>
      </c>
      <c r="B41" s="12"/>
      <c r="C41" s="12"/>
      <c r="D41" s="12"/>
      <c r="E41" s="12">
        <v>80</v>
      </c>
      <c r="F41" s="12">
        <v>80</v>
      </c>
    </row>
    <row r="42" spans="1:6" x14ac:dyDescent="0.25">
      <c r="A42" s="10" t="s">
        <v>8364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8365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8325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8324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8366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8310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D0BD2-F1BC-4D95-A60C-076587A6C45E}">
  <dimension ref="A1:F18"/>
  <sheetViews>
    <sheetView tabSelected="1"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2" width="16.28515625" bestFit="1" customWidth="1"/>
    <col min="13" max="13" width="11.28515625" bestFit="1" customWidth="1"/>
    <col min="14" max="14" width="9.7109375" bestFit="1" customWidth="1"/>
    <col min="15" max="17" width="6.71093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7" width="9.85546875" bestFit="1" customWidth="1"/>
    <col min="28" max="30" width="6.85546875" bestFit="1" customWidth="1"/>
    <col min="31" max="31" width="9.7109375" bestFit="1" customWidth="1"/>
    <col min="32" max="34" width="6.710937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1" spans="1:6" x14ac:dyDescent="0.25">
      <c r="A1" s="11" t="s">
        <v>8330</v>
      </c>
      <c r="B1" t="s">
        <v>8323</v>
      </c>
    </row>
    <row r="2" spans="1:6" x14ac:dyDescent="0.25">
      <c r="A2" s="11" t="s">
        <v>8382</v>
      </c>
      <c r="B2" t="s">
        <v>8323</v>
      </c>
    </row>
    <row r="4" spans="1:6" x14ac:dyDescent="0.25">
      <c r="A4" s="11" t="s">
        <v>8381</v>
      </c>
      <c r="B4" s="11" t="s">
        <v>8321</v>
      </c>
    </row>
    <row r="5" spans="1:6" x14ac:dyDescent="0.25">
      <c r="A5" s="11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4" t="s">
        <v>8380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5">
      <c r="A7" s="14" t="s">
        <v>8379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5">
      <c r="A8" s="14" t="s">
        <v>8378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5">
      <c r="A9" s="14" t="s">
        <v>8377</v>
      </c>
      <c r="B9">
        <v>27</v>
      </c>
      <c r="C9">
        <v>102</v>
      </c>
      <c r="E9">
        <v>192</v>
      </c>
      <c r="F9">
        <v>321</v>
      </c>
    </row>
    <row r="10" spans="1:6" x14ac:dyDescent="0.25">
      <c r="A10" s="14" t="s">
        <v>8376</v>
      </c>
      <c r="B10">
        <v>26</v>
      </c>
      <c r="C10">
        <v>126</v>
      </c>
      <c r="E10">
        <v>234</v>
      </c>
      <c r="F10">
        <v>386</v>
      </c>
    </row>
    <row r="11" spans="1:6" x14ac:dyDescent="0.25">
      <c r="A11" s="14" t="s">
        <v>8375</v>
      </c>
      <c r="B11">
        <v>27</v>
      </c>
      <c r="C11">
        <v>147</v>
      </c>
      <c r="E11">
        <v>211</v>
      </c>
      <c r="F11">
        <v>385</v>
      </c>
    </row>
    <row r="12" spans="1:6" x14ac:dyDescent="0.25">
      <c r="A12" s="14" t="s">
        <v>8374</v>
      </c>
      <c r="B12">
        <v>43</v>
      </c>
      <c r="C12">
        <v>150</v>
      </c>
      <c r="E12">
        <v>194</v>
      </c>
      <c r="F12">
        <v>387</v>
      </c>
    </row>
    <row r="13" spans="1:6" x14ac:dyDescent="0.25">
      <c r="A13" s="14" t="s">
        <v>8373</v>
      </c>
      <c r="B13">
        <v>33</v>
      </c>
      <c r="C13">
        <v>134</v>
      </c>
      <c r="E13">
        <v>166</v>
      </c>
      <c r="F13">
        <v>333</v>
      </c>
    </row>
    <row r="14" spans="1:6" x14ac:dyDescent="0.25">
      <c r="A14" s="14" t="s">
        <v>8372</v>
      </c>
      <c r="B14">
        <v>24</v>
      </c>
      <c r="C14">
        <v>127</v>
      </c>
      <c r="E14">
        <v>147</v>
      </c>
      <c r="F14">
        <v>298</v>
      </c>
    </row>
    <row r="15" spans="1:6" x14ac:dyDescent="0.25">
      <c r="A15" s="14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25">
      <c r="A16" s="14" t="s">
        <v>8370</v>
      </c>
      <c r="B16">
        <v>37</v>
      </c>
      <c r="C16">
        <v>114</v>
      </c>
      <c r="E16">
        <v>183</v>
      </c>
      <c r="F16">
        <v>334</v>
      </c>
    </row>
    <row r="17" spans="1:6" x14ac:dyDescent="0.25">
      <c r="A17" s="14" t="s">
        <v>8369</v>
      </c>
      <c r="B17">
        <v>23</v>
      </c>
      <c r="C17">
        <v>118</v>
      </c>
      <c r="E17">
        <v>111</v>
      </c>
      <c r="F17">
        <v>252</v>
      </c>
    </row>
    <row r="18" spans="1:6" x14ac:dyDescent="0.25">
      <c r="A18" s="14" t="s">
        <v>8310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Stats</vt:lpstr>
      <vt:lpstr>Subcategory Stats</vt:lpstr>
      <vt:lpstr>Launch Date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Dennis O'Leary</cp:lastModifiedBy>
  <dcterms:created xsi:type="dcterms:W3CDTF">2017-04-20T15:17:24Z</dcterms:created>
  <dcterms:modified xsi:type="dcterms:W3CDTF">2020-04-22T22:08:54Z</dcterms:modified>
</cp:coreProperties>
</file>