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https://microsofteur.sharepoint.com/teams/The600MClub/Shared Documents/TSP Community channel/Dora recovery for FSI/"/>
    </mc:Choice>
  </mc:AlternateContent>
  <xr:revisionPtr revIDLastSave="57" documentId="8_{8356C862-6F9E-45BF-BF09-EB8F508835BA}" xr6:coauthVersionLast="47" xr6:coauthVersionMax="47" xr10:uidLastSave="{4623E24B-63E5-47C4-B19D-A948E500BE43}"/>
  <bookViews>
    <workbookView xWindow="39015" yWindow="2820" windowWidth="23985" windowHeight="15255" tabRatio="371" activeTab="1" xr2:uid="{96F053D1-1B5A-42B7-9B27-D777C2A488D3}"/>
  </bookViews>
  <sheets>
    <sheet name="Readme" sheetId="6" r:id="rId1"/>
    <sheet name="az_bkup_capability_matrix"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39" i="2" l="1"/>
  <c r="V39" i="2"/>
  <c r="T84" i="2"/>
  <c r="J84" i="2"/>
  <c r="K84" i="2" s="1"/>
  <c r="W45" i="2"/>
  <c r="V45" i="2"/>
  <c r="O14" i="2"/>
  <c r="T4" i="2"/>
  <c r="N2" i="2"/>
  <c r="Q2" i="2"/>
  <c r="P2" i="2"/>
  <c r="O2" i="2"/>
  <c r="Q8" i="2"/>
  <c r="P8" i="2"/>
  <c r="O8" i="2"/>
  <c r="Q7" i="2"/>
  <c r="P7" i="2"/>
  <c r="O7" i="2"/>
  <c r="Q11" i="2"/>
  <c r="P11" i="2"/>
  <c r="O11" i="2"/>
  <c r="N11" i="2"/>
  <c r="Q10" i="2"/>
  <c r="P10" i="2"/>
  <c r="O10" i="2"/>
  <c r="N10" i="2"/>
  <c r="Q17" i="2"/>
  <c r="P17" i="2"/>
  <c r="O17" i="2"/>
  <c r="N17" i="2"/>
  <c r="Q16" i="2"/>
  <c r="P16" i="2"/>
  <c r="O16" i="2"/>
  <c r="N16" i="2"/>
  <c r="W15" i="2"/>
  <c r="V15" i="2"/>
  <c r="T15" i="2"/>
  <c r="S15" i="2"/>
  <c r="R15" i="2"/>
  <c r="Q15" i="2"/>
  <c r="P15" i="2"/>
  <c r="O15" i="2"/>
  <c r="N15" i="2"/>
  <c r="W14" i="2"/>
  <c r="V14" i="2"/>
  <c r="T14" i="2"/>
  <c r="S14" i="2"/>
  <c r="R14" i="2"/>
  <c r="Q14" i="2"/>
  <c r="P14" i="2"/>
  <c r="N14" i="2"/>
  <c r="W13" i="2"/>
  <c r="V13" i="2"/>
  <c r="T13" i="2"/>
  <c r="S13" i="2"/>
  <c r="R13" i="2"/>
  <c r="Q13" i="2"/>
  <c r="P13" i="2"/>
  <c r="O13" i="2"/>
  <c r="N13" i="2"/>
  <c r="W12" i="2"/>
  <c r="V12" i="2"/>
  <c r="T12" i="2"/>
  <c r="S12" i="2"/>
  <c r="R12" i="2"/>
  <c r="Q12" i="2"/>
  <c r="P12" i="2"/>
  <c r="O12" i="2"/>
  <c r="N12" i="2"/>
  <c r="W32" i="2"/>
  <c r="V32" i="2"/>
  <c r="T32" i="2"/>
  <c r="S32" i="2"/>
  <c r="R32" i="2"/>
  <c r="Q32" i="2"/>
  <c r="P32" i="2"/>
  <c r="O32" i="2"/>
  <c r="N32" i="2"/>
  <c r="W31" i="2"/>
  <c r="V31" i="2"/>
  <c r="T31" i="2"/>
  <c r="S31" i="2"/>
  <c r="R31" i="2"/>
  <c r="Q31" i="2"/>
  <c r="P31" i="2"/>
  <c r="O31" i="2"/>
  <c r="N31" i="2"/>
  <c r="W30" i="2"/>
  <c r="V30" i="2"/>
  <c r="T30" i="2"/>
  <c r="S30" i="2"/>
  <c r="R30" i="2"/>
  <c r="Q30" i="2"/>
  <c r="P30" i="2"/>
  <c r="O30" i="2"/>
  <c r="N30" i="2"/>
  <c r="W29" i="2"/>
  <c r="V29" i="2"/>
  <c r="T29" i="2"/>
  <c r="S29" i="2"/>
  <c r="R29" i="2"/>
  <c r="Q29" i="2"/>
  <c r="P29" i="2"/>
  <c r="O29" i="2"/>
  <c r="N29" i="2"/>
  <c r="W43" i="2"/>
  <c r="V43" i="2"/>
  <c r="T43" i="2"/>
  <c r="S43" i="2"/>
  <c r="R43" i="2"/>
  <c r="Q43" i="2"/>
  <c r="P43" i="2"/>
  <c r="O43" i="2"/>
  <c r="N43" i="2"/>
  <c r="W47" i="2"/>
  <c r="V47" i="2"/>
  <c r="T47" i="2"/>
  <c r="S47" i="2"/>
  <c r="R47" i="2"/>
  <c r="Q47" i="2"/>
  <c r="P47" i="2"/>
  <c r="O47" i="2"/>
  <c r="N47" i="2"/>
  <c r="W80" i="2"/>
  <c r="V80" i="2"/>
  <c r="S80" i="2"/>
  <c r="R80" i="2"/>
  <c r="Q80" i="2"/>
  <c r="P80" i="2"/>
  <c r="O80" i="2"/>
  <c r="N80" i="2"/>
  <c r="K80" i="2"/>
  <c r="U80" i="2" s="1"/>
  <c r="K2" i="2"/>
  <c r="K7" i="2"/>
  <c r="K8" i="2"/>
  <c r="U8" i="2" s="1"/>
  <c r="K10" i="2"/>
  <c r="U10" i="2" s="1"/>
  <c r="K11" i="2"/>
  <c r="K12" i="2"/>
  <c r="U12" i="2" s="1"/>
  <c r="K13" i="2"/>
  <c r="U13" i="2" s="1"/>
  <c r="K14" i="2"/>
  <c r="U14" i="2" s="1"/>
  <c r="K15" i="2"/>
  <c r="U15" i="2" s="1"/>
  <c r="K16" i="2"/>
  <c r="U16" i="2" s="1"/>
  <c r="K17" i="2"/>
  <c r="K19" i="2"/>
  <c r="K20" i="2"/>
  <c r="U20" i="2" s="1"/>
  <c r="K22" i="2"/>
  <c r="U22" i="2" s="1"/>
  <c r="K26" i="2"/>
  <c r="K28" i="2"/>
  <c r="K29" i="2"/>
  <c r="U29" i="2" s="1"/>
  <c r="K30" i="2"/>
  <c r="U30" i="2" s="1"/>
  <c r="K31" i="2"/>
  <c r="U31" i="2" s="1"/>
  <c r="K32" i="2"/>
  <c r="U32" i="2" s="1"/>
  <c r="K37" i="2"/>
  <c r="K38" i="2"/>
  <c r="K39" i="2"/>
  <c r="K41" i="2"/>
  <c r="K42" i="2"/>
  <c r="K43" i="2"/>
  <c r="U43" i="2" s="1"/>
  <c r="K46" i="2"/>
  <c r="K47" i="2"/>
  <c r="U47" i="2" s="1"/>
  <c r="K48" i="2"/>
  <c r="U48" i="2" s="1"/>
  <c r="K49" i="2"/>
  <c r="U49" i="2" s="1"/>
  <c r="K50" i="2"/>
  <c r="U50" i="2" s="1"/>
  <c r="K51" i="2"/>
  <c r="U51" i="2" s="1"/>
  <c r="K52" i="2"/>
  <c r="K53" i="2"/>
  <c r="K54" i="2"/>
  <c r="U54" i="2" s="1"/>
  <c r="K57" i="2"/>
  <c r="U57" i="2" s="1"/>
  <c r="K58" i="2"/>
  <c r="U58" i="2" s="1"/>
  <c r="K59" i="2"/>
  <c r="U59" i="2" s="1"/>
  <c r="K62" i="2"/>
  <c r="U62" i="2" s="1"/>
  <c r="K63" i="2"/>
  <c r="U63" i="2" s="1"/>
  <c r="K64" i="2"/>
  <c r="U64" i="2" s="1"/>
  <c r="K65" i="2"/>
  <c r="U65" i="2" s="1"/>
  <c r="K66" i="2"/>
  <c r="U66" i="2" s="1"/>
  <c r="K67" i="2"/>
  <c r="U67" i="2" s="1"/>
  <c r="K68" i="2"/>
  <c r="U68" i="2" s="1"/>
  <c r="K69" i="2"/>
  <c r="K70" i="2"/>
  <c r="U70" i="2" s="1"/>
  <c r="K71" i="2"/>
  <c r="U71" i="2" s="1"/>
  <c r="K72" i="2"/>
  <c r="U72" i="2" s="1"/>
  <c r="K73" i="2"/>
  <c r="U73" i="2" s="1"/>
  <c r="K74" i="2"/>
  <c r="U74" i="2" s="1"/>
  <c r="K75" i="2"/>
  <c r="U75" i="2" s="1"/>
  <c r="K76" i="2"/>
  <c r="U76" i="2" s="1"/>
  <c r="K77" i="2"/>
  <c r="U77" i="2" s="1"/>
  <c r="K78" i="2"/>
  <c r="U78" i="2" s="1"/>
  <c r="K79" i="2"/>
  <c r="K81" i="2"/>
  <c r="K82" i="2"/>
  <c r="K83" i="2"/>
  <c r="U83" i="2" s="1"/>
  <c r="W75" i="2"/>
  <c r="V75" i="2"/>
  <c r="S75" i="2"/>
  <c r="R75" i="2"/>
  <c r="Q75" i="2"/>
  <c r="P75" i="2"/>
  <c r="O75" i="2"/>
  <c r="N75" i="2"/>
  <c r="W74" i="2"/>
  <c r="V74" i="2"/>
  <c r="S74" i="2"/>
  <c r="R74" i="2"/>
  <c r="Q74" i="2"/>
  <c r="P74" i="2"/>
  <c r="O74" i="2"/>
  <c r="N74" i="2"/>
  <c r="G75" i="2"/>
  <c r="G74" i="2"/>
  <c r="L24" i="2"/>
  <c r="N83" i="2"/>
  <c r="N82" i="2"/>
  <c r="N81" i="2"/>
  <c r="N79" i="2"/>
  <c r="N78" i="2"/>
  <c r="N77" i="2"/>
  <c r="N76" i="2"/>
  <c r="N73" i="2"/>
  <c r="N72" i="2"/>
  <c r="N71" i="2"/>
  <c r="N69" i="2"/>
  <c r="N68" i="2"/>
  <c r="N67" i="2"/>
  <c r="N66" i="2"/>
  <c r="N65" i="2"/>
  <c r="N64" i="2"/>
  <c r="N63" i="2"/>
  <c r="N59" i="2"/>
  <c r="N58" i="2"/>
  <c r="N57" i="2"/>
  <c r="N54" i="2"/>
  <c r="N52" i="2"/>
  <c r="N51" i="2"/>
  <c r="N50" i="2"/>
  <c r="N48" i="2"/>
  <c r="N22" i="2"/>
  <c r="N20" i="2"/>
  <c r="S83" i="2"/>
  <c r="R83" i="2"/>
  <c r="Q83" i="2"/>
  <c r="P83" i="2"/>
  <c r="O83" i="2"/>
  <c r="S82" i="2"/>
  <c r="R82" i="2"/>
  <c r="Q82" i="2"/>
  <c r="P82" i="2"/>
  <c r="O82" i="2"/>
  <c r="S81" i="2"/>
  <c r="R81" i="2"/>
  <c r="Q81" i="2"/>
  <c r="P81" i="2"/>
  <c r="O81" i="2"/>
  <c r="S79" i="2"/>
  <c r="R79" i="2"/>
  <c r="Q79" i="2"/>
  <c r="P79" i="2"/>
  <c r="O79" i="2"/>
  <c r="S78" i="2"/>
  <c r="R78" i="2"/>
  <c r="Q78" i="2"/>
  <c r="P78" i="2"/>
  <c r="O78" i="2"/>
  <c r="S77" i="2"/>
  <c r="R77" i="2"/>
  <c r="Q77" i="2"/>
  <c r="P77" i="2"/>
  <c r="O77" i="2"/>
  <c r="S76" i="2"/>
  <c r="R76" i="2"/>
  <c r="Q76" i="2"/>
  <c r="P76" i="2"/>
  <c r="O76" i="2"/>
  <c r="S73" i="2"/>
  <c r="R73" i="2"/>
  <c r="Q73" i="2"/>
  <c r="P73" i="2"/>
  <c r="O73" i="2"/>
  <c r="S72" i="2"/>
  <c r="R72" i="2"/>
  <c r="Q72" i="2"/>
  <c r="P72" i="2"/>
  <c r="O72" i="2"/>
  <c r="S71" i="2"/>
  <c r="R71" i="2"/>
  <c r="Q71" i="2"/>
  <c r="P71" i="2"/>
  <c r="O71" i="2"/>
  <c r="S70" i="2"/>
  <c r="R70" i="2"/>
  <c r="Q70" i="2"/>
  <c r="P70" i="2"/>
  <c r="O70" i="2"/>
  <c r="S69" i="2"/>
  <c r="R69" i="2"/>
  <c r="Q69" i="2"/>
  <c r="P69" i="2"/>
  <c r="O69" i="2"/>
  <c r="S68" i="2"/>
  <c r="R68" i="2"/>
  <c r="Q68" i="2"/>
  <c r="P68" i="2"/>
  <c r="O68" i="2"/>
  <c r="S67" i="2"/>
  <c r="R67" i="2"/>
  <c r="Q67" i="2"/>
  <c r="P67" i="2"/>
  <c r="O67" i="2"/>
  <c r="S66" i="2"/>
  <c r="R66" i="2"/>
  <c r="Q66" i="2"/>
  <c r="P66" i="2"/>
  <c r="O66" i="2"/>
  <c r="S65" i="2"/>
  <c r="R65" i="2"/>
  <c r="Q65" i="2"/>
  <c r="P65" i="2"/>
  <c r="O65" i="2"/>
  <c r="S64" i="2"/>
  <c r="R64" i="2"/>
  <c r="Q64" i="2"/>
  <c r="P64" i="2"/>
  <c r="O64" i="2"/>
  <c r="S63" i="2"/>
  <c r="R63" i="2"/>
  <c r="Q63" i="2"/>
  <c r="P63" i="2"/>
  <c r="O63" i="2"/>
  <c r="S59" i="2"/>
  <c r="R59" i="2"/>
  <c r="Q59" i="2"/>
  <c r="P59" i="2"/>
  <c r="O59" i="2"/>
  <c r="S58" i="2"/>
  <c r="R58" i="2"/>
  <c r="Q58" i="2"/>
  <c r="P58" i="2"/>
  <c r="O58" i="2"/>
  <c r="S57" i="2"/>
  <c r="R57" i="2"/>
  <c r="Q57" i="2"/>
  <c r="P57" i="2"/>
  <c r="O57" i="2"/>
  <c r="S54" i="2"/>
  <c r="R54" i="2"/>
  <c r="Q54" i="2"/>
  <c r="P54" i="2"/>
  <c r="O54" i="2"/>
  <c r="S52" i="2"/>
  <c r="R52" i="2"/>
  <c r="Q52" i="2"/>
  <c r="P52" i="2"/>
  <c r="O52" i="2"/>
  <c r="S51" i="2"/>
  <c r="R51" i="2"/>
  <c r="Q51" i="2"/>
  <c r="P51" i="2"/>
  <c r="O51" i="2"/>
  <c r="S50" i="2"/>
  <c r="R50" i="2"/>
  <c r="Q50" i="2"/>
  <c r="P50" i="2"/>
  <c r="O50" i="2"/>
  <c r="S49" i="2"/>
  <c r="R49" i="2"/>
  <c r="Q49" i="2"/>
  <c r="P49" i="2"/>
  <c r="O49" i="2"/>
  <c r="S48" i="2"/>
  <c r="R48" i="2"/>
  <c r="Q48" i="2"/>
  <c r="P48" i="2"/>
  <c r="O48" i="2"/>
  <c r="S2" i="2"/>
  <c r="R2" i="2"/>
  <c r="S22" i="2"/>
  <c r="R22" i="2"/>
  <c r="Q22" i="2"/>
  <c r="P22" i="2"/>
  <c r="O22" i="2"/>
  <c r="S20" i="2"/>
  <c r="R20" i="2"/>
  <c r="Q20" i="2"/>
  <c r="P20" i="2"/>
  <c r="O20" i="2"/>
  <c r="S8" i="2"/>
  <c r="R8" i="2"/>
  <c r="S7" i="2"/>
  <c r="R7" i="2"/>
  <c r="S17" i="2"/>
  <c r="R17" i="2"/>
  <c r="S11" i="2"/>
  <c r="R11" i="2"/>
  <c r="S10" i="2"/>
  <c r="R10" i="2"/>
  <c r="T36" i="2"/>
  <c r="T35" i="2"/>
  <c r="P36" i="2"/>
  <c r="J36" i="2"/>
  <c r="K36" i="2" s="1"/>
  <c r="K35" i="2"/>
  <c r="S40" i="2"/>
  <c r="P9" i="2"/>
  <c r="P3" i="2"/>
  <c r="P61" i="2"/>
  <c r="P60" i="2"/>
  <c r="P55" i="2"/>
  <c r="P40" i="2"/>
  <c r="P37" i="2"/>
  <c r="P33" i="2"/>
  <c r="P25" i="2"/>
  <c r="P23" i="2"/>
  <c r="P19" i="2"/>
  <c r="W65" i="2"/>
  <c r="V65" i="2"/>
  <c r="T65" i="2"/>
  <c r="L65" i="2"/>
  <c r="G65" i="2"/>
  <c r="W70" i="2"/>
  <c r="V70" i="2"/>
  <c r="T70" i="2"/>
  <c r="L70" i="2"/>
  <c r="G70" i="2"/>
  <c r="W82" i="2"/>
  <c r="V82" i="2"/>
  <c r="G82" i="2"/>
  <c r="W81" i="2"/>
  <c r="V81" i="2"/>
  <c r="G81" i="2"/>
  <c r="W66" i="2"/>
  <c r="V66" i="2"/>
  <c r="G66" i="2"/>
  <c r="W79" i="2"/>
  <c r="V79" i="2"/>
  <c r="G79" i="2"/>
  <c r="W77" i="2"/>
  <c r="V77" i="2"/>
  <c r="G77" i="2"/>
  <c r="W63" i="2"/>
  <c r="V63" i="2"/>
  <c r="G63" i="2"/>
  <c r="W69" i="2"/>
  <c r="V69" i="2"/>
  <c r="G69" i="2"/>
  <c r="W83" i="2"/>
  <c r="V83" i="2"/>
  <c r="W78" i="2"/>
  <c r="V78" i="2"/>
  <c r="W76" i="2"/>
  <c r="V76" i="2"/>
  <c r="W73" i="2"/>
  <c r="V73" i="2"/>
  <c r="W72" i="2"/>
  <c r="V72" i="2"/>
  <c r="W71" i="2"/>
  <c r="V71" i="2"/>
  <c r="W64" i="2"/>
  <c r="V64" i="2"/>
  <c r="G83" i="2"/>
  <c r="K61" i="2"/>
  <c r="K60" i="2"/>
  <c r="W67" i="2"/>
  <c r="V67" i="2"/>
  <c r="G78" i="2"/>
  <c r="G76" i="2"/>
  <c r="W68" i="2"/>
  <c r="V68" i="2"/>
  <c r="G73" i="2"/>
  <c r="G72" i="2"/>
  <c r="G71" i="2"/>
  <c r="G68" i="2"/>
  <c r="G64" i="2"/>
  <c r="G67" i="2"/>
  <c r="T34" i="2"/>
  <c r="J34" i="2"/>
  <c r="K34" i="2" s="1"/>
  <c r="G34" i="2"/>
  <c r="G3" i="2"/>
  <c r="G6" i="2"/>
  <c r="G7" i="2"/>
  <c r="G8" i="2"/>
  <c r="G9" i="2"/>
  <c r="G10" i="2"/>
  <c r="G11" i="2"/>
  <c r="G12" i="2"/>
  <c r="G13" i="2"/>
  <c r="G14" i="2"/>
  <c r="G15" i="2"/>
  <c r="G17" i="2"/>
  <c r="G18" i="2"/>
  <c r="G19" i="2"/>
  <c r="G20" i="2"/>
  <c r="G21" i="2"/>
  <c r="G22" i="2"/>
  <c r="G23" i="2"/>
  <c r="G24" i="2"/>
  <c r="G25" i="2"/>
  <c r="G27" i="2"/>
  <c r="G28" i="2"/>
  <c r="G29" i="2"/>
  <c r="G30" i="2"/>
  <c r="G31" i="2"/>
  <c r="G32" i="2"/>
  <c r="G33" i="2"/>
  <c r="G37" i="2"/>
  <c r="G40" i="2"/>
  <c r="G43" i="2"/>
  <c r="G44" i="2"/>
  <c r="G45" i="2"/>
  <c r="G46" i="2"/>
  <c r="G47" i="2"/>
  <c r="G48" i="2"/>
  <c r="G49" i="2"/>
  <c r="G50" i="2"/>
  <c r="G51" i="2"/>
  <c r="G52" i="2"/>
  <c r="G53" i="2"/>
  <c r="G54" i="2"/>
  <c r="G55" i="2"/>
  <c r="G56" i="2"/>
  <c r="G57" i="2"/>
  <c r="G58" i="2"/>
  <c r="G59" i="2"/>
  <c r="G60" i="2"/>
  <c r="G61" i="2"/>
  <c r="W8" i="2"/>
  <c r="V8" i="2"/>
  <c r="T61" i="2"/>
  <c r="T60" i="2"/>
  <c r="T59" i="2"/>
  <c r="T58" i="2"/>
  <c r="T57" i="2"/>
  <c r="T56" i="2"/>
  <c r="T55" i="2"/>
  <c r="T54" i="2"/>
  <c r="T53" i="2"/>
  <c r="T52" i="2"/>
  <c r="T51" i="2"/>
  <c r="T50" i="2"/>
  <c r="T49" i="2"/>
  <c r="T48" i="2"/>
  <c r="T46" i="2"/>
  <c r="T45" i="2"/>
  <c r="T44" i="2"/>
  <c r="T42" i="2"/>
  <c r="T41" i="2"/>
  <c r="T40" i="2"/>
  <c r="T39" i="2"/>
  <c r="T38" i="2"/>
  <c r="T37" i="2"/>
  <c r="T33" i="2"/>
  <c r="T28" i="2"/>
  <c r="T27" i="2"/>
  <c r="T26" i="2"/>
  <c r="T25" i="2"/>
  <c r="T24" i="2"/>
  <c r="T23" i="2"/>
  <c r="T22" i="2"/>
  <c r="T21" i="2"/>
  <c r="T20" i="2"/>
  <c r="T19" i="2"/>
  <c r="T18" i="2"/>
  <c r="T17" i="2"/>
  <c r="T16" i="2"/>
  <c r="T11" i="2"/>
  <c r="T9" i="2"/>
  <c r="T8" i="2"/>
  <c r="T7" i="2"/>
  <c r="T6" i="2"/>
  <c r="T5" i="2"/>
  <c r="T3" i="2"/>
  <c r="T2" i="2"/>
  <c r="T10" i="2"/>
  <c r="W59" i="2"/>
  <c r="W58" i="2"/>
  <c r="W57" i="2"/>
  <c r="W54" i="2"/>
  <c r="W53" i="2"/>
  <c r="W52" i="2"/>
  <c r="W51" i="2"/>
  <c r="W50" i="2"/>
  <c r="W49" i="2"/>
  <c r="W48" i="2"/>
  <c r="W26" i="2"/>
  <c r="W22" i="2"/>
  <c r="W21" i="2"/>
  <c r="W20" i="2"/>
  <c r="W17" i="2"/>
  <c r="W16" i="2"/>
  <c r="W10" i="2"/>
  <c r="W3" i="2"/>
  <c r="W2" i="2"/>
  <c r="V59" i="2"/>
  <c r="V58" i="2"/>
  <c r="V57" i="2"/>
  <c r="V54" i="2"/>
  <c r="V53" i="2"/>
  <c r="V52" i="2"/>
  <c r="V51" i="2"/>
  <c r="V50" i="2"/>
  <c r="V49" i="2"/>
  <c r="V48" i="2"/>
  <c r="V26" i="2"/>
  <c r="V22" i="2"/>
  <c r="V21" i="2"/>
  <c r="V20" i="2"/>
  <c r="V17" i="2"/>
  <c r="V16" i="2"/>
  <c r="V11" i="2"/>
  <c r="V10" i="2"/>
  <c r="V3" i="2"/>
  <c r="V2" i="2"/>
  <c r="L59" i="2"/>
  <c r="L58" i="2"/>
  <c r="L57" i="2"/>
  <c r="L56" i="2"/>
  <c r="L54" i="2"/>
  <c r="L53" i="2"/>
  <c r="L52" i="2"/>
  <c r="L51" i="2"/>
  <c r="L50" i="2"/>
  <c r="L49" i="2"/>
  <c r="L48" i="2"/>
  <c r="L47" i="2"/>
  <c r="L44" i="2"/>
  <c r="L43" i="2"/>
  <c r="L42" i="2"/>
  <c r="L41" i="2"/>
  <c r="L39" i="2"/>
  <c r="L38" i="2"/>
  <c r="L32" i="2"/>
  <c r="L31" i="2"/>
  <c r="L30" i="2"/>
  <c r="L29" i="2"/>
  <c r="L28" i="2"/>
  <c r="L27" i="2"/>
  <c r="L26" i="2"/>
  <c r="L22" i="2"/>
  <c r="L21" i="2"/>
  <c r="L20" i="2"/>
  <c r="L18" i="2"/>
  <c r="L17" i="2"/>
  <c r="L16" i="2"/>
  <c r="L15" i="2"/>
  <c r="L14" i="2"/>
  <c r="L13" i="2"/>
  <c r="L12" i="2"/>
  <c r="L11" i="2"/>
  <c r="L10" i="2"/>
  <c r="L8" i="2"/>
  <c r="L7" i="2"/>
  <c r="L5" i="2"/>
  <c r="L2" i="2"/>
  <c r="L4" i="2"/>
  <c r="K56" i="2"/>
  <c r="K55" i="2"/>
  <c r="K45" i="2"/>
  <c r="K44" i="2"/>
  <c r="K40" i="2"/>
  <c r="K33" i="2"/>
  <c r="K27" i="2"/>
  <c r="K25" i="2"/>
  <c r="K24" i="2"/>
  <c r="K23" i="2"/>
  <c r="K21" i="2"/>
  <c r="K18" i="2"/>
  <c r="K9" i="2"/>
  <c r="K6" i="2"/>
  <c r="K5" i="2"/>
  <c r="K4" i="2"/>
  <c r="K3" i="2"/>
  <c r="V40" i="2"/>
  <c r="L40" i="2"/>
  <c r="V61" i="2"/>
  <c r="S61" i="2"/>
  <c r="R61" i="2"/>
  <c r="L61" i="2"/>
  <c r="V60" i="2"/>
  <c r="S60" i="2"/>
  <c r="R60" i="2"/>
  <c r="L60" i="2"/>
  <c r="W18" i="2"/>
  <c r="R18" i="2"/>
  <c r="S23" i="2"/>
  <c r="V9" i="2"/>
  <c r="S9" i="2"/>
  <c r="R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tc={A866CE7B-9025-432A-B58F-5E08AD0543E8}</author>
    <author>tc={08F6425B-1F29-4779-8B50-16B1014BC977}</author>
    <author>tc={0309E663-8041-46EA-A5E2-88C0AF950B3F}</author>
    <author>tc={DF732AE8-728A-4901-9B35-9E77DD5D0A34}</author>
    <author>tc={1F2C8483-FD47-4B86-907B-35B31287A613}</author>
    <author>tc={B57024BC-A00D-463D-A137-B31FFCC652E0}</author>
    <author>tc={D7D7476B-F361-45D6-80AB-F33355BEEC92}</author>
    <author>tc={5C527FC6-F51B-4208-A712-A6C5D1419383}</author>
    <author>tc={DB866538-E614-48E9-94B2-0682C27B8EA5}</author>
    <author>tc={BF2ADC44-25EE-41AD-8316-85E0934F64AD}</author>
    <author>tc={40AD7375-11D9-4B2F-AC22-D76BE47B9385}</author>
    <author>tc={49CA1BE6-E573-4E73-B5A7-07EDDF43CE0A}</author>
    <author>tc={D7614454-919B-484E-B979-C002AA309FCC}</author>
    <author>tc={A4B3E655-77A1-4A16-853B-58831FD88EC7}</author>
    <author>tc={93D64B5B-85AE-4FF1-B1DD-555DC5B1DAB4}</author>
    <author>tc={4E12DD31-99B9-4CC3-A31E-C6D8DC407969}</author>
    <author>tc={233045B8-E12E-4160-8076-F6A8D8D2E979}</author>
    <author>tc={ED6119C1-620A-46DA-9270-DEB7391E6860}</author>
    <author>tc={72694ED1-2A4F-4DE0-B808-51473860C6AD}</author>
    <author>tc={AD1B5D5B-E806-4FA3-B53D-73C286E1EC44}</author>
    <author>tc={679F462E-C843-4067-8EA0-874C972E309F}</author>
    <author>tc={704D7F76-4353-4455-BB82-2BCB78732B31}</author>
    <author>tc={A69A8CB6-09AF-4980-A2E4-1AED750F3D9F}</author>
    <author>tc={A91E3D92-804C-4824-9B91-C39FCB9236FD}</author>
    <author>tc={A36CF132-ED77-41E3-AA1A-A7A3353BA000}</author>
    <author>tc={AB452ED6-52A3-4125-AD80-CBEDF91E3022}</author>
    <author>tc={C94FFFA1-5888-45D1-A6CF-08C567D74517}</author>
    <author>tc={49268CF6-29F7-4EB6-932D-059B14CFA237}</author>
    <author>tc={B20E6BDC-ECD8-4E48-9BAA-DE07392F9C52}</author>
    <author>tc={720AC330-508C-4E1F-806D-98942CA9B1D7}</author>
    <author>tc={49099A20-D645-4661-96B2-5A15B2D2AA4C}</author>
    <author>tc={851C121B-4784-46B9-9BF7-FA394A4658C3}</author>
    <author>tc={B53575CD-FC1D-4DAD-9144-17903F988615}</author>
    <author>tc={39F7A12C-9201-44E1-A45A-1BDF9191225B}</author>
    <author>tc={12A50240-BAD8-46D2-B74E-CFA9842A5C7A}</author>
    <author>tc={BE6C495E-7E0D-4F02-AE31-4605219EF011}</author>
    <author>tc={639D9EB7-9206-4191-94D0-7AED623144E9}</author>
    <author>tc={7EFC95E3-5BF0-46E2-9C06-82524FCEB28C}</author>
    <author>tc={891E93ED-89F7-4C20-9D47-9EEC350C7399}</author>
    <author>tc={E68D6563-731D-4649-B277-9CB111324A01}</author>
    <author>tc={D3D704DE-4030-4AF3-9194-E8AF7ADB13DC}</author>
    <author>tc={B40DCFAF-7163-41AF-B5FB-4B2FF3C0B221}</author>
    <author>tc={BF2B74B2-1C0E-41E8-9AE7-330CBA096C0F}</author>
    <author>tc={F4B7BC0A-4A60-42FA-9161-50830CCAE73F}</author>
    <author>tc={772A33AB-4B75-4596-8340-62072869C897}</author>
    <author>tc={0B54FC72-94A7-4F58-AAFE-E9C609DAC061}</author>
    <author>tc={833B6EE6-177B-4F0C-A37F-BF1857D6A80E}</author>
    <author>tc={3A1B24C6-D833-48C7-93F4-1149CCD2CE84}</author>
    <author>tc={A4DAA3C7-EB68-4CA9-AD77-A6A1C2289F0E}</author>
    <author>tc={C1EA6135-EDB0-48D5-B0CA-27C20AFEDF55}</author>
    <author>tc={83396657-F8AE-4595-9BCC-96154B9F62AF}</author>
    <author>tc={E0E3E841-DB51-4BE8-92E9-E6841C03F5EC}</author>
    <author>tc={0E1F33AD-3670-4922-BBF8-1E07A29234C1}</author>
    <author>tc={9C56937F-ED80-479A-A699-2F4F784D371F}</author>
    <author>tc={6C1C5693-DF32-4AFC-B639-65EC2D37C793}</author>
    <author>tc={855BD680-DEBA-4414-BE6C-EB901EB7815D}</author>
    <author>tc={AEE9FBEF-856B-4813-BA55-DBB1D3D425B7}</author>
    <author>tc={5F315DFC-6085-44D2-9291-F333426E581F}</author>
    <author>tc={1E4686B6-EDCE-4A9B-9824-A52A2A033044}</author>
    <author>tc={C401AA04-FC44-41BE-A3C8-E66EB009C01C}</author>
    <author>tc={5DD50937-1C18-440E-83F7-762EDD04A0F8}</author>
    <author>tc={3C0360ED-79C8-40A4-B0A7-16BB07192D06}</author>
  </authors>
  <commentList>
    <comment ref="J2" authorId="0" shapeId="0" xr:uid="{A866CE7B-9025-432A-B58F-5E08AD0543E8}">
      <text>
        <t>[Threaded comment]
Your version of Excel allows you to read this threaded comment; however, any edits to it will get removed if the file is opened in a newer version of Excel. Learn more: https://go.microsoft.com/fwlink/?linkid=870924
Comment:
    Backup is done on originating AD</t>
      </text>
    </comment>
    <comment ref="M3" authorId="1" shapeId="0" xr:uid="{08F6425B-1F29-4779-8B50-16B1014BC977}">
      <text>
        <t>[Threaded comment]
Your version of Excel allows you to read this threaded comment; however, any edits to it will get removed if the file is opened in a newer version of Excel. Learn more: https://go.microsoft.com/fwlink/?linkid=870924
Comment:
    Customer managed storage account</t>
      </text>
    </comment>
    <comment ref="N3" authorId="2" shapeId="0" xr:uid="{0309E663-8041-46EA-A5E2-88C0AF950B3F}">
      <text>
        <t>[Threaded comment]
Your version of Excel allows you to read this threaded comment; however, any edits to it will get removed if the file is opened in a newer version of Excel. Learn more: https://go.microsoft.com/fwlink/?linkid=870924
Comment:
    Restore from backup under the same name</t>
      </text>
    </comment>
    <comment ref="P3" authorId="3" shapeId="0" xr:uid="{DF732AE8-728A-4901-9B35-9E77DD5D0A34}">
      <text>
        <t xml:space="preserve">[Threaded comment]
Your version of Excel allows you to read this threaded comment; however, any edits to it will get removed if the file is opened in a newer version of Excel. Learn more: https://go.microsoft.com/fwlink/?linkid=870924
Comment:
    Backup’s are stored in a customer managed storage account, make sure you protect the storage account (immutable). 
</t>
      </text>
    </comment>
    <comment ref="M4" authorId="4" shapeId="0" xr:uid="{1F2C8483-FD47-4B86-907B-35B31287A613}">
      <text>
        <t>[Threaded comment]
Your version of Excel allows you to read this threaded comment; however, any edits to it will get removed if the file is opened in a newer version of Excel. Learn more: https://go.microsoft.com/fwlink/?linkid=870924
Comment:
    Customer managed storage account</t>
      </text>
    </comment>
    <comment ref="M5" authorId="5" shapeId="0" xr:uid="{B57024BC-A00D-463D-A137-B31FFCC652E0}">
      <text>
        <t>[Threaded comment]
Your version of Excel allows you to read this threaded comment; however, any edits to it will get removed if the file is opened in a newer version of Excel. Learn more: https://go.microsoft.com/fwlink/?linkid=870924
Comment:
    Customer managed storage account</t>
      </text>
    </comment>
    <comment ref="M6" authorId="6" shapeId="0" xr:uid="{D7D7476B-F361-45D6-80AB-F33355BEEC92}">
      <text>
        <t>[Threaded comment]
Your version of Excel allows you to read this threaded comment; however, any edits to it will get removed if the file is opened in a newer version of Excel. Learn more: https://go.microsoft.com/fwlink/?linkid=870924
Comment:
    Microsoft managed storage</t>
      </text>
    </comment>
    <comment ref="J17" authorId="7" shapeId="0" xr:uid="{5C527FC6-F51B-4208-A712-A6C5D1419383}">
      <text>
        <t xml:space="preserve">[Threaded comment]
Your version of Excel allows you to read this threaded comment; however, any edits to it will get removed if the file is opened in a newer version of Excel. Learn more: https://go.microsoft.com/fwlink/?linkid=870924
Comment:
    Backup Azure Firewall and Firewall Policy with Logic Apps (microsoft.com) </t>
      </text>
    </comment>
    <comment ref="M21" authorId="8" shapeId="0" xr:uid="{DB866538-E614-48E9-94B2-0682C27B8EA5}">
      <text>
        <t>[Threaded comment]
Your version of Excel allows you to read this threaded comment; however, any edits to it will get removed if the file is opened in a newer version of Excel. Learn more: https://go.microsoft.com/fwlink/?linkid=870924
Comment:
    Microsoft managed</t>
      </text>
    </comment>
    <comment ref="M23" authorId="9" shapeId="0" xr:uid="{BF2ADC44-25EE-41AD-8316-85E0934F64AD}">
      <text>
        <t>[Threaded comment]
Your version of Excel allows you to read this threaded comment; however, any edits to it will get removed if the file is opened in a newer version of Excel. Learn more: https://go.microsoft.com/fwlink/?linkid=870924
Comment:
    Microsoft managed</t>
      </text>
    </comment>
    <comment ref="N23" authorId="10" shapeId="0" xr:uid="{40AD7375-11D9-4B2F-AC22-D76BE47B9385}">
      <text>
        <t>[Threaded comment]
Your version of Excel allows you to read this threaded comment; however, any edits to it will get removed if the file is opened in a newer version of Excel. Learn more: https://go.microsoft.com/fwlink/?linkid=870924
Comment:
    GA is backup retention policy that can be setup by the customer, however can be manipulated to 1 day.</t>
      </text>
    </comment>
    <comment ref="O23" authorId="11" shapeId="0" xr:uid="{49CA1BE6-E573-4E73-B5A7-07EDDF43CE0A}">
      <text>
        <t xml:space="preserve">[Threaded comment]
Your version of Excel allows you to read this threaded comment; however, any edits to it will get removed if the file is opened in a newer version of Excel. Learn more: https://go.microsoft.com/fwlink/?linkid=870924
Comment:
    Server deletes: When the logical Azure SQL Server is deleted, the databases and the underlying backups are all soft-deleted regardless of the backup retention period - 3 day’s. </t>
      </text>
    </comment>
    <comment ref="Q23" authorId="12" shapeId="0" xr:uid="{D7614454-919B-484E-B979-C002AA309FCC}">
      <text>
        <t xml:space="preserve">[Threaded comment]
Your version of Excel allows you to read this threaded comment; however, any edits to it will get removed if the file is opened in a newer version of Excel. Learn more: https://go.microsoft.com/fwlink/?linkid=870924
Comment:
    LTR backup is decoupled from the DB or server, so deleting the server or DB does not delete the LTR. The LTR is stored on Blob storage and is NOT immutable, but managed by Micrososft. Long-term backup retention - Azure SQL Database &amp; Azure SQL Managed Instance | Microsoft Learn </t>
      </text>
    </comment>
    <comment ref="M24" authorId="13" shapeId="0" xr:uid="{A4B3E655-77A1-4A16-853B-58831FD88EC7}">
      <text>
        <t>[Threaded comment]
Your version of Excel allows you to read this threaded comment; however, any edits to it will get removed if the file is opened in a newer version of Excel. Learn more: https://go.microsoft.com/fwlink/?linkid=870924
Comment:
    Microsoft managed</t>
      </text>
    </comment>
    <comment ref="N24" authorId="14" shapeId="0" xr:uid="{93D64B5B-85AE-4FF1-B1DD-555DC5B1DAB4}">
      <text>
        <t>[Threaded comment]
Your version of Excel allows you to read this threaded comment; however, any edits to it will get removed if the file is opened in a newer version of Excel. Learn more: https://go.microsoft.com/fwlink/?linkid=870924
Comment:
    GA is backup retention policy that can be setup by the customer, however can be manipulated to 1 day.</t>
      </text>
    </comment>
    <comment ref="O24" authorId="15" shapeId="0" xr:uid="{4E12DD31-99B9-4CC3-A31E-C6D8DC407969}">
      <text>
        <t xml:space="preserve">[Threaded comment]
Your version of Excel allows you to read this threaded comment; however, any edits to it will get removed if the file is opened in a newer version of Excel. Learn more: https://go.microsoft.com/fwlink/?linkid=870924
Comment:
    Server deletes: When the logical Azure SQL Server is deleted, the databases and the underlying backups are all soft-deleted regardless of the backup retention period - 3 day’s. </t>
      </text>
    </comment>
    <comment ref="P24" authorId="16" shapeId="0" xr:uid="{233045B8-E12E-4160-8076-F6A8D8D2E979}">
      <text>
        <t>[Threaded comment]
Your version of Excel allows you to read this threaded comment; however, any edits to it will get removed if the file is opened in a newer version of Excel. Learn more: https://go.microsoft.com/fwlink/?linkid=870924
Comment:
    Check preview status</t>
      </text>
    </comment>
    <comment ref="Q24" authorId="17" shapeId="0" xr:uid="{ED6119C1-620A-46DA-9270-DEB7391E6860}">
      <text>
        <t xml:space="preserve">[Threaded comment]
Your version of Excel allows you to read this threaded comment; however, any edits to it will get removed if the file is opened in a newer version of Excel. Learn more: https://go.microsoft.com/fwlink/?linkid=870924
Comment:
    LTR backup is decoupled from the DB or server, so deleting the server or DB does not delete the LTR. The LTR is stored on Blob storage and is NOT immutable. Long-term backup retention - Azure SQL Database &amp; Azure SQL Managed Instance | Microsoft Learn </t>
      </text>
    </comment>
    <comment ref="O25" authorId="18" shapeId="0" xr:uid="{72694ED1-2A4F-4DE0-B808-51473860C6AD}">
      <text>
        <t>[Threaded comment]
Your version of Excel allows you to read this threaded comment; however, any edits to it will get removed if the file is opened in a newer version of Excel. Learn more: https://go.microsoft.com/fwlink/?linkid=870924
Comment:
    Azure recovery Service Vault storage is managed by Microsoft outside the customer tenant. It is possible to restore Vault by calling support.</t>
      </text>
    </comment>
    <comment ref="P26" authorId="19" shapeId="0" xr:uid="{AD1B5D5B-E806-4FA3-B53D-73C286E1EC44}">
      <text>
        <t>[Threaded comment]
Your version of Excel allows you to read this threaded comment; however, any edits to it will get removed if the file is opened in a newer version of Excel. Learn more: https://go.microsoft.com/fwlink/?linkid=870924
Comment:
    Service is currently in preview</t>
      </text>
    </comment>
    <comment ref="M27" authorId="20" shapeId="0" xr:uid="{679F462E-C843-4067-8EA0-874C972E309F}">
      <text>
        <t>[Threaded comment]
Your version of Excel allows you to read this threaded comment; however, any edits to it will get removed if the file is opened in a newer version of Excel. Learn more: https://go.microsoft.com/fwlink/?linkid=870924
Comment:
    Microsoft managed</t>
      </text>
    </comment>
    <comment ref="N27" authorId="21" shapeId="0" xr:uid="{704D7F76-4353-4455-BB82-2BCB78732B31}">
      <text>
        <t>[Threaded comment]
Your version of Excel allows you to read this threaded comment; however, any edits to it will get removed if the file is opened in a newer version of Excel. Learn more: https://go.microsoft.com/fwlink/?linkid=870924
Comment:
    Continuous backup can be restored by customer. Approaches differ for container / database / account (30 days) restore (undelete) https://learn.microsoft.com/en-us/azure/cosmos-db/restore-account-continuous-backup#restore-deleted-account</t>
      </text>
    </comment>
    <comment ref="O27" authorId="22" shapeId="0" xr:uid="{A69A8CB6-09AF-4980-A2E4-1AED750F3D9F}">
      <text>
        <t>[Threaded comment]
Your version of Excel allows you to read this threaded comment; however, any edits to it will get removed if the file is opened in a newer version of Excel. Learn more: https://go.microsoft.com/fwlink/?linkid=870924
Comment:
    Periodic backups can be restored via support (LTR)</t>
      </text>
    </comment>
    <comment ref="Q27" authorId="23" shapeId="0" xr:uid="{A91E3D92-804C-4824-9B91-C39FCB9236FD}">
      <text>
        <t>[Threaded comment]
Your version of Excel allows you to read this threaded comment; however, any edits to it will get removed if the file is opened in a newer version of Excel. Learn more: https://go.microsoft.com/fwlink/?linkid=870924
Comment:
    Account 30 day’s, periodic backup 10 years</t>
      </text>
    </comment>
    <comment ref="N28" authorId="24" shapeId="0" xr:uid="{A36CF132-ED77-41E3-AA1A-A7A3353BA000}">
      <text>
        <t xml:space="preserve">[Threaded comment]
Your version of Excel allows you to read this threaded comment; however, any edits to it will get removed if the file is opened in a newer version of Excel. Learn more: https://go.microsoft.com/fwlink/?linkid=870924
Comment:
    For tables and partitions, not for accidental deletion of a cluster. Soft delete policy can be set to 0 and apply’s to existing and new data = risk Retention policy - Kusto | Microsoft Learn </t>
      </text>
    </comment>
    <comment ref="P28" authorId="25" shapeId="0" xr:uid="{AB452ED6-52A3-4125-AD80-CBEDF91E3022}">
      <text>
        <t>[Threaded comment]
Your version of Excel allows you to read this threaded comment; however, any edits to it will get removed if the file is opened in a newer version of Excel. Learn more: https://go.microsoft.com/fwlink/?linkid=870924
Comment:
    Possible yes with a custom solution to export data to immutable storage and when cluster account is deleted you can restore (rebuild) following pattern: https://learn.microsoft.com/en-us/azure/data-explorer/business-continuity-overview#on-demand-data-recovery-configuration</t>
      </text>
    </comment>
    <comment ref="V28" authorId="26" shapeId="0" xr:uid="{C94FFFA1-5888-45D1-A6CF-08C567D74517}">
      <text>
        <t>[Threaded comment]
Your version of Excel allows you to read this threaded comment; however, any edits to it will get removed if the file is opened in a newer version of Excel. Learn more: https://go.microsoft.com/fwlink/?linkid=870924
Comment:
    Via data export to storage account, copy data to immutable storage or to other storage account. Manual configuration needed, not out of the box.</t>
      </text>
    </comment>
    <comment ref="W28" authorId="27" shapeId="0" xr:uid="{49268CF6-29F7-4EB6-932D-059B14CFA237}">
      <text>
        <t>[Threaded comment]
Your version of Excel allows you to read this threaded comment; however, any edits to it will get removed if the file is opened in a newer version of Excel. Learn more: https://go.microsoft.com/fwlink/?linkid=870924
Comment:
    Via data export to storage account, copy data to immutable storage or to other storage account. Manual configuration needed, not out of the box.</t>
      </text>
    </comment>
    <comment ref="H33" authorId="28" shapeId="0" xr:uid="{B20E6BDC-ECD8-4E48-9BAA-DE07392F9C52}">
      <text>
        <t xml:space="preserve">[Threaded comment]
Your version of Excel allows you to read this threaded comment; however, any edits to it will get removed if the file is opened in a newer version of Excel. Learn more: https://go.microsoft.com/fwlink/?linkid=870924
Comment:
    Via snapshots About Azure File share backup - Azure Backup | Microsoft Learn </t>
      </text>
    </comment>
    <comment ref="M33" authorId="29" shapeId="0" xr:uid="{720AC330-508C-4E1F-806D-98942CA9B1D7}">
      <text>
        <t>[Threaded comment]
Your version of Excel allows you to read this threaded comment; however, any edits to it will get removed if the file is opened in a newer version of Excel. Learn more: https://go.microsoft.com/fwlink/?linkid=870924
Comment:
    In service backup stores backup in same storage account</t>
      </text>
    </comment>
    <comment ref="H34" authorId="30" shapeId="0" xr:uid="{49099A20-D645-4661-96B2-5A15B2D2AA4C}">
      <text>
        <t xml:space="preserve">[Threaded comment]
Your version of Excel allows you to read this threaded comment; however, any edits to it will get removed if the file is opened in a newer version of Excel. Learn more: https://go.microsoft.com/fwlink/?linkid=870924
Comment:
    Vaulted backup with Azure Backup is in preview: Back up Azure File shares in the Azure portal - Azure Backup | Microsoft Learn 
</t>
      </text>
    </comment>
    <comment ref="N34" authorId="31" shapeId="0" xr:uid="{851C121B-4784-46B9-9BF7-FA394A4658C3}">
      <text>
        <t xml:space="preserve">[Threaded comment]
Your version of Excel allows you to read this threaded comment; however, any edits to it will get removed if the file is opened in a newer version of Excel. Learn more: https://go.microsoft.com/fwlink/?linkid=870924
Comment:
    Share level: Premium only supports SMB and NFS restore via soft delete. You can disable soft delete but retention stay’s active. </t>
      </text>
    </comment>
    <comment ref="Q34" authorId="32" shapeId="0" xr:uid="{B53575CD-FC1D-4DAD-9144-17903F988615}">
      <text>
        <t>[Threaded comment]
Your version of Excel allows you to read this threaded comment; however, any edits to it will get removed if the file is opened in a newer version of Excel. Learn more: https://go.microsoft.com/fwlink/?linkid=870924
Comment:
    Share level: 1 - 365 day’s retention for soft delete</t>
      </text>
    </comment>
    <comment ref="M36" authorId="33" shapeId="0" xr:uid="{39F7A12C-9201-44E1-A45A-1BDF9191225B}">
      <text>
        <t>[Threaded comment]
Your version of Excel allows you to read this threaded comment; however, any edits to it will get removed if the file is opened in a newer version of Excel. Learn more: https://go.microsoft.com/fwlink/?linkid=870924
Comment:
    In service backup stores backup in same storage account</t>
      </text>
    </comment>
    <comment ref="W36" authorId="34" shapeId="0" xr:uid="{12A50240-BAD8-46D2-B74E-CFA9842A5C7A}">
      <text>
        <t>[Threaded comment]
Your version of Excel allows you to read this threaded comment; however, any edits to it will get removed if the file is opened in a newer version of Excel. Learn more: https://go.microsoft.com/fwlink/?linkid=870924
Comment:
    Only possible via object replication</t>
      </text>
    </comment>
    <comment ref="Q37" authorId="35" shapeId="0" xr:uid="{BE6C495E-7E0D-4F02-AE31-4605219EF011}">
      <text>
        <t>[Threaded comment]
Your version of Excel allows you to read this threaded comment; however, any edits to it will get removed if the file is opened in a newer version of Excel. Learn more: https://go.microsoft.com/fwlink/?linkid=870924
Comment:
    Container level: 1 - 365 day’s retention for soft delete</t>
      </text>
    </comment>
    <comment ref="M41" authorId="36" shapeId="0" xr:uid="{639D9EB7-9206-4191-94D0-7AED623144E9}">
      <text>
        <t>[Threaded comment]
Your version of Excel allows you to read this threaded comment; however, any edits to it will get removed if the file is opened in a newer version of Excel. Learn more: https://go.microsoft.com/fwlink/?linkid=870924
Comment:
    Customer managed storage account</t>
      </text>
    </comment>
    <comment ref="P41" authorId="37" shapeId="0" xr:uid="{7EFC95E3-5BF0-46E2-9C06-82524FCEB28C}">
      <text>
        <t xml:space="preserve">[Threaded comment]
Your version of Excel allows you to read this threaded comment; however, any edits to it will get removed if the file is opened in a newer version of Excel. Learn more: https://go.microsoft.com/fwlink/?linkid=870924
Comment:
    Export data to immutable storage account: Log Analytics workspace data export in Azure Monitor - Azure Monitor | Microsoft Learn </t>
      </text>
    </comment>
    <comment ref="V41" authorId="38" shapeId="0" xr:uid="{891E93ED-89F7-4C20-9D47-9EEC350C7399}">
      <text>
        <t>[Threaded comment]
Your version of Excel allows you to read this threaded comment; however, any edits to it will get removed if the file is opened in a newer version of Excel. Learn more: https://go.microsoft.com/fwlink/?linkid=870924
Comment:
    Via data export to storage account, copy data to immutable storage or to other storage account. Manual configuration needed, not out of the box.</t>
      </text>
    </comment>
    <comment ref="W41" authorId="39" shapeId="0" xr:uid="{E68D6563-731D-4649-B277-9CB111324A01}">
      <text>
        <t>[Threaded comment]
Your version of Excel allows you to read this threaded comment; however, any edits to it will get removed if the file is opened in a newer version of Excel. Learn more: https://go.microsoft.com/fwlink/?linkid=870924
Comment:
    Via data export to storage account, copy data to immutable storage or to other storage account. Manual configuration needed, not out of the box.</t>
      </text>
    </comment>
    <comment ref="M42" authorId="40" shapeId="0" xr:uid="{D3D704DE-4030-4AF3-9194-E8AF7ADB13DC}">
      <text>
        <t>[Threaded comment]
Your version of Excel allows you to read this threaded comment; however, any edits to it will get removed if the file is opened in a newer version of Excel. Learn more: https://go.microsoft.com/fwlink/?linkid=870924
Comment:
    Customer managed storage account</t>
      </text>
    </comment>
    <comment ref="P42" authorId="41" shapeId="0" xr:uid="{B40DCFAF-7163-41AF-B5FB-4B2FF3C0B221}">
      <text>
        <t xml:space="preserve">[Threaded comment]
Your version of Excel allows you to read this threaded comment; however, any edits to it will get removed if the file is opened in a newer version of Excel. Learn more: https://go.microsoft.com/fwlink/?linkid=870924
Comment:
    Export data to immutable storage account: Log Analytics workspace data export in Azure Monitor - Azure Monitor | Microsoft Learn </t>
      </text>
    </comment>
    <comment ref="V42" authorId="42" shapeId="0" xr:uid="{BF2B74B2-1C0E-41E8-9AE7-330CBA096C0F}">
      <text>
        <t>[Threaded comment]
Your version of Excel allows you to read this threaded comment; however, any edits to it will get removed if the file is opened in a newer version of Excel. Learn more: https://go.microsoft.com/fwlink/?linkid=870924
Comment:
    Via data export to storage account, copy data to immutable storage or to other storage account. Manual configuration needed, not out of the box.</t>
      </text>
    </comment>
    <comment ref="W42" authorId="43" shapeId="0" xr:uid="{F4B7BC0A-4A60-42FA-9161-50830CCAE73F}">
      <text>
        <t>[Threaded comment]
Your version of Excel allows you to read this threaded comment; however, any edits to it will get removed if the file is opened in a newer version of Excel. Learn more: https://go.microsoft.com/fwlink/?linkid=870924
Comment:
    Via data export to storage account, copy data to immutable storage or to other storage account. Manual configuration needed, not out of the box.</t>
      </text>
    </comment>
    <comment ref="M44" authorId="44" shapeId="0" xr:uid="{772A33AB-4B75-4596-8340-62072869C897}">
      <text>
        <t>[Threaded comment]
Your version of Excel allows you to read this threaded comment; however, any edits to it will get removed if the file is opened in a newer version of Excel. Learn more: https://go.microsoft.com/fwlink/?linkid=870924
Comment:
    Customer managed storage account</t>
      </text>
    </comment>
    <comment ref="N44" authorId="45" shapeId="0" xr:uid="{0B54FC72-94A7-4F58-AAFE-E9C609DAC061}">
      <text>
        <t xml:space="preserve">[Threaded comment]
Your version of Excel allows you to read this threaded comment; however, any edits to it will get removed if the file is opened in a newer version of Excel. Learn more: https://go.microsoft.com/fwlink/?linkid=870924
Comment:
    You can recover from backup, and server restore </t>
      </text>
    </comment>
    <comment ref="P44" authorId="46" shapeId="0" xr:uid="{833B6EE6-177B-4F0C-A37F-BF1857D6A80E}">
      <text>
        <t xml:space="preserve">[Threaded comment]
Your version of Excel allows you to read this threaded comment; however, any edits to it will get removed if the file is opened in a newer version of Excel. Learn more: https://go.microsoft.com/fwlink/?linkid=870924
Comment:
    Restore a deleted server - Azure Database for MySQL - Flexible Server | Microsoft Learn </t>
      </text>
    </comment>
    <comment ref="Q44" authorId="47" shapeId="0" xr:uid="{3A1B24C6-D833-48C7-93F4-1149CCD2CE84}">
      <text>
        <t xml:space="preserve">[Threaded comment]
Your version of Excel allows you to read this threaded comment; however, any edits to it will get removed if the file is opened in a newer version of Excel. Learn more: https://go.microsoft.com/fwlink/?linkid=870924
Comment:
    Normal backup 35 day’s, LTR is in peview. Server deletion retention 5 day’s
Reply:
    5 day’s soft delete </t>
      </text>
    </comment>
    <comment ref="W44" authorId="48" shapeId="0" xr:uid="{A4DAA3C7-EB68-4CA9-AD77-A6A1C2289F0E}">
      <text>
        <t xml:space="preserve">[Threaded comment]
Your version of Excel allows you to read this threaded comment; however, any edits to it will get removed if the file is opened in a newer version of Excel. Learn more: https://go.microsoft.com/fwlink/?linkid=870924
Comment:
    Geo-replication - Azure Database for PostgreSQL - Flexible Server | Microsoft Learn </t>
      </text>
    </comment>
    <comment ref="J45" authorId="49" shapeId="0" xr:uid="{C1EA6135-EDB0-48D5-B0CA-27C20AFEDF55}">
      <text>
        <t>[Threaded comment]
Your version of Excel allows you to read this threaded comment; however, any edits to it will get removed if the file is opened in a newer version of Excel. Learn more: https://go.microsoft.com/fwlink/?linkid=870924
Comment:
    Manual snapshots using the ANF methods available</t>
      </text>
    </comment>
    <comment ref="L45" authorId="50" shapeId="0" xr:uid="{83396657-F8AE-4595-9BCC-96154B9F62AF}">
      <text>
        <t>[Threaded comment]
Your version of Excel allows you to read this threaded comment; however, any edits to it will get removed if the file is opened in a newer version of Excel. Learn more: https://go.microsoft.com/fwlink/?linkid=870924
Comment:
    ANF managed backup Vault, this Vault is not immutable since you can delete the storage account</t>
      </text>
    </comment>
    <comment ref="P45" authorId="51" shapeId="0" xr:uid="{E0E3E841-DB51-4BE8-92E9-E6841C03F5EC}">
      <text>
        <t>[Threaded comment]
Your version of Excel allows you to read this threaded comment; however, any edits to it will get removed if the file is opened in a newer version of Excel. Learn more: https://go.microsoft.com/fwlink/?linkid=870924
Comment:
    You have to make snapshots and store these manual in a immutable storage account. Out of the box snapshots can be deleted by deleting the ANF account.</t>
      </text>
    </comment>
    <comment ref="Q45" authorId="52" shapeId="0" xr:uid="{0E1F33AD-3670-4922-BBF8-1E07A29234C1}">
      <text>
        <t>[Threaded comment]
Your version of Excel allows you to read this threaded comment; however, any edits to it will get removed if the file is opened in a newer version of Excel. Learn more: https://go.microsoft.com/fwlink/?linkid=870924
Comment:
    Default snapshot retention, can be extended.</t>
      </text>
    </comment>
    <comment ref="M46" authorId="53" shapeId="0" xr:uid="{9C56937F-ED80-479A-A699-2F4F784D371F}">
      <text>
        <t>[Threaded comment]
Your version of Excel allows you to read this threaded comment; however, any edits to it will get removed if the file is opened in a newer version of Excel. Learn more: https://go.microsoft.com/fwlink/?linkid=870924
Comment:
    Microsoft managed</t>
      </text>
    </comment>
    <comment ref="W46" authorId="54" shapeId="0" xr:uid="{6C1C5693-DF32-4AFC-B639-65EC2D37C793}">
      <text>
        <t xml:space="preserve">[Threaded comment]
Your version of Excel allows you to read this threaded comment; however, any edits to it will get removed if the file is opened in a newer version of Excel. Learn more: https://go.microsoft.com/fwlink/?linkid=870924
Comment:
    You can configure disaster recovery (DR) to a region of your choice using read replicas. However, geo-redundant backups are always replicated to the paired Azure region, which is determined by Azure Storage design and is outside the control of the PostgreSQL </t>
      </text>
    </comment>
    <comment ref="M53" authorId="55" shapeId="0" xr:uid="{855BD680-DEBA-4414-BE6C-EB901EB7815D}">
      <text>
        <t>[Threaded comment]
Your version of Excel allows you to read this threaded comment; however, any edits to it will get removed if the file is opened in a newer version of Excel. Learn more: https://go.microsoft.com/fwlink/?linkid=870924
Comment:
    Customer managed storage account</t>
      </text>
    </comment>
    <comment ref="P53" authorId="56" shapeId="0" xr:uid="{AEE9FBEF-856B-4813-BA55-DBB1D3D425B7}">
      <text>
        <t>[Threaded comment]
Your version of Excel allows you to read this threaded comment; however, any edits to it will get removed if the file is opened in a newer version of Excel. Learn more: https://go.microsoft.com/fwlink/?linkid=870924
Comment:
    Backup’s are stored in a customer managed storage account, make sure you protect the storage account (immutable). The service fabric service can be re-created after deletion under the same name and restore data.</t>
      </text>
    </comment>
    <comment ref="W55" authorId="57" shapeId="0" xr:uid="{5F315DFC-6085-44D2-9291-F333426E581F}">
      <text>
        <t>[Threaded comment]
Your version of Excel allows you to read this threaded comment; however, any edits to it will get removed if the file is opened in a newer version of Excel. Learn more: https://go.microsoft.com/fwlink/?linkid=870924
Comment:
    Only possible via object replication</t>
      </text>
    </comment>
    <comment ref="P56" authorId="58" shapeId="0" xr:uid="{1E4686B6-EDCE-4A9B-9824-A52A2A033044}">
      <text>
        <t>[Threaded comment]
Your version of Excel allows you to read this threaded comment; however, any edits to it will get removed if the file is opened in a newer version of Excel. Learn more: https://go.microsoft.com/fwlink/?linkid=870924
Comment:
    A deleted resource pool can be recovered within 7 day’s https://learn.microsoft.com/en-us/azure/synapse-analytics/sql-data-warehouse/backup-and-restore#snapshot-retention-when-a-sql-pool-is-dropped</t>
      </text>
    </comment>
    <comment ref="N84" authorId="59" shapeId="0" xr:uid="{C401AA04-FC44-41BE-A3C8-E66EB009C01C}">
      <text>
        <t xml:space="preserve">[Threaded comment]
Your version of Excel allows you to read this threaded comment; however, any edits to it will get removed if the file is opened in a newer version of Excel. Learn more: https://go.microsoft.com/fwlink/?linkid=870924
Comment:
    Share level: Premium only supports SMB and NFS restore via soft delete. You can disable soft delete but retention stay’s active. </t>
      </text>
    </comment>
    <comment ref="P84" authorId="60" shapeId="0" xr:uid="{5DD50937-1C18-440E-83F7-762EDD04A0F8}">
      <text>
        <t>[Threaded comment]
Your version of Excel allows you to read this threaded comment; however, any edits to it will get removed if the file is opened in a newer version of Excel. Learn more: https://go.microsoft.com/fwlink/?linkid=870924
Comment:
    Via soft delete only</t>
      </text>
    </comment>
    <comment ref="Q84" authorId="61" shapeId="0" xr:uid="{3C0360ED-79C8-40A4-B0A7-16BB07192D06}">
      <text>
        <t>[Threaded comment]
Your version of Excel allows you to read this threaded comment; however, any edits to it will get removed if the file is opened in a newer version of Excel. Learn more: https://go.microsoft.com/fwlink/?linkid=870924
Comment:
    Share level: 1 - 365 day’s retention for soft delete</t>
      </text>
    </comment>
  </commentList>
</comments>
</file>

<file path=xl/sharedStrings.xml><?xml version="1.0" encoding="utf-8"?>
<sst xmlns="http://schemas.openxmlformats.org/spreadsheetml/2006/main" count="427" uniqueCount="207">
  <si>
    <t>Authors</t>
  </si>
  <si>
    <t>Dylan de Jong</t>
  </si>
  <si>
    <t>Naveen Kumar Selvaraj</t>
  </si>
  <si>
    <t>Jochen van Wylick</t>
  </si>
  <si>
    <t>Date</t>
  </si>
  <si>
    <t>#</t>
  </si>
  <si>
    <t>Azure service</t>
  </si>
  <si>
    <t>level</t>
  </si>
  <si>
    <t>InScope Aug-2024</t>
  </si>
  <si>
    <t>InAzureBackup</t>
  </si>
  <si>
    <t>InServiceBackup</t>
  </si>
  <si>
    <t>HasNoBackupCapabilities</t>
  </si>
  <si>
    <t>Alternative Azure Backup Solution</t>
  </si>
  <si>
    <t>IsStoringBackupInBackupVault</t>
  </si>
  <si>
    <t>IsStoringBackupOnAzureStorage</t>
  </si>
  <si>
    <t>3rd party backup</t>
  </si>
  <si>
    <t>external Vault (tenant, 3rd party)</t>
  </si>
  <si>
    <t>Primary Recovery Method</t>
  </si>
  <si>
    <t>Cross Subscription Recovery</t>
  </si>
  <si>
    <t>PairedRegionRecovery</t>
  </si>
  <si>
    <t>NonPairedRegionRecovery</t>
  </si>
  <si>
    <t>UAT/Features</t>
  </si>
  <si>
    <t>ARM Reference materials</t>
  </si>
  <si>
    <t>PaaS</t>
  </si>
  <si>
    <t>Analysis Services</t>
  </si>
  <si>
    <t>API Management</t>
  </si>
  <si>
    <t>Although backup is available, can be recreated from scratch using CI/CD</t>
  </si>
  <si>
    <t>App Service</t>
  </si>
  <si>
    <t>Yes</t>
  </si>
  <si>
    <t>Application Configuration</t>
  </si>
  <si>
    <t>Application Gateway</t>
  </si>
  <si>
    <t xml:space="preserve">Export configuration via ARM and reimport </t>
  </si>
  <si>
    <t>Azure Communication Services</t>
  </si>
  <si>
    <t>Relies on service fabric as well</t>
  </si>
  <si>
    <t>Azure ARC VM</t>
  </si>
  <si>
    <t>IaaS</t>
  </si>
  <si>
    <t>Relies on preview ARM template?</t>
  </si>
  <si>
    <t>Azure Bastion Host</t>
  </si>
  <si>
    <t>Not yet used but in the demand funnel</t>
  </si>
  <si>
    <t>Azure Batch</t>
  </si>
  <si>
    <t>The Azure Batch resource files are stored in a storage account, you can replicate the contents using an Azure Storage solution</t>
  </si>
  <si>
    <t>Azure Bot Service</t>
  </si>
  <si>
    <t>Used in conjunction with Communication services</t>
  </si>
  <si>
    <t>Azure Dashboard</t>
  </si>
  <si>
    <t>Portal dashboards, not grafana (although these are in the funnel as well)</t>
  </si>
  <si>
    <t>Azure Data Factory</t>
  </si>
  <si>
    <t>Supported trhough source code integration</t>
  </si>
  <si>
    <t>Azure Data Migration</t>
  </si>
  <si>
    <t>These are used for migration scenario's on-prem =&gt; Azure and FSCP2=&gt;FSCP3</t>
  </si>
  <si>
    <t>Azure Databricks</t>
  </si>
  <si>
    <t>Requires specific attention to enable centrally managed usage scenario(Unity catalog, PLE, DNS etc.)</t>
  </si>
  <si>
    <t>Azure Firewall</t>
  </si>
  <si>
    <t>Azure Key Vault</t>
  </si>
  <si>
    <t>?</t>
  </si>
  <si>
    <t>Key Vault restore relies on the originating subscription AND geography which makes restore problematic</t>
  </si>
  <si>
    <t>Azure Kubernetes (AKS)</t>
  </si>
  <si>
    <t>Veeam 3rd party vault</t>
  </si>
  <si>
    <t>What is Azure Kubernetes Service (AKS) backup? - Azure Backup | Microsoft Learn</t>
  </si>
  <si>
    <t>Azure Machine Learning</t>
  </si>
  <si>
    <t>We need to look at AML and recovering trained models</t>
  </si>
  <si>
    <t>HSM is managed in a special manner, requirements for this are not (yet) known within this team</t>
  </si>
  <si>
    <t>Azure Notification Hub</t>
  </si>
  <si>
    <t>Contains Azure SQL DB, SQL Pools, and SQL Hyperscale</t>
  </si>
  <si>
    <t>Azure SQL MI</t>
  </si>
  <si>
    <t>In the demand funel for FSCP3</t>
  </si>
  <si>
    <t>Azure SQL VM</t>
  </si>
  <si>
    <t>Container Registry</t>
  </si>
  <si>
    <t>Rackware</t>
  </si>
  <si>
    <t>CosmosDB</t>
  </si>
  <si>
    <t>CommVault</t>
  </si>
  <si>
    <t>Data Explorer (Kusto)</t>
  </si>
  <si>
    <t>Backup Azure Storage</t>
  </si>
  <si>
    <t>Based on reingesting data from Storage account</t>
  </si>
  <si>
    <t>EventGrid Custom Topic</t>
  </si>
  <si>
    <t>EventGrid System Topic</t>
  </si>
  <si>
    <t>EventHub</t>
  </si>
  <si>
    <t>Express Route</t>
  </si>
  <si>
    <t>Relies on readiness in the on-prem network facilities</t>
  </si>
  <si>
    <t>ADF, AZ copy can be used for custom backups.</t>
  </si>
  <si>
    <t>Azure Blob storage - ADLSgen2 (Data Lake)</t>
  </si>
  <si>
    <t>Azure Table storage</t>
  </si>
  <si>
    <t>Linux VM</t>
  </si>
  <si>
    <t>Relies on availability of images and originating subscription</t>
  </si>
  <si>
    <t>Log Analytics Cluster</t>
  </si>
  <si>
    <t>Log Analytics Workspace</t>
  </si>
  <si>
    <t>Microsoft Search Services</t>
  </si>
  <si>
    <t>MySQL Flexible Server</t>
  </si>
  <si>
    <t>Netapp Files</t>
  </si>
  <si>
    <t>Distinction between account and volumes need to be made here</t>
  </si>
  <si>
    <t>PostgreSQL Flexible Server</t>
  </si>
  <si>
    <t>Private DNS Zone</t>
  </si>
  <si>
    <t>Cannot be viewed independently from DNS resolvers and Infoblox</t>
  </si>
  <si>
    <t>Private Endpoint</t>
  </si>
  <si>
    <t>Purview</t>
  </si>
  <si>
    <t>It's unclear what data is stored in the purview config, also not found in the security baseline guidance</t>
  </si>
  <si>
    <t>QnA Maker</t>
  </si>
  <si>
    <t>Redis Cache</t>
  </si>
  <si>
    <t>Service Bus</t>
  </si>
  <si>
    <t>Next to GEO replication you can store messages and queues using queue explorer and export them to storage</t>
  </si>
  <si>
    <t>Service Fabric</t>
  </si>
  <si>
    <t>Signal-R</t>
  </si>
  <si>
    <t>Static Website</t>
  </si>
  <si>
    <t>Maybe both static sites and storage web endpoint</t>
  </si>
  <si>
    <t>Synapse</t>
  </si>
  <si>
    <t>Limited to snapshot of SQL pools, not external tables, also requires private link integration</t>
  </si>
  <si>
    <t>User Managed Identity</t>
  </si>
  <si>
    <t>Virtual Network</t>
  </si>
  <si>
    <t>Virtual Network Gateway</t>
  </si>
  <si>
    <t>VM Scaleset (VMSS - flex mode)</t>
  </si>
  <si>
    <t>Windows VM</t>
  </si>
  <si>
    <t>OneLake - MSFT Fabric</t>
  </si>
  <si>
    <t>SaaS</t>
  </si>
  <si>
    <t>OneLake can be used with Tables and Files. Tables use delta format that can be used for time travelling. ADF, AZ copy can be used for custom backups.</t>
  </si>
  <si>
    <t>Azure Functions</t>
  </si>
  <si>
    <t>Only backup possible is a full backup with snapshots</t>
  </si>
  <si>
    <t>Azure Static Web Apps</t>
  </si>
  <si>
    <t>Azure Virtual Machine Scale Set</t>
  </si>
  <si>
    <t>Azure Container Apps</t>
  </si>
  <si>
    <t>TODO</t>
  </si>
  <si>
    <t>Azure Container Instances</t>
  </si>
  <si>
    <t>Azure DDoS Network Protection</t>
  </si>
  <si>
    <t>Azure Front Door CDN</t>
  </si>
  <si>
    <t>Azure Key Vault Managed HSM</t>
  </si>
  <si>
    <t>Azure Sentinel</t>
  </si>
  <si>
    <t>IAC</t>
  </si>
  <si>
    <t>Azure Load Balancer</t>
  </si>
  <si>
    <t>Azure NAT Gateway</t>
  </si>
  <si>
    <t>Azure Private Link Service</t>
  </si>
  <si>
    <t>Azure Public DNS</t>
  </si>
  <si>
    <t>Azure Relay</t>
  </si>
  <si>
    <t>Azure Traffic Manager</t>
  </si>
  <si>
    <t>data is stored in Azure Container registry or in blob or files for mounted persitent  file systems</t>
  </si>
  <si>
    <t>Azure Integration Account</t>
  </si>
  <si>
    <t>Azure Logic Apps</t>
  </si>
  <si>
    <t>Azure Automation Account</t>
  </si>
  <si>
    <t>Azure AI Search</t>
  </si>
  <si>
    <t>Azure SQL Database</t>
  </si>
  <si>
    <t>Azure Chaos Studio</t>
  </si>
  <si>
    <t>Azure Load Testing</t>
  </si>
  <si>
    <t>Azure Maps</t>
  </si>
  <si>
    <t>N.A.</t>
  </si>
  <si>
    <t>data is stored in an Azure storage account, you can backup the storage account. The AFD configuration can be backed up via a script or manually and reimported. But best way is to redeploy via IAC.</t>
  </si>
  <si>
    <t>Automation jobs can be backup manually or via a script</t>
  </si>
  <si>
    <t xml:space="preserve">In service Backup is available for App Service Environment Dedicated Hosting </t>
  </si>
  <si>
    <t>Microsoft Managed Soft Delete</t>
  </si>
  <si>
    <t>Stored images require separate approach, container are stored on storage account and you can backup storage account. either recreate or restore from storage after scanning</t>
  </si>
  <si>
    <t>You can store recover the plans from a source code repository</t>
  </si>
  <si>
    <t>store the loadtest configs in a code repository and redeploy</t>
  </si>
  <si>
    <t>Data retention period</t>
  </si>
  <si>
    <t>Azure Storage Account</t>
  </si>
  <si>
    <t>Azure Files Share</t>
  </si>
  <si>
    <t>Azure Blob storage container</t>
  </si>
  <si>
    <t>Azure Storage Blobs</t>
  </si>
  <si>
    <t>Can achieve Immutability</t>
  </si>
  <si>
    <t>No rights, statements or comitments can be derived from the information provided</t>
  </si>
  <si>
    <t>Please contribute</t>
  </si>
  <si>
    <t>Backup capabilities of Azure Services (draft)</t>
  </si>
  <si>
    <t>Legenda</t>
  </si>
  <si>
    <t>protect against deletion</t>
  </si>
  <si>
    <t>Does this Azure service Store Data</t>
  </si>
  <si>
    <t>Is Azure Backup the tool to backup this data for this service?</t>
  </si>
  <si>
    <t>is a native Backup solution provided with the service (so not using Azure backup)</t>
  </si>
  <si>
    <t>Service has no backup solution</t>
  </si>
  <si>
    <t>Are there way's to do (manual) backups besides using Azure backup or native backup</t>
  </si>
  <si>
    <t>is the Backup data stored in Azure Recovery Service Vault</t>
  </si>
  <si>
    <t>is the Backup data stored on Azure Storage Account</t>
  </si>
  <si>
    <t>can immutability be achieved to recover from malicious deletion of the service or malicious configuration changes (setting retention time to 0)</t>
  </si>
  <si>
    <t>Maximum period to be able to recover the data - influenced by configuration paramters.</t>
  </si>
  <si>
    <t>is yes or applicable</t>
  </si>
  <si>
    <t xml:space="preserve">FALSE </t>
  </si>
  <si>
    <t>is no</t>
  </si>
  <si>
    <t>is not applicable</t>
  </si>
  <si>
    <t xml:space="preserve">? </t>
  </si>
  <si>
    <t>to be investigated / work in progress</t>
  </si>
  <si>
    <t>HasBackupCapabilities</t>
  </si>
  <si>
    <t>t.b.d.</t>
  </si>
  <si>
    <t>Alternative Backup Solution</t>
  </si>
  <si>
    <t>14 /3650</t>
  </si>
  <si>
    <t>14 / 3650</t>
  </si>
  <si>
    <t>Checked Oct-2024</t>
  </si>
  <si>
    <t>Same Subscription recovery</t>
  </si>
  <si>
    <t>Contributors</t>
  </si>
  <si>
    <t>Recover this service by redeploy (IAC), backup or combination of both.</t>
  </si>
  <si>
    <t>Recovery to originating subscription</t>
  </si>
  <si>
    <t>Recovery to alternative subscription in same region</t>
  </si>
  <si>
    <t>Recovery to a paired region</t>
  </si>
  <si>
    <t>Recovery in a non paired region</t>
  </si>
  <si>
    <t>Version</t>
  </si>
  <si>
    <t>This information is provided on best effort and may not be complete or accurate over time</t>
  </si>
  <si>
    <t>Readme</t>
  </si>
  <si>
    <t>Nikita Dandwani</t>
  </si>
  <si>
    <t>Soft delete for file SHARES, NFS file share backup not supported(need to check with commvault)</t>
  </si>
  <si>
    <t>Azure Files files (SMB)</t>
  </si>
  <si>
    <t>Azure Files (NFS)</t>
  </si>
  <si>
    <t>359966 </t>
  </si>
  <si>
    <t>workitem</t>
  </si>
  <si>
    <t>UAT workitem</t>
  </si>
  <si>
    <t>Prioritized for engineering (cross sub, cros non-paired region)</t>
  </si>
  <si>
    <t>consumer Data Stored in service</t>
  </si>
  <si>
    <t>consumer Managed Soft Delete</t>
  </si>
  <si>
    <t xml:space="preserve">Can a consumer self recover a deleted or corrupted instance </t>
  </si>
  <si>
    <t>Can Micrososft on behalve of a consumer recover a deleted or corrupted instance (support request)</t>
  </si>
  <si>
    <t>stores consumer data</t>
  </si>
  <si>
    <t>has Backup Features</t>
  </si>
  <si>
    <t>recovery scenario's</t>
  </si>
  <si>
    <t>IsStoringBackupInRecoveryServiceVault</t>
  </si>
  <si>
    <t>AAD Domain Services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</si>
</sst>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1"/>
      <color theme="1"/>
      <name val="Aptos Narrow"/>
      <family val="2"/>
      <scheme val="minor"/>
    </font>
    <font>
      <b/>
      <sz val="11"/>
      <color rgb="FFFFFFFF"/>
      <name val="Calibri"/>
      <family val="2"/>
    </font>
    <font>
      <sz val="11"/>
      <color rgb="FF000000"/>
      <name val="Calibri"/>
      <family val="2"/>
    </font>
    <font>
      <b/>
      <sz val="11"/>
      <color rgb="FF000000"/>
      <name val="Calibri"/>
      <family val="2"/>
    </font>
    <font>
      <b/>
      <sz val="11"/>
      <color theme="0"/>
      <name val="Aptos Narrow"/>
      <family val="2"/>
      <scheme val="minor"/>
    </font>
    <font>
      <sz val="11"/>
      <color theme="0"/>
      <name val="Aptos Narrow"/>
      <family val="2"/>
      <scheme val="minor"/>
    </font>
    <font>
      <sz val="11"/>
      <color theme="1"/>
      <name val="Aptos Narrow"/>
      <family val="2"/>
      <scheme val="minor"/>
    </font>
    <font>
      <sz val="18"/>
      <color theme="3"/>
      <name val="Aptos Display"/>
      <family val="2"/>
      <scheme val="major"/>
    </font>
    <font>
      <sz val="11"/>
      <color rgb="FFFF0000"/>
      <name val="Aptos Narrow"/>
      <family val="2"/>
      <scheme val="minor"/>
    </font>
    <font>
      <b/>
      <sz val="11"/>
      <color theme="1"/>
      <name val="Aptos Narrow"/>
      <family val="2"/>
      <scheme val="minor"/>
    </font>
    <font>
      <u/>
      <sz val="11"/>
      <color theme="10"/>
      <name val="Aptos Narrow"/>
      <family val="2"/>
      <scheme val="minor"/>
    </font>
    <font>
      <sz val="8"/>
      <name val="Aptos Narrow"/>
      <family val="2"/>
      <scheme val="minor"/>
    </font>
    <font>
      <sz val="11"/>
      <color rgb="FFFF0000"/>
      <name val="Calibri"/>
      <family val="2"/>
    </font>
    <font>
      <b/>
      <u/>
      <sz val="11"/>
      <color theme="0"/>
      <name val="Aptos Narrow"/>
      <family val="2"/>
      <scheme val="minor"/>
    </font>
    <font>
      <sz val="11"/>
      <color theme="5"/>
      <name val="Aptos Narrow"/>
      <family val="2"/>
      <scheme val="minor"/>
    </font>
  </fonts>
  <fills count="22">
    <fill>
      <patternFill patternType="none"/>
    </fill>
    <fill>
      <patternFill patternType="gray125"/>
    </fill>
    <fill>
      <patternFill patternType="solid">
        <fgColor rgb="FF4472C4"/>
        <bgColor rgb="FF4472C4"/>
      </patternFill>
    </fill>
    <fill>
      <patternFill patternType="solid">
        <fgColor rgb="FFFFFFFF"/>
        <bgColor rgb="FF000000"/>
      </patternFill>
    </fill>
    <fill>
      <patternFill patternType="solid">
        <fgColor theme="4"/>
      </patternFill>
    </fill>
    <fill>
      <patternFill patternType="solid">
        <fgColor theme="6"/>
      </patternFill>
    </fill>
    <fill>
      <patternFill patternType="solid">
        <fgColor theme="4" tint="0.39997558519241921"/>
        <bgColor indexed="65"/>
      </patternFill>
    </fill>
    <fill>
      <patternFill patternType="solid">
        <fgColor theme="8"/>
      </patternFill>
    </fill>
    <fill>
      <patternFill patternType="solid">
        <fgColor theme="9"/>
      </patternFill>
    </fill>
    <fill>
      <patternFill patternType="solid">
        <fgColor theme="4" tint="0.39997558519241921"/>
        <bgColor indexed="64"/>
      </patternFill>
    </fill>
    <fill>
      <patternFill patternType="solid">
        <fgColor theme="3" tint="9.9978637043366805E-2"/>
        <bgColor indexed="64"/>
      </patternFill>
    </fill>
    <fill>
      <patternFill patternType="solid">
        <fgColor theme="5" tint="0.79998168889431442"/>
        <bgColor indexed="64"/>
      </patternFill>
    </fill>
    <fill>
      <patternFill patternType="solid">
        <fgColor rgb="FFFFC000"/>
        <bgColor indexed="64"/>
      </patternFill>
    </fill>
    <fill>
      <patternFill patternType="solid">
        <fgColor theme="7" tint="-0.249977111117893"/>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theme="5" tint="0.39997558519241921"/>
        <bgColor rgb="FF4472C4"/>
      </patternFill>
    </fill>
    <fill>
      <patternFill patternType="solid">
        <fgColor theme="4" tint="-0.499984740745262"/>
        <bgColor indexed="64"/>
      </patternFill>
    </fill>
  </fills>
  <borders count="11">
    <border>
      <left/>
      <right/>
      <top/>
      <bottom/>
      <diagonal/>
    </border>
    <border>
      <left style="thin">
        <color rgb="FF8EA9DB"/>
      </left>
      <right/>
      <top style="thin">
        <color rgb="FF8EA9DB"/>
      </top>
      <bottom/>
      <diagonal/>
    </border>
    <border>
      <left/>
      <right/>
      <top style="thin">
        <color rgb="FF8EA9DB"/>
      </top>
      <bottom/>
      <diagonal/>
    </border>
    <border>
      <left/>
      <right/>
      <top style="thin">
        <color theme="4"/>
      </top>
      <bottom/>
      <diagonal/>
    </border>
    <border>
      <left style="medium">
        <color auto="1"/>
      </left>
      <right/>
      <top/>
      <bottom/>
      <diagonal/>
    </border>
    <border>
      <left style="thin">
        <color theme="0"/>
      </left>
      <right style="thin">
        <color theme="0"/>
      </right>
      <top style="thin">
        <color theme="0"/>
      </top>
      <bottom style="thin">
        <color theme="0"/>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top/>
      <bottom/>
      <diagonal/>
    </border>
    <border>
      <left/>
      <right style="thin">
        <color theme="0"/>
      </right>
      <top/>
      <bottom/>
      <diagonal/>
    </border>
  </borders>
  <cellStyleXfs count="8">
    <xf numFmtId="0" fontId="0" fillId="0" borderId="0"/>
    <xf numFmtId="0" fontId="5" fillId="4" borderId="0" applyNumberFormat="0" applyBorder="0" applyAlignment="0" applyProtection="0"/>
    <xf numFmtId="0" fontId="5" fillId="5" borderId="0" applyNumberFormat="0" applyBorder="0" applyAlignment="0" applyProtection="0"/>
    <xf numFmtId="0" fontId="7" fillId="0" borderId="0" applyNumberFormat="0" applyFill="0" applyBorder="0" applyAlignment="0" applyProtection="0"/>
    <xf numFmtId="0" fontId="6"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10" fillId="0" borderId="0" applyNumberFormat="0" applyFill="0" applyBorder="0" applyAlignment="0" applyProtection="0"/>
  </cellStyleXfs>
  <cellXfs count="70">
    <xf numFmtId="0" fontId="0" fillId="0" borderId="0" xfId="0"/>
    <xf numFmtId="0" fontId="2" fillId="0" borderId="0" xfId="0" applyFont="1"/>
    <xf numFmtId="0" fontId="2" fillId="0" borderId="0" xfId="0" applyFont="1" applyAlignment="1">
      <alignment horizontal="center" vertical="center"/>
    </xf>
    <xf numFmtId="0" fontId="0" fillId="0" borderId="0" xfId="0" applyAlignment="1">
      <alignment horizontal="center" vertical="center"/>
    </xf>
    <xf numFmtId="0" fontId="2" fillId="0" borderId="0" xfId="0" applyFont="1" applyAlignment="1">
      <alignment horizontal="left" vertical="top" wrapText="1"/>
    </xf>
    <xf numFmtId="0" fontId="0" fillId="0" borderId="0" xfId="0" applyAlignment="1">
      <alignment horizontal="left" vertical="top" wrapText="1"/>
    </xf>
    <xf numFmtId="0" fontId="2" fillId="0" borderId="0" xfId="0" applyFont="1" applyAlignment="1">
      <alignment vertical="top"/>
    </xf>
    <xf numFmtId="0" fontId="0" fillId="0" borderId="0" xfId="0" applyAlignment="1">
      <alignment vertical="top"/>
    </xf>
    <xf numFmtId="0" fontId="2" fillId="0" borderId="0" xfId="0" applyFont="1" applyAlignment="1">
      <alignment horizontal="left" vertical="center"/>
    </xf>
    <xf numFmtId="0" fontId="2" fillId="3" borderId="0" xfId="0" applyFont="1" applyFill="1" applyAlignment="1">
      <alignment horizontal="left" vertical="center"/>
    </xf>
    <xf numFmtId="0" fontId="0" fillId="0" borderId="0" xfId="0" applyAlignment="1">
      <alignment horizontal="left" vertical="center"/>
    </xf>
    <xf numFmtId="0" fontId="7" fillId="0" borderId="0" xfId="3"/>
    <xf numFmtId="0" fontId="0" fillId="0" borderId="0" xfId="0" applyAlignment="1">
      <alignment horizontal="center"/>
    </xf>
    <xf numFmtId="0" fontId="1" fillId="2" borderId="1" xfId="0" applyFont="1" applyFill="1" applyBorder="1" applyAlignment="1">
      <alignment horizontal="left"/>
    </xf>
    <xf numFmtId="0" fontId="1" fillId="2" borderId="2" xfId="0" applyFont="1" applyFill="1" applyBorder="1" applyAlignment="1">
      <alignment horizontal="center"/>
    </xf>
    <xf numFmtId="0" fontId="3" fillId="0" borderId="0" xfId="0" applyFont="1" applyAlignment="1">
      <alignment horizontal="center"/>
    </xf>
    <xf numFmtId="0" fontId="0" fillId="0" borderId="0" xfId="0" applyAlignment="1">
      <alignment horizontal="left" vertical="top"/>
    </xf>
    <xf numFmtId="0" fontId="1" fillId="2" borderId="0" xfId="0" applyFont="1" applyFill="1" applyAlignment="1">
      <alignment horizontal="left"/>
    </xf>
    <xf numFmtId="0" fontId="2" fillId="0" borderId="0" xfId="0" applyFont="1" applyAlignment="1">
      <alignment horizontal="left" vertical="top"/>
    </xf>
    <xf numFmtId="0" fontId="4" fillId="4" borderId="0" xfId="1" applyFont="1" applyAlignment="1">
      <alignment horizontal="left" textRotation="45"/>
    </xf>
    <xf numFmtId="0" fontId="4" fillId="5" borderId="0" xfId="2" applyFont="1" applyAlignment="1">
      <alignment horizontal="left" textRotation="45" wrapText="1"/>
    </xf>
    <xf numFmtId="0" fontId="4" fillId="5" borderId="0" xfId="2" applyFont="1" applyAlignment="1">
      <alignment horizontal="left" textRotation="45"/>
    </xf>
    <xf numFmtId="0" fontId="1" fillId="2" borderId="0" xfId="0" applyFont="1" applyFill="1" applyAlignment="1">
      <alignment horizontal="left" textRotation="45"/>
    </xf>
    <xf numFmtId="0" fontId="10" fillId="0" borderId="0" xfId="7"/>
    <xf numFmtId="0" fontId="1" fillId="2" borderId="1" xfId="0" applyFont="1" applyFill="1" applyBorder="1" applyAlignment="1">
      <alignment horizontal="center"/>
    </xf>
    <xf numFmtId="0" fontId="2" fillId="0" borderId="0" xfId="0" applyFont="1" applyAlignment="1">
      <alignment horizontal="center" vertical="top"/>
    </xf>
    <xf numFmtId="0" fontId="8" fillId="0" borderId="0" xfId="0" applyFont="1" applyAlignment="1">
      <alignment horizontal="center"/>
    </xf>
    <xf numFmtId="0" fontId="12" fillId="0" borderId="0" xfId="0" applyFont="1" applyAlignment="1">
      <alignment horizontal="left" vertical="center"/>
    </xf>
    <xf numFmtId="0" fontId="2" fillId="0" borderId="0" xfId="0" applyFont="1" applyAlignment="1">
      <alignment horizontal="center"/>
    </xf>
    <xf numFmtId="0" fontId="4" fillId="9" borderId="0" xfId="1" applyFont="1" applyFill="1" applyAlignment="1">
      <alignment horizontal="left" textRotation="45"/>
    </xf>
    <xf numFmtId="0" fontId="4" fillId="9" borderId="0" xfId="1" applyFont="1" applyFill="1" applyAlignment="1">
      <alignment horizontal="left" textRotation="45" wrapText="1"/>
    </xf>
    <xf numFmtId="0" fontId="4" fillId="10" borderId="0" xfId="1" applyFont="1" applyFill="1" applyAlignment="1">
      <alignment horizontal="left" textRotation="45"/>
    </xf>
    <xf numFmtId="0" fontId="4" fillId="10" borderId="3" xfId="1" applyFont="1" applyFill="1" applyBorder="1" applyAlignment="1">
      <alignment horizontal="left" textRotation="45"/>
    </xf>
    <xf numFmtId="0" fontId="4" fillId="4" borderId="3" xfId="1" applyFont="1" applyBorder="1" applyAlignment="1">
      <alignment horizontal="left" textRotation="45"/>
    </xf>
    <xf numFmtId="0" fontId="1" fillId="2" borderId="3" xfId="0" applyFont="1" applyFill="1" applyBorder="1" applyAlignment="1">
      <alignment horizontal="left" textRotation="45"/>
    </xf>
    <xf numFmtId="0" fontId="0" fillId="0" borderId="0" xfId="0" applyAlignment="1">
      <alignment horizontal="center" vertical="top" textRotation="90" wrapText="1"/>
    </xf>
    <xf numFmtId="0" fontId="0" fillId="14" borderId="0" xfId="0" applyFill="1" applyAlignment="1">
      <alignment horizontal="center"/>
    </xf>
    <xf numFmtId="0" fontId="0" fillId="11" borderId="0" xfId="0" applyFill="1" applyAlignment="1">
      <alignment horizontal="center"/>
    </xf>
    <xf numFmtId="0" fontId="0" fillId="15" borderId="0" xfId="0" applyFill="1" applyAlignment="1">
      <alignment horizontal="center"/>
    </xf>
    <xf numFmtId="0" fontId="0" fillId="12" borderId="0" xfId="0" applyFill="1" applyAlignment="1">
      <alignment horizontal="center"/>
    </xf>
    <xf numFmtId="0" fontId="0" fillId="0" borderId="4" xfId="0" applyBorder="1"/>
    <xf numFmtId="0" fontId="10" fillId="0" borderId="4" xfId="7" applyBorder="1"/>
    <xf numFmtId="0" fontId="2" fillId="0" borderId="4" xfId="0" applyFont="1" applyBorder="1" applyAlignment="1">
      <alignment horizontal="center" vertical="center"/>
    </xf>
    <xf numFmtId="0" fontId="0" fillId="0" borderId="4" xfId="0" applyBorder="1" applyAlignment="1">
      <alignment horizontal="center"/>
    </xf>
    <xf numFmtId="0" fontId="13" fillId="4" borderId="0" xfId="1" applyFont="1" applyAlignment="1">
      <alignment horizontal="left" textRotation="45"/>
    </xf>
    <xf numFmtId="0" fontId="10" fillId="0" borderId="0" xfId="7" applyAlignment="1">
      <alignment horizontal="center"/>
    </xf>
    <xf numFmtId="0" fontId="0" fillId="16" borderId="0" xfId="4" applyFont="1" applyFill="1" applyAlignment="1">
      <alignment horizontal="left" textRotation="45"/>
    </xf>
    <xf numFmtId="0" fontId="6" fillId="17" borderId="0" xfId="4" applyFill="1" applyAlignment="1">
      <alignment horizontal="left" textRotation="45"/>
    </xf>
    <xf numFmtId="0" fontId="9" fillId="18" borderId="0" xfId="0" applyFont="1" applyFill="1"/>
    <xf numFmtId="0" fontId="0" fillId="18" borderId="0" xfId="0" applyFill="1"/>
    <xf numFmtId="0" fontId="0" fillId="0" borderId="5" xfId="0" applyBorder="1"/>
    <xf numFmtId="0" fontId="4" fillId="5" borderId="3" xfId="2" applyFont="1" applyBorder="1" applyAlignment="1">
      <alignment horizontal="left" textRotation="45" wrapText="1"/>
    </xf>
    <xf numFmtId="0" fontId="4" fillId="5" borderId="3" xfId="2" applyFont="1" applyBorder="1" applyAlignment="1">
      <alignment horizontal="left" textRotation="45"/>
    </xf>
    <xf numFmtId="164" fontId="0" fillId="0" borderId="5" xfId="0" applyNumberFormat="1" applyBorder="1"/>
    <xf numFmtId="0" fontId="0" fillId="19" borderId="6" xfId="0" applyFill="1" applyBorder="1"/>
    <xf numFmtId="0" fontId="0" fillId="19" borderId="7" xfId="0" applyFill="1" applyBorder="1"/>
    <xf numFmtId="0" fontId="0" fillId="19" borderId="8" xfId="0" applyFill="1" applyBorder="1"/>
    <xf numFmtId="0" fontId="14" fillId="0" borderId="0" xfId="0" applyFont="1" applyAlignment="1">
      <alignment horizontal="center"/>
    </xf>
    <xf numFmtId="0" fontId="10" fillId="0" borderId="0" xfId="7" applyAlignment="1"/>
    <xf numFmtId="0" fontId="1" fillId="20" borderId="0" xfId="0" applyFont="1" applyFill="1" applyAlignment="1">
      <alignment horizontal="left" textRotation="45"/>
    </xf>
    <xf numFmtId="0" fontId="1" fillId="20" borderId="0" xfId="0" applyFont="1" applyFill="1" applyAlignment="1">
      <alignment horizontal="left" textRotation="45" wrapText="1"/>
    </xf>
    <xf numFmtId="17" fontId="0" fillId="0" borderId="5" xfId="0" applyNumberFormat="1" applyBorder="1"/>
    <xf numFmtId="0" fontId="4" fillId="4" borderId="0" xfId="1" applyFont="1" applyAlignment="1">
      <alignment horizontal="center" vertical="center"/>
    </xf>
    <xf numFmtId="0" fontId="4" fillId="13" borderId="0" xfId="5" applyFont="1" applyFill="1" applyAlignment="1">
      <alignment horizontal="center" vertical="center"/>
    </xf>
    <xf numFmtId="0" fontId="4" fillId="13" borderId="9" xfId="5" applyFont="1" applyFill="1" applyBorder="1" applyAlignment="1">
      <alignment horizontal="center" vertical="center"/>
    </xf>
    <xf numFmtId="0" fontId="4" fillId="13" borderId="10" xfId="5" applyFont="1" applyFill="1" applyBorder="1" applyAlignment="1">
      <alignment horizontal="center" vertical="center"/>
    </xf>
    <xf numFmtId="0" fontId="4" fillId="8" borderId="6" xfId="6" applyFont="1" applyBorder="1" applyAlignment="1">
      <alignment horizontal="center" vertical="center"/>
    </xf>
    <xf numFmtId="0" fontId="4" fillId="8" borderId="7" xfId="6" applyFont="1" applyBorder="1" applyAlignment="1">
      <alignment horizontal="center" vertical="center"/>
    </xf>
    <xf numFmtId="0" fontId="4" fillId="8" borderId="8" xfId="6" applyFont="1" applyBorder="1" applyAlignment="1">
      <alignment horizontal="center" vertical="center"/>
    </xf>
    <xf numFmtId="0" fontId="4" fillId="21" borderId="0" xfId="1" applyFont="1" applyFill="1" applyAlignment="1">
      <alignment horizontal="center" vertical="center"/>
    </xf>
  </cellXfs>
  <cellStyles count="8">
    <cellStyle name="60% - Accent1" xfId="4" builtinId="32"/>
    <cellStyle name="Accent1" xfId="1" builtinId="29"/>
    <cellStyle name="Accent3" xfId="2" builtinId="37"/>
    <cellStyle name="Accent5" xfId="5" builtinId="45"/>
    <cellStyle name="Accent6" xfId="6" builtinId="49"/>
    <cellStyle name="Hyperlink" xfId="7" builtinId="8"/>
    <cellStyle name="Normal" xfId="0" builtinId="0"/>
    <cellStyle name="Title" xfId="3" builtinId="15"/>
  </cellStyles>
  <dxfs count="47">
    <dxf>
      <fill>
        <patternFill>
          <bgColor theme="5" tint="0.79998168889431442"/>
        </patternFill>
      </fill>
    </dxf>
    <dxf>
      <fill>
        <patternFill>
          <bgColor theme="9" tint="0.79998168889431442"/>
        </patternFill>
      </fill>
    </dxf>
    <dxf>
      <font>
        <color theme="0" tint="-0.499984740745262"/>
      </font>
      <fill>
        <patternFill>
          <bgColor theme="2"/>
        </patternFill>
      </fill>
    </dxf>
    <dxf>
      <fill>
        <patternFill>
          <bgColor rgb="FFFFC000"/>
        </patternFill>
      </fill>
    </dxf>
    <dxf>
      <font>
        <color theme="0" tint="-0.499984740745262"/>
      </font>
      <fill>
        <patternFill>
          <bgColor theme="2"/>
        </patternFill>
      </fill>
    </dxf>
    <dxf>
      <fill>
        <patternFill>
          <bgColor theme="5" tint="0.79998168889431442"/>
        </patternFill>
      </fill>
    </dxf>
    <dxf>
      <fill>
        <patternFill>
          <bgColor theme="9" tint="0.79998168889431442"/>
        </patternFill>
      </fill>
    </dxf>
    <dxf>
      <font>
        <color theme="0" tint="-0.499984740745262"/>
      </font>
      <fill>
        <patternFill>
          <bgColor theme="2"/>
        </patternFill>
      </fill>
    </dxf>
    <dxf>
      <fill>
        <patternFill>
          <bgColor rgb="FFFFC000"/>
        </patternFill>
      </fill>
    </dxf>
    <dxf>
      <font>
        <color theme="0" tint="-0.499984740745262"/>
      </font>
      <fill>
        <patternFill>
          <bgColor theme="2"/>
        </patternFill>
      </fill>
    </dxf>
    <dxf>
      <fill>
        <patternFill>
          <bgColor theme="5" tint="0.79998168889431442"/>
        </patternFill>
      </fill>
    </dxf>
    <dxf>
      <fill>
        <patternFill>
          <bgColor theme="9" tint="0.79998168889431442"/>
        </patternFill>
      </fill>
    </dxf>
    <dxf>
      <font>
        <color theme="0" tint="-0.499984740745262"/>
      </font>
      <fill>
        <patternFill>
          <bgColor theme="2"/>
        </patternFill>
      </fill>
    </dxf>
    <dxf>
      <fill>
        <patternFill>
          <bgColor rgb="FFFFC000"/>
        </patternFill>
      </fill>
    </dxf>
    <dxf>
      <font>
        <color theme="0" tint="-0.499984740745262"/>
      </font>
      <fill>
        <patternFill>
          <bgColor theme="2"/>
        </patternFill>
      </fill>
    </dxf>
    <dxf>
      <fill>
        <patternFill>
          <bgColor theme="5" tint="0.79998168889431442"/>
        </patternFill>
      </fill>
    </dxf>
    <dxf>
      <fill>
        <patternFill>
          <bgColor theme="9" tint="0.79998168889431442"/>
        </patternFill>
      </fill>
    </dxf>
    <dxf>
      <font>
        <color theme="0" tint="-0.499984740745262"/>
      </font>
      <fill>
        <patternFill>
          <bgColor theme="2"/>
        </patternFill>
      </fill>
    </dxf>
    <dxf>
      <fill>
        <patternFill>
          <bgColor rgb="FFFFC000"/>
        </patternFill>
      </fill>
    </dxf>
    <dxf>
      <font>
        <color theme="0" tint="-0.499984740745262"/>
      </font>
      <fill>
        <patternFill>
          <bgColor theme="2"/>
        </patternFill>
      </fill>
    </dxf>
    <dxf>
      <fill>
        <patternFill>
          <bgColor theme="5" tint="0.79998168889431442"/>
        </patternFill>
      </fill>
    </dxf>
    <dxf>
      <fill>
        <patternFill>
          <bgColor theme="9" tint="0.79998168889431442"/>
        </patternFill>
      </fill>
    </dxf>
    <dxf>
      <font>
        <color theme="0" tint="-0.499984740745262"/>
      </font>
      <fill>
        <patternFill>
          <bgColor theme="2"/>
        </patternFill>
      </fill>
    </dxf>
    <dxf>
      <fill>
        <patternFill>
          <bgColor rgb="FFFFC000"/>
        </patternFill>
      </fill>
    </dxf>
    <dxf>
      <font>
        <color theme="0" tint="-0.499984740745262"/>
      </font>
      <fill>
        <patternFill>
          <bgColor theme="2"/>
        </patternFill>
      </fill>
    </dxf>
    <dxf>
      <alignment wrapText="0"/>
    </dxf>
    <dxf>
      <alignment horizontal="center" indent="0" justifyLastLine="0" shrinkToFit="0" readingOrder="0"/>
    </dxf>
    <dxf>
      <alignment horizontal="center" indent="0" justifyLastLine="0" shrinkToFit="0" readingOrder="0"/>
    </dxf>
    <dxf>
      <alignment horizontal="center" indent="0" justifyLastLine="0" shrinkToFit="0" readingOrder="0"/>
    </dxf>
    <dxf>
      <font>
        <b val="0"/>
        <i val="0"/>
        <strike val="0"/>
        <condense val="0"/>
        <extend val="0"/>
        <outline val="0"/>
        <shadow val="0"/>
        <u val="none"/>
        <vertAlign val="baseline"/>
        <sz val="11"/>
        <color rgb="FF000000"/>
        <name val="Calibri"/>
        <family val="2"/>
        <scheme val="none"/>
      </font>
      <numFmt numFmtId="0" formatCode="General"/>
      <alignment horizontal="center" vertical="center" textRotation="0" wrapText="0" indent="0" justifyLastLine="0" shrinkToFit="0" readingOrder="0"/>
    </dxf>
    <dxf>
      <alignment horizontal="center" indent="0" justifyLastLine="0" shrinkToFit="0" readingOrder="0"/>
    </dxf>
    <dxf>
      <alignment horizontal="center" indent="0" justifyLastLine="0" shrinkToFit="0" readingOrder="0"/>
    </dxf>
    <dxf>
      <font>
        <color rgb="FF000000"/>
        <name val="Calibri"/>
        <family val="2"/>
        <scheme val="none"/>
      </font>
      <alignment horizontal="center" vertical="center" textRotation="0" wrapText="0" indent="0" justifyLastLine="0" shrinkToFit="0" readingOrder="0"/>
      <border diagonalUp="0" diagonalDown="0">
        <left style="medium">
          <color auto="1"/>
        </left>
        <right/>
        <top/>
        <bottom/>
        <vertical/>
        <horizontal/>
      </border>
    </dxf>
    <dxf>
      <font>
        <b val="0"/>
        <i val="0"/>
        <strike val="0"/>
        <condense val="0"/>
        <extend val="0"/>
        <outline val="0"/>
        <shadow val="0"/>
        <u val="none"/>
        <vertAlign val="baseline"/>
        <sz val="11"/>
        <color rgb="FF000000"/>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center" textRotation="0" wrapText="0" indent="0" justifyLastLine="0" shrinkToFit="0" readingOrder="0"/>
    </dxf>
    <dxf>
      <font>
        <b val="0"/>
        <color rgb="FF000000"/>
        <name val="Calibri"/>
        <family val="2"/>
        <scheme val="none"/>
      </font>
      <alignment horizontal="center" vertical="center" textRotation="0" wrapText="0" indent="0" justifyLastLine="0" shrinkToFit="0" readingOrder="0"/>
      <border diagonalUp="0" diagonalDown="0">
        <left style="medium">
          <color auto="1"/>
        </left>
        <right/>
        <top/>
        <bottom/>
        <vertical/>
        <horizontal/>
      </border>
    </dxf>
    <dxf>
      <alignment horizontal="center" indent="0" justifyLastLine="0" shrinkToFit="0" readingOrder="0"/>
    </dxf>
    <dxf>
      <alignment horizontal="center" indent="0" justifyLastLine="0" shrinkToFit="0" readingOrder="0"/>
    </dxf>
    <dxf>
      <font>
        <b val="0"/>
      </font>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font>
        <b val="0"/>
      </font>
      <alignment horizontal="center" indent="0" justifyLastLine="0" shrinkToFit="0" readingOrder="0"/>
    </dxf>
    <dxf>
      <font>
        <b val="0"/>
      </font>
      <alignment horizontal="center" indent="0" justifyLastLine="0" shrinkToFit="0" readingOrder="0"/>
      <border diagonalUp="0" diagonalDown="0">
        <left style="medium">
          <color auto="1"/>
        </left>
        <right/>
        <top/>
        <bottom/>
        <vertical/>
        <horizontal/>
      </border>
    </dxf>
    <dxf>
      <numFmt numFmtId="0" formatCode="General"/>
    </dxf>
    <dxf>
      <font>
        <b val="0"/>
      </font>
    </dxf>
    <dxf>
      <font>
        <b val="0"/>
      </font>
    </dxf>
    <dxf>
      <font>
        <b/>
        <i val="0"/>
        <strike val="0"/>
        <condense val="0"/>
        <extend val="0"/>
        <outline val="0"/>
        <shadow val="0"/>
        <u val="none"/>
        <vertAlign val="baseline"/>
        <sz val="11"/>
        <color rgb="FF000000"/>
        <name val="Calibri"/>
        <family val="2"/>
        <scheme val="none"/>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Dylan de Jong" id="{4280B7A8-C528-48C1-A9B3-E1E0545B9656}" userId="S::dyjong@microsoft.com::e8f4bcc5-3cd2-4faf-ba56-b7ac67db40c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E86DAE-239B-4041-8E83-FF0DD34A81E1}" name="Table1" displayName="Table1" ref="B1:AA84" totalsRowShown="0">
  <autoFilter ref="B1:AA84" xr:uid="{08E86DAE-239B-4041-8E83-FF0DD34A81E1}"/>
  <tableColumns count="26">
    <tableColumn id="1" xr3:uid="{0623CD57-7EC0-4FBA-AA9C-3FE055C21ACB}" name="#" dataDxfId="46"/>
    <tableColumn id="2" xr3:uid="{B06B964F-2EA8-4ABD-82D2-80820DA981D4}" name="Azure service"/>
    <tableColumn id="3" xr3:uid="{087A47B2-D0E4-4F2B-BBA4-B8EE5B3D621D}" name="level"/>
    <tableColumn id="4" xr3:uid="{EBEEB7FF-8975-4E6D-BC7B-FF228D8E1C5C}" name="InScope Aug-2024" dataDxfId="45"/>
    <tableColumn id="23" xr3:uid="{1F8A5BD4-4D56-4F14-A822-DB24EDE025C4}" name="Checked Oct-2024" dataDxfId="44"/>
    <tableColumn id="28" xr3:uid="{D535E63A-9737-483E-85ED-3AEABC7220A1}" name="consumer Data Stored in service" dataDxfId="43">
      <calculatedColumnFormula>OR(Table1[[#This Row],[InServiceBackup]],Table1[[#This Row],[InAzureBackup]])</calculatedColumnFormula>
    </tableColumn>
    <tableColumn id="6" xr3:uid="{F0E01339-85B0-4992-8819-631D7043ED48}" name="InAzureBackup" dataDxfId="42"/>
    <tableColumn id="7" xr3:uid="{A14DD374-89D9-4581-80FD-AD5DCE74F3EE}" name="InServiceBackup" dataDxfId="41"/>
    <tableColumn id="25" xr3:uid="{ADA9B218-F883-4412-A5EB-BEE0DB02671F}" name="Alternative Backup Solution" dataDxfId="40">
      <calculatedColumnFormula>NOT(OR(Table1[[#This Row],[InServiceBackup]],Table1[[#This Row],[InAzureBackup]]))</calculatedColumnFormula>
    </tableColumn>
    <tableColumn id="8" xr3:uid="{3DE0CF99-D9A2-427A-9147-E07DCEC929DB}" name="HasBackupCapabilities" dataDxfId="39">
      <calculatedColumnFormula>OR(Table1[[#This Row],[InServiceBackup]],Table1[[#This Row],[InAzureBackup]],Table1[[#This Row],[Alternative Backup Solution]])</calculatedColumnFormula>
    </tableColumn>
    <tableColumn id="9" xr3:uid="{72087AAA-DBD5-4C66-9E62-A7A8F4CB01A9}" name="IsStoringBackupInRecoveryServiceVault" dataDxfId="38"/>
    <tableColumn id="10" xr3:uid="{9B3C3DAA-9AD7-4878-BE04-9FFC20A537BB}" name="IsStoringBackupOnAzureStorage" dataDxfId="37"/>
    <tableColumn id="5" xr3:uid="{BACA2823-052F-4B2C-90ED-71945E57B68C}" name="consumer Managed Soft Delete" dataDxfId="36"/>
    <tableColumn id="27" xr3:uid="{C5D36B28-29E9-4CC4-BA50-D4486F22DA24}" name="Microsoft Managed Soft Delete" dataDxfId="35"/>
    <tableColumn id="30" xr3:uid="{32445090-8FC6-4729-AFB2-74CAD6B65D43}" name="Can achieve Immutability" dataDxfId="34"/>
    <tableColumn id="29" xr3:uid="{BBD7C91B-12A4-40A9-8C71-784EA54E3648}" name="Data retention period" dataDxfId="33"/>
    <tableColumn id="11" xr3:uid="{14F1CDE4-9263-4AB9-8F06-21879EC1F905}" name="3rd party backup" dataDxfId="32"/>
    <tableColumn id="12" xr3:uid="{4EC4F53E-E4A8-4D27-BB37-36CD13C6C511}" name="external Vault (tenant, 3rd party)" dataDxfId="31"/>
    <tableColumn id="13" xr3:uid="{D01B2A7F-36B9-4097-AE39-F81C6C6FD6C4}" name="Primary Recovery Method" dataDxfId="30"/>
    <tableColumn id="31" xr3:uid="{DAEB8836-6F9E-41B3-A770-8D37A59920CA}" name="Same Subscription recovery" dataDxfId="29">
      <calculatedColumnFormula>IF(NOT(Table1[[#This Row],[HasBackupCapabilities]])=TRUE,"N.A.","?")</calculatedColumnFormula>
    </tableColumn>
    <tableColumn id="14" xr3:uid="{6F82EE84-1F7E-45A7-AA69-1D095749EB84}" name="PairedRegionRecovery" dataDxfId="28"/>
    <tableColumn id="15" xr3:uid="{39DD505B-65D8-4695-9E51-2787EE04F49E}" name="NonPairedRegionRecovery" dataDxfId="27"/>
    <tableColumn id="19" xr3:uid="{25A9F2EC-7E3F-407E-A86D-6673D28AEEA5}" name="UAT/Features" dataDxfId="26"/>
    <tableColumn id="32" xr3:uid="{DD6B7EA0-47C6-48A7-ABCA-8A5FF9AC8CCD}" name="Prioritized for engineering (cross sub, cros non-paired region)"/>
    <tableColumn id="20" xr3:uid="{D721813C-988A-4B51-9994-0353B06B9DC3}" name="UAT workitem"/>
    <tableColumn id="21" xr3:uid="{82D5E677-118F-4EBE-A87C-91DD00863DEA}" name="ARM Reference materials" dataDxfId="25"/>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J2" dT="2024-10-25T10:00:11.13" personId="{4280B7A8-C528-48C1-A9B3-E1E0545B9656}" id="{A866CE7B-9025-432A-B58F-5E08AD0543E8}">
    <text>Backup is done on originating AD</text>
  </threadedComment>
  <threadedComment ref="M3" dT="2024-10-23T15:11:52.06" personId="{4280B7A8-C528-48C1-A9B3-E1E0545B9656}" id="{08F6425B-1F29-4779-8B50-16B1014BC977}">
    <text>Customer managed storage account</text>
  </threadedComment>
  <threadedComment ref="N3" dT="2024-10-28T08:22:22.89" personId="{4280B7A8-C528-48C1-A9B3-E1E0545B9656}" id="{0309E663-8041-46EA-A5E2-88C0AF950B3F}">
    <text>Restore from backup under the same name</text>
  </threadedComment>
  <threadedComment ref="P3" dT="2024-10-28T08:21:49.28" personId="{4280B7A8-C528-48C1-A9B3-E1E0545B9656}" id="{DF732AE8-728A-4901-9B35-9E77DD5D0A34}">
    <text xml:space="preserve">Backup’s are stored in a customer managed storage account, make sure you protect the storage account (immutable). 
</text>
  </threadedComment>
  <threadedComment ref="M4" dT="2024-10-28T08:33:04.14" personId="{4280B7A8-C528-48C1-A9B3-E1E0545B9656}" id="{1F2C8483-FD47-4B86-907B-35B31287A613}">
    <text>Customer managed storage account</text>
  </threadedComment>
  <threadedComment ref="M5" dT="2024-10-28T08:33:04.14" personId="{4280B7A8-C528-48C1-A9B3-E1E0545B9656}" id="{B57024BC-A00D-463D-A137-B31FFCC652E0}">
    <text>Customer managed storage account</text>
  </threadedComment>
  <threadedComment ref="M6" dT="2024-10-25T06:48:30.33" personId="{4280B7A8-C528-48C1-A9B3-E1E0545B9656}" id="{D7D7476B-F361-45D6-80AB-F33355BEEC92}">
    <text>Microsoft managed storage</text>
  </threadedComment>
  <threadedComment ref="J17" dT="2024-09-06T11:08:30.37" personId="{4280B7A8-C528-48C1-A9B3-E1E0545B9656}" id="{5C527FC6-F51B-4208-A712-A6C5D1419383}">
    <text xml:space="preserve">Backup Azure Firewall and Firewall Policy with Logic Apps (microsoft.com) </text>
    <extLst>
      <x:ext xmlns:xltc2="http://schemas.microsoft.com/office/spreadsheetml/2020/threadedcomments2" uri="{F7C98A9C-CBB3-438F-8F68-D28B6AF4A901}">
        <xltc2:checksum>2219871461</xltc2:checksum>
        <xltc2:hyperlink startIndex="0" length="73" url="https://techcommunity.microsoft.com/t5/azure-network-security-blog/backup-azure-firewall-and-azure-firewall-policy-with-logic-apps/ba-p/3613928"/>
      </x:ext>
    </extLst>
  </threadedComment>
  <threadedComment ref="M21" dT="2024-10-23T14:20:44.53" personId="{4280B7A8-C528-48C1-A9B3-E1E0545B9656}" id="{DB866538-E614-48E9-94B2-0682C27B8EA5}">
    <text>Microsoft managed</text>
  </threadedComment>
  <threadedComment ref="M23" dT="2024-10-23T14:20:44.53" personId="{4280B7A8-C528-48C1-A9B3-E1E0545B9656}" id="{BF2ADC44-25EE-41AD-8316-85E0934F64AD}">
    <text>Microsoft managed</text>
  </threadedComment>
  <threadedComment ref="N23" dT="2024-10-23T14:06:29.96" personId="{4280B7A8-C528-48C1-A9B3-E1E0545B9656}" id="{40AD7375-11D9-4B2F-AC22-D76BE47B9385}">
    <text>GA is backup retention policy that can be setup by the customer, however can be manipulated to 1 day.</text>
  </threadedComment>
  <threadedComment ref="O23" dT="2024-10-23T14:07:57.88" personId="{4280B7A8-C528-48C1-A9B3-E1E0545B9656}" id="{49CA1BE6-E573-4E73-B5A7-07EDDF43CE0A}">
    <text xml:space="preserve">Server deletes: When the logical Azure SQL Server is deleted, the databases and the underlying backups are all soft-deleted regardless of the backup retention period - 3 day’s. </text>
  </threadedComment>
  <threadedComment ref="Q23" dT="2024-10-23T13:46:28.70" personId="{4280B7A8-C528-48C1-A9B3-E1E0545B9656}" id="{D7614454-919B-484E-B979-C002AA309FCC}">
    <text xml:space="preserve">LTR backup is decoupled from the DB or server, so deleting the server or DB does not delete the LTR. The LTR is stored on Blob storage and is NOT immutable, but managed by Micrososft. Long-term backup retention - Azure SQL Database &amp; Azure SQL Managed Instance | Microsoft Learn </text>
    <extLst>
      <x:ext xmlns:xltc2="http://schemas.microsoft.com/office/spreadsheetml/2020/threadedcomments2" uri="{F7C98A9C-CBB3-438F-8F68-D28B6AF4A901}">
        <xltc2:checksum>647470971</xltc2:checksum>
        <xltc2:hyperlink startIndex="184" length="94" url="https://learn.microsoft.com/en-us/azure/azure-sql/database/long-term-retention-overview?view=azuresql"/>
      </x:ext>
    </extLst>
  </threadedComment>
  <threadedComment ref="M24" dT="2024-10-23T14:20:44.53" personId="{4280B7A8-C528-48C1-A9B3-E1E0545B9656}" id="{A4B3E655-77A1-4A16-853B-58831FD88EC7}">
    <text>Microsoft managed</text>
  </threadedComment>
  <threadedComment ref="N24" dT="2024-10-23T14:06:29.96" personId="{4280B7A8-C528-48C1-A9B3-E1E0545B9656}" id="{93D64B5B-85AE-4FF1-B1DD-555DC5B1DAB4}">
    <text>GA is backup retention policy that can be setup by the customer, however can be manipulated to 1 day.</text>
  </threadedComment>
  <threadedComment ref="O24" dT="2024-10-23T14:07:57.88" personId="{4280B7A8-C528-48C1-A9B3-E1E0545B9656}" id="{4E12DD31-99B9-4CC3-A31E-C6D8DC407969}">
    <text xml:space="preserve">Server deletes: When the logical Azure SQL Server is deleted, the databases and the underlying backups are all soft-deleted regardless of the backup retention period - 3 day’s. </text>
  </threadedComment>
  <threadedComment ref="P24" dT="2024-10-25T07:19:16.14" personId="{4280B7A8-C528-48C1-A9B3-E1E0545B9656}" id="{233045B8-E12E-4160-8076-F6A8D8D2E979}">
    <text>Check preview status</text>
  </threadedComment>
  <threadedComment ref="Q24" dT="2024-10-23T13:46:28.70" personId="{4280B7A8-C528-48C1-A9B3-E1E0545B9656}" id="{ED6119C1-620A-46DA-9270-DEB7391E6860}">
    <text xml:space="preserve">LTR backup is decoupled from the DB or server, so deleting the server or DB does not delete the LTR. The LTR is stored on Blob storage and is NOT immutable. Long-term backup retention - Azure SQL Database &amp; Azure SQL Managed Instance | Microsoft Learn </text>
    <extLst>
      <x:ext xmlns:xltc2="http://schemas.microsoft.com/office/spreadsheetml/2020/threadedcomments2" uri="{F7C98A9C-CBB3-438F-8F68-D28B6AF4A901}">
        <xltc2:checksum>598245622</xltc2:checksum>
        <xltc2:hyperlink startIndex="157" length="94" url="https://learn.microsoft.com/en-us/azure/azure-sql/database/long-term-retention-overview?view=azuresql"/>
      </x:ext>
    </extLst>
  </threadedComment>
  <threadedComment ref="O25" dT="2024-10-23T14:16:53.66" personId="{4280B7A8-C528-48C1-A9B3-E1E0545B9656}" id="{72694ED1-2A4F-4DE0-B808-51473860C6AD}">
    <text>Azure recovery Service Vault storage is managed by Microsoft outside the customer tenant. It is possible to restore Vault by calling support.</text>
  </threadedComment>
  <threadedComment ref="P26" dT="2024-10-28T08:48:21.84" personId="{4280B7A8-C528-48C1-A9B3-E1E0545B9656}" id="{AD1B5D5B-E806-4FA3-B53D-73C286E1EC44}">
    <text>Service is currently in preview</text>
  </threadedComment>
  <threadedComment ref="M27" dT="2024-10-23T14:20:44.53" personId="{4280B7A8-C528-48C1-A9B3-E1E0545B9656}" id="{679F462E-C843-4067-8EA0-874C972E309F}">
    <text>Microsoft managed</text>
  </threadedComment>
  <threadedComment ref="N27" dT="2024-10-25T07:00:06.11" personId="{4280B7A8-C528-48C1-A9B3-E1E0545B9656}" id="{704D7F76-4353-4455-BB82-2BCB78732B31}">
    <text>Continuous backup can be restored by customer. Approaches differ for container / database / account (30 days) restore (undelete) https://learn.microsoft.com/en-us/azure/cosmos-db/restore-account-continuous-backup#restore-deleted-account</text>
    <extLst>
      <x:ext xmlns:xltc2="http://schemas.microsoft.com/office/spreadsheetml/2020/threadedcomments2" uri="{F7C98A9C-CBB3-438F-8F68-D28B6AF4A901}">
        <xltc2:checksum>786483084</xltc2:checksum>
        <xltc2:hyperlink startIndex="129" length="107" url="https://learn.microsoft.com/en-us/azure/cosmos-db/restore-account-continuous-backup#restore-deleted-account"/>
      </x:ext>
    </extLst>
  </threadedComment>
  <threadedComment ref="O27" dT="2024-10-25T06:59:40.80" personId="{4280B7A8-C528-48C1-A9B3-E1E0545B9656}" id="{A69A8CB6-09AF-4980-A2E4-1AED750F3D9F}">
    <text>Periodic backups can be restored via support (LTR)</text>
  </threadedComment>
  <threadedComment ref="Q27" dT="2024-10-25T07:07:36.61" personId="{4280B7A8-C528-48C1-A9B3-E1E0545B9656}" id="{A91E3D92-804C-4824-9B91-C39FCB9236FD}">
    <text>Account 30 day’s, periodic backup 10 years</text>
  </threadedComment>
  <threadedComment ref="N28" dT="2024-10-25T07:41:10.12" personId="{4280B7A8-C528-48C1-A9B3-E1E0545B9656}" id="{A36CF132-ED77-41E3-AA1A-A7A3353BA000}">
    <text xml:space="preserve">For tables and partitions, not for accidental deletion of a cluster. Soft delete policy can be set to 0 and apply’s to existing and new data = risk Retention policy - Kusto | Microsoft Learn </text>
    <extLst>
      <x:ext xmlns:xltc2="http://schemas.microsoft.com/office/spreadsheetml/2020/threadedcomments2" uri="{F7C98A9C-CBB3-438F-8F68-D28B6AF4A901}">
        <xltc2:checksum>3646269213</xltc2:checksum>
        <xltc2:hyperlink startIndex="148" length="42" url="https://learn.microsoft.com/en-us/kusto/management/retention-policy?view=azure-data-explorer&amp;preserve-view=true"/>
      </x:ext>
    </extLst>
  </threadedComment>
  <threadedComment ref="P28" dT="2024-10-25T07:43:02.13" personId="{4280B7A8-C528-48C1-A9B3-E1E0545B9656}" id="{AB452ED6-52A3-4125-AD80-CBEDF91E3022}">
    <text>Possible yes with a custom solution to export data to immutable storage and when cluster account is deleted you can restore (rebuild) following pattern: https://learn.microsoft.com/en-us/azure/data-explorer/business-continuity-overview#on-demand-data-recovery-configuration</text>
    <extLst>
      <x:ext xmlns:xltc2="http://schemas.microsoft.com/office/spreadsheetml/2020/threadedcomments2" uri="{F7C98A9C-CBB3-438F-8F68-D28B6AF4A901}">
        <xltc2:checksum>3841006527</xltc2:checksum>
        <xltc2:hyperlink startIndex="153" length="120" url="https://learn.microsoft.com/en-us/azure/data-explorer/business-continuity-overview#on-demand-data-recovery-configuration"/>
      </x:ext>
    </extLst>
  </threadedComment>
  <threadedComment ref="V28" dT="2024-11-14T11:50:37.36" personId="{4280B7A8-C528-48C1-A9B3-E1E0545B9656}" id="{C94FFFA1-5888-45D1-A6CF-08C567D74517}">
    <text>Via data export to storage account, copy data to immutable storage or to other storage account. Manual configuration needed, not out of the box.</text>
  </threadedComment>
  <threadedComment ref="W28" dT="2024-11-14T11:50:37.36" personId="{4280B7A8-C528-48C1-A9B3-E1E0545B9656}" id="{49268CF6-29F7-4EB6-932D-059B14CFA237}">
    <text>Via data export to storage account, copy data to immutable storage or to other storage account. Manual configuration needed, not out of the box.</text>
  </threadedComment>
  <threadedComment ref="H33" dT="2024-11-12T10:25:04.18" personId="{4280B7A8-C528-48C1-A9B3-E1E0545B9656}" id="{B20E6BDC-ECD8-4E48-9BAA-DE07392F9C52}">
    <text xml:space="preserve">Via snapshots About Azure File share backup - Azure Backup | Microsoft Learn </text>
    <extLst>
      <x:ext xmlns:xltc2="http://schemas.microsoft.com/office/spreadsheetml/2020/threadedcomments2" uri="{F7C98A9C-CBB3-438F-8F68-D28B6AF4A901}">
        <xltc2:checksum>275458710</xltc2:checksum>
        <xltc2:hyperlink startIndex="14" length="62" url="https://learn.microsoft.com/en-us/azure/backup/azure-file-share-backup-overview?tabs=snapshot"/>
      </x:ext>
    </extLst>
  </threadedComment>
  <threadedComment ref="M33" dT="2024-10-23T14:53:03.24" personId="{4280B7A8-C528-48C1-A9B3-E1E0545B9656}" id="{720AC330-508C-4E1F-806D-98942CA9B1D7}">
    <text>In service backup stores backup in same storage account</text>
  </threadedComment>
  <threadedComment ref="H34" dT="2024-11-12T10:28:30.67" personId="{4280B7A8-C528-48C1-A9B3-E1E0545B9656}" id="{49099A20-D645-4661-96B2-5A15B2D2AA4C}">
    <text xml:space="preserve">Vaulted backup with Azure Backup is in preview: Back up Azure File shares in the Azure portal - Azure Backup | Microsoft Learn 
</text>
    <extLst>
      <x:ext xmlns:xltc2="http://schemas.microsoft.com/office/spreadsheetml/2020/threadedcomments2" uri="{F7C98A9C-CBB3-438F-8F68-D28B6AF4A901}">
        <xltc2:checksum>3492382712</xltc2:checksum>
        <xltc2:hyperlink startIndex="48" length="78" url="https://learn.microsoft.com/en-us/azure/backup/backup-azure-files?tabs=backup-center"/>
      </x:ext>
    </extLst>
  </threadedComment>
  <threadedComment ref="N34" dT="2024-10-23T14:32:43.82" personId="{4280B7A8-C528-48C1-A9B3-E1E0545B9656}" id="{851C121B-4784-46B9-9BF7-FA394A4658C3}">
    <text xml:space="preserve">Share level: Premium only supports SMB and NFS restore via soft delete. You can disable soft delete but retention stay’s active. </text>
  </threadedComment>
  <threadedComment ref="Q34" dT="2024-10-23T14:33:45.87" personId="{4280B7A8-C528-48C1-A9B3-E1E0545B9656}" id="{B53575CD-FC1D-4DAD-9144-17903F988615}">
    <text>Share level: 1 - 365 day’s retention for soft delete</text>
  </threadedComment>
  <threadedComment ref="M36" dT="2024-10-23T14:53:03.24" personId="{4280B7A8-C528-48C1-A9B3-E1E0545B9656}" id="{39F7A12C-9201-44E1-A45A-1BDF9191225B}">
    <text>In service backup stores backup in same storage account</text>
  </threadedComment>
  <threadedComment ref="W36" dT="2024-11-14T10:52:40.28" personId="{4280B7A8-C528-48C1-A9B3-E1E0545B9656}" id="{12A50240-BAD8-46D2-B74E-CFA9842A5C7A}">
    <text>Only possible via object replication</text>
  </threadedComment>
  <threadedComment ref="Q37" dT="2024-10-23T14:42:16.85" personId="{4280B7A8-C528-48C1-A9B3-E1E0545B9656}" id="{BE6C495E-7E0D-4F02-AE31-4605219EF011}">
    <text>Container level: 1 - 365 day’s retention for soft delete</text>
  </threadedComment>
  <threadedComment ref="M41" dT="2024-10-23T15:11:52.06" personId="{4280B7A8-C528-48C1-A9B3-E1E0545B9656}" id="{639D9EB7-9206-4191-94D0-7AED623144E9}">
    <text>Customer managed storage account</text>
  </threadedComment>
  <threadedComment ref="P41" dT="2024-10-28T09:07:11.00" personId="{4280B7A8-C528-48C1-A9B3-E1E0545B9656}" id="{7EFC95E3-5BF0-46E2-9C06-82524FCEB28C}">
    <text xml:space="preserve">Export data to immutable storage account: Log Analytics workspace data export in Azure Monitor - Azure Monitor | Microsoft Learn </text>
    <extLst>
      <x:ext xmlns:xltc2="http://schemas.microsoft.com/office/spreadsheetml/2020/threadedcomments2" uri="{F7C98A9C-CBB3-438F-8F68-D28B6AF4A901}">
        <xltc2:checksum>3044307887</xltc2:checksum>
        <xltc2:hyperlink startIndex="42" length="86" url="https://learn.microsoft.com/en-us/azure/azure-monitor/logs/logs-data-export?tabs=portal"/>
      </x:ext>
    </extLst>
  </threadedComment>
  <threadedComment ref="V41" dT="2024-11-14T11:50:37.36" personId="{4280B7A8-C528-48C1-A9B3-E1E0545B9656}" id="{891E93ED-89F7-4C20-9D47-9EEC350C7399}">
    <text>Via data export to storage account, copy data to immutable storage or to other storage account. Manual configuration needed, not out of the box.</text>
  </threadedComment>
  <threadedComment ref="W41" dT="2024-11-14T11:50:37.36" personId="{4280B7A8-C528-48C1-A9B3-E1E0545B9656}" id="{E68D6563-731D-4649-B277-9CB111324A01}">
    <text>Via data export to storage account, copy data to immutable storage or to other storage account. Manual configuration needed, not out of the box.</text>
  </threadedComment>
  <threadedComment ref="M42" dT="2024-10-23T15:11:52.06" personId="{4280B7A8-C528-48C1-A9B3-E1E0545B9656}" id="{D3D704DE-4030-4AF3-9194-E8AF7ADB13DC}">
    <text>Customer managed storage account</text>
  </threadedComment>
  <threadedComment ref="P42" dT="2024-10-28T09:07:11.00" personId="{4280B7A8-C528-48C1-A9B3-E1E0545B9656}" id="{B40DCFAF-7163-41AF-B5FB-4B2FF3C0B221}">
    <text xml:space="preserve">Export data to immutable storage account: Log Analytics workspace data export in Azure Monitor - Azure Monitor | Microsoft Learn </text>
    <extLst>
      <x:ext xmlns:xltc2="http://schemas.microsoft.com/office/spreadsheetml/2020/threadedcomments2" uri="{F7C98A9C-CBB3-438F-8F68-D28B6AF4A901}">
        <xltc2:checksum>3044307887</xltc2:checksum>
        <xltc2:hyperlink startIndex="42" length="86" url="https://learn.microsoft.com/en-us/azure/azure-monitor/logs/logs-data-export?tabs=portal"/>
      </x:ext>
    </extLst>
  </threadedComment>
  <threadedComment ref="V42" dT="2024-11-14T11:50:37.36" personId="{4280B7A8-C528-48C1-A9B3-E1E0545B9656}" id="{BF2B74B2-1C0E-41E8-9AE7-330CBA096C0F}">
    <text>Via data export to storage account, copy data to immutable storage or to other storage account. Manual configuration needed, not out of the box.</text>
  </threadedComment>
  <threadedComment ref="W42" dT="2024-11-14T11:50:37.36" personId="{4280B7A8-C528-48C1-A9B3-E1E0545B9656}" id="{F4B7BC0A-4A60-42FA-9161-50830CCAE73F}">
    <text>Via data export to storage account, copy data to immutable storage or to other storage account. Manual configuration needed, not out of the box.</text>
  </threadedComment>
  <threadedComment ref="M44" dT="2024-10-23T15:11:52.06" personId="{4280B7A8-C528-48C1-A9B3-E1E0545B9656}" id="{772A33AB-4B75-4596-8340-62072869C897}">
    <text>Customer managed storage account</text>
  </threadedComment>
  <threadedComment ref="N44" dT="2024-10-23T15:13:46.06" personId="{4280B7A8-C528-48C1-A9B3-E1E0545B9656}" id="{0B54FC72-94A7-4F58-AAFE-E9C609DAC061}">
    <text xml:space="preserve">You can recover from backup, and server restore </text>
  </threadedComment>
  <threadedComment ref="P44" dT="2024-10-25T07:14:16.16" personId="{4280B7A8-C528-48C1-A9B3-E1E0545B9656}" id="{833B6EE6-177B-4F0C-A37F-BF1857D6A80E}">
    <text xml:space="preserve">Restore a deleted server - Azure Database for MySQL - Flexible Server | Microsoft Learn </text>
    <extLst>
      <x:ext xmlns:xltc2="http://schemas.microsoft.com/office/spreadsheetml/2020/threadedcomments2" uri="{F7C98A9C-CBB3-438F-8F68-D28B6AF4A901}">
        <xltc2:checksum>3334008793</xltc2:checksum>
        <xltc2:hyperlink startIndex="0" length="87" url="https://learn.microsoft.com/en-us/azure/mysql/flexible-server/how-to-restore-dropped-server"/>
      </x:ext>
    </extLst>
  </threadedComment>
  <threadedComment ref="Q44" dT="2024-10-23T15:09:48.34" personId="{4280B7A8-C528-48C1-A9B3-E1E0545B9656}" id="{3A1B24C6-D833-48C7-93F4-1149CCD2CE84}">
    <text xml:space="preserve">Normal backup 35 day’s, LTR is in peview. Server deletion retention 5 day’s
</text>
  </threadedComment>
  <threadedComment ref="Q44" dT="2024-10-25T11:31:45.56" personId="{4280B7A8-C528-48C1-A9B3-E1E0545B9656}" id="{0A6FBD01-2080-4CBC-9120-40C54413983D}" parentId="{3A1B24C6-D833-48C7-93F4-1149CCD2CE84}">
    <text xml:space="preserve">5 day’s soft delete </text>
  </threadedComment>
  <threadedComment ref="W44" dT="2024-11-14T11:01:46.20" personId="{4280B7A8-C528-48C1-A9B3-E1E0545B9656}" id="{A4DAA3C7-EB68-4CA9-AD77-A6A1C2289F0E}">
    <text xml:space="preserve">Geo-replication - Azure Database for PostgreSQL - Flexible Server | Microsoft Learn </text>
    <extLst>
      <x:ext xmlns:xltc2="http://schemas.microsoft.com/office/spreadsheetml/2020/threadedcomments2" uri="{F7C98A9C-CBB3-438F-8F68-D28B6AF4A901}">
        <xltc2:checksum>2658588976</xltc2:checksum>
        <xltc2:hyperlink startIndex="0" length="83" url="https://learn.microsoft.com/en-us/azure/postgresql/flexible-server/concepts-read-replicas-geo"/>
      </x:ext>
    </extLst>
  </threadedComment>
  <threadedComment ref="J45" dT="2024-10-28T08:06:55.72" personId="{4280B7A8-C528-48C1-A9B3-E1E0545B9656}" id="{C1EA6135-EDB0-48D5-B0CA-27C20AFEDF55}">
    <text>Manual snapshots using the ANF methods available</text>
  </threadedComment>
  <threadedComment ref="L45" dT="2024-10-25T07:26:14.96" personId="{4280B7A8-C528-48C1-A9B3-E1E0545B9656}" id="{83396657-F8AE-4595-9BCC-96154B9F62AF}">
    <text>ANF managed backup Vault, this Vault is not immutable since you can delete the storage account</text>
  </threadedComment>
  <threadedComment ref="P45" dT="2024-10-28T08:06:17.37" personId="{4280B7A8-C528-48C1-A9B3-E1E0545B9656}" id="{E0E3E841-DB51-4BE8-92E9-E6841C03F5EC}">
    <text>You have to make snapshots and store these manual in a immutable storage account. Out of the box snapshots can be deleted by deleting the ANF account.</text>
  </threadedComment>
  <threadedComment ref="Q45" dT="2024-10-28T08:08:00.59" personId="{4280B7A8-C528-48C1-A9B3-E1E0545B9656}" id="{0E1F33AD-3670-4922-BBF8-1E07A29234C1}">
    <text>Default snapshot retention, can be extended.</text>
  </threadedComment>
  <threadedComment ref="M46" dT="2024-10-23T14:20:44.53" personId="{4280B7A8-C528-48C1-A9B3-E1E0545B9656}" id="{9C56937F-ED80-479A-A699-2F4F784D371F}">
    <text>Microsoft managed</text>
  </threadedComment>
  <threadedComment ref="W46" dT="2024-11-14T10:56:44.17" personId="{4280B7A8-C528-48C1-A9B3-E1E0545B9656}" id="{6C1C5693-DF32-4AFC-B639-65EC2D37C793}">
    <text xml:space="preserve">You can configure disaster recovery (DR) to a region of your choice using read replicas. However, geo-redundant backups are always replicated to the paired Azure region, which is determined by Azure Storage design and is outside the control of the PostgreSQL </text>
  </threadedComment>
  <threadedComment ref="M53" dT="2024-10-23T15:11:52.06" personId="{4280B7A8-C528-48C1-A9B3-E1E0545B9656}" id="{855BD680-DEBA-4414-BE6C-EB901EB7815D}">
    <text>Customer managed storage account</text>
  </threadedComment>
  <threadedComment ref="P53" dT="2024-10-28T08:18:55.00" personId="{4280B7A8-C528-48C1-A9B3-E1E0545B9656}" id="{AEE9FBEF-856B-4813-BA55-DBB1D3D425B7}">
    <text>Backup’s are stored in a customer managed storage account, make sure you protect the storage account (immutable). The service fabric service can be re-created after deletion under the same name and restore data.</text>
  </threadedComment>
  <threadedComment ref="W55" dT="2024-11-14T10:52:40.28" personId="{4280B7A8-C528-48C1-A9B3-E1E0545B9656}" id="{5F315DFC-6085-44D2-9291-F333426E581F}">
    <text>Only possible via object replication</text>
  </threadedComment>
  <threadedComment ref="P56" dT="2024-10-25T07:51:06.62" personId="{4280B7A8-C528-48C1-A9B3-E1E0545B9656}" id="{1E4686B6-EDCE-4A9B-9824-A52A2A033044}">
    <text>A deleted resource pool can be recovered within 7 day’s https://learn.microsoft.com/en-us/azure/synapse-analytics/sql-data-warehouse/backup-and-restore#snapshot-retention-when-a-sql-pool-is-dropped</text>
    <extLst>
      <x:ext xmlns:xltc2="http://schemas.microsoft.com/office/spreadsheetml/2020/threadedcomments2" uri="{F7C98A9C-CBB3-438F-8F68-D28B6AF4A901}">
        <xltc2:checksum>3558386600</xltc2:checksum>
        <xltc2:hyperlink startIndex="56" length="141" url="https://learn.microsoft.com/en-us/azure/synapse-analytics/sql-data-warehouse/backup-and-restore#snapshot-retention-when-a-sql-pool-is-dropped"/>
      </x:ext>
    </extLst>
  </threadedComment>
  <threadedComment ref="N84" dT="2024-10-23T14:32:43.82" personId="{4280B7A8-C528-48C1-A9B3-E1E0545B9656}" id="{C401AA04-FC44-41BE-A3C8-E66EB009C01C}">
    <text xml:space="preserve">Share level: Premium only supports SMB and NFS restore via soft delete. You can disable soft delete but retention stay’s active. </text>
  </threadedComment>
  <threadedComment ref="P84" dT="2024-11-12T10:22:54.12" personId="{4280B7A8-C528-48C1-A9B3-E1E0545B9656}" id="{5DD50937-1C18-440E-83F7-762EDD04A0F8}">
    <text>Via soft delete only</text>
  </threadedComment>
  <threadedComment ref="Q84" dT="2024-10-23T14:33:45.87" personId="{4280B7A8-C528-48C1-A9B3-E1E0545B9656}" id="{3C0360ED-79C8-40A4-B0A7-16BB07192D06}">
    <text>Share level: 1 - 365 day’s retention for soft delete</text>
  </threadedComment>
</ThreadedComments>
</file>

<file path=xl/worksheets/_rels/sheet2.xml.rels><?xml version="1.0" encoding="UTF-8" standalone="yes"?>
<Relationships xmlns="http://schemas.openxmlformats.org/package/2006/relationships"><Relationship Id="rId8" Type="http://schemas.openxmlformats.org/officeDocument/2006/relationships/hyperlink" Target="https://learn.microsoft.com/en-us/azure/app-service/app-service-undelete" TargetMode="External"/><Relationship Id="rId13" Type="http://schemas.openxmlformats.org/officeDocument/2006/relationships/hyperlink" Target="https://dev.azure.com/unifiedactiontracker/Technical%20Feedback/_workitems/edit/39321" TargetMode="External"/><Relationship Id="rId18" Type="http://schemas.openxmlformats.org/officeDocument/2006/relationships/comments" Target="../comments1.xml"/><Relationship Id="rId3" Type="http://schemas.openxmlformats.org/officeDocument/2006/relationships/hyperlink" Target="https://learn.microsoft.com/en-us/azure/azure-app-configuration/howto-recover-deleted-stores-in-azure-app-configuration" TargetMode="External"/><Relationship Id="rId7" Type="http://schemas.openxmlformats.org/officeDocument/2006/relationships/hyperlink" Target="https://learn.microsoft.com/en-us/azure/api-management/soft-delete" TargetMode="External"/><Relationship Id="rId12" Type="http://schemas.openxmlformats.org/officeDocument/2006/relationships/hyperlink" Target="https://learn.microsoft.com/en-us/azure/azure-monitor/logs/delete-workspace?tabs=azure-portal" TargetMode="External"/><Relationship Id="rId17" Type="http://schemas.openxmlformats.org/officeDocument/2006/relationships/table" Target="../tables/table1.xml"/><Relationship Id="rId2" Type="http://schemas.openxmlformats.org/officeDocument/2006/relationships/hyperlink" Target="https://learn.microsoft.com/en-us/azure/app-service/app-service-undelete" TargetMode="External"/><Relationship Id="rId16" Type="http://schemas.openxmlformats.org/officeDocument/2006/relationships/vmlDrawing" Target="../drawings/vmlDrawing1.vml"/><Relationship Id="rId1" Type="http://schemas.openxmlformats.org/officeDocument/2006/relationships/hyperlink" Target="https://learn.microsoft.com/en-us/azure/backup/azure-kubernetes-service-backup-overview" TargetMode="External"/><Relationship Id="rId6" Type="http://schemas.openxmlformats.org/officeDocument/2006/relationships/hyperlink" Target="https://learn.microsoft.com/en-us/azure/azure-app-configuration/concept-soft-delete" TargetMode="External"/><Relationship Id="rId11" Type="http://schemas.openxmlformats.org/officeDocument/2006/relationships/hyperlink" Target="https://learn.microsoft.com/en-us/azure/azure-monitor/logs/delete-workspace?tabs=azure-portal" TargetMode="External"/><Relationship Id="rId5" Type="http://schemas.openxmlformats.org/officeDocument/2006/relationships/hyperlink" Target="https://learn.microsoft.com/en-us/azure/key-vault/managed-hsm/disaster-recovery-guide?tabs=uami" TargetMode="External"/><Relationship Id="rId15" Type="http://schemas.openxmlformats.org/officeDocument/2006/relationships/printerSettings" Target="../printerSettings/printerSettings1.bin"/><Relationship Id="rId10" Type="http://schemas.openxmlformats.org/officeDocument/2006/relationships/hyperlink" Target="https://learn.microsoft.com/en-us/azure/container-registry/container-registry-soft-delete-policy" TargetMode="External"/><Relationship Id="rId19" Type="http://schemas.microsoft.com/office/2017/10/relationships/threadedComment" Target="../threadedComments/threadedComment1.xml"/><Relationship Id="rId4" Type="http://schemas.openxmlformats.org/officeDocument/2006/relationships/hyperlink" Target="https://learn.microsoft.com/en-us/azure/key-vault/general/key-vault-recovery?tabs=azure-portal" TargetMode="External"/><Relationship Id="rId9" Type="http://schemas.openxmlformats.org/officeDocument/2006/relationships/hyperlink" Target="https://www.rackwareinc.com/acr-images-disaster-proof" TargetMode="External"/><Relationship Id="rId14" Type="http://schemas.openxmlformats.org/officeDocument/2006/relationships/hyperlink" Target="https://dev.azure.com/unifiedactiontracker/Technical%20Feedback/_workitems/edit/3932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41F29-B176-4F00-8A1D-93AABECBE5B6}">
  <dimension ref="A1:W29"/>
  <sheetViews>
    <sheetView workbookViewId="0">
      <selection activeCell="A3" sqref="A3:XFD3"/>
    </sheetView>
  </sheetViews>
  <sheetFormatPr defaultRowHeight="15" x14ac:dyDescent="0.25"/>
  <cols>
    <col min="23" max="23" width="3" style="49" customWidth="1"/>
  </cols>
  <sheetData>
    <row r="1" spans="1:22" ht="24" x14ac:dyDescent="0.4">
      <c r="A1" s="11" t="s">
        <v>156</v>
      </c>
      <c r="C1" s="10"/>
      <c r="D1" s="3"/>
      <c r="E1" s="3"/>
      <c r="F1" s="3"/>
      <c r="G1" s="3"/>
      <c r="H1" s="3"/>
      <c r="I1" s="3"/>
      <c r="J1" s="3"/>
      <c r="K1" s="3"/>
      <c r="L1" s="3"/>
      <c r="M1" s="3"/>
      <c r="N1" s="3"/>
      <c r="O1" s="3"/>
      <c r="P1" s="3"/>
      <c r="Q1" s="3"/>
      <c r="R1" s="3"/>
      <c r="S1" s="7"/>
      <c r="T1" s="16"/>
      <c r="U1" s="5"/>
    </row>
    <row r="2" spans="1:22" x14ac:dyDescent="0.25">
      <c r="A2" s="48" t="s">
        <v>189</v>
      </c>
      <c r="B2" s="49"/>
      <c r="C2" s="49"/>
      <c r="D2" s="49"/>
      <c r="E2" s="49"/>
      <c r="F2" s="49"/>
      <c r="G2" s="49"/>
      <c r="H2" s="49"/>
      <c r="I2" s="49"/>
      <c r="J2" s="49"/>
      <c r="K2" s="49"/>
      <c r="L2" s="49"/>
      <c r="M2" s="49"/>
      <c r="N2" s="49"/>
      <c r="O2" s="49"/>
      <c r="P2" s="49"/>
      <c r="Q2" s="49"/>
      <c r="R2" s="49"/>
      <c r="S2" s="49"/>
      <c r="T2" s="49"/>
      <c r="U2" s="49"/>
      <c r="V2" s="49"/>
    </row>
    <row r="3" spans="1:22" x14ac:dyDescent="0.25">
      <c r="A3" s="50" t="s">
        <v>188</v>
      </c>
      <c r="B3" s="50"/>
      <c r="C3" s="50"/>
      <c r="D3" s="50"/>
      <c r="E3" s="50"/>
      <c r="F3" s="50"/>
      <c r="G3" s="50"/>
      <c r="H3" s="50"/>
      <c r="I3" s="50"/>
      <c r="J3" s="50"/>
      <c r="K3" s="50"/>
      <c r="L3" s="50"/>
      <c r="M3" s="50"/>
      <c r="N3" s="50"/>
      <c r="O3" s="50"/>
      <c r="P3" s="50"/>
      <c r="Q3" s="50"/>
      <c r="R3" s="50"/>
      <c r="S3" s="50"/>
      <c r="T3" s="50"/>
      <c r="U3" s="50"/>
      <c r="V3" s="50"/>
    </row>
    <row r="4" spans="1:22" x14ac:dyDescent="0.25">
      <c r="A4" s="50" t="s">
        <v>154</v>
      </c>
      <c r="B4" s="50"/>
      <c r="C4" s="50"/>
      <c r="D4" s="50"/>
      <c r="E4" s="50"/>
      <c r="F4" s="50"/>
      <c r="G4" s="50"/>
      <c r="H4" s="50"/>
      <c r="I4" s="50"/>
      <c r="J4" s="50"/>
      <c r="K4" s="50"/>
      <c r="L4" s="50"/>
      <c r="M4" s="50"/>
      <c r="N4" s="50"/>
      <c r="O4" s="50"/>
      <c r="P4" s="50"/>
      <c r="Q4" s="50"/>
      <c r="R4" s="50"/>
      <c r="S4" s="50"/>
      <c r="T4" s="50"/>
      <c r="U4" s="50"/>
      <c r="V4" s="50"/>
    </row>
    <row r="5" spans="1:22" x14ac:dyDescent="0.25">
      <c r="A5" s="50" t="s">
        <v>155</v>
      </c>
      <c r="B5" s="50"/>
      <c r="C5" s="50"/>
      <c r="D5" s="50"/>
      <c r="E5" s="50"/>
      <c r="F5" s="50"/>
      <c r="G5" s="50"/>
      <c r="H5" s="50"/>
      <c r="I5" s="50"/>
      <c r="J5" s="50"/>
      <c r="K5" s="50"/>
      <c r="L5" s="50"/>
      <c r="M5" s="50"/>
      <c r="N5" s="50"/>
      <c r="O5" s="50"/>
      <c r="P5" s="50"/>
      <c r="Q5" s="50"/>
      <c r="R5" s="50"/>
      <c r="S5" s="50"/>
      <c r="T5" s="50"/>
      <c r="U5" s="50"/>
      <c r="V5" s="50"/>
    </row>
    <row r="6" spans="1:22" x14ac:dyDescent="0.25">
      <c r="A6" s="50"/>
      <c r="B6" s="50"/>
      <c r="C6" s="50"/>
      <c r="D6" s="50"/>
      <c r="E6" s="50"/>
      <c r="F6" s="50"/>
      <c r="G6" s="50"/>
      <c r="H6" s="50"/>
      <c r="I6" s="50"/>
      <c r="J6" s="50"/>
      <c r="K6" s="50"/>
      <c r="L6" s="50"/>
      <c r="M6" s="50"/>
      <c r="N6" s="50"/>
      <c r="O6" s="50"/>
      <c r="P6" s="50"/>
      <c r="Q6" s="50"/>
      <c r="R6" s="50"/>
      <c r="S6" s="50"/>
      <c r="T6" s="50"/>
      <c r="U6" s="50"/>
      <c r="V6" s="50"/>
    </row>
    <row r="7" spans="1:22" x14ac:dyDescent="0.25">
      <c r="A7" s="48" t="s">
        <v>181</v>
      </c>
      <c r="B7" s="49"/>
      <c r="C7" s="49"/>
      <c r="D7" s="49"/>
      <c r="E7" s="49"/>
      <c r="F7" s="49"/>
      <c r="G7" s="49"/>
      <c r="H7" s="49"/>
      <c r="I7" s="49"/>
      <c r="J7" s="49"/>
      <c r="K7" s="49"/>
      <c r="L7" s="49"/>
      <c r="M7" s="49"/>
      <c r="N7" s="49"/>
      <c r="O7" s="49"/>
      <c r="P7" s="49"/>
      <c r="Q7" s="49"/>
      <c r="R7" s="49"/>
      <c r="S7" s="49"/>
      <c r="T7" s="49"/>
      <c r="U7" s="49"/>
      <c r="V7" s="49"/>
    </row>
    <row r="8" spans="1:22" ht="12.75" customHeight="1" x14ac:dyDescent="0.25">
      <c r="A8" s="50" t="s">
        <v>0</v>
      </c>
      <c r="B8" s="50"/>
      <c r="C8" s="50" t="s">
        <v>1</v>
      </c>
      <c r="D8" s="50"/>
      <c r="E8" s="50"/>
      <c r="F8" s="50"/>
      <c r="G8" s="50"/>
      <c r="H8" s="50"/>
      <c r="I8" s="50"/>
      <c r="J8" s="50"/>
      <c r="K8" s="50"/>
      <c r="L8" s="50"/>
      <c r="M8" s="50"/>
      <c r="N8" s="50"/>
      <c r="O8" s="50"/>
      <c r="P8" s="50"/>
      <c r="Q8" s="50"/>
      <c r="R8" s="50"/>
      <c r="S8" s="50"/>
      <c r="T8" s="50"/>
      <c r="U8" s="50"/>
      <c r="V8" s="50"/>
    </row>
    <row r="9" spans="1:22" x14ac:dyDescent="0.25">
      <c r="A9" s="50"/>
      <c r="B9" s="50"/>
      <c r="C9" s="50" t="s">
        <v>2</v>
      </c>
      <c r="D9" s="50"/>
      <c r="E9" s="50"/>
      <c r="F9" s="50"/>
      <c r="G9" s="50"/>
      <c r="H9" s="50"/>
      <c r="I9" s="50"/>
      <c r="J9" s="50"/>
      <c r="K9" s="50"/>
      <c r="L9" s="50"/>
      <c r="M9" s="50"/>
      <c r="N9" s="50"/>
      <c r="O9" s="50"/>
      <c r="P9" s="50"/>
      <c r="Q9" s="50"/>
      <c r="R9" s="50"/>
      <c r="S9" s="50"/>
      <c r="T9" s="50"/>
      <c r="U9" s="50"/>
      <c r="V9" s="50"/>
    </row>
    <row r="10" spans="1:22" x14ac:dyDescent="0.25">
      <c r="A10" s="50"/>
      <c r="B10" s="50"/>
      <c r="C10" s="50" t="s">
        <v>3</v>
      </c>
      <c r="D10" s="50"/>
      <c r="E10" s="50"/>
      <c r="F10" s="50"/>
      <c r="G10" s="50"/>
      <c r="H10" s="50"/>
      <c r="I10" s="50"/>
      <c r="J10" s="50"/>
      <c r="K10" s="50"/>
      <c r="L10" s="50"/>
      <c r="M10" s="50"/>
      <c r="N10" s="50"/>
      <c r="O10" s="50"/>
      <c r="P10" s="50"/>
      <c r="Q10" s="50"/>
      <c r="R10" s="50"/>
      <c r="S10" s="50"/>
      <c r="T10" s="50"/>
      <c r="U10" s="50"/>
      <c r="V10" s="50"/>
    </row>
    <row r="11" spans="1:22" x14ac:dyDescent="0.25">
      <c r="A11" s="50"/>
      <c r="B11" s="50"/>
      <c r="C11" s="50" t="s">
        <v>190</v>
      </c>
      <c r="D11" s="50"/>
      <c r="E11" s="50"/>
      <c r="F11" s="50"/>
      <c r="G11" s="50"/>
      <c r="H11" s="50"/>
      <c r="I11" s="50"/>
      <c r="J11" s="50"/>
      <c r="K11" s="50"/>
      <c r="L11" s="50"/>
      <c r="M11" s="50"/>
      <c r="N11" s="50"/>
      <c r="O11" s="50"/>
      <c r="P11" s="50"/>
      <c r="Q11" s="50"/>
      <c r="R11" s="50"/>
      <c r="S11" s="50"/>
      <c r="T11" s="50"/>
      <c r="U11" s="50"/>
      <c r="V11" s="50"/>
    </row>
    <row r="12" spans="1:22" x14ac:dyDescent="0.25">
      <c r="A12" s="50" t="s">
        <v>4</v>
      </c>
      <c r="B12" s="50"/>
      <c r="C12" s="61">
        <v>45597</v>
      </c>
      <c r="D12" s="50"/>
      <c r="E12" s="50"/>
      <c r="F12" s="50"/>
      <c r="G12" s="50"/>
      <c r="H12" s="50"/>
      <c r="I12" s="50"/>
      <c r="J12" s="50"/>
      <c r="K12" s="50"/>
      <c r="L12" s="50"/>
      <c r="M12" s="50"/>
      <c r="N12" s="50"/>
      <c r="O12" s="50"/>
      <c r="P12" s="50"/>
      <c r="Q12" s="50"/>
      <c r="R12" s="50"/>
      <c r="S12" s="50"/>
      <c r="T12" s="50"/>
      <c r="U12" s="50"/>
      <c r="V12" s="50"/>
    </row>
    <row r="13" spans="1:22" x14ac:dyDescent="0.25">
      <c r="A13" s="50" t="s">
        <v>187</v>
      </c>
      <c r="B13" s="50"/>
      <c r="C13" s="53">
        <v>1.2</v>
      </c>
      <c r="D13" s="50"/>
      <c r="E13" s="50"/>
      <c r="F13" s="50"/>
      <c r="G13" s="50"/>
      <c r="H13" s="50"/>
      <c r="I13" s="50"/>
      <c r="J13" s="50"/>
      <c r="K13" s="50"/>
      <c r="L13" s="50"/>
      <c r="M13" s="50"/>
      <c r="N13" s="50"/>
      <c r="O13" s="50"/>
      <c r="P13" s="50"/>
      <c r="Q13" s="50"/>
      <c r="R13" s="50"/>
      <c r="S13" s="50"/>
      <c r="T13" s="50"/>
      <c r="U13" s="50"/>
      <c r="V13" s="50"/>
    </row>
    <row r="14" spans="1:22" x14ac:dyDescent="0.25">
      <c r="A14" s="50"/>
      <c r="B14" s="50"/>
      <c r="C14" s="50"/>
      <c r="D14" s="50"/>
      <c r="E14" s="50"/>
      <c r="F14" s="50"/>
      <c r="G14" s="50"/>
      <c r="H14" s="50"/>
      <c r="I14" s="50"/>
      <c r="J14" s="50"/>
      <c r="K14" s="50"/>
      <c r="L14" s="50"/>
      <c r="M14" s="50"/>
      <c r="N14" s="50"/>
      <c r="O14" s="50"/>
      <c r="P14" s="50"/>
      <c r="Q14" s="50"/>
      <c r="R14" s="50"/>
      <c r="S14" s="50"/>
      <c r="T14" s="50"/>
      <c r="U14" s="50"/>
      <c r="V14" s="50"/>
    </row>
    <row r="15" spans="1:22" x14ac:dyDescent="0.25">
      <c r="A15" s="48" t="s">
        <v>157</v>
      </c>
      <c r="B15" s="49"/>
      <c r="C15" s="49"/>
      <c r="D15" s="49"/>
      <c r="E15" s="49"/>
      <c r="F15" s="49"/>
      <c r="G15" s="49"/>
      <c r="H15" s="49"/>
      <c r="I15" s="49"/>
      <c r="J15" s="49"/>
      <c r="K15" s="49"/>
      <c r="L15" s="49"/>
      <c r="M15" s="49"/>
      <c r="N15" s="49"/>
      <c r="O15" s="49"/>
      <c r="P15" s="49"/>
      <c r="Q15" s="49"/>
      <c r="R15" s="49"/>
      <c r="S15" s="49"/>
      <c r="T15" s="49"/>
      <c r="U15" s="49"/>
      <c r="V15" s="49"/>
    </row>
    <row r="16" spans="1:22" x14ac:dyDescent="0.25">
      <c r="A16" s="50"/>
      <c r="B16" s="50"/>
      <c r="C16" s="50"/>
      <c r="D16" s="50"/>
      <c r="E16" s="50"/>
      <c r="F16" s="50"/>
      <c r="G16" s="50"/>
      <c r="H16" s="50"/>
      <c r="I16" s="50"/>
      <c r="J16" s="50"/>
      <c r="K16" s="50"/>
      <c r="L16" s="50"/>
      <c r="M16" s="50"/>
      <c r="O16" s="50"/>
      <c r="P16" s="50"/>
      <c r="Q16" s="50"/>
      <c r="R16" s="50"/>
      <c r="S16" s="50"/>
      <c r="T16" s="50"/>
      <c r="U16" s="50"/>
      <c r="V16" s="50"/>
    </row>
    <row r="17" spans="1:22" x14ac:dyDescent="0.25">
      <c r="A17" s="50"/>
      <c r="B17" s="69" t="s">
        <v>202</v>
      </c>
      <c r="C17" s="69"/>
      <c r="D17" s="69"/>
      <c r="E17" s="50"/>
      <c r="F17" s="50"/>
      <c r="G17" s="36" t="b">
        <v>1</v>
      </c>
      <c r="H17" s="50" t="s">
        <v>168</v>
      </c>
      <c r="I17" s="50"/>
      <c r="J17" s="50"/>
      <c r="K17" s="50"/>
      <c r="L17" s="50"/>
      <c r="M17" s="50"/>
      <c r="N17" s="50"/>
      <c r="O17" s="50"/>
      <c r="P17" s="50"/>
      <c r="Q17" s="50"/>
      <c r="R17" s="50"/>
      <c r="S17" s="50"/>
      <c r="T17" s="50"/>
      <c r="U17" s="50"/>
      <c r="V17" s="50"/>
    </row>
    <row r="18" spans="1:22" x14ac:dyDescent="0.25">
      <c r="A18" s="50"/>
      <c r="B18" s="62" t="s">
        <v>203</v>
      </c>
      <c r="C18" s="62"/>
      <c r="D18" s="62"/>
      <c r="E18" s="50"/>
      <c r="F18" s="50"/>
      <c r="G18" s="37" t="s">
        <v>169</v>
      </c>
      <c r="H18" s="50" t="s">
        <v>170</v>
      </c>
      <c r="I18" s="50"/>
      <c r="J18" s="50"/>
      <c r="K18" s="50"/>
      <c r="L18" s="50"/>
      <c r="M18" s="50"/>
      <c r="N18" s="50"/>
      <c r="O18" s="50"/>
      <c r="P18" s="50"/>
      <c r="Q18" s="50"/>
      <c r="R18" s="50"/>
      <c r="S18" s="50"/>
      <c r="T18" s="50"/>
      <c r="U18" s="50"/>
      <c r="V18" s="50"/>
    </row>
    <row r="19" spans="1:22" x14ac:dyDescent="0.25">
      <c r="A19" s="50"/>
      <c r="B19" s="64" t="s">
        <v>158</v>
      </c>
      <c r="C19" s="63"/>
      <c r="D19" s="65"/>
      <c r="E19" s="50"/>
      <c r="F19" s="50"/>
      <c r="G19" s="38" t="s">
        <v>140</v>
      </c>
      <c r="H19" s="50" t="s">
        <v>171</v>
      </c>
      <c r="I19" s="50"/>
      <c r="J19" s="50"/>
      <c r="K19" s="50"/>
      <c r="L19" s="50"/>
      <c r="M19" s="50"/>
      <c r="N19" s="50"/>
      <c r="O19" s="50"/>
      <c r="P19" s="50"/>
      <c r="Q19" s="50"/>
      <c r="R19" s="50"/>
      <c r="S19" s="50"/>
      <c r="T19" s="50"/>
      <c r="U19" s="50"/>
      <c r="V19" s="50"/>
    </row>
    <row r="20" spans="1:22" x14ac:dyDescent="0.25">
      <c r="A20" s="50"/>
      <c r="B20" s="66" t="s">
        <v>204</v>
      </c>
      <c r="C20" s="67"/>
      <c r="D20" s="68"/>
      <c r="E20" s="50"/>
      <c r="F20" s="50"/>
      <c r="G20" s="39" t="s">
        <v>172</v>
      </c>
      <c r="H20" s="50" t="s">
        <v>173</v>
      </c>
      <c r="I20" s="50"/>
      <c r="J20" s="50"/>
      <c r="K20" s="50"/>
      <c r="L20" s="50"/>
      <c r="M20" s="50"/>
      <c r="N20" s="50"/>
      <c r="O20" s="50"/>
      <c r="P20" s="50"/>
      <c r="Q20" s="50"/>
      <c r="R20" s="50"/>
      <c r="S20" s="50"/>
      <c r="T20" s="50"/>
      <c r="U20" s="50"/>
      <c r="V20" s="50"/>
    </row>
    <row r="21" spans="1:22" x14ac:dyDescent="0.25">
      <c r="A21" s="50"/>
      <c r="B21" s="50"/>
      <c r="C21" s="50"/>
      <c r="D21" s="50"/>
      <c r="E21" s="50"/>
      <c r="F21" s="50"/>
      <c r="G21" s="50"/>
      <c r="H21" s="50"/>
      <c r="I21" s="50"/>
      <c r="J21" s="50"/>
      <c r="K21" s="50"/>
      <c r="L21" s="50"/>
      <c r="M21" s="50"/>
      <c r="N21" s="50"/>
      <c r="O21" s="50"/>
      <c r="P21" s="50"/>
      <c r="Q21" s="50"/>
      <c r="R21" s="50"/>
      <c r="S21" s="50"/>
      <c r="T21" s="50"/>
      <c r="U21" s="50"/>
      <c r="V21" s="50"/>
    </row>
    <row r="22" spans="1:22" x14ac:dyDescent="0.25">
      <c r="A22" s="50"/>
      <c r="B22" s="50"/>
      <c r="C22" s="50"/>
      <c r="D22" s="50"/>
      <c r="E22" s="50"/>
      <c r="F22" s="50"/>
      <c r="G22" s="50"/>
      <c r="H22" s="50"/>
      <c r="I22" s="50"/>
      <c r="J22" s="50"/>
      <c r="K22" s="50"/>
      <c r="L22" s="50"/>
      <c r="M22" s="50"/>
      <c r="N22" s="50"/>
      <c r="O22" s="50"/>
      <c r="P22" s="50"/>
      <c r="Q22" s="50"/>
      <c r="R22" s="50"/>
      <c r="S22" s="50"/>
      <c r="T22" s="50"/>
      <c r="U22" s="50"/>
      <c r="V22" s="50"/>
    </row>
    <row r="23" spans="1:22" x14ac:dyDescent="0.25">
      <c r="A23" s="50"/>
      <c r="B23" s="50"/>
      <c r="C23" s="50"/>
      <c r="D23" s="50"/>
      <c r="E23" s="50"/>
      <c r="F23" s="50"/>
      <c r="G23" s="50"/>
      <c r="H23" s="50"/>
      <c r="I23" s="50"/>
      <c r="J23" s="50"/>
      <c r="K23" s="50"/>
      <c r="L23" s="50"/>
      <c r="M23" s="50"/>
      <c r="N23" s="50"/>
      <c r="O23" s="50"/>
      <c r="P23" s="50"/>
      <c r="Q23" s="50"/>
      <c r="R23" s="50"/>
      <c r="S23" s="50"/>
      <c r="T23" s="50"/>
      <c r="U23" s="50"/>
      <c r="V23" s="50"/>
    </row>
    <row r="24" spans="1:22" ht="124.5" x14ac:dyDescent="0.25">
      <c r="B24" s="32" t="s">
        <v>198</v>
      </c>
      <c r="C24" s="33" t="s">
        <v>9</v>
      </c>
      <c r="D24" s="33" t="s">
        <v>10</v>
      </c>
      <c r="E24" s="33" t="s">
        <v>11</v>
      </c>
      <c r="F24" s="33" t="s">
        <v>12</v>
      </c>
      <c r="G24" s="33" t="s">
        <v>13</v>
      </c>
      <c r="H24" s="33" t="s">
        <v>14</v>
      </c>
      <c r="I24" s="34" t="s">
        <v>199</v>
      </c>
      <c r="J24" s="34" t="s">
        <v>144</v>
      </c>
      <c r="K24" s="34" t="s">
        <v>153</v>
      </c>
      <c r="L24" s="34" t="s">
        <v>148</v>
      </c>
      <c r="M24" s="51" t="s">
        <v>17</v>
      </c>
      <c r="N24" s="51" t="s">
        <v>180</v>
      </c>
      <c r="O24" s="51" t="s">
        <v>18</v>
      </c>
      <c r="P24" s="52" t="s">
        <v>19</v>
      </c>
      <c r="Q24" s="52" t="s">
        <v>20</v>
      </c>
      <c r="R24" s="52"/>
    </row>
    <row r="25" spans="1:22" ht="252.75" customHeight="1" x14ac:dyDescent="0.25">
      <c r="B25" s="35" t="s">
        <v>159</v>
      </c>
      <c r="C25" s="35" t="s">
        <v>160</v>
      </c>
      <c r="D25" s="35" t="s">
        <v>161</v>
      </c>
      <c r="E25" s="35" t="s">
        <v>162</v>
      </c>
      <c r="F25" s="35" t="s">
        <v>163</v>
      </c>
      <c r="G25" s="35" t="s">
        <v>164</v>
      </c>
      <c r="H25" s="35" t="s">
        <v>165</v>
      </c>
      <c r="I25" s="35" t="s">
        <v>200</v>
      </c>
      <c r="J25" s="35" t="s">
        <v>201</v>
      </c>
      <c r="K25" s="35" t="s">
        <v>166</v>
      </c>
      <c r="L25" s="35" t="s">
        <v>167</v>
      </c>
      <c r="M25" s="35" t="s">
        <v>182</v>
      </c>
      <c r="N25" s="35" t="s">
        <v>183</v>
      </c>
      <c r="O25" s="35" t="s">
        <v>184</v>
      </c>
      <c r="P25" s="35" t="s">
        <v>185</v>
      </c>
      <c r="Q25" s="35" t="s">
        <v>186</v>
      </c>
      <c r="R25" s="35"/>
    </row>
    <row r="26" spans="1:22" x14ac:dyDescent="0.25">
      <c r="A26" s="54"/>
      <c r="B26" s="55"/>
      <c r="C26" s="55"/>
      <c r="D26" s="55"/>
      <c r="E26" s="55"/>
      <c r="F26" s="55"/>
      <c r="G26" s="55"/>
      <c r="H26" s="55"/>
      <c r="I26" s="55"/>
      <c r="J26" s="55"/>
      <c r="K26" s="55"/>
      <c r="L26" s="55"/>
      <c r="M26" s="55"/>
      <c r="N26" s="55"/>
      <c r="O26" s="55"/>
      <c r="P26" s="55"/>
      <c r="Q26" s="55"/>
      <c r="R26" s="55"/>
      <c r="S26" s="55"/>
      <c r="T26" s="55"/>
      <c r="U26" s="55"/>
      <c r="V26" s="56"/>
    </row>
    <row r="27" spans="1:22" x14ac:dyDescent="0.25">
      <c r="A27" s="50"/>
      <c r="B27" s="50"/>
      <c r="C27" s="50"/>
      <c r="D27" s="50"/>
      <c r="E27" s="50"/>
      <c r="F27" s="50"/>
      <c r="G27" s="50"/>
      <c r="H27" s="50"/>
      <c r="I27" s="50"/>
      <c r="J27" s="50"/>
      <c r="K27" s="50"/>
      <c r="L27" s="50"/>
      <c r="M27" s="50"/>
      <c r="N27" s="50"/>
      <c r="O27" s="50"/>
      <c r="P27" s="50"/>
      <c r="Q27" s="50"/>
      <c r="R27" s="50"/>
      <c r="S27" s="50"/>
      <c r="T27" s="50"/>
      <c r="U27" s="50"/>
      <c r="V27" s="50"/>
    </row>
    <row r="28" spans="1:22" x14ac:dyDescent="0.25">
      <c r="A28" s="50"/>
      <c r="B28" s="50"/>
      <c r="C28" s="50"/>
      <c r="D28" s="50"/>
      <c r="E28" s="50"/>
      <c r="F28" s="50"/>
      <c r="G28" s="50"/>
      <c r="H28" s="50"/>
      <c r="I28" s="50"/>
      <c r="J28" s="50"/>
      <c r="K28" s="50"/>
      <c r="L28" s="50"/>
      <c r="M28" s="50"/>
      <c r="N28" s="50"/>
      <c r="O28" s="50"/>
      <c r="P28" s="50"/>
      <c r="Q28" s="50"/>
      <c r="R28" s="50"/>
      <c r="S28" s="50"/>
      <c r="T28" s="50"/>
      <c r="U28" s="50"/>
      <c r="V28" s="50"/>
    </row>
    <row r="29" spans="1:22" x14ac:dyDescent="0.25">
      <c r="A29" s="48"/>
      <c r="B29" s="49"/>
      <c r="C29" s="49"/>
      <c r="D29" s="49"/>
      <c r="E29" s="49"/>
      <c r="F29" s="49"/>
      <c r="G29" s="49"/>
      <c r="H29" s="49"/>
      <c r="I29" s="49"/>
      <c r="J29" s="49"/>
      <c r="K29" s="49"/>
      <c r="L29" s="49"/>
      <c r="M29" s="49"/>
      <c r="N29" s="49"/>
      <c r="O29" s="49"/>
      <c r="P29" s="49"/>
      <c r="Q29" s="49"/>
      <c r="R29" s="49"/>
      <c r="S29" s="49"/>
      <c r="T29" s="49"/>
      <c r="U29" s="49"/>
      <c r="V29" s="49"/>
    </row>
  </sheetData>
  <mergeCells count="4">
    <mergeCell ref="B18:D18"/>
    <mergeCell ref="B20:D20"/>
    <mergeCell ref="B19:D19"/>
    <mergeCell ref="B17:D1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42F02-E927-45D9-B788-4CEAA630ADA4}">
  <dimension ref="A1:AC88"/>
  <sheetViews>
    <sheetView tabSelected="1" topLeftCell="B1" zoomScaleNormal="100" workbookViewId="0">
      <pane ySplit="1" topLeftCell="A2" activePane="bottomLeft" state="frozenSplit"/>
      <selection pane="bottomLeft" activeCell="G1" sqref="G1"/>
    </sheetView>
  </sheetViews>
  <sheetFormatPr defaultRowHeight="15" x14ac:dyDescent="0.25"/>
  <cols>
    <col min="1" max="1" width="6" hidden="1" customWidth="1"/>
    <col min="2" max="2" width="6.5703125" bestFit="1" customWidth="1"/>
    <col min="3" max="3" width="38.5703125" style="10" bestFit="1" customWidth="1"/>
    <col min="4" max="4" width="7.5703125" style="3" customWidth="1"/>
    <col min="5" max="5" width="7.42578125" style="3" hidden="1" customWidth="1"/>
    <col min="6" max="6" width="8.5703125" style="3" hidden="1" customWidth="1"/>
    <col min="7" max="7" width="10.5703125" customWidth="1"/>
    <col min="8" max="8" width="9.85546875" customWidth="1"/>
    <col min="9" max="9" width="9.140625" style="3" customWidth="1"/>
    <col min="11" max="13" width="9.5703125" style="3" customWidth="1"/>
    <col min="14" max="14" width="9.85546875" style="3" customWidth="1"/>
    <col min="15" max="15" width="9.85546875" customWidth="1"/>
    <col min="16" max="16" width="9.42578125" style="3" customWidth="1"/>
    <col min="17" max="17" width="9.85546875" style="3" customWidth="1"/>
    <col min="18" max="18" width="9.5703125" style="3" hidden="1" customWidth="1"/>
    <col min="19" max="19" width="9.85546875" style="3" hidden="1" customWidth="1"/>
    <col min="20" max="20" width="15.140625" style="3" customWidth="1"/>
    <col min="21" max="21" width="9" style="3" customWidth="1"/>
    <col min="22" max="22" width="8.85546875" style="3" customWidth="1"/>
    <col min="23" max="23" width="10" style="3" customWidth="1"/>
    <col min="24" max="24" width="7.42578125" style="3" hidden="1" customWidth="1"/>
    <col min="25" max="25" width="16" style="3" hidden="1" customWidth="1"/>
    <col min="26" max="26" width="8.5703125" style="3" hidden="1" customWidth="1"/>
    <col min="27" max="27" width="78.5703125" style="3" hidden="1" customWidth="1"/>
    <col min="28" max="28" width="136.42578125" style="16" bestFit="1" customWidth="1"/>
    <col min="29" max="29" width="110.85546875" style="5" bestFit="1" customWidth="1"/>
    <col min="30" max="30" width="132.140625" bestFit="1" customWidth="1"/>
    <col min="31" max="31" width="4" bestFit="1" customWidth="1"/>
  </cols>
  <sheetData>
    <row r="1" spans="2:29" ht="129.94999999999999" customHeight="1" x14ac:dyDescent="0.25">
      <c r="B1" s="24" t="s">
        <v>5</v>
      </c>
      <c r="C1" s="13" t="s">
        <v>6</v>
      </c>
      <c r="D1" s="14" t="s">
        <v>7</v>
      </c>
      <c r="E1" s="46" t="s">
        <v>8</v>
      </c>
      <c r="F1" s="47" t="s">
        <v>179</v>
      </c>
      <c r="G1" s="31" t="s">
        <v>198</v>
      </c>
      <c r="H1" s="19" t="s">
        <v>9</v>
      </c>
      <c r="I1" s="19" t="s">
        <v>10</v>
      </c>
      <c r="J1" s="19" t="s">
        <v>176</v>
      </c>
      <c r="K1" s="44" t="s">
        <v>174</v>
      </c>
      <c r="L1" s="19" t="s">
        <v>205</v>
      </c>
      <c r="M1" s="19" t="s">
        <v>14</v>
      </c>
      <c r="N1" s="22" t="s">
        <v>199</v>
      </c>
      <c r="O1" s="22" t="s">
        <v>144</v>
      </c>
      <c r="P1" s="22" t="s">
        <v>153</v>
      </c>
      <c r="Q1" s="22" t="s">
        <v>148</v>
      </c>
      <c r="R1" s="29" t="s">
        <v>15</v>
      </c>
      <c r="S1" s="30" t="s">
        <v>16</v>
      </c>
      <c r="T1" s="20" t="s">
        <v>17</v>
      </c>
      <c r="U1" s="20" t="s">
        <v>180</v>
      </c>
      <c r="V1" s="21" t="s">
        <v>19</v>
      </c>
      <c r="W1" s="21" t="s">
        <v>20</v>
      </c>
      <c r="X1" s="59" t="s">
        <v>21</v>
      </c>
      <c r="Y1" s="60" t="s">
        <v>197</v>
      </c>
      <c r="Z1" s="59" t="s">
        <v>196</v>
      </c>
      <c r="AA1" s="17" t="s">
        <v>22</v>
      </c>
      <c r="AB1"/>
      <c r="AC1"/>
    </row>
    <row r="2" spans="2:29" x14ac:dyDescent="0.25">
      <c r="B2" s="15">
        <v>1</v>
      </c>
      <c r="C2" t="s">
        <v>206</v>
      </c>
      <c r="D2" t="s">
        <v>23</v>
      </c>
      <c r="E2" t="b">
        <v>0</v>
      </c>
      <c r="F2" t="b">
        <v>1</v>
      </c>
      <c r="G2" t="b">
        <v>1</v>
      </c>
      <c r="H2" s="43" t="b">
        <v>0</v>
      </c>
      <c r="I2" s="12" t="b">
        <v>0</v>
      </c>
      <c r="J2" s="12" t="b">
        <v>1</v>
      </c>
      <c r="K2" s="12" t="b">
        <f>OR(Table1[[#This Row],[InServiceBackup]],Table1[[#This Row],[InAzureBackup]],Table1[[#This Row],[Alternative Backup Solution]])</f>
        <v>1</v>
      </c>
      <c r="L2" s="12" t="b">
        <f>IF(NOT(OR(Table1[[#This Row],[InAzureBackup]]))=FALSE,"?",FALSE)</f>
        <v>0</v>
      </c>
      <c r="M2" s="12" t="b">
        <v>0</v>
      </c>
      <c r="N2" s="2" t="str">
        <f>IF(NOT(OR(Table1[[#This Row],[InServiceBackup]],Table1[[#This Row],[InAzureBackup]]))=FALSE,"?","N.A.")</f>
        <v>N.A.</v>
      </c>
      <c r="O2" s="2" t="str">
        <f>IF(NOT(OR(Table1[[#This Row],[InServiceBackup]],Table1[[#This Row],[InAzureBackup]]))=FALSE,"?","N.A.")</f>
        <v>N.A.</v>
      </c>
      <c r="P2" s="2" t="str">
        <f>IF(NOT(OR(Table1[[#This Row],[InServiceBackup]],Table1[[#This Row],[InAzureBackup]]))=FALSE,"?","N.A.")</f>
        <v>N.A.</v>
      </c>
      <c r="Q2" s="2" t="str">
        <f>IF(NOT(OR(Table1[[#This Row],[InServiceBackup]],Table1[[#This Row],[InAzureBackup]]))=FALSE,"?","N.A.")</f>
        <v>N.A.</v>
      </c>
      <c r="R2" s="43" t="str">
        <f>IF(NOT(OR(Table1[[#This Row],[InServiceBackup]],Table1[[#This Row],[InAzureBackup]]))=FALSE,"?","N.A.")</f>
        <v>N.A.</v>
      </c>
      <c r="S2" s="12" t="str">
        <f>IF(NOT(OR(Table1[[#This Row],[InServiceBackup]],Table1[[#This Row],[InAzureBackup]]))=FALSE,"?","N.A.")</f>
        <v>N.A.</v>
      </c>
      <c r="T2" s="12" t="str">
        <f>IF(NOT(OR(Table1[[#This Row],[InServiceBackup]],Table1[[#This Row],[InAzureBackup]]))=TRUE,"IAC","IAC&amp;Backup")</f>
        <v>IAC</v>
      </c>
      <c r="U2" s="12" t="b">
        <v>1</v>
      </c>
      <c r="V2" s="12" t="str">
        <f>IF(NOT(OR(Table1[[#This Row],[InServiceBackup]],Table1[[#This Row],[InAzureBackup]]))=TRUE,"N.A.","?")</f>
        <v>N.A.</v>
      </c>
      <c r="W2" s="12" t="str">
        <f>IF(NOT(OR(Table1[[#This Row],[InServiceBackup]],Table1[[#This Row],[InAzureBackup]]))=TRUE,"N.A.","?")</f>
        <v>N.A.</v>
      </c>
      <c r="X2" s="12"/>
      <c r="Y2" s="12" t="s">
        <v>140</v>
      </c>
      <c r="AA2"/>
      <c r="AB2"/>
      <c r="AC2"/>
    </row>
    <row r="3" spans="2:29" x14ac:dyDescent="0.25">
      <c r="B3" s="15">
        <v>2</v>
      </c>
      <c r="C3" t="s">
        <v>24</v>
      </c>
      <c r="D3" t="s">
        <v>23</v>
      </c>
      <c r="E3" t="b">
        <v>1</v>
      </c>
      <c r="F3" t="b">
        <v>1</v>
      </c>
      <c r="G3" t="b">
        <f>OR(Table1[[#This Row],[InServiceBackup]],Table1[[#This Row],[InAzureBackup]])</f>
        <v>1</v>
      </c>
      <c r="H3" s="43" t="b">
        <v>1</v>
      </c>
      <c r="I3" s="12" t="b">
        <v>0</v>
      </c>
      <c r="J3" s="12" t="s">
        <v>175</v>
      </c>
      <c r="K3" s="12" t="b">
        <f>OR(Table1[[#This Row],[InServiceBackup]],Table1[[#This Row],[InAzureBackup]],Table1[[#This Row],[Alternative Backup Solution]])</f>
        <v>1</v>
      </c>
      <c r="L3" s="12" t="b">
        <v>0</v>
      </c>
      <c r="M3" s="12" t="b">
        <v>1</v>
      </c>
      <c r="N3" s="40" t="b">
        <v>1</v>
      </c>
      <c r="O3" t="b">
        <v>0</v>
      </c>
      <c r="P3" t="b">
        <f>IF(NOT(OR(Table1[[#This Row],[InAzureBackup]]))=FALSE,TRUE,"?")</f>
        <v>1</v>
      </c>
      <c r="Q3">
        <v>3650</v>
      </c>
      <c r="R3" s="43" t="b">
        <v>0</v>
      </c>
      <c r="S3" s="12" t="b">
        <v>0</v>
      </c>
      <c r="T3" s="12" t="str">
        <f>IF(NOT(OR(Table1[[#This Row],[InServiceBackup]],Table1[[#This Row],[InAzureBackup]]))=TRUE,"IAC","IAC&amp;Backup")</f>
        <v>IAC&amp;Backup</v>
      </c>
      <c r="U3" s="12" t="b">
        <v>1</v>
      </c>
      <c r="V3" s="12" t="str">
        <f>IF(NOT(OR(Table1[[#This Row],[InServiceBackup]],Table1[[#This Row],[InAzureBackup]]))=TRUE,"N.A.","?")</f>
        <v>?</v>
      </c>
      <c r="W3" s="12" t="str">
        <f>IF(NOT(OR(Table1[[#This Row],[InServiceBackup]],Table1[[#This Row],[InAzureBackup]]))=TRUE,"N.A.","?")</f>
        <v>?</v>
      </c>
      <c r="X3" s="12"/>
      <c r="Y3" s="12" t="s">
        <v>140</v>
      </c>
      <c r="AA3"/>
      <c r="AB3"/>
      <c r="AC3"/>
    </row>
    <row r="4" spans="2:29" x14ac:dyDescent="0.25">
      <c r="B4" s="15">
        <v>3</v>
      </c>
      <c r="C4" t="s">
        <v>25</v>
      </c>
      <c r="D4" t="s">
        <v>23</v>
      </c>
      <c r="E4" t="b">
        <v>1</v>
      </c>
      <c r="F4" t="b">
        <v>1</v>
      </c>
      <c r="G4" t="b">
        <v>0</v>
      </c>
      <c r="H4" s="43" t="b">
        <v>0</v>
      </c>
      <c r="I4" s="12" t="b">
        <v>1</v>
      </c>
      <c r="J4" s="12" t="s">
        <v>175</v>
      </c>
      <c r="K4" s="12" t="b">
        <f>OR(Table1[[#This Row],[InServiceBackup]],Table1[[#This Row],[InAzureBackup]],Table1[[#This Row],[Alternative Backup Solution]])</f>
        <v>1</v>
      </c>
      <c r="L4" s="12" t="b">
        <f>IF(NOT(OR(Table1[[#This Row],[InAzureBackup]]))=FALSE,"?",FALSE)</f>
        <v>0</v>
      </c>
      <c r="M4" s="12" t="b">
        <v>1</v>
      </c>
      <c r="N4" s="41" t="b">
        <v>1</v>
      </c>
      <c r="O4" t="b">
        <v>0</v>
      </c>
      <c r="P4" t="b">
        <v>1</v>
      </c>
      <c r="Q4">
        <v>2</v>
      </c>
      <c r="R4" s="43" t="b">
        <v>0</v>
      </c>
      <c r="S4" s="12"/>
      <c r="T4" s="12" t="str">
        <f>IF(NOT(OR(Table1[[#This Row],[InServiceBackup]],Table1[[#This Row],[InAzureBackup]]))=TRUE,"IAC","IAC&amp;Backup")</f>
        <v>IAC&amp;Backup</v>
      </c>
      <c r="U4" s="12" t="b">
        <v>1</v>
      </c>
      <c r="V4" s="12" t="b">
        <v>1</v>
      </c>
      <c r="W4" s="12" t="b">
        <v>1</v>
      </c>
      <c r="X4" s="12"/>
      <c r="Y4" s="12"/>
      <c r="AA4" t="s">
        <v>26</v>
      </c>
      <c r="AB4"/>
      <c r="AC4"/>
    </row>
    <row r="5" spans="2:29" x14ac:dyDescent="0.25">
      <c r="B5" s="15">
        <v>4</v>
      </c>
      <c r="C5" t="s">
        <v>27</v>
      </c>
      <c r="D5" t="s">
        <v>23</v>
      </c>
      <c r="E5" t="b">
        <v>1</v>
      </c>
      <c r="F5" t="b">
        <v>1</v>
      </c>
      <c r="G5" t="b">
        <v>0</v>
      </c>
      <c r="H5" s="43" t="b">
        <v>0</v>
      </c>
      <c r="I5" s="12" t="b">
        <v>1</v>
      </c>
      <c r="J5" s="12" t="s">
        <v>175</v>
      </c>
      <c r="K5" s="12" t="b">
        <f>OR(Table1[[#This Row],[InServiceBackup]],Table1[[#This Row],[InAzureBackup]],Table1[[#This Row],[Alternative Backup Solution]])</f>
        <v>1</v>
      </c>
      <c r="L5" s="12" t="b">
        <f>IF(NOT(OR(Table1[[#This Row],[InAzureBackup]]))=FALSE,"?",FALSE)</f>
        <v>0</v>
      </c>
      <c r="M5" s="12" t="b">
        <v>1</v>
      </c>
      <c r="N5" s="40" t="b">
        <v>1</v>
      </c>
      <c r="O5" t="b">
        <v>0</v>
      </c>
      <c r="P5" s="23" t="b">
        <v>1</v>
      </c>
      <c r="Q5" s="23">
        <v>30</v>
      </c>
      <c r="R5" s="43" t="b">
        <v>0</v>
      </c>
      <c r="S5" s="12" t="s">
        <v>28</v>
      </c>
      <c r="T5" s="12" t="str">
        <f>IF(NOT(OR(Table1[[#This Row],[InServiceBackup]],Table1[[#This Row],[InAzureBackup]]))=TRUE,"IAC","IAC&amp;Backup")</f>
        <v>IAC&amp;Backup</v>
      </c>
      <c r="U5" s="12" t="b">
        <v>1</v>
      </c>
      <c r="V5" s="12" t="b">
        <v>1</v>
      </c>
      <c r="W5" s="12" t="b">
        <v>1</v>
      </c>
      <c r="X5" s="12"/>
      <c r="Y5" s="12"/>
      <c r="AA5" t="s">
        <v>26</v>
      </c>
      <c r="AB5"/>
      <c r="AC5"/>
    </row>
    <row r="6" spans="2:29" x14ac:dyDescent="0.25">
      <c r="B6" s="15">
        <v>5</v>
      </c>
      <c r="C6" t="s">
        <v>29</v>
      </c>
      <c r="D6" t="s">
        <v>23</v>
      </c>
      <c r="E6" t="b">
        <v>1</v>
      </c>
      <c r="F6" t="b">
        <v>1</v>
      </c>
      <c r="G6" t="b">
        <f>OR(Table1[[#This Row],[InServiceBackup]],Table1[[#This Row],[InAzureBackup]])</f>
        <v>1</v>
      </c>
      <c r="H6" s="43" t="b">
        <v>0</v>
      </c>
      <c r="I6" s="12" t="b">
        <v>1</v>
      </c>
      <c r="J6" s="12" t="s">
        <v>175</v>
      </c>
      <c r="K6" s="12" t="b">
        <f>OR(Table1[[#This Row],[InServiceBackup]],Table1[[#This Row],[InAzureBackup]],Table1[[#This Row],[Alternative Backup Solution]])</f>
        <v>1</v>
      </c>
      <c r="L6" s="12" t="b">
        <v>0</v>
      </c>
      <c r="M6" s="12" t="b">
        <v>1</v>
      </c>
      <c r="N6" s="41" t="b">
        <v>1</v>
      </c>
      <c r="O6" t="b">
        <v>0</v>
      </c>
      <c r="P6" t="b">
        <v>1</v>
      </c>
      <c r="Q6" s="23">
        <v>6</v>
      </c>
      <c r="R6" s="43" t="b">
        <v>0</v>
      </c>
      <c r="S6" s="12" t="b">
        <v>0</v>
      </c>
      <c r="T6" s="12" t="str">
        <f>IF(NOT(OR(Table1[[#This Row],[InServiceBackup]],Table1[[#This Row],[InAzureBackup]]))=TRUE,"IAC","IAC&amp;Backup")</f>
        <v>IAC&amp;Backup</v>
      </c>
      <c r="U6" s="12" t="b">
        <v>1</v>
      </c>
      <c r="V6" s="12" t="b">
        <v>1</v>
      </c>
      <c r="W6" s="12" t="b">
        <v>1</v>
      </c>
      <c r="X6" s="12"/>
      <c r="Y6" s="12" t="s">
        <v>140</v>
      </c>
      <c r="AA6"/>
      <c r="AB6"/>
      <c r="AC6"/>
    </row>
    <row r="7" spans="2:29" x14ac:dyDescent="0.25">
      <c r="B7" s="15">
        <v>6</v>
      </c>
      <c r="C7" t="s">
        <v>30</v>
      </c>
      <c r="D7" t="s">
        <v>23</v>
      </c>
      <c r="E7" t="b">
        <v>1</v>
      </c>
      <c r="F7" t="b">
        <v>1</v>
      </c>
      <c r="G7" t="b">
        <f>OR(Table1[[#This Row],[InServiceBackup]],Table1[[#This Row],[InAzureBackup]])</f>
        <v>0</v>
      </c>
      <c r="H7" s="40" t="b">
        <v>0</v>
      </c>
      <c r="I7" s="12" t="b">
        <v>0</v>
      </c>
      <c r="J7" s="12" t="b">
        <v>1</v>
      </c>
      <c r="K7" s="12" t="b">
        <f>OR(Table1[[#This Row],[InServiceBackup]],Table1[[#This Row],[InAzureBackup]],Table1[[#This Row],[Alternative Backup Solution]])</f>
        <v>1</v>
      </c>
      <c r="L7" s="12" t="b">
        <f>IF(NOT(OR(Table1[[#This Row],[InAzureBackup]]))=FALSE,"?",FALSE)</f>
        <v>0</v>
      </c>
      <c r="M7" s="12" t="b">
        <v>1</v>
      </c>
      <c r="N7" s="40" t="b">
        <v>1</v>
      </c>
      <c r="O7" s="2" t="str">
        <f>IF(NOT(OR(Table1[[#This Row],[InServiceBackup]],Table1[[#This Row],[InAzureBackup]]))=FALSE,"?","N.A.")</f>
        <v>N.A.</v>
      </c>
      <c r="P7" s="2" t="str">
        <f>IF(NOT(OR(Table1[[#This Row],[InServiceBackup]],Table1[[#This Row],[InAzureBackup]]))=FALSE,"?","N.A.")</f>
        <v>N.A.</v>
      </c>
      <c r="Q7" s="2" t="str">
        <f>IF(NOT(OR(Table1[[#This Row],[InServiceBackup]],Table1[[#This Row],[InAzureBackup]]))=FALSE,"?","N.A.")</f>
        <v>N.A.</v>
      </c>
      <c r="R7" s="43" t="str">
        <f>IF(NOT(OR(Table1[[#This Row],[InServiceBackup]],Table1[[#This Row],[InAzureBackup]]))=FALSE,"?","N.A.")</f>
        <v>N.A.</v>
      </c>
      <c r="S7" s="12" t="str">
        <f>IF(NOT(OR(Table1[[#This Row],[InServiceBackup]],Table1[[#This Row],[InAzureBackup]]))=FALSE,"?","N.A.")</f>
        <v>N.A.</v>
      </c>
      <c r="T7" s="12" t="str">
        <f>IF(NOT(OR(Table1[[#This Row],[InServiceBackup]],Table1[[#This Row],[InAzureBackup]]))=TRUE,"IAC","IAC&amp;Backup")</f>
        <v>IAC</v>
      </c>
      <c r="U7" s="12" t="b">
        <v>1</v>
      </c>
      <c r="V7" s="12" t="b">
        <v>1</v>
      </c>
      <c r="W7" s="12" t="b">
        <v>1</v>
      </c>
      <c r="X7" s="12"/>
      <c r="Y7" s="12"/>
      <c r="AA7" t="s">
        <v>31</v>
      </c>
      <c r="AB7"/>
      <c r="AC7"/>
    </row>
    <row r="8" spans="2:29" x14ac:dyDescent="0.25">
      <c r="B8" s="15">
        <v>7</v>
      </c>
      <c r="C8" t="s">
        <v>32</v>
      </c>
      <c r="D8" t="s">
        <v>23</v>
      </c>
      <c r="E8" t="b">
        <v>1</v>
      </c>
      <c r="F8" t="b">
        <v>1</v>
      </c>
      <c r="G8" t="b">
        <f>OR(Table1[[#This Row],[InServiceBackup]],Table1[[#This Row],[InAzureBackup]])</f>
        <v>0</v>
      </c>
      <c r="H8" s="43" t="b">
        <v>0</v>
      </c>
      <c r="I8" s="12" t="b">
        <v>0</v>
      </c>
      <c r="J8" s="12" t="b">
        <v>0</v>
      </c>
      <c r="K8" s="12" t="b">
        <f>OR(Table1[[#This Row],[InServiceBackup]],Table1[[#This Row],[InAzureBackup]],Table1[[#This Row],[Alternative Backup Solution]])</f>
        <v>0</v>
      </c>
      <c r="L8" s="12" t="b">
        <f>IF(NOT(OR(Table1[[#This Row],[InAzureBackup]]))=FALSE,"?",FALSE)</f>
        <v>0</v>
      </c>
      <c r="M8" s="12" t="b">
        <v>0</v>
      </c>
      <c r="N8" s="40" t="b">
        <v>1</v>
      </c>
      <c r="O8" s="2" t="str">
        <f>IF(NOT(OR(Table1[[#This Row],[InServiceBackup]],Table1[[#This Row],[InAzureBackup]]))=FALSE,"?","N.A.")</f>
        <v>N.A.</v>
      </c>
      <c r="P8" s="2" t="str">
        <f>IF(NOT(OR(Table1[[#This Row],[InServiceBackup]],Table1[[#This Row],[InAzureBackup]]))=FALSE,"?","N.A.")</f>
        <v>N.A.</v>
      </c>
      <c r="Q8" s="2" t="str">
        <f>IF(NOT(OR(Table1[[#This Row],[InServiceBackup]],Table1[[#This Row],[InAzureBackup]]))=FALSE,"?","N.A.")</f>
        <v>N.A.</v>
      </c>
      <c r="R8" s="43" t="str">
        <f>IF(NOT(OR(Table1[[#This Row],[InServiceBackup]],Table1[[#This Row],[InAzureBackup]]))=FALSE,"?","N.A.")</f>
        <v>N.A.</v>
      </c>
      <c r="S8" s="12" t="str">
        <f>IF(NOT(OR(Table1[[#This Row],[InServiceBackup]],Table1[[#This Row],[InAzureBackup]]))=FALSE,"?","N.A.")</f>
        <v>N.A.</v>
      </c>
      <c r="T8" s="12" t="str">
        <f>IF(NOT(OR(Table1[[#This Row],[InServiceBackup]],Table1[[#This Row],[InAzureBackup]]))=TRUE,"IAC","IAC&amp;Backup")</f>
        <v>IAC</v>
      </c>
      <c r="U8" s="12" t="str">
        <f>IF(NOT(Table1[[#This Row],[HasBackupCapabilities]])=TRUE,"N.A.","?")</f>
        <v>N.A.</v>
      </c>
      <c r="V8" s="12" t="str">
        <f>IF(NOT(OR(Table1[[#This Row],[InServiceBackup]],Table1[[#This Row],[InAzureBackup]]))=TRUE,"N.A.","?")</f>
        <v>N.A.</v>
      </c>
      <c r="W8" s="12" t="str">
        <f>IF(NOT(OR(Table1[[#This Row],[InServiceBackup]],Table1[[#This Row],[InAzureBackup]]))=TRUE,"N.A.","?")</f>
        <v>N.A.</v>
      </c>
      <c r="X8" s="12"/>
      <c r="Y8" s="12"/>
      <c r="AA8" t="s">
        <v>33</v>
      </c>
      <c r="AB8"/>
      <c r="AC8"/>
    </row>
    <row r="9" spans="2:29" x14ac:dyDescent="0.25">
      <c r="B9" s="15">
        <v>8</v>
      </c>
      <c r="C9" t="s">
        <v>34</v>
      </c>
      <c r="D9" t="s">
        <v>35</v>
      </c>
      <c r="E9" t="b">
        <v>1</v>
      </c>
      <c r="F9" t="b">
        <v>1</v>
      </c>
      <c r="G9" t="b">
        <f>OR(Table1[[#This Row],[InServiceBackup]],Table1[[#This Row],[InAzureBackup]])</f>
        <v>1</v>
      </c>
      <c r="H9" s="43" t="b">
        <v>1</v>
      </c>
      <c r="I9" s="12" t="b">
        <v>0</v>
      </c>
      <c r="J9" s="12" t="s">
        <v>175</v>
      </c>
      <c r="K9" s="12" t="b">
        <f>OR(Table1[[#This Row],[InServiceBackup]],Table1[[#This Row],[InAzureBackup]],Table1[[#This Row],[Alternative Backup Solution]])</f>
        <v>1</v>
      </c>
      <c r="L9" s="12" t="b">
        <v>1</v>
      </c>
      <c r="M9" s="12" t="b">
        <v>0</v>
      </c>
      <c r="N9" s="40" t="b">
        <v>1</v>
      </c>
      <c r="O9" t="b">
        <v>0</v>
      </c>
      <c r="P9" t="b">
        <f>IF(NOT(OR(Table1[[#This Row],[InAzureBackup]]))=FALSE,TRUE,"?")</f>
        <v>1</v>
      </c>
      <c r="Q9">
        <v>3650</v>
      </c>
      <c r="R9" s="43" t="b">
        <f>AND(NOT(Table1[[#This Row],[InServiceBackup]]),(Table1[[#This Row],[InAzureBackup]]))</f>
        <v>1</v>
      </c>
      <c r="S9" s="12" t="b">
        <f>AND(NOT(Table1[[#This Row],[InServiceBackup]]),(Table1[[#This Row],[InAzureBackup]]))</f>
        <v>1</v>
      </c>
      <c r="T9" s="12" t="str">
        <f>IF(NOT(OR(Table1[[#This Row],[InServiceBackup]],Table1[[#This Row],[InAzureBackup]]))=TRUE,"IAC","IAC&amp;Backup")</f>
        <v>IAC&amp;Backup</v>
      </c>
      <c r="U9" s="12" t="b">
        <v>1</v>
      </c>
      <c r="V9" s="12" t="b">
        <f>AND(NOT(Table1[[#This Row],[InServiceBackup]]),(Table1[[#This Row],[InAzureBackup]]))</f>
        <v>1</v>
      </c>
      <c r="W9" s="12" t="b">
        <v>1</v>
      </c>
      <c r="X9" s="12"/>
      <c r="Y9" s="12" t="s">
        <v>140</v>
      </c>
      <c r="AA9" t="s">
        <v>36</v>
      </c>
      <c r="AB9"/>
      <c r="AC9"/>
    </row>
    <row r="10" spans="2:29" x14ac:dyDescent="0.25">
      <c r="B10" s="15">
        <v>9</v>
      </c>
      <c r="C10" t="s">
        <v>37</v>
      </c>
      <c r="D10" t="s">
        <v>23</v>
      </c>
      <c r="E10" t="b">
        <v>1</v>
      </c>
      <c r="F10" t="b">
        <v>1</v>
      </c>
      <c r="G10" t="b">
        <f>OR(Table1[[#This Row],[InServiceBackup]],Table1[[#This Row],[InAzureBackup]])</f>
        <v>0</v>
      </c>
      <c r="H10" s="43" t="b">
        <v>0</v>
      </c>
      <c r="I10" s="12" t="b">
        <v>0</v>
      </c>
      <c r="J10" s="12" t="b">
        <v>0</v>
      </c>
      <c r="K10" s="12" t="b">
        <f>OR(Table1[[#This Row],[InServiceBackup]],Table1[[#This Row],[InAzureBackup]],Table1[[#This Row],[Alternative Backup Solution]])</f>
        <v>0</v>
      </c>
      <c r="L10" s="12" t="b">
        <f>IF(NOT(OR(Table1[[#This Row],[InAzureBackup]]))=FALSE,"?",FALSE)</f>
        <v>0</v>
      </c>
      <c r="M10" s="12" t="b">
        <v>0</v>
      </c>
      <c r="N10" s="42" t="str">
        <f>IF(NOT(OR(Table1[[#This Row],[InServiceBackup]],Table1[[#This Row],[InAzureBackup]]))=FALSE,"?","N.A.")</f>
        <v>N.A.</v>
      </c>
      <c r="O10" s="2" t="str">
        <f>IF(NOT(OR(Table1[[#This Row],[InServiceBackup]],Table1[[#This Row],[InAzureBackup]]))=FALSE,"?","N.A.")</f>
        <v>N.A.</v>
      </c>
      <c r="P10" s="2" t="str">
        <f>IF(NOT(OR(Table1[[#This Row],[InServiceBackup]],Table1[[#This Row],[InAzureBackup]]))=FALSE,"?","N.A.")</f>
        <v>N.A.</v>
      </c>
      <c r="Q10" s="2" t="str">
        <f>IF(NOT(OR(Table1[[#This Row],[InServiceBackup]],Table1[[#This Row],[InAzureBackup]]))=FALSE,"?","N.A.")</f>
        <v>N.A.</v>
      </c>
      <c r="R10" s="43" t="str">
        <f>IF(NOT(OR(Table1[[#This Row],[InServiceBackup]],Table1[[#This Row],[InAzureBackup]]))=FALSE,"?","N.A.")</f>
        <v>N.A.</v>
      </c>
      <c r="S10" s="12" t="str">
        <f>IF(NOT(OR(Table1[[#This Row],[InServiceBackup]],Table1[[#This Row],[InAzureBackup]]))=FALSE,"?","N.A.")</f>
        <v>N.A.</v>
      </c>
      <c r="T10" s="12" t="str">
        <f>IF(NOT(OR(Table1[[#This Row],[InServiceBackup]],Table1[[#This Row],[InAzureBackup]]))=TRUE,"IAC","IAC&amp;Backup")</f>
        <v>IAC</v>
      </c>
      <c r="U10" s="12" t="str">
        <f>IF(NOT(Table1[[#This Row],[HasBackupCapabilities]])=TRUE,"N.A.","?")</f>
        <v>N.A.</v>
      </c>
      <c r="V10" s="12" t="str">
        <f>IF(NOT(OR(Table1[[#This Row],[InServiceBackup]],Table1[[#This Row],[InAzureBackup]]))=TRUE,"N.A.","?")</f>
        <v>N.A.</v>
      </c>
      <c r="W10" s="12" t="str">
        <f>IF(NOT(OR(Table1[[#This Row],[InServiceBackup]],Table1[[#This Row],[InAzureBackup]]))=TRUE,"N.A.","?")</f>
        <v>N.A.</v>
      </c>
      <c r="X10" s="12"/>
      <c r="Y10" s="12"/>
      <c r="AA10" t="s">
        <v>38</v>
      </c>
      <c r="AB10"/>
      <c r="AC10"/>
    </row>
    <row r="11" spans="2:29" x14ac:dyDescent="0.25">
      <c r="B11" s="15">
        <v>10</v>
      </c>
      <c r="C11" t="s">
        <v>39</v>
      </c>
      <c r="D11" t="s">
        <v>23</v>
      </c>
      <c r="E11" t="b">
        <v>1</v>
      </c>
      <c r="F11" t="b">
        <v>1</v>
      </c>
      <c r="G11" t="b">
        <f>OR(Table1[[#This Row],[InServiceBackup]],Table1[[#This Row],[InAzureBackup]])</f>
        <v>0</v>
      </c>
      <c r="H11" s="40" t="b">
        <v>0</v>
      </c>
      <c r="I11" t="b">
        <v>0</v>
      </c>
      <c r="J11" s="12" t="b">
        <v>1</v>
      </c>
      <c r="K11" s="12" t="b">
        <f>OR(Table1[[#This Row],[InServiceBackup]],Table1[[#This Row],[InAzureBackup]],Table1[[#This Row],[Alternative Backup Solution]])</f>
        <v>1</v>
      </c>
      <c r="L11" s="12" t="b">
        <f>IF(NOT(OR(Table1[[#This Row],[InAzureBackup]]))=FALSE,"?",FALSE)</f>
        <v>0</v>
      </c>
      <c r="M11" s="12" t="b">
        <v>1</v>
      </c>
      <c r="N11" s="42" t="str">
        <f>IF(NOT(OR(Table1[[#This Row],[InServiceBackup]],Table1[[#This Row],[InAzureBackup]]))=FALSE,"?","N.A.")</f>
        <v>N.A.</v>
      </c>
      <c r="O11" s="2" t="str">
        <f>IF(NOT(OR(Table1[[#This Row],[InServiceBackup]],Table1[[#This Row],[InAzureBackup]]))=FALSE,"?","N.A.")</f>
        <v>N.A.</v>
      </c>
      <c r="P11" s="2" t="str">
        <f>IF(NOT(OR(Table1[[#This Row],[InServiceBackup]],Table1[[#This Row],[InAzureBackup]]))=FALSE,"?","N.A.")</f>
        <v>N.A.</v>
      </c>
      <c r="Q11" s="2" t="str">
        <f>IF(NOT(OR(Table1[[#This Row],[InServiceBackup]],Table1[[#This Row],[InAzureBackup]]))=FALSE,"?","N.A.")</f>
        <v>N.A.</v>
      </c>
      <c r="R11" s="43" t="str">
        <f>IF(NOT(OR(Table1[[#This Row],[InServiceBackup]],Table1[[#This Row],[InAzureBackup]]))=FALSE,"?","N.A.")</f>
        <v>N.A.</v>
      </c>
      <c r="S11" s="12" t="str">
        <f>IF(NOT(OR(Table1[[#This Row],[InServiceBackup]],Table1[[#This Row],[InAzureBackup]]))=FALSE,"?","N.A.")</f>
        <v>N.A.</v>
      </c>
      <c r="T11" s="12" t="str">
        <f>IF(NOT(OR(Table1[[#This Row],[InServiceBackup]],Table1[[#This Row],[InAzureBackup]]))=TRUE,"IAC","IAC&amp;Backup")</f>
        <v>IAC</v>
      </c>
      <c r="U11" s="12" t="b">
        <v>1</v>
      </c>
      <c r="V11" s="12" t="str">
        <f>IF(NOT(OR(Table1[[#This Row],[InServiceBackup]],Table1[[#This Row],[InAzureBackup]]))=TRUE,"N.A.","?")</f>
        <v>N.A.</v>
      </c>
      <c r="W11" s="12" t="b">
        <v>1</v>
      </c>
      <c r="X11" s="12"/>
      <c r="Y11" s="12"/>
      <c r="AA11" t="s">
        <v>40</v>
      </c>
      <c r="AB11"/>
      <c r="AC11"/>
    </row>
    <row r="12" spans="2:29" x14ac:dyDescent="0.25">
      <c r="B12" s="15">
        <v>11</v>
      </c>
      <c r="C12" t="s">
        <v>41</v>
      </c>
      <c r="D12" t="s">
        <v>23</v>
      </c>
      <c r="E12" t="b">
        <v>1</v>
      </c>
      <c r="F12" t="b">
        <v>1</v>
      </c>
      <c r="G12" t="b">
        <f>OR(Table1[[#This Row],[InServiceBackup]],Table1[[#This Row],[InAzureBackup]])</f>
        <v>0</v>
      </c>
      <c r="H12" s="40" t="b">
        <v>0</v>
      </c>
      <c r="I12" t="b">
        <v>0</v>
      </c>
      <c r="J12" s="12" t="s">
        <v>175</v>
      </c>
      <c r="K12" s="12" t="b">
        <f>OR(Table1[[#This Row],[InServiceBackup]],Table1[[#This Row],[InAzureBackup]],Table1[[#This Row],[Alternative Backup Solution]])</f>
        <v>0</v>
      </c>
      <c r="L12" s="12" t="b">
        <f>IF(NOT(OR(Table1[[#This Row],[InAzureBackup]]))=FALSE,"?",FALSE)</f>
        <v>0</v>
      </c>
      <c r="M12" s="12" t="b">
        <v>0</v>
      </c>
      <c r="N12" s="42" t="str">
        <f>IF(NOT(OR(Table1[[#This Row],[InServiceBackup]],Table1[[#This Row],[InAzureBackup]]))=FALSE,"?","N.A.")</f>
        <v>N.A.</v>
      </c>
      <c r="O12" s="2" t="str">
        <f>IF(NOT(OR(Table1[[#This Row],[InServiceBackup]],Table1[[#This Row],[InAzureBackup]]))=FALSE,"?","N.A.")</f>
        <v>N.A.</v>
      </c>
      <c r="P12" s="2" t="str">
        <f>IF(NOT(OR(Table1[[#This Row],[InServiceBackup]],Table1[[#This Row],[InAzureBackup]]))=FALSE,"?","N.A.")</f>
        <v>N.A.</v>
      </c>
      <c r="Q12" s="2" t="str">
        <f>IF(NOT(OR(Table1[[#This Row],[InServiceBackup]],Table1[[#This Row],[InAzureBackup]]))=FALSE,"?","N.A.")</f>
        <v>N.A.</v>
      </c>
      <c r="R12" s="42" t="str">
        <f>IF(NOT(OR(Table1[[#This Row],[InServiceBackup]],Table1[[#This Row],[InAzureBackup]]))=FALSE,"?","N.A.")</f>
        <v>N.A.</v>
      </c>
      <c r="S12" s="12" t="str">
        <f>IF(NOT(OR(Table1[[#This Row],[InServiceBackup]],Table1[[#This Row],[InAzureBackup]]))=FALSE,"?","N.A.")</f>
        <v>N.A.</v>
      </c>
      <c r="T12" s="12" t="str">
        <f>IF(NOT(OR(Table1[[#This Row],[InServiceBackup]],Table1[[#This Row],[InAzureBackup]]))=TRUE,"IAC","IAC&amp;Backup")</f>
        <v>IAC</v>
      </c>
      <c r="U12" s="12" t="str">
        <f>IF(NOT(Table1[[#This Row],[HasBackupCapabilities]])=TRUE,"N.A.","?")</f>
        <v>N.A.</v>
      </c>
      <c r="V12" s="12" t="str">
        <f>IF(NOT(OR(Table1[[#This Row],[InServiceBackup]],Table1[[#This Row],[InAzureBackup]]))=TRUE,"N.A.","?")</f>
        <v>N.A.</v>
      </c>
      <c r="W12" s="12" t="str">
        <f>IF(NOT(OR(Table1[[#This Row],[InServiceBackup]],Table1[[#This Row],[InAzureBackup]]))=TRUE,"N.A.","?")</f>
        <v>N.A.</v>
      </c>
      <c r="X12" s="12"/>
      <c r="Y12" s="12"/>
      <c r="AA12" t="s">
        <v>42</v>
      </c>
      <c r="AB12"/>
      <c r="AC12"/>
    </row>
    <row r="13" spans="2:29" x14ac:dyDescent="0.25">
      <c r="B13" s="15">
        <v>12</v>
      </c>
      <c r="C13" t="s">
        <v>43</v>
      </c>
      <c r="D13" t="s">
        <v>23</v>
      </c>
      <c r="E13" t="b">
        <v>1</v>
      </c>
      <c r="F13" t="b">
        <v>1</v>
      </c>
      <c r="G13" t="b">
        <f>OR(Table1[[#This Row],[InServiceBackup]],Table1[[#This Row],[InAzureBackup]])</f>
        <v>0</v>
      </c>
      <c r="H13" s="40" t="b">
        <v>0</v>
      </c>
      <c r="I13" t="b">
        <v>0</v>
      </c>
      <c r="J13" s="12" t="b">
        <v>0</v>
      </c>
      <c r="K13" s="12" t="b">
        <f>OR(Table1[[#This Row],[InServiceBackup]],Table1[[#This Row],[InAzureBackup]],Table1[[#This Row],[Alternative Backup Solution]])</f>
        <v>0</v>
      </c>
      <c r="L13" s="12" t="b">
        <f>IF(NOT(OR(Table1[[#This Row],[InAzureBackup]]))=FALSE,"?",FALSE)</f>
        <v>0</v>
      </c>
      <c r="M13" s="12" t="b">
        <v>0</v>
      </c>
      <c r="N13" s="42" t="str">
        <f>IF(NOT(OR(Table1[[#This Row],[InServiceBackup]],Table1[[#This Row],[InAzureBackup]]))=FALSE,"?","N.A.")</f>
        <v>N.A.</v>
      </c>
      <c r="O13" s="2" t="str">
        <f>IF(NOT(OR(Table1[[#This Row],[InServiceBackup]],Table1[[#This Row],[InAzureBackup]]))=FALSE,"?","N.A.")</f>
        <v>N.A.</v>
      </c>
      <c r="P13" s="2" t="str">
        <f>IF(NOT(OR(Table1[[#This Row],[InServiceBackup]],Table1[[#This Row],[InAzureBackup]]))=FALSE,"?","N.A.")</f>
        <v>N.A.</v>
      </c>
      <c r="Q13" s="2" t="str">
        <f>IF(NOT(OR(Table1[[#This Row],[InServiceBackup]],Table1[[#This Row],[InAzureBackup]]))=FALSE,"?","N.A.")</f>
        <v>N.A.</v>
      </c>
      <c r="R13" s="42" t="str">
        <f>IF(NOT(OR(Table1[[#This Row],[InServiceBackup]],Table1[[#This Row],[InAzureBackup]]))=FALSE,"?","N.A.")</f>
        <v>N.A.</v>
      </c>
      <c r="S13" s="12" t="str">
        <f>IF(NOT(OR(Table1[[#This Row],[InServiceBackup]],Table1[[#This Row],[InAzureBackup]]))=FALSE,"?","N.A.")</f>
        <v>N.A.</v>
      </c>
      <c r="T13" s="12" t="str">
        <f>IF(NOT(OR(Table1[[#This Row],[InServiceBackup]],Table1[[#This Row],[InAzureBackup]]))=TRUE,"IAC","IAC&amp;Backup")</f>
        <v>IAC</v>
      </c>
      <c r="U13" s="12" t="str">
        <f>IF(NOT(Table1[[#This Row],[HasBackupCapabilities]])=TRUE,"N.A.","?")</f>
        <v>N.A.</v>
      </c>
      <c r="V13" s="12" t="str">
        <f>IF(NOT(OR(Table1[[#This Row],[InServiceBackup]],Table1[[#This Row],[InAzureBackup]]))=TRUE,"N.A.","?")</f>
        <v>N.A.</v>
      </c>
      <c r="W13" s="12" t="str">
        <f>IF(NOT(OR(Table1[[#This Row],[InServiceBackup]],Table1[[#This Row],[InAzureBackup]]))=TRUE,"N.A.","?")</f>
        <v>N.A.</v>
      </c>
      <c r="X13" s="12"/>
      <c r="Y13" s="12"/>
      <c r="AA13" t="s">
        <v>44</v>
      </c>
      <c r="AB13"/>
      <c r="AC13"/>
    </row>
    <row r="14" spans="2:29" x14ac:dyDescent="0.25">
      <c r="B14" s="15">
        <v>13</v>
      </c>
      <c r="C14" t="s">
        <v>45</v>
      </c>
      <c r="D14" t="s">
        <v>23</v>
      </c>
      <c r="E14" t="b">
        <v>1</v>
      </c>
      <c r="F14" t="b">
        <v>1</v>
      </c>
      <c r="G14" t="b">
        <f>OR(Table1[[#This Row],[InServiceBackup]],Table1[[#This Row],[InAzureBackup]])</f>
        <v>0</v>
      </c>
      <c r="H14" s="40" t="b">
        <v>0</v>
      </c>
      <c r="I14" t="b">
        <v>0</v>
      </c>
      <c r="J14" s="12" t="b">
        <v>0</v>
      </c>
      <c r="K14" s="12" t="b">
        <f>OR(Table1[[#This Row],[InServiceBackup]],Table1[[#This Row],[InAzureBackup]],Table1[[#This Row],[Alternative Backup Solution]])</f>
        <v>0</v>
      </c>
      <c r="L14" s="12" t="b">
        <f>IF(NOT(OR(Table1[[#This Row],[InAzureBackup]]))=FALSE,"?",FALSE)</f>
        <v>0</v>
      </c>
      <c r="M14" s="12" t="b">
        <v>0</v>
      </c>
      <c r="N14" s="42" t="str">
        <f>IF(NOT(OR(Table1[[#This Row],[InServiceBackup]],Table1[[#This Row],[InAzureBackup]]))=FALSE,"?","N.A.")</f>
        <v>N.A.</v>
      </c>
      <c r="O14" s="2" t="str">
        <f>IF(NOT(OR(Table1[[#This Row],[InServiceBackup]],Table1[[#This Row],[InAzureBackup]]))=FALSE,"?","N.A.")</f>
        <v>N.A.</v>
      </c>
      <c r="P14" s="2" t="str">
        <f>IF(NOT(OR(Table1[[#This Row],[InServiceBackup]],Table1[[#This Row],[InAzureBackup]]))=FALSE,"?","N.A.")</f>
        <v>N.A.</v>
      </c>
      <c r="Q14" s="2" t="str">
        <f>IF(NOT(OR(Table1[[#This Row],[InServiceBackup]],Table1[[#This Row],[InAzureBackup]]))=FALSE,"?","N.A.")</f>
        <v>N.A.</v>
      </c>
      <c r="R14" s="42" t="str">
        <f>IF(NOT(OR(Table1[[#This Row],[InServiceBackup]],Table1[[#This Row],[InAzureBackup]]))=FALSE,"?","N.A.")</f>
        <v>N.A.</v>
      </c>
      <c r="S14" s="12" t="str">
        <f>IF(NOT(OR(Table1[[#This Row],[InServiceBackup]],Table1[[#This Row],[InAzureBackup]]))=FALSE,"?","N.A.")</f>
        <v>N.A.</v>
      </c>
      <c r="T14" s="12" t="str">
        <f>IF(NOT(OR(Table1[[#This Row],[InServiceBackup]],Table1[[#This Row],[InAzureBackup]]))=TRUE,"IAC","IAC&amp;Backup")</f>
        <v>IAC</v>
      </c>
      <c r="U14" s="12" t="str">
        <f>IF(NOT(Table1[[#This Row],[HasBackupCapabilities]])=TRUE,"N.A.","?")</f>
        <v>N.A.</v>
      </c>
      <c r="V14" s="12" t="str">
        <f>IF(NOT(OR(Table1[[#This Row],[InServiceBackup]],Table1[[#This Row],[InAzureBackup]]))=TRUE,"N.A.","?")</f>
        <v>N.A.</v>
      </c>
      <c r="W14" s="12" t="str">
        <f>IF(NOT(OR(Table1[[#This Row],[InServiceBackup]],Table1[[#This Row],[InAzureBackup]]))=TRUE,"N.A.","?")</f>
        <v>N.A.</v>
      </c>
      <c r="X14" s="12"/>
      <c r="Y14" s="12"/>
      <c r="AA14" t="s">
        <v>46</v>
      </c>
      <c r="AB14"/>
      <c r="AC14"/>
    </row>
    <row r="15" spans="2:29" x14ac:dyDescent="0.25">
      <c r="B15" s="15">
        <v>14</v>
      </c>
      <c r="C15" t="s">
        <v>47</v>
      </c>
      <c r="D15" t="s">
        <v>23</v>
      </c>
      <c r="E15" t="b">
        <v>0</v>
      </c>
      <c r="F15" t="b">
        <v>1</v>
      </c>
      <c r="G15" t="b">
        <f>OR(Table1[[#This Row],[InServiceBackup]],Table1[[#This Row],[InAzureBackup]])</f>
        <v>0</v>
      </c>
      <c r="H15" s="40" t="b">
        <v>0</v>
      </c>
      <c r="I15" t="b">
        <v>0</v>
      </c>
      <c r="J15" s="12" t="b">
        <v>0</v>
      </c>
      <c r="K15" s="12" t="b">
        <f>OR(Table1[[#This Row],[InServiceBackup]],Table1[[#This Row],[InAzureBackup]],Table1[[#This Row],[Alternative Backup Solution]])</f>
        <v>0</v>
      </c>
      <c r="L15" s="12" t="b">
        <f>IF(NOT(OR(Table1[[#This Row],[InAzureBackup]]))=FALSE,"?",FALSE)</f>
        <v>0</v>
      </c>
      <c r="M15" s="12" t="b">
        <v>0</v>
      </c>
      <c r="N15" s="42" t="str">
        <f>IF(NOT(OR(Table1[[#This Row],[InServiceBackup]],Table1[[#This Row],[InAzureBackup]]))=FALSE,"?","N.A.")</f>
        <v>N.A.</v>
      </c>
      <c r="O15" s="2" t="str">
        <f>IF(NOT(OR(Table1[[#This Row],[InServiceBackup]],Table1[[#This Row],[InAzureBackup]]))=FALSE,"?","N.A.")</f>
        <v>N.A.</v>
      </c>
      <c r="P15" s="2" t="str">
        <f>IF(NOT(OR(Table1[[#This Row],[InServiceBackup]],Table1[[#This Row],[InAzureBackup]]))=FALSE,"?","N.A.")</f>
        <v>N.A.</v>
      </c>
      <c r="Q15" s="2" t="str">
        <f>IF(NOT(OR(Table1[[#This Row],[InServiceBackup]],Table1[[#This Row],[InAzureBackup]]))=FALSE,"?","N.A.")</f>
        <v>N.A.</v>
      </c>
      <c r="R15" s="42" t="str">
        <f>IF(NOT(OR(Table1[[#This Row],[InServiceBackup]],Table1[[#This Row],[InAzureBackup]]))=FALSE,"?","N.A.")</f>
        <v>N.A.</v>
      </c>
      <c r="S15" s="12" t="str">
        <f>IF(NOT(OR(Table1[[#This Row],[InServiceBackup]],Table1[[#This Row],[InAzureBackup]]))=FALSE,"?","N.A.")</f>
        <v>N.A.</v>
      </c>
      <c r="T15" s="12" t="str">
        <f>IF(NOT(OR(Table1[[#This Row],[InServiceBackup]],Table1[[#This Row],[InAzureBackup]]))=TRUE,"IAC","IAC&amp;Backup")</f>
        <v>IAC</v>
      </c>
      <c r="U15" s="12" t="str">
        <f>IF(NOT(Table1[[#This Row],[HasBackupCapabilities]])=TRUE,"N.A.","?")</f>
        <v>N.A.</v>
      </c>
      <c r="V15" s="12" t="str">
        <f>IF(NOT(OR(Table1[[#This Row],[InServiceBackup]],Table1[[#This Row],[InAzureBackup]]))=TRUE,"N.A.","?")</f>
        <v>N.A.</v>
      </c>
      <c r="W15" s="12" t="str">
        <f>IF(NOT(OR(Table1[[#This Row],[InServiceBackup]],Table1[[#This Row],[InAzureBackup]]))=TRUE,"N.A.","?")</f>
        <v>N.A.</v>
      </c>
      <c r="X15" s="12"/>
      <c r="Y15" s="12"/>
      <c r="AA15" t="s">
        <v>48</v>
      </c>
      <c r="AB15"/>
      <c r="AC15"/>
    </row>
    <row r="16" spans="2:29" x14ac:dyDescent="0.25">
      <c r="B16" s="15">
        <v>15</v>
      </c>
      <c r="C16" t="s">
        <v>49</v>
      </c>
      <c r="D16" t="s">
        <v>23</v>
      </c>
      <c r="E16" t="b">
        <v>1</v>
      </c>
      <c r="F16" t="b">
        <v>1</v>
      </c>
      <c r="G16" t="b">
        <v>0</v>
      </c>
      <c r="H16" s="40" t="b">
        <v>0</v>
      </c>
      <c r="I16" t="b">
        <v>0</v>
      </c>
      <c r="J16" s="12" t="s">
        <v>175</v>
      </c>
      <c r="K16" s="12" t="b">
        <f>OR(Table1[[#This Row],[InServiceBackup]],Table1[[#This Row],[InAzureBackup]],Table1[[#This Row],[Alternative Backup Solution]])</f>
        <v>0</v>
      </c>
      <c r="L16" s="12" t="b">
        <f>IF(NOT(OR(Table1[[#This Row],[InAzureBackup]]))=FALSE,"?",FALSE)</f>
        <v>0</v>
      </c>
      <c r="M16" s="12" t="b">
        <v>0</v>
      </c>
      <c r="N16" s="42" t="str">
        <f>IF(NOT(OR(Table1[[#This Row],[InServiceBackup]],Table1[[#This Row],[InAzureBackup]]))=FALSE,"?","N.A.")</f>
        <v>N.A.</v>
      </c>
      <c r="O16" s="2" t="str">
        <f>IF(NOT(OR(Table1[[#This Row],[InServiceBackup]],Table1[[#This Row],[InAzureBackup]]))=FALSE,"?","N.A.")</f>
        <v>N.A.</v>
      </c>
      <c r="P16" s="2" t="str">
        <f>IF(NOT(OR(Table1[[#This Row],[InServiceBackup]],Table1[[#This Row],[InAzureBackup]]))=FALSE,"?","N.A.")</f>
        <v>N.A.</v>
      </c>
      <c r="Q16" s="2" t="str">
        <f>IF(NOT(OR(Table1[[#This Row],[InServiceBackup]],Table1[[#This Row],[InAzureBackup]]))=FALSE,"?","N.A.")</f>
        <v>N.A.</v>
      </c>
      <c r="R16" s="43" t="s">
        <v>53</v>
      </c>
      <c r="S16" s="12" t="s">
        <v>53</v>
      </c>
      <c r="T16" s="12" t="str">
        <f>IF(NOT(OR(Table1[[#This Row],[InServiceBackup]],Table1[[#This Row],[InAzureBackup]]))=TRUE,"IAC","IAC&amp;Backup")</f>
        <v>IAC</v>
      </c>
      <c r="U16" s="12" t="str">
        <f>IF(NOT(Table1[[#This Row],[HasBackupCapabilities]])=TRUE,"N.A.","?")</f>
        <v>N.A.</v>
      </c>
      <c r="V16" s="12" t="str">
        <f>IF(NOT(OR(Table1[[#This Row],[InServiceBackup]],Table1[[#This Row],[InAzureBackup]]))=TRUE,"N.A.","?")</f>
        <v>N.A.</v>
      </c>
      <c r="W16" s="12" t="str">
        <f>IF(NOT(OR(Table1[[#This Row],[InServiceBackup]],Table1[[#This Row],[InAzureBackup]]))=TRUE,"N.A.","?")</f>
        <v>N.A.</v>
      </c>
      <c r="X16" s="12"/>
      <c r="Y16" s="12"/>
      <c r="AA16" t="s">
        <v>50</v>
      </c>
      <c r="AB16"/>
      <c r="AC16"/>
    </row>
    <row r="17" spans="2:29" x14ac:dyDescent="0.25">
      <c r="B17" s="15">
        <v>16</v>
      </c>
      <c r="C17" t="s">
        <v>51</v>
      </c>
      <c r="D17" t="s">
        <v>23</v>
      </c>
      <c r="E17" t="b">
        <v>1</v>
      </c>
      <c r="F17" t="b">
        <v>1</v>
      </c>
      <c r="G17" t="b">
        <f>OR(Table1[[#This Row],[InServiceBackup]],Table1[[#This Row],[InAzureBackup]])</f>
        <v>0</v>
      </c>
      <c r="H17" s="40" t="b">
        <v>0</v>
      </c>
      <c r="I17" t="b">
        <v>0</v>
      </c>
      <c r="J17" s="12" t="b">
        <v>1</v>
      </c>
      <c r="K17" s="12" t="b">
        <f>OR(Table1[[#This Row],[InServiceBackup]],Table1[[#This Row],[InAzureBackup]],Table1[[#This Row],[Alternative Backup Solution]])</f>
        <v>1</v>
      </c>
      <c r="L17" s="12" t="b">
        <f>IF(NOT(OR(Table1[[#This Row],[InAzureBackup]]))=FALSE,"?",FALSE)</f>
        <v>0</v>
      </c>
      <c r="M17" s="12" t="b">
        <v>1</v>
      </c>
      <c r="N17" s="42" t="str">
        <f>IF(NOT(OR(Table1[[#This Row],[InServiceBackup]],Table1[[#This Row],[InAzureBackup]]))=FALSE,"?","N.A.")</f>
        <v>N.A.</v>
      </c>
      <c r="O17" s="2" t="str">
        <f>IF(NOT(OR(Table1[[#This Row],[InServiceBackup]],Table1[[#This Row],[InAzureBackup]]))=FALSE,"?","N.A.")</f>
        <v>N.A.</v>
      </c>
      <c r="P17" s="2" t="str">
        <f>IF(NOT(OR(Table1[[#This Row],[InServiceBackup]],Table1[[#This Row],[InAzureBackup]]))=FALSE,"?","N.A.")</f>
        <v>N.A.</v>
      </c>
      <c r="Q17" s="2" t="str">
        <f>IF(NOT(OR(Table1[[#This Row],[InServiceBackup]],Table1[[#This Row],[InAzureBackup]]))=FALSE,"?","N.A.")</f>
        <v>N.A.</v>
      </c>
      <c r="R17" s="43" t="str">
        <f>IF(NOT(OR(Table1[[#This Row],[InServiceBackup]],Table1[[#This Row],[InAzureBackup]]))=FALSE,"?","N.A.")</f>
        <v>N.A.</v>
      </c>
      <c r="S17" s="12" t="str">
        <f>IF(NOT(OR(Table1[[#This Row],[InServiceBackup]],Table1[[#This Row],[InAzureBackup]]))=FALSE,"?","N.A.")</f>
        <v>N.A.</v>
      </c>
      <c r="T17" s="12" t="str">
        <f>IF(NOT(OR(Table1[[#This Row],[InServiceBackup]],Table1[[#This Row],[InAzureBackup]]))=TRUE,"IAC","IAC&amp;Backup")</f>
        <v>IAC</v>
      </c>
      <c r="U17" s="12" t="b">
        <v>1</v>
      </c>
      <c r="V17" s="12" t="str">
        <f>IF(NOT(OR(Table1[[#This Row],[InServiceBackup]],Table1[[#This Row],[InAzureBackup]]))=TRUE,"N.A.","?")</f>
        <v>N.A.</v>
      </c>
      <c r="W17" s="12" t="str">
        <f>IF(NOT(OR(Table1[[#This Row],[InServiceBackup]],Table1[[#This Row],[InAzureBackup]]))=TRUE,"N.A.","?")</f>
        <v>N.A.</v>
      </c>
      <c r="X17" s="12"/>
      <c r="Y17" s="12"/>
      <c r="AA17"/>
      <c r="AB17"/>
      <c r="AC17"/>
    </row>
    <row r="18" spans="2:29" x14ac:dyDescent="0.25">
      <c r="B18" s="15">
        <v>17</v>
      </c>
      <c r="C18" t="s">
        <v>52</v>
      </c>
      <c r="D18" t="s">
        <v>23</v>
      </c>
      <c r="E18" t="b">
        <v>1</v>
      </c>
      <c r="F18" t="b">
        <v>1</v>
      </c>
      <c r="G18" t="b">
        <f>OR(Table1[[#This Row],[InServiceBackup]],Table1[[#This Row],[InAzureBackup]])</f>
        <v>1</v>
      </c>
      <c r="H18" s="40" t="b">
        <v>0</v>
      </c>
      <c r="I18" s="12" t="b">
        <v>1</v>
      </c>
      <c r="J18" s="12" t="s">
        <v>175</v>
      </c>
      <c r="K18" s="12" t="b">
        <f>OR(Table1[[#This Row],[InServiceBackup]],Table1[[#This Row],[InAzureBackup]],Table1[[#This Row],[Alternative Backup Solution]])</f>
        <v>1</v>
      </c>
      <c r="L18" s="12" t="b">
        <f>IF(NOT(OR(Table1[[#This Row],[InAzureBackup]]))=FALSE,"?",FALSE)</f>
        <v>0</v>
      </c>
      <c r="M18" t="b">
        <v>1</v>
      </c>
      <c r="N18" s="40" t="b">
        <v>1</v>
      </c>
      <c r="O18" t="b">
        <v>0</v>
      </c>
      <c r="P18" t="b">
        <v>1</v>
      </c>
      <c r="Q18" s="23">
        <v>90</v>
      </c>
      <c r="R18" s="43" t="b">
        <f>AND(NOT(Table1[[#This Row],[InServiceBackup]]),(Table1[[#This Row],[InAzureBackup]]))</f>
        <v>0</v>
      </c>
      <c r="S18" t="b">
        <v>0</v>
      </c>
      <c r="T18" s="12" t="str">
        <f>IF(NOT(OR(Table1[[#This Row],[InServiceBackup]],Table1[[#This Row],[InAzureBackup]]))=TRUE,"IAC","IAC&amp;Backup")</f>
        <v>IAC&amp;Backup</v>
      </c>
      <c r="U18" s="12" t="b">
        <v>1</v>
      </c>
      <c r="V18" s="12" t="b">
        <v>1</v>
      </c>
      <c r="W18" s="12" t="b">
        <f>AND(NOT(Table1[[#This Row],[InServiceBackup]]),(Table1[[#This Row],[InAzureBackup]]))</f>
        <v>0</v>
      </c>
      <c r="X18" s="12"/>
      <c r="Y18" s="12" t="s">
        <v>140</v>
      </c>
      <c r="AA18" t="s">
        <v>54</v>
      </c>
      <c r="AB18"/>
      <c r="AC18"/>
    </row>
    <row r="19" spans="2:29" x14ac:dyDescent="0.25">
      <c r="B19" s="15">
        <v>18</v>
      </c>
      <c r="C19" t="s">
        <v>55</v>
      </c>
      <c r="D19" t="s">
        <v>23</v>
      </c>
      <c r="E19" t="b">
        <v>1</v>
      </c>
      <c r="F19" t="b">
        <v>1</v>
      </c>
      <c r="G19" t="b">
        <f>OR(Table1[[#This Row],[InServiceBackup]],Table1[[#This Row],[InAzureBackup]])</f>
        <v>1</v>
      </c>
      <c r="H19" s="43" t="b">
        <v>1</v>
      </c>
      <c r="I19" s="12" t="b">
        <v>0</v>
      </c>
      <c r="J19" s="12" t="b">
        <v>1</v>
      </c>
      <c r="K19" s="12" t="b">
        <f>OR(Table1[[#This Row],[InServiceBackup]],Table1[[#This Row],[InAzureBackup]],Table1[[#This Row],[Alternative Backup Solution]])</f>
        <v>1</v>
      </c>
      <c r="L19" s="12" t="b">
        <v>1</v>
      </c>
      <c r="M19" s="12" t="b">
        <v>1</v>
      </c>
      <c r="N19" s="40" t="b">
        <v>1</v>
      </c>
      <c r="O19" t="b">
        <v>0</v>
      </c>
      <c r="P19" t="b">
        <f>IF(NOT(OR(Table1[[#This Row],[InAzureBackup]]))=FALSE,TRUE,"?")</f>
        <v>1</v>
      </c>
      <c r="Q19">
        <v>3650</v>
      </c>
      <c r="R19" s="43" t="b">
        <v>1</v>
      </c>
      <c r="S19" s="12" t="s">
        <v>56</v>
      </c>
      <c r="T19" s="12" t="str">
        <f>IF(NOT(OR(Table1[[#This Row],[InServiceBackup]],Table1[[#This Row],[InAzureBackup]]))=TRUE,"IAC","IAC&amp;Backup")</f>
        <v>IAC&amp;Backup</v>
      </c>
      <c r="U19" s="12" t="b">
        <v>1</v>
      </c>
      <c r="V19" s="12" t="b">
        <v>1</v>
      </c>
      <c r="W19" s="12" t="b">
        <v>0</v>
      </c>
      <c r="X19" s="12"/>
      <c r="Y19" s="12" t="s">
        <v>140</v>
      </c>
      <c r="AA19" s="58" t="s">
        <v>57</v>
      </c>
      <c r="AB19"/>
      <c r="AC19"/>
    </row>
    <row r="20" spans="2:29" x14ac:dyDescent="0.25">
      <c r="B20" s="15">
        <v>19</v>
      </c>
      <c r="C20" t="s">
        <v>58</v>
      </c>
      <c r="D20" t="s">
        <v>23</v>
      </c>
      <c r="E20" t="b">
        <v>1</v>
      </c>
      <c r="F20" t="b">
        <v>1</v>
      </c>
      <c r="G20" t="b">
        <f>OR(Table1[[#This Row],[InServiceBackup]],Table1[[#This Row],[InAzureBackup]])</f>
        <v>0</v>
      </c>
      <c r="H20" s="43" t="b">
        <v>0</v>
      </c>
      <c r="I20" s="12" t="b">
        <v>0</v>
      </c>
      <c r="J20" s="12" t="s">
        <v>175</v>
      </c>
      <c r="K20" s="12" t="b">
        <f>OR(Table1[[#This Row],[InServiceBackup]],Table1[[#This Row],[InAzureBackup]],Table1[[#This Row],[Alternative Backup Solution]])</f>
        <v>0</v>
      </c>
      <c r="L20" s="12" t="b">
        <f>IF(NOT(OR(Table1[[#This Row],[InAzureBackup]]))=FALSE,"?",FALSE)</f>
        <v>0</v>
      </c>
      <c r="M20" s="12" t="b">
        <v>0</v>
      </c>
      <c r="N20" s="40" t="str">
        <f>IF(NOT(OR(Table1[[#This Row],[InServiceBackup]],Table1[[#This Row],[InAzureBackup]]))=FALSE,"?","N.A.")</f>
        <v>N.A.</v>
      </c>
      <c r="O20" t="str">
        <f>IF(NOT(OR(Table1[[#This Row],[InServiceBackup]],Table1[[#This Row],[InAzureBackup]]))=FALSE,"?","N.A.")</f>
        <v>N.A.</v>
      </c>
      <c r="P20" t="str">
        <f>IF(NOT(OR(Table1[[#This Row],[InServiceBackup]],Table1[[#This Row],[InAzureBackup]]))=FALSE,"?","N.A.")</f>
        <v>N.A.</v>
      </c>
      <c r="Q20" t="str">
        <f>IF(NOT(OR(Table1[[#This Row],[InServiceBackup]],Table1[[#This Row],[InAzureBackup]]))=FALSE,"?","N.A.")</f>
        <v>N.A.</v>
      </c>
      <c r="R20" s="43" t="str">
        <f>IF(NOT(OR(Table1[[#This Row],[InServiceBackup]],Table1[[#This Row],[InAzureBackup]]))=FALSE,"?","N.A.")</f>
        <v>N.A.</v>
      </c>
      <c r="S20" s="12" t="str">
        <f>IF(NOT(OR(Table1[[#This Row],[InServiceBackup]],Table1[[#This Row],[InAzureBackup]]))=FALSE,"?","N.A.")</f>
        <v>N.A.</v>
      </c>
      <c r="T20" s="12" t="str">
        <f>IF(NOT(OR(Table1[[#This Row],[InServiceBackup]],Table1[[#This Row],[InAzureBackup]]))=TRUE,"IAC","IAC&amp;Backup")</f>
        <v>IAC</v>
      </c>
      <c r="U20" s="12" t="str">
        <f>IF(NOT(Table1[[#This Row],[HasBackupCapabilities]])=TRUE,"N.A.","?")</f>
        <v>N.A.</v>
      </c>
      <c r="V20" s="12" t="str">
        <f>IF(NOT(OR(Table1[[#This Row],[InServiceBackup]],Table1[[#This Row],[InAzureBackup]]))=TRUE,"N.A.","?")</f>
        <v>N.A.</v>
      </c>
      <c r="W20" s="12" t="str">
        <f>IF(NOT(OR(Table1[[#This Row],[InServiceBackup]],Table1[[#This Row],[InAzureBackup]]))=TRUE,"N.A.","?")</f>
        <v>N.A.</v>
      </c>
      <c r="X20" s="12"/>
      <c r="Y20" s="12"/>
      <c r="AA20" t="s">
        <v>59</v>
      </c>
      <c r="AB20"/>
      <c r="AC20"/>
    </row>
    <row r="21" spans="2:29" x14ac:dyDescent="0.25">
      <c r="B21" s="15">
        <v>20</v>
      </c>
      <c r="C21" t="s">
        <v>122</v>
      </c>
      <c r="D21" t="s">
        <v>23</v>
      </c>
      <c r="E21" t="b">
        <v>1</v>
      </c>
      <c r="F21" t="b">
        <v>1</v>
      </c>
      <c r="G21" t="b">
        <f>OR(Table1[[#This Row],[InServiceBackup]],Table1[[#This Row],[InAzureBackup]])</f>
        <v>1</v>
      </c>
      <c r="H21" s="43" t="b">
        <v>0</v>
      </c>
      <c r="I21" s="12" t="b">
        <v>1</v>
      </c>
      <c r="J21" s="12" t="s">
        <v>175</v>
      </c>
      <c r="K21" s="12" t="b">
        <f>OR(Table1[[#This Row],[InServiceBackup]],Table1[[#This Row],[InAzureBackup]],Table1[[#This Row],[Alternative Backup Solution]])</f>
        <v>1</v>
      </c>
      <c r="L21" s="12" t="b">
        <f>IF(NOT(OR(Table1[[#This Row],[InAzureBackup]]))=FALSE,"?",FALSE)</f>
        <v>0</v>
      </c>
      <c r="M21" s="12" t="b">
        <v>1</v>
      </c>
      <c r="N21" s="40" t="b">
        <v>1</v>
      </c>
      <c r="O21" t="b">
        <v>1</v>
      </c>
      <c r="P21" t="b">
        <v>1</v>
      </c>
      <c r="Q21" s="23">
        <v>90</v>
      </c>
      <c r="R21" s="43" t="b">
        <v>0</v>
      </c>
      <c r="S21" t="b">
        <v>0</v>
      </c>
      <c r="T21" s="12" t="str">
        <f>IF(NOT(OR(Table1[[#This Row],[InServiceBackup]],Table1[[#This Row],[InAzureBackup]]))=TRUE,"IAC","IAC&amp;Backup")</f>
        <v>IAC&amp;Backup</v>
      </c>
      <c r="U21" s="12" t="b">
        <v>1</v>
      </c>
      <c r="V21" s="12" t="str">
        <f>IF(NOT(OR(Table1[[#This Row],[InServiceBackup]],Table1[[#This Row],[InAzureBackup]]))=TRUE,"N.A.","?")</f>
        <v>?</v>
      </c>
      <c r="W21" s="12" t="str">
        <f>IF(NOT(OR(Table1[[#This Row],[InServiceBackup]],Table1[[#This Row],[InAzureBackup]]))=TRUE,"N.A.","?")</f>
        <v>?</v>
      </c>
      <c r="X21" s="12"/>
      <c r="Y21" s="12" t="s">
        <v>140</v>
      </c>
      <c r="AA21" t="s">
        <v>60</v>
      </c>
      <c r="AB21"/>
      <c r="AC21"/>
    </row>
    <row r="22" spans="2:29" x14ac:dyDescent="0.25">
      <c r="B22" s="15">
        <v>21</v>
      </c>
      <c r="C22" t="s">
        <v>61</v>
      </c>
      <c r="D22" t="s">
        <v>23</v>
      </c>
      <c r="E22" t="b">
        <v>1</v>
      </c>
      <c r="F22" t="b">
        <v>1</v>
      </c>
      <c r="G22" t="b">
        <f>OR(Table1[[#This Row],[InServiceBackup]],Table1[[#This Row],[InAzureBackup]])</f>
        <v>0</v>
      </c>
      <c r="H22" s="43" t="b">
        <v>0</v>
      </c>
      <c r="I22" s="12" t="b">
        <v>0</v>
      </c>
      <c r="J22" s="12" t="s">
        <v>175</v>
      </c>
      <c r="K22" s="12" t="b">
        <f>OR(Table1[[#This Row],[InServiceBackup]],Table1[[#This Row],[InAzureBackup]],Table1[[#This Row],[Alternative Backup Solution]])</f>
        <v>0</v>
      </c>
      <c r="L22" s="12" t="b">
        <f>IF(NOT(OR(Table1[[#This Row],[InAzureBackup]]))=FALSE,"?",FALSE)</f>
        <v>0</v>
      </c>
      <c r="M22" s="12" t="b">
        <v>0</v>
      </c>
      <c r="N22" s="40" t="str">
        <f>IF(NOT(OR(Table1[[#This Row],[InServiceBackup]],Table1[[#This Row],[InAzureBackup]]))=FALSE,"?","N.A.")</f>
        <v>N.A.</v>
      </c>
      <c r="O22" t="str">
        <f>IF(NOT(OR(Table1[[#This Row],[InServiceBackup]],Table1[[#This Row],[InAzureBackup]]))=FALSE,"?","N.A.")</f>
        <v>N.A.</v>
      </c>
      <c r="P22" t="str">
        <f>IF(NOT(OR(Table1[[#This Row],[InServiceBackup]],Table1[[#This Row],[InAzureBackup]]))=FALSE,"?","N.A.")</f>
        <v>N.A.</v>
      </c>
      <c r="Q22" t="str">
        <f>IF(NOT(OR(Table1[[#This Row],[InServiceBackup]],Table1[[#This Row],[InAzureBackup]]))=FALSE,"?","N.A.")</f>
        <v>N.A.</v>
      </c>
      <c r="R22" s="43" t="str">
        <f>IF(NOT(OR(Table1[[#This Row],[InServiceBackup]],Table1[[#This Row],[InAzureBackup]]))=FALSE,"?","N.A.")</f>
        <v>N.A.</v>
      </c>
      <c r="S22" s="12" t="str">
        <f>IF(NOT(OR(Table1[[#This Row],[InServiceBackup]],Table1[[#This Row],[InAzureBackup]]))=FALSE,"?","N.A.")</f>
        <v>N.A.</v>
      </c>
      <c r="T22" s="12" t="str">
        <f>IF(NOT(OR(Table1[[#This Row],[InServiceBackup]],Table1[[#This Row],[InAzureBackup]]))=TRUE,"IAC","IAC&amp;Backup")</f>
        <v>IAC</v>
      </c>
      <c r="U22" s="12" t="str">
        <f>IF(NOT(Table1[[#This Row],[HasBackupCapabilities]])=TRUE,"N.A.","?")</f>
        <v>N.A.</v>
      </c>
      <c r="V22" s="12" t="str">
        <f>IF(NOT(OR(Table1[[#This Row],[InServiceBackup]],Table1[[#This Row],[InAzureBackup]]))=TRUE,"N.A.","?")</f>
        <v>N.A.</v>
      </c>
      <c r="W22" s="12" t="str">
        <f>IF(NOT(OR(Table1[[#This Row],[InServiceBackup]],Table1[[#This Row],[InAzureBackup]]))=TRUE,"N.A.","?")</f>
        <v>N.A.</v>
      </c>
      <c r="X22" s="12"/>
      <c r="Y22" s="12"/>
      <c r="AA22"/>
      <c r="AB22"/>
      <c r="AC22"/>
    </row>
    <row r="23" spans="2:29" x14ac:dyDescent="0.25">
      <c r="B23" s="15">
        <v>22</v>
      </c>
      <c r="C23" t="s">
        <v>136</v>
      </c>
      <c r="D23" t="s">
        <v>23</v>
      </c>
      <c r="E23" t="b">
        <v>1</v>
      </c>
      <c r="F23" t="b">
        <v>1</v>
      </c>
      <c r="G23" t="b">
        <f>OR(Table1[[#This Row],[InServiceBackup]],Table1[[#This Row],[InAzureBackup]])</f>
        <v>1</v>
      </c>
      <c r="H23" s="43" t="b">
        <v>1</v>
      </c>
      <c r="I23" s="12" t="b">
        <v>1</v>
      </c>
      <c r="J23" s="12" t="s">
        <v>175</v>
      </c>
      <c r="K23" s="12" t="b">
        <f>OR(Table1[[#This Row],[InServiceBackup]],Table1[[#This Row],[InAzureBackup]],Table1[[#This Row],[Alternative Backup Solution]])</f>
        <v>1</v>
      </c>
      <c r="L23" s="12" t="b">
        <v>0</v>
      </c>
      <c r="M23" s="12" t="b">
        <v>1</v>
      </c>
      <c r="N23" s="40" t="b">
        <v>1</v>
      </c>
      <c r="O23" t="b">
        <v>1</v>
      </c>
      <c r="P23" t="b">
        <f>IF(NOT(OR(Table1[[#This Row],[InAzureBackup]]))=FALSE,TRUE,"?")</f>
        <v>1</v>
      </c>
      <c r="Q23">
        <v>3650</v>
      </c>
      <c r="R23" s="43" t="b">
        <v>1</v>
      </c>
      <c r="S23" s="12" t="b">
        <f>AND(NOT(Table1[[#This Row],[InServiceBackup]]),(Table1[[#This Row],[InAzureBackup]]))</f>
        <v>0</v>
      </c>
      <c r="T23" s="12" t="str">
        <f>IF(NOT(OR(Table1[[#This Row],[InServiceBackup]],Table1[[#This Row],[InAzureBackup]]))=TRUE,"IAC","IAC&amp;Backup")</f>
        <v>IAC&amp;Backup</v>
      </c>
      <c r="U23" s="12" t="b">
        <v>1</v>
      </c>
      <c r="V23" s="12" t="b">
        <v>1</v>
      </c>
      <c r="W23" s="12" t="b">
        <v>1</v>
      </c>
      <c r="X23" s="26" t="s">
        <v>118</v>
      </c>
      <c r="Y23" s="12" t="b">
        <v>1</v>
      </c>
      <c r="AA23" t="s">
        <v>62</v>
      </c>
      <c r="AB23"/>
      <c r="AC23"/>
    </row>
    <row r="24" spans="2:29" x14ac:dyDescent="0.25">
      <c r="B24" s="15">
        <v>23</v>
      </c>
      <c r="C24" t="s">
        <v>63</v>
      </c>
      <c r="D24" t="s">
        <v>23</v>
      </c>
      <c r="E24" t="b">
        <v>1</v>
      </c>
      <c r="F24" t="b">
        <v>1</v>
      </c>
      <c r="G24" t="b">
        <f>OR(Table1[[#This Row],[InServiceBackup]],Table1[[#This Row],[InAzureBackup]])</f>
        <v>1</v>
      </c>
      <c r="H24" s="43" t="b">
        <v>0</v>
      </c>
      <c r="I24" t="b">
        <v>1</v>
      </c>
      <c r="J24" s="12" t="s">
        <v>175</v>
      </c>
      <c r="K24" s="12" t="b">
        <f>OR(Table1[[#This Row],[InServiceBackup]],Table1[[#This Row],[InAzureBackup]],Table1[[#This Row],[Alternative Backup Solution]])</f>
        <v>1</v>
      </c>
      <c r="L24" s="12" t="b">
        <f>IF(NOT(OR(Table1[[#This Row],[InAzureBackup]]))=FALSE,"?",FALSE)</f>
        <v>0</v>
      </c>
      <c r="M24" s="12" t="b">
        <v>1</v>
      </c>
      <c r="N24" s="40" t="b">
        <v>1</v>
      </c>
      <c r="O24" t="b">
        <v>1</v>
      </c>
      <c r="P24" t="b">
        <v>1</v>
      </c>
      <c r="Q24">
        <v>3650</v>
      </c>
      <c r="R24" s="43" t="b">
        <v>1</v>
      </c>
      <c r="S24" t="b">
        <v>1</v>
      </c>
      <c r="T24" s="12" t="str">
        <f>IF(NOT(OR(Table1[[#This Row],[InServiceBackup]],Table1[[#This Row],[InAzureBackup]]))=TRUE,"IAC","IAC&amp;Backup")</f>
        <v>IAC&amp;Backup</v>
      </c>
      <c r="U24" s="12" t="b">
        <v>1</v>
      </c>
      <c r="V24" s="12" t="b">
        <v>1</v>
      </c>
      <c r="W24" s="12" t="b">
        <v>1</v>
      </c>
      <c r="X24" s="26" t="s">
        <v>118</v>
      </c>
      <c r="Y24" s="12" t="b">
        <v>1</v>
      </c>
      <c r="AA24" t="s">
        <v>64</v>
      </c>
      <c r="AB24"/>
      <c r="AC24"/>
    </row>
    <row r="25" spans="2:29" ht="15.75" customHeight="1" x14ac:dyDescent="0.25">
      <c r="B25" s="15">
        <v>24</v>
      </c>
      <c r="C25" t="s">
        <v>65</v>
      </c>
      <c r="D25" t="s">
        <v>35</v>
      </c>
      <c r="E25" t="b">
        <v>1</v>
      </c>
      <c r="F25" t="b">
        <v>1</v>
      </c>
      <c r="G25" t="b">
        <f>OR(Table1[[#This Row],[InServiceBackup]],Table1[[#This Row],[InAzureBackup]])</f>
        <v>1</v>
      </c>
      <c r="H25" s="43" t="b">
        <v>1</v>
      </c>
      <c r="I25" t="b">
        <v>1</v>
      </c>
      <c r="J25" s="12" t="s">
        <v>175</v>
      </c>
      <c r="K25" s="12" t="b">
        <f>OR(Table1[[#This Row],[InServiceBackup]],Table1[[#This Row],[InAzureBackup]],Table1[[#This Row],[Alternative Backup Solution]])</f>
        <v>1</v>
      </c>
      <c r="L25" s="12" t="b">
        <v>1</v>
      </c>
      <c r="M25" t="b">
        <v>1</v>
      </c>
      <c r="N25" s="40" t="b">
        <v>1</v>
      </c>
      <c r="O25" t="b">
        <v>1</v>
      </c>
      <c r="P25" t="b">
        <f>IF(NOT(OR(Table1[[#This Row],[InAzureBackup]]))=FALSE,TRUE,"?")</f>
        <v>1</v>
      </c>
      <c r="Q25">
        <v>3650</v>
      </c>
      <c r="R25" s="43" t="b">
        <v>1</v>
      </c>
      <c r="S25" t="b">
        <v>1</v>
      </c>
      <c r="T25" s="12" t="str">
        <f>IF(NOT(OR(Table1[[#This Row],[InServiceBackup]],Table1[[#This Row],[InAzureBackup]]))=TRUE,"IAC","IAC&amp;Backup")</f>
        <v>IAC&amp;Backup</v>
      </c>
      <c r="U25" s="12" t="b">
        <v>1</v>
      </c>
      <c r="V25" s="12" t="b">
        <v>1</v>
      </c>
      <c r="W25" s="12" t="b">
        <v>1</v>
      </c>
      <c r="X25" s="26" t="s">
        <v>118</v>
      </c>
      <c r="Y25" s="12" t="b">
        <v>1</v>
      </c>
      <c r="AA25"/>
      <c r="AB25"/>
      <c r="AC25"/>
    </row>
    <row r="26" spans="2:29" x14ac:dyDescent="0.25">
      <c r="B26" s="15">
        <v>25</v>
      </c>
      <c r="C26" t="s">
        <v>66</v>
      </c>
      <c r="D26" t="s">
        <v>23</v>
      </c>
      <c r="E26" t="b">
        <v>1</v>
      </c>
      <c r="F26" t="b">
        <v>1</v>
      </c>
      <c r="G26" t="b">
        <v>0</v>
      </c>
      <c r="H26" s="43" t="b">
        <v>0</v>
      </c>
      <c r="I26" s="12" t="b">
        <v>0</v>
      </c>
      <c r="J26" s="45" t="b">
        <v>1</v>
      </c>
      <c r="K26" s="12" t="b">
        <f>OR(Table1[[#This Row],[InServiceBackup]],Table1[[#This Row],[InAzureBackup]],Table1[[#This Row],[Alternative Backup Solution]])</f>
        <v>1</v>
      </c>
      <c r="L26" s="12" t="b">
        <f>IF(NOT(OR(Table1[[#This Row],[InAzureBackup]]))=FALSE,"?",FALSE)</f>
        <v>0</v>
      </c>
      <c r="M26" s="12" t="b">
        <v>0</v>
      </c>
      <c r="N26" s="41" t="b">
        <v>1</v>
      </c>
      <c r="O26" t="b">
        <v>0</v>
      </c>
      <c r="P26" t="b">
        <v>1</v>
      </c>
      <c r="Q26">
        <v>90</v>
      </c>
      <c r="R26" s="43" t="b">
        <v>1</v>
      </c>
      <c r="S26" s="12" t="s">
        <v>67</v>
      </c>
      <c r="T26" s="12" t="str">
        <f>IF(NOT(OR(Table1[[#This Row],[InServiceBackup]],Table1[[#This Row],[InAzureBackup]]))=TRUE,"IAC","IAC&amp;Backup")</f>
        <v>IAC</v>
      </c>
      <c r="U26" s="12" t="b">
        <v>1</v>
      </c>
      <c r="V26" s="12" t="str">
        <f>IF(NOT(OR(Table1[[#This Row],[InServiceBackup]],Table1[[#This Row],[InAzureBackup]]))=TRUE,"N.A.","?")</f>
        <v>N.A.</v>
      </c>
      <c r="W26" s="12" t="str">
        <f>IF(NOT(OR(Table1[[#This Row],[InServiceBackup]],Table1[[#This Row],[InAzureBackup]]))=TRUE,"N.A.","?")</f>
        <v>N.A.</v>
      </c>
      <c r="X26" s="12"/>
      <c r="Y26" s="12"/>
      <c r="AA26" t="s">
        <v>145</v>
      </c>
      <c r="AB26"/>
      <c r="AC26"/>
    </row>
    <row r="27" spans="2:29" x14ac:dyDescent="0.25">
      <c r="B27" s="15">
        <v>26</v>
      </c>
      <c r="C27" t="s">
        <v>68</v>
      </c>
      <c r="D27" t="s">
        <v>23</v>
      </c>
      <c r="E27" t="b">
        <v>1</v>
      </c>
      <c r="F27" t="b">
        <v>1</v>
      </c>
      <c r="G27" t="b">
        <f>OR(Table1[[#This Row],[InServiceBackup]],Table1[[#This Row],[InAzureBackup]])</f>
        <v>1</v>
      </c>
      <c r="H27" s="43" t="b">
        <v>0</v>
      </c>
      <c r="I27" s="12" t="b">
        <v>1</v>
      </c>
      <c r="J27" s="12" t="s">
        <v>175</v>
      </c>
      <c r="K27" s="12" t="b">
        <f>OR(Table1[[#This Row],[InServiceBackup]],Table1[[#This Row],[InAzureBackup]],Table1[[#This Row],[Alternative Backup Solution]])</f>
        <v>1</v>
      </c>
      <c r="L27" s="12" t="b">
        <f>IF(NOT(OR(Table1[[#This Row],[InAzureBackup]]))=FALSE,"?",FALSE)</f>
        <v>0</v>
      </c>
      <c r="M27" s="12" t="b">
        <v>1</v>
      </c>
      <c r="N27" s="40" t="b">
        <v>1</v>
      </c>
      <c r="O27" t="b">
        <v>1</v>
      </c>
      <c r="P27" t="b">
        <v>1</v>
      </c>
      <c r="Q27">
        <v>3650</v>
      </c>
      <c r="R27" s="43" t="b">
        <v>1</v>
      </c>
      <c r="S27" s="12" t="s">
        <v>69</v>
      </c>
      <c r="T27" s="12" t="str">
        <f>IF(NOT(OR(Table1[[#This Row],[InServiceBackup]],Table1[[#This Row],[InAzureBackup]]))=TRUE,"IAC","IAC&amp;Backup")</f>
        <v>IAC&amp;Backup</v>
      </c>
      <c r="U27" s="12" t="b">
        <v>1</v>
      </c>
      <c r="V27" s="12" t="b">
        <v>1</v>
      </c>
      <c r="W27" s="12" t="b">
        <v>1</v>
      </c>
      <c r="X27" s="26" t="s">
        <v>118</v>
      </c>
      <c r="Y27" s="12" t="b">
        <v>1</v>
      </c>
      <c r="AA27"/>
      <c r="AB27"/>
      <c r="AC27"/>
    </row>
    <row r="28" spans="2:29" x14ac:dyDescent="0.25">
      <c r="B28" s="15">
        <v>27</v>
      </c>
      <c r="C28" t="s">
        <v>70</v>
      </c>
      <c r="D28" t="s">
        <v>23</v>
      </c>
      <c r="E28" t="b">
        <v>1</v>
      </c>
      <c r="F28" t="b">
        <v>1</v>
      </c>
      <c r="G28" t="b">
        <f>OR(Table1[[#This Row],[InServiceBackup]],Table1[[#This Row],[InAzureBackup]])</f>
        <v>1</v>
      </c>
      <c r="H28" s="43" t="b">
        <v>0</v>
      </c>
      <c r="I28" s="12" t="b">
        <v>1</v>
      </c>
      <c r="J28" s="12" t="b">
        <v>1</v>
      </c>
      <c r="K28" s="12" t="b">
        <f>OR(Table1[[#This Row],[InServiceBackup]],Table1[[#This Row],[InAzureBackup]],Table1[[#This Row],[Alternative Backup Solution]])</f>
        <v>1</v>
      </c>
      <c r="L28" s="12" t="b">
        <f>IF(NOT(OR(Table1[[#This Row],[InAzureBackup]]))=FALSE,"?",FALSE)</f>
        <v>0</v>
      </c>
      <c r="M28" s="12" t="b">
        <v>1</v>
      </c>
      <c r="N28" s="40" t="b">
        <v>1</v>
      </c>
      <c r="O28" t="b">
        <v>0</v>
      </c>
      <c r="P28" t="b">
        <v>1</v>
      </c>
      <c r="Q28">
        <v>365</v>
      </c>
      <c r="R28" s="43" t="b">
        <v>0</v>
      </c>
      <c r="S28" s="12" t="s">
        <v>71</v>
      </c>
      <c r="T28" s="12" t="str">
        <f>IF(NOT(OR(Table1[[#This Row],[InServiceBackup]],Table1[[#This Row],[InAzureBackup]]))=TRUE,"IAC","IAC&amp;Backup")</f>
        <v>IAC&amp;Backup</v>
      </c>
      <c r="U28" s="12" t="b">
        <v>1</v>
      </c>
      <c r="V28" s="57" t="b">
        <v>1</v>
      </c>
      <c r="W28" s="57" t="b">
        <v>1</v>
      </c>
      <c r="X28" s="12"/>
      <c r="Y28" s="12" t="s">
        <v>140</v>
      </c>
      <c r="AA28" t="s">
        <v>72</v>
      </c>
      <c r="AB28"/>
      <c r="AC28"/>
    </row>
    <row r="29" spans="2:29" x14ac:dyDescent="0.25">
      <c r="B29" s="15">
        <v>28</v>
      </c>
      <c r="C29" t="s">
        <v>73</v>
      </c>
      <c r="D29" t="s">
        <v>23</v>
      </c>
      <c r="E29" t="b">
        <v>0</v>
      </c>
      <c r="F29" t="b">
        <v>1</v>
      </c>
      <c r="G29" t="b">
        <f>OR(Table1[[#This Row],[InServiceBackup]],Table1[[#This Row],[InAzureBackup]])</f>
        <v>0</v>
      </c>
      <c r="H29" s="43" t="b">
        <v>0</v>
      </c>
      <c r="I29" s="12" t="b">
        <v>0</v>
      </c>
      <c r="J29" s="12" t="s">
        <v>175</v>
      </c>
      <c r="K29" s="12" t="b">
        <f>OR(Table1[[#This Row],[InServiceBackup]],Table1[[#This Row],[InAzureBackup]],Table1[[#This Row],[Alternative Backup Solution]])</f>
        <v>0</v>
      </c>
      <c r="L29" s="12" t="b">
        <f>IF(NOT(OR(Table1[[#This Row],[InAzureBackup]]))=FALSE,"?",FALSE)</f>
        <v>0</v>
      </c>
      <c r="M29" s="12" t="b">
        <v>0</v>
      </c>
      <c r="N29" s="42" t="str">
        <f>IF(NOT(OR(Table1[[#This Row],[InServiceBackup]],Table1[[#This Row],[InAzureBackup]]))=FALSE,"?","N.A.")</f>
        <v>N.A.</v>
      </c>
      <c r="O29" s="2" t="str">
        <f>IF(NOT(OR(Table1[[#This Row],[InServiceBackup]],Table1[[#This Row],[InAzureBackup]]))=FALSE,"?","N.A.")</f>
        <v>N.A.</v>
      </c>
      <c r="P29" s="2" t="str">
        <f>IF(NOT(OR(Table1[[#This Row],[InServiceBackup]],Table1[[#This Row],[InAzureBackup]]))=FALSE,"?","N.A.")</f>
        <v>N.A.</v>
      </c>
      <c r="Q29" s="2" t="str">
        <f>IF(NOT(OR(Table1[[#This Row],[InServiceBackup]],Table1[[#This Row],[InAzureBackup]]))=FALSE,"?","N.A.")</f>
        <v>N.A.</v>
      </c>
      <c r="R29" s="42" t="str">
        <f>IF(NOT(OR(Table1[[#This Row],[InServiceBackup]],Table1[[#This Row],[InAzureBackup]]))=FALSE,"?","N.A.")</f>
        <v>N.A.</v>
      </c>
      <c r="S29" s="12" t="str">
        <f>IF(NOT(OR(Table1[[#This Row],[InServiceBackup]],Table1[[#This Row],[InAzureBackup]]))=FALSE,"?","N.A.")</f>
        <v>N.A.</v>
      </c>
      <c r="T29" s="12" t="str">
        <f>IF(NOT(OR(Table1[[#This Row],[InServiceBackup]],Table1[[#This Row],[InAzureBackup]]))=TRUE,"IAC","IAC&amp;Backup")</f>
        <v>IAC</v>
      </c>
      <c r="U29" s="12" t="str">
        <f>IF(NOT(Table1[[#This Row],[HasBackupCapabilities]])=TRUE,"N.A.","?")</f>
        <v>N.A.</v>
      </c>
      <c r="V29" s="12" t="str">
        <f>IF(NOT(OR(Table1[[#This Row],[InServiceBackup]],Table1[[#This Row],[InAzureBackup]]))=TRUE,"N.A.","?")</f>
        <v>N.A.</v>
      </c>
      <c r="W29" s="12" t="str">
        <f>IF(NOT(OR(Table1[[#This Row],[InServiceBackup]],Table1[[#This Row],[InAzureBackup]]))=TRUE,"N.A.","?")</f>
        <v>N.A.</v>
      </c>
      <c r="X29" s="12"/>
      <c r="Y29" s="12"/>
      <c r="AA29"/>
      <c r="AB29"/>
      <c r="AC29"/>
    </row>
    <row r="30" spans="2:29" x14ac:dyDescent="0.25">
      <c r="B30" s="15">
        <v>29</v>
      </c>
      <c r="C30" t="s">
        <v>74</v>
      </c>
      <c r="D30" t="s">
        <v>23</v>
      </c>
      <c r="E30" t="b">
        <v>0</v>
      </c>
      <c r="F30" t="b">
        <v>1</v>
      </c>
      <c r="G30" t="b">
        <f>OR(Table1[[#This Row],[InServiceBackup]],Table1[[#This Row],[InAzureBackup]])</f>
        <v>0</v>
      </c>
      <c r="H30" s="43" t="b">
        <v>0</v>
      </c>
      <c r="I30" s="12" t="b">
        <v>0</v>
      </c>
      <c r="J30" s="12" t="s">
        <v>175</v>
      </c>
      <c r="K30" s="12" t="b">
        <f>OR(Table1[[#This Row],[InServiceBackup]],Table1[[#This Row],[InAzureBackup]],Table1[[#This Row],[Alternative Backup Solution]])</f>
        <v>0</v>
      </c>
      <c r="L30" s="12" t="b">
        <f>IF(NOT(OR(Table1[[#This Row],[InAzureBackup]]))=FALSE,"?",FALSE)</f>
        <v>0</v>
      </c>
      <c r="M30" s="12" t="b">
        <v>0</v>
      </c>
      <c r="N30" s="42" t="str">
        <f>IF(NOT(OR(Table1[[#This Row],[InServiceBackup]],Table1[[#This Row],[InAzureBackup]]))=FALSE,"?","N.A.")</f>
        <v>N.A.</v>
      </c>
      <c r="O30" s="2" t="str">
        <f>IF(NOT(OR(Table1[[#This Row],[InServiceBackup]],Table1[[#This Row],[InAzureBackup]]))=FALSE,"?","N.A.")</f>
        <v>N.A.</v>
      </c>
      <c r="P30" s="2" t="str">
        <f>IF(NOT(OR(Table1[[#This Row],[InServiceBackup]],Table1[[#This Row],[InAzureBackup]]))=FALSE,"?","N.A.")</f>
        <v>N.A.</v>
      </c>
      <c r="Q30" s="2" t="str">
        <f>IF(NOT(OR(Table1[[#This Row],[InServiceBackup]],Table1[[#This Row],[InAzureBackup]]))=FALSE,"?","N.A.")</f>
        <v>N.A.</v>
      </c>
      <c r="R30" s="42" t="str">
        <f>IF(NOT(OR(Table1[[#This Row],[InServiceBackup]],Table1[[#This Row],[InAzureBackup]]))=FALSE,"?","N.A.")</f>
        <v>N.A.</v>
      </c>
      <c r="S30" s="12" t="str">
        <f>IF(NOT(OR(Table1[[#This Row],[InServiceBackup]],Table1[[#This Row],[InAzureBackup]]))=FALSE,"?","N.A.")</f>
        <v>N.A.</v>
      </c>
      <c r="T30" s="12" t="str">
        <f>IF(NOT(OR(Table1[[#This Row],[InServiceBackup]],Table1[[#This Row],[InAzureBackup]]))=TRUE,"IAC","IAC&amp;Backup")</f>
        <v>IAC</v>
      </c>
      <c r="U30" s="12" t="str">
        <f>IF(NOT(Table1[[#This Row],[HasBackupCapabilities]])=TRUE,"N.A.","?")</f>
        <v>N.A.</v>
      </c>
      <c r="V30" s="12" t="str">
        <f>IF(NOT(OR(Table1[[#This Row],[InServiceBackup]],Table1[[#This Row],[InAzureBackup]]))=TRUE,"N.A.","?")</f>
        <v>N.A.</v>
      </c>
      <c r="W30" s="12" t="str">
        <f>IF(NOT(OR(Table1[[#This Row],[InServiceBackup]],Table1[[#This Row],[InAzureBackup]]))=TRUE,"N.A.","?")</f>
        <v>N.A.</v>
      </c>
      <c r="X30" s="12"/>
      <c r="Y30" s="12"/>
      <c r="AA30"/>
      <c r="AB30"/>
      <c r="AC30"/>
    </row>
    <row r="31" spans="2:29" x14ac:dyDescent="0.25">
      <c r="B31" s="15">
        <v>30</v>
      </c>
      <c r="C31" t="s">
        <v>75</v>
      </c>
      <c r="D31" t="s">
        <v>23</v>
      </c>
      <c r="E31" t="b">
        <v>1</v>
      </c>
      <c r="F31" t="b">
        <v>1</v>
      </c>
      <c r="G31" t="b">
        <f>OR(Table1[[#This Row],[InServiceBackup]],Table1[[#This Row],[InAzureBackup]])</f>
        <v>0</v>
      </c>
      <c r="H31" s="43" t="b">
        <v>0</v>
      </c>
      <c r="I31" s="12" t="b">
        <v>0</v>
      </c>
      <c r="J31" s="12" t="s">
        <v>175</v>
      </c>
      <c r="K31" s="12" t="b">
        <f>OR(Table1[[#This Row],[InServiceBackup]],Table1[[#This Row],[InAzureBackup]],Table1[[#This Row],[Alternative Backup Solution]])</f>
        <v>0</v>
      </c>
      <c r="L31" s="12" t="b">
        <f>IF(NOT(OR(Table1[[#This Row],[InAzureBackup]]))=FALSE,"?",FALSE)</f>
        <v>0</v>
      </c>
      <c r="M31" s="12" t="b">
        <v>0</v>
      </c>
      <c r="N31" s="42" t="str">
        <f>IF(NOT(OR(Table1[[#This Row],[InServiceBackup]],Table1[[#This Row],[InAzureBackup]]))=FALSE,"?","N.A.")</f>
        <v>N.A.</v>
      </c>
      <c r="O31" s="2" t="str">
        <f>IF(NOT(OR(Table1[[#This Row],[InServiceBackup]],Table1[[#This Row],[InAzureBackup]]))=FALSE,"?","N.A.")</f>
        <v>N.A.</v>
      </c>
      <c r="P31" s="2" t="str">
        <f>IF(NOT(OR(Table1[[#This Row],[InServiceBackup]],Table1[[#This Row],[InAzureBackup]]))=FALSE,"?","N.A.")</f>
        <v>N.A.</v>
      </c>
      <c r="Q31" s="2" t="str">
        <f>IF(NOT(OR(Table1[[#This Row],[InServiceBackup]],Table1[[#This Row],[InAzureBackup]]))=FALSE,"?","N.A.")</f>
        <v>N.A.</v>
      </c>
      <c r="R31" s="42" t="str">
        <f>IF(NOT(OR(Table1[[#This Row],[InServiceBackup]],Table1[[#This Row],[InAzureBackup]]))=FALSE,"?","N.A.")</f>
        <v>N.A.</v>
      </c>
      <c r="S31" s="12" t="str">
        <f>IF(NOT(OR(Table1[[#This Row],[InServiceBackup]],Table1[[#This Row],[InAzureBackup]]))=FALSE,"?","N.A.")</f>
        <v>N.A.</v>
      </c>
      <c r="T31" s="12" t="str">
        <f>IF(NOT(OR(Table1[[#This Row],[InServiceBackup]],Table1[[#This Row],[InAzureBackup]]))=TRUE,"IAC","IAC&amp;Backup")</f>
        <v>IAC</v>
      </c>
      <c r="U31" s="12" t="str">
        <f>IF(NOT(Table1[[#This Row],[HasBackupCapabilities]])=TRUE,"N.A.","?")</f>
        <v>N.A.</v>
      </c>
      <c r="V31" s="12" t="str">
        <f>IF(NOT(OR(Table1[[#This Row],[InServiceBackup]],Table1[[#This Row],[InAzureBackup]]))=TRUE,"N.A.","?")</f>
        <v>N.A.</v>
      </c>
      <c r="W31" s="12" t="str">
        <f>IF(NOT(OR(Table1[[#This Row],[InServiceBackup]],Table1[[#This Row],[InAzureBackup]]))=TRUE,"N.A.","?")</f>
        <v>N.A.</v>
      </c>
      <c r="X31" s="12"/>
      <c r="Y31" s="12"/>
      <c r="AA31"/>
      <c r="AB31"/>
      <c r="AC31"/>
    </row>
    <row r="32" spans="2:29" x14ac:dyDescent="0.25">
      <c r="B32" s="15">
        <v>31</v>
      </c>
      <c r="C32" t="s">
        <v>76</v>
      </c>
      <c r="D32" t="s">
        <v>23</v>
      </c>
      <c r="E32" t="b">
        <v>1</v>
      </c>
      <c r="F32" t="b">
        <v>1</v>
      </c>
      <c r="G32" t="b">
        <f>OR(Table1[[#This Row],[InServiceBackup]],Table1[[#This Row],[InAzureBackup]])</f>
        <v>0</v>
      </c>
      <c r="H32" s="43" t="b">
        <v>0</v>
      </c>
      <c r="I32" s="12" t="b">
        <v>0</v>
      </c>
      <c r="J32" s="12" t="s">
        <v>175</v>
      </c>
      <c r="K32" s="12" t="b">
        <f>OR(Table1[[#This Row],[InServiceBackup]],Table1[[#This Row],[InAzureBackup]],Table1[[#This Row],[Alternative Backup Solution]])</f>
        <v>0</v>
      </c>
      <c r="L32" s="12" t="b">
        <f>IF(NOT(OR(Table1[[#This Row],[InAzureBackup]]))=FALSE,"?",FALSE)</f>
        <v>0</v>
      </c>
      <c r="M32" s="12" t="b">
        <v>0</v>
      </c>
      <c r="N32" s="42" t="str">
        <f>IF(NOT(OR(Table1[[#This Row],[InServiceBackup]],Table1[[#This Row],[InAzureBackup]]))=FALSE,"?","N.A.")</f>
        <v>N.A.</v>
      </c>
      <c r="O32" s="2" t="str">
        <f>IF(NOT(OR(Table1[[#This Row],[InServiceBackup]],Table1[[#This Row],[InAzureBackup]]))=FALSE,"?","N.A.")</f>
        <v>N.A.</v>
      </c>
      <c r="P32" s="2" t="str">
        <f>IF(NOT(OR(Table1[[#This Row],[InServiceBackup]],Table1[[#This Row],[InAzureBackup]]))=FALSE,"?","N.A.")</f>
        <v>N.A.</v>
      </c>
      <c r="Q32" s="2" t="str">
        <f>IF(NOT(OR(Table1[[#This Row],[InServiceBackup]],Table1[[#This Row],[InAzureBackup]]))=FALSE,"?","N.A.")</f>
        <v>N.A.</v>
      </c>
      <c r="R32" s="42" t="str">
        <f>IF(NOT(OR(Table1[[#This Row],[InServiceBackup]],Table1[[#This Row],[InAzureBackup]]))=FALSE,"?","N.A.")</f>
        <v>N.A.</v>
      </c>
      <c r="S32" s="12" t="str">
        <f>IF(NOT(OR(Table1[[#This Row],[InServiceBackup]],Table1[[#This Row],[InAzureBackup]]))=FALSE,"?","N.A.")</f>
        <v>N.A.</v>
      </c>
      <c r="T32" s="12" t="str">
        <f>IF(NOT(OR(Table1[[#This Row],[InServiceBackup]],Table1[[#This Row],[InAzureBackup]]))=TRUE,"IAC","IAC&amp;Backup")</f>
        <v>IAC</v>
      </c>
      <c r="U32" s="12" t="str">
        <f>IF(NOT(Table1[[#This Row],[HasBackupCapabilities]])=TRUE,"N.A.","?")</f>
        <v>N.A.</v>
      </c>
      <c r="V32" s="12" t="str">
        <f>IF(NOT(OR(Table1[[#This Row],[InServiceBackup]],Table1[[#This Row],[InAzureBackup]]))=TRUE,"N.A.","?")</f>
        <v>N.A.</v>
      </c>
      <c r="W32" s="12" t="str">
        <f>IF(NOT(OR(Table1[[#This Row],[InServiceBackup]],Table1[[#This Row],[InAzureBackup]]))=TRUE,"N.A.","?")</f>
        <v>N.A.</v>
      </c>
      <c r="X32" s="12"/>
      <c r="Y32" s="12"/>
      <c r="AA32" t="s">
        <v>77</v>
      </c>
      <c r="AB32"/>
      <c r="AC32"/>
    </row>
    <row r="33" spans="2:29" x14ac:dyDescent="0.25">
      <c r="B33" s="15">
        <v>32</v>
      </c>
      <c r="C33" t="s">
        <v>192</v>
      </c>
      <c r="D33" t="s">
        <v>23</v>
      </c>
      <c r="E33" t="b">
        <v>1</v>
      </c>
      <c r="F33" t="b">
        <v>1</v>
      </c>
      <c r="G33" t="b">
        <f>OR(Table1[[#This Row],[InServiceBackup]],Table1[[#This Row],[InAzureBackup]])</f>
        <v>1</v>
      </c>
      <c r="H33" s="43" t="b">
        <v>1</v>
      </c>
      <c r="I33" s="12" t="b">
        <v>1</v>
      </c>
      <c r="J33" s="12" t="s">
        <v>175</v>
      </c>
      <c r="K33" s="12" t="b">
        <f>OR(Table1[[#This Row],[InServiceBackup]],Table1[[#This Row],[InAzureBackup]],Table1[[#This Row],[Alternative Backup Solution]])</f>
        <v>1</v>
      </c>
      <c r="L33" s="12" t="b">
        <v>1</v>
      </c>
      <c r="M33" s="2" t="b">
        <v>1</v>
      </c>
      <c r="N33" s="40" t="b">
        <v>1</v>
      </c>
      <c r="O33" t="b">
        <v>0</v>
      </c>
      <c r="P33" t="b">
        <f>IF(NOT(OR(Table1[[#This Row],[InAzureBackup]]))=FALSE,TRUE,"?")</f>
        <v>1</v>
      </c>
      <c r="Q33">
        <v>365</v>
      </c>
      <c r="R33" s="43" t="b">
        <v>0</v>
      </c>
      <c r="S33" s="12" t="b">
        <v>0</v>
      </c>
      <c r="T33" s="12" t="str">
        <f>IF(NOT(OR(Table1[[#This Row],[InServiceBackup]],Table1[[#This Row],[InAzureBackup]]))=TRUE,"IAC","IAC&amp;Backup")</f>
        <v>IAC&amp;Backup</v>
      </c>
      <c r="U33" s="12" t="b">
        <v>1</v>
      </c>
      <c r="V33" s="12" t="b">
        <v>1</v>
      </c>
      <c r="W33" s="26" t="b">
        <v>0</v>
      </c>
      <c r="X33" s="26" t="s">
        <v>118</v>
      </c>
      <c r="Y33" s="26" t="b">
        <v>1</v>
      </c>
      <c r="AA33" t="s">
        <v>191</v>
      </c>
      <c r="AB33"/>
      <c r="AC33"/>
    </row>
    <row r="34" spans="2:29" x14ac:dyDescent="0.25">
      <c r="B34" s="15">
        <v>33</v>
      </c>
      <c r="C34" t="s">
        <v>150</v>
      </c>
      <c r="D34" t="s">
        <v>23</v>
      </c>
      <c r="E34" t="b">
        <v>1</v>
      </c>
      <c r="F34" t="b">
        <v>1</v>
      </c>
      <c r="G34" t="b">
        <f>OR(Table1[[#This Row],[InServiceBackup]],Table1[[#This Row],[InAzureBackup]])</f>
        <v>1</v>
      </c>
      <c r="H34" s="43" t="b">
        <v>1</v>
      </c>
      <c r="I34" s="12" t="b">
        <v>1</v>
      </c>
      <c r="J34" s="12" t="b">
        <f>NOT(OR(Table1[[#This Row],[InServiceBackup]],Table1[[#This Row],[InAzureBackup]]))</f>
        <v>0</v>
      </c>
      <c r="K34" s="12" t="b">
        <f>OR(Table1[[#This Row],[InServiceBackup]],Table1[[#This Row],[InAzureBackup]],Table1[[#This Row],[Alternative Backup Solution]])</f>
        <v>1</v>
      </c>
      <c r="L34" s="12" t="b">
        <v>1</v>
      </c>
      <c r="M34" s="12" t="b">
        <v>0</v>
      </c>
      <c r="N34" s="40" t="b">
        <v>1</v>
      </c>
      <c r="O34" t="b">
        <v>0</v>
      </c>
      <c r="P34" t="b">
        <v>1</v>
      </c>
      <c r="Q34">
        <v>365</v>
      </c>
      <c r="R34" s="43" t="b">
        <v>0</v>
      </c>
      <c r="S34" s="12" t="b">
        <v>0</v>
      </c>
      <c r="T34" s="12" t="str">
        <f>IF(NOT(OR(Table1[[#This Row],[InServiceBackup]],Table1[[#This Row],[InAzureBackup]]))=TRUE,"IAC","IAC&amp;Backup")</f>
        <v>IAC&amp;Backup</v>
      </c>
      <c r="U34" s="12" t="b">
        <v>1</v>
      </c>
      <c r="V34" s="12" t="b">
        <v>1</v>
      </c>
      <c r="W34" s="26" t="b">
        <v>0</v>
      </c>
      <c r="X34" s="26" t="s">
        <v>118</v>
      </c>
      <c r="Y34" s="26" t="b">
        <v>1</v>
      </c>
      <c r="AA34" t="s">
        <v>114</v>
      </c>
      <c r="AB34"/>
      <c r="AC34"/>
    </row>
    <row r="35" spans="2:29" x14ac:dyDescent="0.25">
      <c r="B35" s="15">
        <v>34</v>
      </c>
      <c r="C35" s="8" t="s">
        <v>149</v>
      </c>
      <c r="D35" t="s">
        <v>23</v>
      </c>
      <c r="E35" t="b">
        <v>1</v>
      </c>
      <c r="F35" t="b">
        <v>1</v>
      </c>
      <c r="G35" s="2" t="b">
        <v>1</v>
      </c>
      <c r="H35" s="42" t="b">
        <v>0</v>
      </c>
      <c r="I35" s="2" t="b">
        <v>1</v>
      </c>
      <c r="J35" s="12" t="s">
        <v>175</v>
      </c>
      <c r="K35" s="12" t="b">
        <f>OR(Table1[[#This Row],[InServiceBackup]],Table1[[#This Row],[InAzureBackup]],Table1[[#This Row],[Alternative Backup Solution]])</f>
        <v>1</v>
      </c>
      <c r="L35" s="2" t="b">
        <v>0</v>
      </c>
      <c r="M35" s="2" t="b">
        <v>0</v>
      </c>
      <c r="N35" s="42" t="b">
        <v>1</v>
      </c>
      <c r="O35" s="2" t="b">
        <v>0</v>
      </c>
      <c r="P35" t="b">
        <v>1</v>
      </c>
      <c r="Q35">
        <v>14</v>
      </c>
      <c r="R35" s="42" t="b">
        <v>0</v>
      </c>
      <c r="S35" s="12" t="b">
        <v>0</v>
      </c>
      <c r="T35" s="12" t="str">
        <f>IF(NOT(OR(Table1[[#This Row],[InServiceBackup]],Table1[[#This Row],[InAzureBackup]]))=TRUE,"IAC","IAC&amp;Backup")</f>
        <v>IAC&amp;Backup</v>
      </c>
      <c r="U35" s="12" t="b">
        <v>1</v>
      </c>
      <c r="V35" s="12" t="b">
        <v>1</v>
      </c>
      <c r="W35" s="26" t="b">
        <v>0</v>
      </c>
      <c r="X35" s="26" t="s">
        <v>118</v>
      </c>
      <c r="Y35" s="26" t="b">
        <v>1</v>
      </c>
      <c r="AA35"/>
      <c r="AB35"/>
      <c r="AC35"/>
    </row>
    <row r="36" spans="2:29" x14ac:dyDescent="0.25">
      <c r="B36" s="15">
        <v>35</v>
      </c>
      <c r="C36" s="8" t="s">
        <v>152</v>
      </c>
      <c r="D36" t="s">
        <v>23</v>
      </c>
      <c r="E36" t="b">
        <v>1</v>
      </c>
      <c r="F36" t="b">
        <v>1</v>
      </c>
      <c r="G36" t="b">
        <v>1</v>
      </c>
      <c r="H36" s="43" t="b">
        <v>1</v>
      </c>
      <c r="I36" s="2" t="b">
        <v>1</v>
      </c>
      <c r="J36" s="28" t="b">
        <f>NOT(OR(Table1[[#This Row],[InServiceBackup]],Table1[[#This Row],[InAzureBackup]]))</f>
        <v>0</v>
      </c>
      <c r="K36" s="12" t="b">
        <f>OR(Table1[[#This Row],[InServiceBackup]],Table1[[#This Row],[InAzureBackup]],Table1[[#This Row],[Alternative Backup Solution]])</f>
        <v>1</v>
      </c>
      <c r="L36" s="2" t="b">
        <v>1</v>
      </c>
      <c r="M36" s="2" t="b">
        <v>1</v>
      </c>
      <c r="N36" s="42" t="b">
        <v>1</v>
      </c>
      <c r="O36" s="2" t="b">
        <v>0</v>
      </c>
      <c r="P36" t="b">
        <f>IF(NOT(OR(Table1[[#This Row],[InAzureBackup]]))=FALSE,TRUE,"?")</f>
        <v>1</v>
      </c>
      <c r="Q36">
        <v>365</v>
      </c>
      <c r="R36" s="42" t="b">
        <v>0</v>
      </c>
      <c r="S36" s="12" t="b">
        <v>0</v>
      </c>
      <c r="T36" s="12" t="str">
        <f>IF(NOT(OR(Table1[[#This Row],[InServiceBackup]],Table1[[#This Row],[InAzureBackup]]))=TRUE,"IAC","IAC&amp;Backup")</f>
        <v>IAC&amp;Backup</v>
      </c>
      <c r="U36" s="12" t="b">
        <v>1</v>
      </c>
      <c r="V36" s="12" t="b">
        <v>1</v>
      </c>
      <c r="W36" s="12" t="b">
        <v>1</v>
      </c>
      <c r="X36" s="26" t="s">
        <v>118</v>
      </c>
      <c r="Y36" s="12" t="b">
        <v>1</v>
      </c>
      <c r="AA36"/>
      <c r="AB36"/>
      <c r="AC36"/>
    </row>
    <row r="37" spans="2:29" x14ac:dyDescent="0.25">
      <c r="B37" s="15">
        <v>36</v>
      </c>
      <c r="C37" t="s">
        <v>151</v>
      </c>
      <c r="D37" t="s">
        <v>23</v>
      </c>
      <c r="E37" t="b">
        <v>1</v>
      </c>
      <c r="F37" t="b">
        <v>1</v>
      </c>
      <c r="G37" t="b">
        <f>OR(Table1[[#This Row],[InServiceBackup]],Table1[[#This Row],[InAzureBackup]])</f>
        <v>1</v>
      </c>
      <c r="H37" s="43" t="b">
        <v>1</v>
      </c>
      <c r="I37" s="12" t="b">
        <v>1</v>
      </c>
      <c r="J37" s="12" t="b">
        <v>1</v>
      </c>
      <c r="K37" s="12" t="b">
        <f>OR(Table1[[#This Row],[InServiceBackup]],Table1[[#This Row],[InAzureBackup]],Table1[[#This Row],[Alternative Backup Solution]])</f>
        <v>1</v>
      </c>
      <c r="L37" s="12" t="b">
        <v>1</v>
      </c>
      <c r="M37" s="12" t="b">
        <v>0</v>
      </c>
      <c r="N37" s="40" t="b">
        <v>1</v>
      </c>
      <c r="O37" t="b">
        <v>0</v>
      </c>
      <c r="P37" t="b">
        <f>IF(NOT(OR(Table1[[#This Row],[InAzureBackup]]))=FALSE,TRUE,"?")</f>
        <v>1</v>
      </c>
      <c r="Q37">
        <v>365</v>
      </c>
      <c r="R37" s="43" t="b">
        <v>0</v>
      </c>
      <c r="S37" s="12" t="b">
        <v>0</v>
      </c>
      <c r="T37" s="12" t="str">
        <f>IF(NOT(OR(Table1[[#This Row],[InServiceBackup]],Table1[[#This Row],[InAzureBackup]]))=TRUE,"IAC","IAC&amp;Backup")</f>
        <v>IAC&amp;Backup</v>
      </c>
      <c r="U37" s="12" t="b">
        <v>1</v>
      </c>
      <c r="V37" s="12" t="b">
        <v>1</v>
      </c>
      <c r="W37" s="12" t="b">
        <v>1</v>
      </c>
      <c r="X37" s="26" t="s">
        <v>118</v>
      </c>
      <c r="Y37" s="12" t="b">
        <v>1</v>
      </c>
      <c r="AA37" t="s">
        <v>78</v>
      </c>
      <c r="AB37"/>
      <c r="AC37"/>
    </row>
    <row r="38" spans="2:29" x14ac:dyDescent="0.25">
      <c r="B38" s="15">
        <v>37</v>
      </c>
      <c r="C38" t="s">
        <v>79</v>
      </c>
      <c r="D38" t="s">
        <v>23</v>
      </c>
      <c r="E38" t="b">
        <v>1</v>
      </c>
      <c r="F38" t="b">
        <v>1</v>
      </c>
      <c r="G38" t="b">
        <v>1</v>
      </c>
      <c r="H38" s="43" t="b">
        <v>0</v>
      </c>
      <c r="I38" s="12" t="b">
        <v>1</v>
      </c>
      <c r="J38" s="12" t="b">
        <v>1</v>
      </c>
      <c r="K38" s="12" t="b">
        <f>OR(Table1[[#This Row],[InServiceBackup]],Table1[[#This Row],[InAzureBackup]],Table1[[#This Row],[Alternative Backup Solution]])</f>
        <v>1</v>
      </c>
      <c r="L38" s="12" t="b">
        <f>IF(NOT(OR(Table1[[#This Row],[InAzureBackup]]))=FALSE,"?",FALSE)</f>
        <v>0</v>
      </c>
      <c r="M38" s="12" t="b">
        <v>0</v>
      </c>
      <c r="N38" s="40" t="b">
        <v>1</v>
      </c>
      <c r="O38" t="b">
        <v>0</v>
      </c>
      <c r="P38" t="b">
        <v>1</v>
      </c>
      <c r="Q38">
        <v>365</v>
      </c>
      <c r="R38" s="43" t="s">
        <v>53</v>
      </c>
      <c r="S38" s="12" t="s">
        <v>53</v>
      </c>
      <c r="T38" s="12" t="str">
        <f>IF(NOT(OR(Table1[[#This Row],[InServiceBackup]],Table1[[#This Row],[InAzureBackup]]))=TRUE,"IAC","IAC&amp;Backup")</f>
        <v>IAC&amp;Backup</v>
      </c>
      <c r="U38" s="12" t="b">
        <v>1</v>
      </c>
      <c r="V38" s="12" t="b">
        <v>1</v>
      </c>
      <c r="W38" s="45" t="b">
        <v>0</v>
      </c>
      <c r="X38" s="12" t="s">
        <v>194</v>
      </c>
      <c r="Y38" s="26" t="b">
        <v>1</v>
      </c>
      <c r="Z38" s="23" t="s">
        <v>195</v>
      </c>
      <c r="AA38"/>
      <c r="AB38"/>
      <c r="AC38"/>
    </row>
    <row r="39" spans="2:29" x14ac:dyDescent="0.25">
      <c r="B39" s="15">
        <v>38</v>
      </c>
      <c r="C39" t="s">
        <v>80</v>
      </c>
      <c r="D39" t="s">
        <v>23</v>
      </c>
      <c r="E39" t="b">
        <v>1</v>
      </c>
      <c r="F39" t="b">
        <v>1</v>
      </c>
      <c r="G39" t="b">
        <v>1</v>
      </c>
      <c r="H39" s="43" t="b">
        <v>0</v>
      </c>
      <c r="I39" s="12" t="b">
        <v>0</v>
      </c>
      <c r="J39" s="12" t="b">
        <v>1</v>
      </c>
      <c r="K39" s="12" t="b">
        <f>OR(Table1[[#This Row],[InServiceBackup]],Table1[[#This Row],[InAzureBackup]],Table1[[#This Row],[Alternative Backup Solution]])</f>
        <v>1</v>
      </c>
      <c r="L39" s="12" t="b">
        <f>IF(NOT(OR(Table1[[#This Row],[InAzureBackup]]))=FALSE,"?",FALSE)</f>
        <v>0</v>
      </c>
      <c r="M39" s="12" t="b">
        <v>0</v>
      </c>
      <c r="N39" s="40" t="b">
        <v>1</v>
      </c>
      <c r="O39" t="b">
        <v>0</v>
      </c>
      <c r="P39" t="b">
        <v>1</v>
      </c>
      <c r="Q39">
        <v>365</v>
      </c>
      <c r="R39" s="43" t="s">
        <v>53</v>
      </c>
      <c r="S39" s="12" t="s">
        <v>53</v>
      </c>
      <c r="T39" s="12" t="str">
        <f>IF(NOT(OR(Table1[[#This Row],[InServiceBackup]],Table1[[#This Row],[InAzureBackup]]))=TRUE,"IAC","IAC&amp;Backup")</f>
        <v>IAC</v>
      </c>
      <c r="U39" s="12" t="b">
        <v>1</v>
      </c>
      <c r="V39" s="12" t="str">
        <f>IF(NOT(OR(Table1[[#This Row],[InServiceBackup]],Table1[[#This Row],[InAzureBackup]]))=TRUE,"N.A.","?")</f>
        <v>N.A.</v>
      </c>
      <c r="W39" s="12" t="str">
        <f>IF(NOT(OR(Table1[[#This Row],[InServiceBackup]],Table1[[#This Row],[InAzureBackup]]))=TRUE,"N.A.","?")</f>
        <v>N.A.</v>
      </c>
      <c r="X39" s="12"/>
      <c r="Y39" s="12" t="s">
        <v>140</v>
      </c>
      <c r="Z39"/>
      <c r="AA39"/>
      <c r="AB39"/>
      <c r="AC39"/>
    </row>
    <row r="40" spans="2:29" x14ac:dyDescent="0.25">
      <c r="B40" s="15">
        <v>39</v>
      </c>
      <c r="C40" t="s">
        <v>81</v>
      </c>
      <c r="D40" t="s">
        <v>23</v>
      </c>
      <c r="E40" t="b">
        <v>1</v>
      </c>
      <c r="F40" t="b">
        <v>1</v>
      </c>
      <c r="G40" t="b">
        <f>OR(Table1[[#This Row],[InServiceBackup]],Table1[[#This Row],[InAzureBackup]])</f>
        <v>1</v>
      </c>
      <c r="H40" s="43" t="b">
        <v>1</v>
      </c>
      <c r="I40" s="12" t="b">
        <v>0</v>
      </c>
      <c r="J40" s="12" t="s">
        <v>175</v>
      </c>
      <c r="K40" s="12" t="b">
        <f>OR(Table1[[#This Row],[InServiceBackup]],Table1[[#This Row],[InAzureBackup]],Table1[[#This Row],[Alternative Backup Solution]])</f>
        <v>1</v>
      </c>
      <c r="L40" s="12" t="b">
        <f>AND(NOT(Table1[[#This Row],[InServiceBackup]]),(Table1[[#This Row],[InAzureBackup]]))</f>
        <v>1</v>
      </c>
      <c r="M40" s="12" t="b">
        <v>0</v>
      </c>
      <c r="N40" s="40" t="b">
        <v>1</v>
      </c>
      <c r="O40" t="b">
        <v>0</v>
      </c>
      <c r="P40" t="b">
        <f>IF(NOT(OR(Table1[[#This Row],[InAzureBackup]]))=FALSE,TRUE,"?")</f>
        <v>1</v>
      </c>
      <c r="Q40">
        <v>3650</v>
      </c>
      <c r="R40" s="43" t="b">
        <v>0</v>
      </c>
      <c r="S40" s="12" t="b">
        <f>AND(NOT(Table1[[#This Row],[InServiceBackup]]),(Table1[[#This Row],[InAzureBackup]]))</f>
        <v>1</v>
      </c>
      <c r="T40" s="12" t="str">
        <f>IF(NOT(OR(Table1[[#This Row],[InServiceBackup]],Table1[[#This Row],[InAzureBackup]]))=TRUE,"IAC","IAC&amp;Backup")</f>
        <v>IAC&amp;Backup</v>
      </c>
      <c r="U40" s="12" t="b">
        <v>1</v>
      </c>
      <c r="V40" s="12" t="b">
        <f>AND(NOT(Table1[[#This Row],[InServiceBackup]]),(Table1[[#This Row],[InAzureBackup]]))</f>
        <v>1</v>
      </c>
      <c r="W40" s="12" t="b">
        <v>1</v>
      </c>
      <c r="X40" s="12"/>
      <c r="Y40" s="12" t="s">
        <v>140</v>
      </c>
      <c r="AA40" t="s">
        <v>82</v>
      </c>
      <c r="AB40"/>
      <c r="AC40"/>
    </row>
    <row r="41" spans="2:29" x14ac:dyDescent="0.25">
      <c r="B41" s="15">
        <v>40</v>
      </c>
      <c r="C41" t="s">
        <v>83</v>
      </c>
      <c r="D41" t="s">
        <v>23</v>
      </c>
      <c r="E41" t="b">
        <v>1</v>
      </c>
      <c r="F41" t="b">
        <v>1</v>
      </c>
      <c r="G41" t="b">
        <v>1</v>
      </c>
      <c r="H41" s="43" t="b">
        <v>0</v>
      </c>
      <c r="I41" s="12" t="b">
        <v>0</v>
      </c>
      <c r="J41" s="12" t="b">
        <v>1</v>
      </c>
      <c r="K41" s="12" t="b">
        <f>OR(Table1[[#This Row],[InServiceBackup]],Table1[[#This Row],[InAzureBackup]],Table1[[#This Row],[Alternative Backup Solution]])</f>
        <v>1</v>
      </c>
      <c r="L41" s="12" t="b">
        <f>IF(NOT(OR(Table1[[#This Row],[InAzureBackup]]))=FALSE,"?",FALSE)</f>
        <v>0</v>
      </c>
      <c r="M41" s="12" t="b">
        <v>1</v>
      </c>
      <c r="N41" s="41" t="b">
        <v>1</v>
      </c>
      <c r="O41" t="b">
        <v>0</v>
      </c>
      <c r="P41" t="b">
        <v>1</v>
      </c>
      <c r="Q41" t="s">
        <v>178</v>
      </c>
      <c r="R41" s="43" t="s">
        <v>53</v>
      </c>
      <c r="S41" s="12" t="s">
        <v>53</v>
      </c>
      <c r="T41" s="12" t="str">
        <f>IF(NOT(OR(Table1[[#This Row],[InServiceBackup]],Table1[[#This Row],[InAzureBackup]]))=TRUE,"IAC","IAC&amp;Backup")</f>
        <v>IAC</v>
      </c>
      <c r="U41" s="12" t="b">
        <v>1</v>
      </c>
      <c r="V41" s="57" t="b">
        <v>1</v>
      </c>
      <c r="W41" s="57" t="b">
        <v>1</v>
      </c>
      <c r="X41" s="12"/>
      <c r="Y41" s="12" t="s">
        <v>140</v>
      </c>
      <c r="AA41"/>
      <c r="AB41"/>
      <c r="AC41"/>
    </row>
    <row r="42" spans="2:29" x14ac:dyDescent="0.25">
      <c r="B42" s="15">
        <v>41</v>
      </c>
      <c r="C42" t="s">
        <v>84</v>
      </c>
      <c r="D42" t="s">
        <v>23</v>
      </c>
      <c r="E42" t="b">
        <v>1</v>
      </c>
      <c r="F42" t="b">
        <v>1</v>
      </c>
      <c r="G42" t="b">
        <v>1</v>
      </c>
      <c r="H42" s="43" t="b">
        <v>0</v>
      </c>
      <c r="I42" s="12" t="b">
        <v>0</v>
      </c>
      <c r="J42" s="12" t="b">
        <v>1</v>
      </c>
      <c r="K42" s="12" t="b">
        <f>OR(Table1[[#This Row],[InServiceBackup]],Table1[[#This Row],[InAzureBackup]],Table1[[#This Row],[Alternative Backup Solution]])</f>
        <v>1</v>
      </c>
      <c r="L42" s="12" t="b">
        <f>IF(NOT(OR(Table1[[#This Row],[InAzureBackup]]))=FALSE,"?",FALSE)</f>
        <v>0</v>
      </c>
      <c r="M42" s="12" t="b">
        <v>1</v>
      </c>
      <c r="N42" s="41" t="b">
        <v>1</v>
      </c>
      <c r="O42" t="b">
        <v>0</v>
      </c>
      <c r="P42" t="b">
        <v>1</v>
      </c>
      <c r="Q42" t="s">
        <v>177</v>
      </c>
      <c r="R42" s="43" t="s">
        <v>53</v>
      </c>
      <c r="S42" s="12" t="s">
        <v>53</v>
      </c>
      <c r="T42" s="12" t="str">
        <f>IF(NOT(OR(Table1[[#This Row],[InServiceBackup]],Table1[[#This Row],[InAzureBackup]]))=TRUE,"IAC","IAC&amp;Backup")</f>
        <v>IAC</v>
      </c>
      <c r="U42" s="12" t="b">
        <v>1</v>
      </c>
      <c r="V42" s="57" t="b">
        <v>1</v>
      </c>
      <c r="W42" s="57" t="b">
        <v>1</v>
      </c>
      <c r="X42" s="12"/>
      <c r="Y42" s="12" t="s">
        <v>140</v>
      </c>
      <c r="AA42"/>
      <c r="AB42"/>
      <c r="AC42"/>
    </row>
    <row r="43" spans="2:29" x14ac:dyDescent="0.25">
      <c r="B43" s="15">
        <v>42</v>
      </c>
      <c r="C43" t="s">
        <v>85</v>
      </c>
      <c r="D43" t="s">
        <v>23</v>
      </c>
      <c r="E43" t="b">
        <v>1</v>
      </c>
      <c r="F43" t="b">
        <v>1</v>
      </c>
      <c r="G43" t="b">
        <f>OR(Table1[[#This Row],[InServiceBackup]],Table1[[#This Row],[InAzureBackup]])</f>
        <v>0</v>
      </c>
      <c r="H43" s="43" t="b">
        <v>0</v>
      </c>
      <c r="I43" s="12" t="b">
        <v>0</v>
      </c>
      <c r="J43" s="12" t="s">
        <v>175</v>
      </c>
      <c r="K43" s="12" t="b">
        <f>OR(Table1[[#This Row],[InServiceBackup]],Table1[[#This Row],[InAzureBackup]],Table1[[#This Row],[Alternative Backup Solution]])</f>
        <v>0</v>
      </c>
      <c r="L43" s="12" t="b">
        <f>IF(NOT(OR(Table1[[#This Row],[InAzureBackup]]))=FALSE,"?",FALSE)</f>
        <v>0</v>
      </c>
      <c r="M43" s="12" t="b">
        <v>0</v>
      </c>
      <c r="N43" s="42" t="str">
        <f>IF(NOT(OR(Table1[[#This Row],[InServiceBackup]],Table1[[#This Row],[InAzureBackup]]))=FALSE,"?","N.A.")</f>
        <v>N.A.</v>
      </c>
      <c r="O43" s="2" t="str">
        <f>IF(NOT(OR(Table1[[#This Row],[InServiceBackup]],Table1[[#This Row],[InAzureBackup]]))=FALSE,"?","N.A.")</f>
        <v>N.A.</v>
      </c>
      <c r="P43" s="2" t="str">
        <f>IF(NOT(OR(Table1[[#This Row],[InServiceBackup]],Table1[[#This Row],[InAzureBackup]]))=FALSE,"?","N.A.")</f>
        <v>N.A.</v>
      </c>
      <c r="Q43" s="2" t="str">
        <f>IF(NOT(OR(Table1[[#This Row],[InServiceBackup]],Table1[[#This Row],[InAzureBackup]]))=FALSE,"?","N.A.")</f>
        <v>N.A.</v>
      </c>
      <c r="R43" s="42" t="str">
        <f>IF(NOT(OR(Table1[[#This Row],[InServiceBackup]],Table1[[#This Row],[InAzureBackup]]))=FALSE,"?","N.A.")</f>
        <v>N.A.</v>
      </c>
      <c r="S43" s="12" t="str">
        <f>IF(NOT(OR(Table1[[#This Row],[InServiceBackup]],Table1[[#This Row],[InAzureBackup]]))=FALSE,"?","N.A.")</f>
        <v>N.A.</v>
      </c>
      <c r="T43" s="12" t="str">
        <f>IF(NOT(OR(Table1[[#This Row],[InServiceBackup]],Table1[[#This Row],[InAzureBackup]]))=TRUE,"IAC","IAC&amp;Backup")</f>
        <v>IAC</v>
      </c>
      <c r="U43" s="12" t="str">
        <f>IF(NOT(Table1[[#This Row],[HasBackupCapabilities]])=TRUE,"N.A.","?")</f>
        <v>N.A.</v>
      </c>
      <c r="V43" s="12" t="str">
        <f>IF(NOT(OR(Table1[[#This Row],[InServiceBackup]],Table1[[#This Row],[InAzureBackup]]))=TRUE,"N.A.","?")</f>
        <v>N.A.</v>
      </c>
      <c r="W43" s="12" t="str">
        <f>IF(NOT(OR(Table1[[#This Row],[InServiceBackup]],Table1[[#This Row],[InAzureBackup]]))=TRUE,"N.A.","?")</f>
        <v>N.A.</v>
      </c>
      <c r="X43" s="12"/>
      <c r="Y43" s="12"/>
      <c r="AA43"/>
      <c r="AB43"/>
      <c r="AC43"/>
    </row>
    <row r="44" spans="2:29" x14ac:dyDescent="0.25">
      <c r="B44" s="15">
        <v>43</v>
      </c>
      <c r="C44" t="s">
        <v>86</v>
      </c>
      <c r="D44" t="s">
        <v>23</v>
      </c>
      <c r="E44" t="b">
        <v>1</v>
      </c>
      <c r="F44" t="b">
        <v>1</v>
      </c>
      <c r="G44" t="b">
        <f>OR(Table1[[#This Row],[InServiceBackup]],Table1[[#This Row],[InAzureBackup]])</f>
        <v>1</v>
      </c>
      <c r="H44" s="43" t="b">
        <v>0</v>
      </c>
      <c r="I44" s="12" t="b">
        <v>1</v>
      </c>
      <c r="J44" s="12" t="s">
        <v>175</v>
      </c>
      <c r="K44" s="12" t="b">
        <f>OR(Table1[[#This Row],[InServiceBackup]],Table1[[#This Row],[InAzureBackup]],Table1[[#This Row],[Alternative Backup Solution]])</f>
        <v>1</v>
      </c>
      <c r="L44" s="12" t="b">
        <f>IF(NOT(OR(Table1[[#This Row],[InAzureBackup]]))=FALSE,"?",FALSE)</f>
        <v>0</v>
      </c>
      <c r="M44" s="12" t="b">
        <v>1</v>
      </c>
      <c r="N44" s="40" t="b">
        <v>1</v>
      </c>
      <c r="O44" t="b">
        <v>0</v>
      </c>
      <c r="P44" t="b">
        <v>1</v>
      </c>
      <c r="Q44">
        <v>35</v>
      </c>
      <c r="R44" s="43" t="b">
        <v>0</v>
      </c>
      <c r="S44" s="12" t="b">
        <v>0</v>
      </c>
      <c r="T44" s="12" t="str">
        <f>IF(NOT(OR(Table1[[#This Row],[InServiceBackup]],Table1[[#This Row],[InAzureBackup]]))=TRUE,"IAC","IAC&amp;Backup")</f>
        <v>IAC&amp;Backup</v>
      </c>
      <c r="U44" s="12" t="b">
        <v>1</v>
      </c>
      <c r="V44" s="12" t="b">
        <v>1</v>
      </c>
      <c r="W44" s="12" t="b">
        <v>1</v>
      </c>
      <c r="X44" s="26" t="s">
        <v>118</v>
      </c>
      <c r="Y44" s="12" t="b">
        <v>1</v>
      </c>
      <c r="AA44"/>
      <c r="AB44"/>
      <c r="AC44"/>
    </row>
    <row r="45" spans="2:29" x14ac:dyDescent="0.25">
      <c r="B45" s="15">
        <v>44</v>
      </c>
      <c r="C45" t="s">
        <v>87</v>
      </c>
      <c r="D45" t="s">
        <v>23</v>
      </c>
      <c r="E45" t="b">
        <v>1</v>
      </c>
      <c r="F45" t="b">
        <v>1</v>
      </c>
      <c r="G45" t="b">
        <f>OR(Table1[[#This Row],[InServiceBackup]],Table1[[#This Row],[InAzureBackup]])</f>
        <v>1</v>
      </c>
      <c r="H45" s="43" t="b">
        <v>1</v>
      </c>
      <c r="I45" s="12" t="b">
        <v>0</v>
      </c>
      <c r="J45" s="12" t="b">
        <v>1</v>
      </c>
      <c r="K45" s="12" t="b">
        <f>OR(Table1[[#This Row],[InServiceBackup]],Table1[[#This Row],[InAzureBackup]],Table1[[#This Row],[Alternative Backup Solution]])</f>
        <v>1</v>
      </c>
      <c r="L45" s="12" t="b">
        <v>1</v>
      </c>
      <c r="M45" s="12" t="b">
        <v>0</v>
      </c>
      <c r="N45" s="40" t="b">
        <v>0</v>
      </c>
      <c r="O45" t="b">
        <v>0</v>
      </c>
      <c r="P45" t="b">
        <v>1</v>
      </c>
      <c r="Q45">
        <v>14</v>
      </c>
      <c r="R45" s="43" t="b">
        <v>0</v>
      </c>
      <c r="S45" s="12" t="b">
        <v>0</v>
      </c>
      <c r="T45" s="12" t="str">
        <f>IF(NOT(OR(Table1[[#This Row],[InServiceBackup]],Table1[[#This Row],[InAzureBackup]]))=TRUE,"IAC","IAC&amp;Backup")</f>
        <v>IAC&amp;Backup</v>
      </c>
      <c r="U45" s="12" t="b">
        <v>1</v>
      </c>
      <c r="V45" s="12" t="b">
        <f>AND(NOT(Table1[[#This Row],[InServiceBackup]]),(Table1[[#This Row],[InAzureBackup]]))</f>
        <v>1</v>
      </c>
      <c r="W45" s="12" t="b">
        <f>AND(NOT(Table1[[#This Row],[InServiceBackup]]),(Table1[[#This Row],[InAzureBackup]]))</f>
        <v>1</v>
      </c>
      <c r="X45" s="12"/>
      <c r="Y45" s="12" t="s">
        <v>140</v>
      </c>
      <c r="AA45" t="s">
        <v>88</v>
      </c>
      <c r="AB45"/>
      <c r="AC45"/>
    </row>
    <row r="46" spans="2:29" x14ac:dyDescent="0.25">
      <c r="B46" s="15">
        <v>45</v>
      </c>
      <c r="C46" t="s">
        <v>89</v>
      </c>
      <c r="D46" t="s">
        <v>23</v>
      </c>
      <c r="E46" t="b">
        <v>1</v>
      </c>
      <c r="F46" t="b">
        <v>1</v>
      </c>
      <c r="G46" t="b">
        <f>OR(Table1[[#This Row],[InServiceBackup]],Table1[[#This Row],[InAzureBackup]])</f>
        <v>1</v>
      </c>
      <c r="H46" s="43" t="b">
        <v>0</v>
      </c>
      <c r="I46" s="12" t="b">
        <v>1</v>
      </c>
      <c r="J46" s="12" t="b">
        <v>1</v>
      </c>
      <c r="K46" s="12" t="b">
        <f>OR(Table1[[#This Row],[InServiceBackup]],Table1[[#This Row],[InAzureBackup]],Table1[[#This Row],[Alternative Backup Solution]])</f>
        <v>1</v>
      </c>
      <c r="L46" s="12" t="b">
        <v>0</v>
      </c>
      <c r="M46" s="12" t="b">
        <v>1</v>
      </c>
      <c r="N46" s="40" t="b">
        <v>1</v>
      </c>
      <c r="O46" t="b">
        <v>0</v>
      </c>
      <c r="P46" t="b">
        <v>1</v>
      </c>
      <c r="Q46">
        <v>3650</v>
      </c>
      <c r="R46" s="43" t="b">
        <v>0</v>
      </c>
      <c r="S46" s="12" t="b">
        <v>0</v>
      </c>
      <c r="T46" s="12" t="str">
        <f>IF(NOT(OR(Table1[[#This Row],[InServiceBackup]],Table1[[#This Row],[InAzureBackup]]))=TRUE,"IAC","IAC&amp;Backup")</f>
        <v>IAC&amp;Backup</v>
      </c>
      <c r="U46" s="12" t="b">
        <v>1</v>
      </c>
      <c r="V46" s="12" t="b">
        <v>1</v>
      </c>
      <c r="W46" s="26" t="b">
        <v>1</v>
      </c>
      <c r="X46" s="26" t="s">
        <v>118</v>
      </c>
      <c r="Y46" s="12" t="b">
        <v>1</v>
      </c>
      <c r="AA46"/>
      <c r="AB46"/>
      <c r="AC46"/>
    </row>
    <row r="47" spans="2:29" x14ac:dyDescent="0.25">
      <c r="B47" s="15">
        <v>46</v>
      </c>
      <c r="C47" t="s">
        <v>90</v>
      </c>
      <c r="D47" t="s">
        <v>23</v>
      </c>
      <c r="E47" t="b">
        <v>1</v>
      </c>
      <c r="F47" t="b">
        <v>1</v>
      </c>
      <c r="G47" t="b">
        <f>OR(Table1[[#This Row],[InServiceBackup]],Table1[[#This Row],[InAzureBackup]])</f>
        <v>0</v>
      </c>
      <c r="H47" s="43" t="b">
        <v>0</v>
      </c>
      <c r="I47" s="12" t="b">
        <v>0</v>
      </c>
      <c r="J47" s="12" t="s">
        <v>175</v>
      </c>
      <c r="K47" s="12" t="b">
        <f>OR(Table1[[#This Row],[InServiceBackup]],Table1[[#This Row],[InAzureBackup]],Table1[[#This Row],[Alternative Backup Solution]])</f>
        <v>0</v>
      </c>
      <c r="L47" s="12" t="b">
        <f>IF(NOT(OR(Table1[[#This Row],[InAzureBackup]]))=FALSE,"?",FALSE)</f>
        <v>0</v>
      </c>
      <c r="M47" s="12" t="b">
        <v>0</v>
      </c>
      <c r="N47" s="42" t="str">
        <f>IF(NOT(OR(Table1[[#This Row],[InServiceBackup]],Table1[[#This Row],[InAzureBackup]]))=FALSE,"?","N.A.")</f>
        <v>N.A.</v>
      </c>
      <c r="O47" s="2" t="str">
        <f>IF(NOT(OR(Table1[[#This Row],[InServiceBackup]],Table1[[#This Row],[InAzureBackup]]))=FALSE,"?","N.A.")</f>
        <v>N.A.</v>
      </c>
      <c r="P47" s="2" t="str">
        <f>IF(NOT(OR(Table1[[#This Row],[InServiceBackup]],Table1[[#This Row],[InAzureBackup]]))=FALSE,"?","N.A.")</f>
        <v>N.A.</v>
      </c>
      <c r="Q47" s="2" t="str">
        <f>IF(NOT(OR(Table1[[#This Row],[InServiceBackup]],Table1[[#This Row],[InAzureBackup]]))=FALSE,"?","N.A.")</f>
        <v>N.A.</v>
      </c>
      <c r="R47" s="42" t="str">
        <f>IF(NOT(OR(Table1[[#This Row],[InServiceBackup]],Table1[[#This Row],[InAzureBackup]]))=FALSE,"?","N.A.")</f>
        <v>N.A.</v>
      </c>
      <c r="S47" s="12" t="str">
        <f>IF(NOT(OR(Table1[[#This Row],[InServiceBackup]],Table1[[#This Row],[InAzureBackup]]))=FALSE,"?","N.A.")</f>
        <v>N.A.</v>
      </c>
      <c r="T47" s="12" t="str">
        <f>IF(NOT(OR(Table1[[#This Row],[InServiceBackup]],Table1[[#This Row],[InAzureBackup]]))=TRUE,"IAC","IAC&amp;Backup")</f>
        <v>IAC</v>
      </c>
      <c r="U47" s="12" t="str">
        <f>IF(NOT(Table1[[#This Row],[HasBackupCapabilities]])=TRUE,"N.A.","?")</f>
        <v>N.A.</v>
      </c>
      <c r="V47" s="12" t="str">
        <f>IF(NOT(OR(Table1[[#This Row],[InServiceBackup]],Table1[[#This Row],[InAzureBackup]]))=TRUE,"N.A.","?")</f>
        <v>N.A.</v>
      </c>
      <c r="W47" s="12" t="str">
        <f>IF(NOT(OR(Table1[[#This Row],[InServiceBackup]],Table1[[#This Row],[InAzureBackup]]))=TRUE,"N.A.","?")</f>
        <v>N.A.</v>
      </c>
      <c r="X47" s="12"/>
      <c r="Y47" s="12"/>
      <c r="AA47" t="s">
        <v>91</v>
      </c>
      <c r="AB47"/>
      <c r="AC47"/>
    </row>
    <row r="48" spans="2:29" x14ac:dyDescent="0.25">
      <c r="B48" s="15">
        <v>47</v>
      </c>
      <c r="C48" t="s">
        <v>92</v>
      </c>
      <c r="D48" t="s">
        <v>23</v>
      </c>
      <c r="E48" t="b">
        <v>1</v>
      </c>
      <c r="F48" t="b">
        <v>1</v>
      </c>
      <c r="G48" t="b">
        <f>OR(Table1[[#This Row],[InServiceBackup]],Table1[[#This Row],[InAzureBackup]])</f>
        <v>0</v>
      </c>
      <c r="H48" s="43" t="b">
        <v>0</v>
      </c>
      <c r="I48" s="12" t="b">
        <v>0</v>
      </c>
      <c r="J48" s="12" t="s">
        <v>175</v>
      </c>
      <c r="K48" s="12" t="b">
        <f>OR(Table1[[#This Row],[InServiceBackup]],Table1[[#This Row],[InAzureBackup]],Table1[[#This Row],[Alternative Backup Solution]])</f>
        <v>0</v>
      </c>
      <c r="L48" s="12" t="b">
        <f>IF(NOT(OR(Table1[[#This Row],[InAzureBackup]]))=FALSE,"?",FALSE)</f>
        <v>0</v>
      </c>
      <c r="M48" s="12" t="b">
        <v>0</v>
      </c>
      <c r="N48" s="42" t="str">
        <f>IF(NOT(OR(Table1[[#This Row],[InServiceBackup]],Table1[[#This Row],[InAzureBackup]]))=FALSE,"?","N.A.")</f>
        <v>N.A.</v>
      </c>
      <c r="O48" s="2" t="str">
        <f>IF(NOT(OR(Table1[[#This Row],[InServiceBackup]],Table1[[#This Row],[InAzureBackup]]))=FALSE,"?","N.A.")</f>
        <v>N.A.</v>
      </c>
      <c r="P48" s="2" t="str">
        <f>IF(NOT(OR(Table1[[#This Row],[InServiceBackup]],Table1[[#This Row],[InAzureBackup]]))=FALSE,"?","N.A.")</f>
        <v>N.A.</v>
      </c>
      <c r="Q48" s="2" t="str">
        <f>IF(NOT(OR(Table1[[#This Row],[InServiceBackup]],Table1[[#This Row],[InAzureBackup]]))=FALSE,"?","N.A.")</f>
        <v>N.A.</v>
      </c>
      <c r="R48" s="42" t="str">
        <f>IF(NOT(OR(Table1[[#This Row],[InServiceBackup]],Table1[[#This Row],[InAzureBackup]]))=FALSE,"?","N.A.")</f>
        <v>N.A.</v>
      </c>
      <c r="S48" s="12" t="str">
        <f>IF(NOT(OR(Table1[[#This Row],[InServiceBackup]],Table1[[#This Row],[InAzureBackup]]))=FALSE,"?","N.A.")</f>
        <v>N.A.</v>
      </c>
      <c r="T48" s="12" t="str">
        <f>IF(NOT(OR(Table1[[#This Row],[InServiceBackup]],Table1[[#This Row],[InAzureBackup]]))=TRUE,"IAC","IAC&amp;Backup")</f>
        <v>IAC</v>
      </c>
      <c r="U48" s="12" t="str">
        <f>IF(NOT(Table1[[#This Row],[HasBackupCapabilities]])=TRUE,"N.A.","?")</f>
        <v>N.A.</v>
      </c>
      <c r="V48" s="12" t="str">
        <f>IF(NOT(OR(Table1[[#This Row],[InServiceBackup]],Table1[[#This Row],[InAzureBackup]]))=TRUE,"N.A.","?")</f>
        <v>N.A.</v>
      </c>
      <c r="W48" s="12" t="str">
        <f>IF(NOT(OR(Table1[[#This Row],[InServiceBackup]],Table1[[#This Row],[InAzureBackup]]))=TRUE,"N.A.","?")</f>
        <v>N.A.</v>
      </c>
      <c r="X48" s="12"/>
      <c r="Y48" s="12"/>
      <c r="AA48"/>
      <c r="AB48"/>
      <c r="AC48"/>
    </row>
    <row r="49" spans="2:29" x14ac:dyDescent="0.25">
      <c r="B49" s="15">
        <v>48</v>
      </c>
      <c r="C49" t="s">
        <v>93</v>
      </c>
      <c r="D49" t="s">
        <v>23</v>
      </c>
      <c r="E49" t="b">
        <v>1</v>
      </c>
      <c r="F49" t="b">
        <v>1</v>
      </c>
      <c r="G49" t="b">
        <f>OR(Table1[[#This Row],[InServiceBackup]],Table1[[#This Row],[InAzureBackup]])</f>
        <v>0</v>
      </c>
      <c r="H49" s="43" t="b">
        <v>0</v>
      </c>
      <c r="I49" s="12" t="b">
        <v>0</v>
      </c>
      <c r="J49" s="12" t="s">
        <v>175</v>
      </c>
      <c r="K49" s="12" t="b">
        <f>OR(Table1[[#This Row],[InServiceBackup]],Table1[[#This Row],[InAzureBackup]],Table1[[#This Row],[Alternative Backup Solution]])</f>
        <v>0</v>
      </c>
      <c r="L49" s="12" t="b">
        <f>IF(NOT(OR(Table1[[#This Row],[InAzureBackup]]))=FALSE,"?",FALSE)</f>
        <v>0</v>
      </c>
      <c r="M49" s="12" t="b">
        <v>0</v>
      </c>
      <c r="N49" s="42" t="b">
        <v>1</v>
      </c>
      <c r="O49" s="2" t="str">
        <f>IF(NOT(OR(Table1[[#This Row],[InServiceBackup]],Table1[[#This Row],[InAzureBackup]]))=FALSE,"?","N.A.")</f>
        <v>N.A.</v>
      </c>
      <c r="P49" s="2" t="str">
        <f>IF(NOT(OR(Table1[[#This Row],[InServiceBackup]],Table1[[#This Row],[InAzureBackup]]))=FALSE,"?","N.A.")</f>
        <v>N.A.</v>
      </c>
      <c r="Q49" s="2" t="str">
        <f>IF(NOT(OR(Table1[[#This Row],[InServiceBackup]],Table1[[#This Row],[InAzureBackup]]))=FALSE,"?","N.A.")</f>
        <v>N.A.</v>
      </c>
      <c r="R49" s="42" t="str">
        <f>IF(NOT(OR(Table1[[#This Row],[InServiceBackup]],Table1[[#This Row],[InAzureBackup]]))=FALSE,"?","N.A.")</f>
        <v>N.A.</v>
      </c>
      <c r="S49" s="12" t="str">
        <f>IF(NOT(OR(Table1[[#This Row],[InServiceBackup]],Table1[[#This Row],[InAzureBackup]]))=FALSE,"?","N.A.")</f>
        <v>N.A.</v>
      </c>
      <c r="T49" s="12" t="str">
        <f>IF(NOT(OR(Table1[[#This Row],[InServiceBackup]],Table1[[#This Row],[InAzureBackup]]))=TRUE,"IAC","IAC&amp;Backup")</f>
        <v>IAC</v>
      </c>
      <c r="U49" s="12" t="str">
        <f>IF(NOT(Table1[[#This Row],[HasBackupCapabilities]])=TRUE,"N.A.","?")</f>
        <v>N.A.</v>
      </c>
      <c r="V49" s="12" t="str">
        <f>IF(NOT(OR(Table1[[#This Row],[InServiceBackup]],Table1[[#This Row],[InAzureBackup]]))=TRUE,"N.A.","?")</f>
        <v>N.A.</v>
      </c>
      <c r="W49" s="12" t="str">
        <f>IF(NOT(OR(Table1[[#This Row],[InServiceBackup]],Table1[[#This Row],[InAzureBackup]]))=TRUE,"N.A.","?")</f>
        <v>N.A.</v>
      </c>
      <c r="X49" s="12"/>
      <c r="Y49" s="12"/>
      <c r="AA49" t="s">
        <v>94</v>
      </c>
      <c r="AB49"/>
      <c r="AC49"/>
    </row>
    <row r="50" spans="2:29" x14ac:dyDescent="0.25">
      <c r="B50" s="15">
        <v>49</v>
      </c>
      <c r="C50" t="s">
        <v>95</v>
      </c>
      <c r="D50" t="s">
        <v>23</v>
      </c>
      <c r="E50" t="b">
        <v>0</v>
      </c>
      <c r="F50" t="b">
        <v>1</v>
      </c>
      <c r="G50" t="b">
        <f>OR(Table1[[#This Row],[InServiceBackup]],Table1[[#This Row],[InAzureBackup]])</f>
        <v>0</v>
      </c>
      <c r="H50" s="43" t="b">
        <v>0</v>
      </c>
      <c r="I50" s="12" t="b">
        <v>0</v>
      </c>
      <c r="J50" s="12" t="s">
        <v>175</v>
      </c>
      <c r="K50" s="12" t="b">
        <f>OR(Table1[[#This Row],[InServiceBackup]],Table1[[#This Row],[InAzureBackup]],Table1[[#This Row],[Alternative Backup Solution]])</f>
        <v>0</v>
      </c>
      <c r="L50" s="12" t="b">
        <f>IF(NOT(OR(Table1[[#This Row],[InAzureBackup]]))=FALSE,"?",FALSE)</f>
        <v>0</v>
      </c>
      <c r="M50" s="12" t="b">
        <v>0</v>
      </c>
      <c r="N50" s="42" t="str">
        <f>IF(NOT(OR(Table1[[#This Row],[InServiceBackup]],Table1[[#This Row],[InAzureBackup]]))=FALSE,"?","N.A.")</f>
        <v>N.A.</v>
      </c>
      <c r="O50" s="2" t="str">
        <f>IF(NOT(OR(Table1[[#This Row],[InServiceBackup]],Table1[[#This Row],[InAzureBackup]]))=FALSE,"?","N.A.")</f>
        <v>N.A.</v>
      </c>
      <c r="P50" s="2" t="str">
        <f>IF(NOT(OR(Table1[[#This Row],[InServiceBackup]],Table1[[#This Row],[InAzureBackup]]))=FALSE,"?","N.A.")</f>
        <v>N.A.</v>
      </c>
      <c r="Q50" s="2" t="str">
        <f>IF(NOT(OR(Table1[[#This Row],[InServiceBackup]],Table1[[#This Row],[InAzureBackup]]))=FALSE,"?","N.A.")</f>
        <v>N.A.</v>
      </c>
      <c r="R50" s="42" t="str">
        <f>IF(NOT(OR(Table1[[#This Row],[InServiceBackup]],Table1[[#This Row],[InAzureBackup]]))=FALSE,"?","N.A.")</f>
        <v>N.A.</v>
      </c>
      <c r="S50" s="12" t="str">
        <f>IF(NOT(OR(Table1[[#This Row],[InServiceBackup]],Table1[[#This Row],[InAzureBackup]]))=FALSE,"?","N.A.")</f>
        <v>N.A.</v>
      </c>
      <c r="T50" s="12" t="str">
        <f>IF(NOT(OR(Table1[[#This Row],[InServiceBackup]],Table1[[#This Row],[InAzureBackup]]))=TRUE,"IAC","IAC&amp;Backup")</f>
        <v>IAC</v>
      </c>
      <c r="U50" s="12" t="str">
        <f>IF(NOT(Table1[[#This Row],[HasBackupCapabilities]])=TRUE,"N.A.","?")</f>
        <v>N.A.</v>
      </c>
      <c r="V50" s="12" t="str">
        <f>IF(NOT(OR(Table1[[#This Row],[InServiceBackup]],Table1[[#This Row],[InAzureBackup]]))=TRUE,"N.A.","?")</f>
        <v>N.A.</v>
      </c>
      <c r="W50" s="12" t="str">
        <f>IF(NOT(OR(Table1[[#This Row],[InServiceBackup]],Table1[[#This Row],[InAzureBackup]]))=TRUE,"N.A.","?")</f>
        <v>N.A.</v>
      </c>
      <c r="X50" s="12"/>
      <c r="Y50" s="12"/>
      <c r="AA50"/>
      <c r="AB50"/>
      <c r="AC50"/>
    </row>
    <row r="51" spans="2:29" x14ac:dyDescent="0.25">
      <c r="B51" s="15">
        <v>50</v>
      </c>
      <c r="C51" t="s">
        <v>96</v>
      </c>
      <c r="D51" t="s">
        <v>23</v>
      </c>
      <c r="E51" t="b">
        <v>1</v>
      </c>
      <c r="F51" t="b">
        <v>1</v>
      </c>
      <c r="G51" t="b">
        <f>OR(Table1[[#This Row],[InServiceBackup]],Table1[[#This Row],[InAzureBackup]])</f>
        <v>0</v>
      </c>
      <c r="H51" s="43" t="b">
        <v>0</v>
      </c>
      <c r="I51" s="12" t="b">
        <v>0</v>
      </c>
      <c r="J51" s="12" t="s">
        <v>175</v>
      </c>
      <c r="K51" s="12" t="b">
        <f>OR(Table1[[#This Row],[InServiceBackup]],Table1[[#This Row],[InAzureBackup]],Table1[[#This Row],[Alternative Backup Solution]])</f>
        <v>0</v>
      </c>
      <c r="L51" s="12" t="b">
        <f>IF(NOT(OR(Table1[[#This Row],[InAzureBackup]]))=FALSE,"?",FALSE)</f>
        <v>0</v>
      </c>
      <c r="M51" s="12" t="b">
        <v>0</v>
      </c>
      <c r="N51" s="42" t="str">
        <f>IF(NOT(OR(Table1[[#This Row],[InServiceBackup]],Table1[[#This Row],[InAzureBackup]]))=FALSE,"?","N.A.")</f>
        <v>N.A.</v>
      </c>
      <c r="O51" s="2" t="str">
        <f>IF(NOT(OR(Table1[[#This Row],[InServiceBackup]],Table1[[#This Row],[InAzureBackup]]))=FALSE,"?","N.A.")</f>
        <v>N.A.</v>
      </c>
      <c r="P51" s="2" t="str">
        <f>IF(NOT(OR(Table1[[#This Row],[InServiceBackup]],Table1[[#This Row],[InAzureBackup]]))=FALSE,"?","N.A.")</f>
        <v>N.A.</v>
      </c>
      <c r="Q51" s="2" t="str">
        <f>IF(NOT(OR(Table1[[#This Row],[InServiceBackup]],Table1[[#This Row],[InAzureBackup]]))=FALSE,"?","N.A.")</f>
        <v>N.A.</v>
      </c>
      <c r="R51" s="42" t="str">
        <f>IF(NOT(OR(Table1[[#This Row],[InServiceBackup]],Table1[[#This Row],[InAzureBackup]]))=FALSE,"?","N.A.")</f>
        <v>N.A.</v>
      </c>
      <c r="S51" s="12" t="str">
        <f>IF(NOT(OR(Table1[[#This Row],[InServiceBackup]],Table1[[#This Row],[InAzureBackup]]))=FALSE,"?","N.A.")</f>
        <v>N.A.</v>
      </c>
      <c r="T51" s="12" t="str">
        <f>IF(NOT(OR(Table1[[#This Row],[InServiceBackup]],Table1[[#This Row],[InAzureBackup]]))=TRUE,"IAC","IAC&amp;Backup")</f>
        <v>IAC</v>
      </c>
      <c r="U51" s="12" t="str">
        <f>IF(NOT(Table1[[#This Row],[HasBackupCapabilities]])=TRUE,"N.A.","?")</f>
        <v>N.A.</v>
      </c>
      <c r="V51" s="12" t="str">
        <f>IF(NOT(OR(Table1[[#This Row],[InServiceBackup]],Table1[[#This Row],[InAzureBackup]]))=TRUE,"N.A.","?")</f>
        <v>N.A.</v>
      </c>
      <c r="W51" s="12" t="str">
        <f>IF(NOT(OR(Table1[[#This Row],[InServiceBackup]],Table1[[#This Row],[InAzureBackup]]))=TRUE,"N.A.","?")</f>
        <v>N.A.</v>
      </c>
      <c r="X51" s="12"/>
      <c r="Y51" s="12"/>
      <c r="AA51"/>
      <c r="AB51"/>
      <c r="AC51"/>
    </row>
    <row r="52" spans="2:29" x14ac:dyDescent="0.25">
      <c r="B52" s="15">
        <v>51</v>
      </c>
      <c r="C52" t="s">
        <v>97</v>
      </c>
      <c r="D52" t="s">
        <v>23</v>
      </c>
      <c r="E52" t="b">
        <v>1</v>
      </c>
      <c r="F52" t="b">
        <v>1</v>
      </c>
      <c r="G52" t="b">
        <f>OR(Table1[[#This Row],[InServiceBackup]],Table1[[#This Row],[InAzureBackup]])</f>
        <v>0</v>
      </c>
      <c r="H52" s="43" t="b">
        <v>0</v>
      </c>
      <c r="I52" s="12" t="b">
        <v>0</v>
      </c>
      <c r="J52" s="12" t="b">
        <v>1</v>
      </c>
      <c r="K52" s="12" t="b">
        <f>OR(Table1[[#This Row],[InServiceBackup]],Table1[[#This Row],[InAzureBackup]],Table1[[#This Row],[Alternative Backup Solution]])</f>
        <v>1</v>
      </c>
      <c r="L52" s="12" t="b">
        <f>IF(NOT(OR(Table1[[#This Row],[InAzureBackup]]))=FALSE,"?",FALSE)</f>
        <v>0</v>
      </c>
      <c r="M52" s="12" t="b">
        <v>1</v>
      </c>
      <c r="N52" s="42" t="str">
        <f>IF(NOT(OR(Table1[[#This Row],[InServiceBackup]],Table1[[#This Row],[InAzureBackup]]))=FALSE,"?","N.A.")</f>
        <v>N.A.</v>
      </c>
      <c r="O52" s="2" t="str">
        <f>IF(NOT(OR(Table1[[#This Row],[InServiceBackup]],Table1[[#This Row],[InAzureBackup]]))=FALSE,"?","N.A.")</f>
        <v>N.A.</v>
      </c>
      <c r="P52" s="2" t="str">
        <f>IF(NOT(OR(Table1[[#This Row],[InServiceBackup]],Table1[[#This Row],[InAzureBackup]]))=FALSE,"?","N.A.")</f>
        <v>N.A.</v>
      </c>
      <c r="Q52" s="2" t="str">
        <f>IF(NOT(OR(Table1[[#This Row],[InServiceBackup]],Table1[[#This Row],[InAzureBackup]]))=FALSE,"?","N.A.")</f>
        <v>N.A.</v>
      </c>
      <c r="R52" s="42" t="str">
        <f>IF(NOT(OR(Table1[[#This Row],[InServiceBackup]],Table1[[#This Row],[InAzureBackup]]))=FALSE,"?","N.A.")</f>
        <v>N.A.</v>
      </c>
      <c r="S52" s="12" t="str">
        <f>IF(NOT(OR(Table1[[#This Row],[InServiceBackup]],Table1[[#This Row],[InAzureBackup]]))=FALSE,"?","N.A.")</f>
        <v>N.A.</v>
      </c>
      <c r="T52" s="12" t="str">
        <f>IF(NOT(OR(Table1[[#This Row],[InServiceBackup]],Table1[[#This Row],[InAzureBackup]]))=TRUE,"IAC","IAC&amp;Backup")</f>
        <v>IAC</v>
      </c>
      <c r="U52" s="12" t="b">
        <v>1</v>
      </c>
      <c r="V52" s="12" t="str">
        <f>IF(NOT(OR(Table1[[#This Row],[InServiceBackup]],Table1[[#This Row],[InAzureBackup]]))=TRUE,"N.A.","?")</f>
        <v>N.A.</v>
      </c>
      <c r="W52" s="12" t="str">
        <f>IF(NOT(OR(Table1[[#This Row],[InServiceBackup]],Table1[[#This Row],[InAzureBackup]]))=TRUE,"N.A.","?")</f>
        <v>N.A.</v>
      </c>
      <c r="X52" s="12"/>
      <c r="Y52" s="12"/>
      <c r="AA52" t="s">
        <v>98</v>
      </c>
      <c r="AB52"/>
      <c r="AC52"/>
    </row>
    <row r="53" spans="2:29" x14ac:dyDescent="0.25">
      <c r="B53" s="15">
        <v>52</v>
      </c>
      <c r="C53" t="s">
        <v>99</v>
      </c>
      <c r="D53" t="s">
        <v>23</v>
      </c>
      <c r="E53" t="b">
        <v>1</v>
      </c>
      <c r="F53" t="b">
        <v>1</v>
      </c>
      <c r="G53" t="b">
        <f>OR(Table1[[#This Row],[InServiceBackup]],Table1[[#This Row],[InAzureBackup]])</f>
        <v>1</v>
      </c>
      <c r="H53" s="43" t="b">
        <v>0</v>
      </c>
      <c r="I53" s="12" t="b">
        <v>1</v>
      </c>
      <c r="J53" s="12" t="s">
        <v>175</v>
      </c>
      <c r="K53" s="12" t="b">
        <f>OR(Table1[[#This Row],[InServiceBackup]],Table1[[#This Row],[InAzureBackup]],Table1[[#This Row],[Alternative Backup Solution]])</f>
        <v>1</v>
      </c>
      <c r="L53" s="12" t="b">
        <f>IF(NOT(OR(Table1[[#This Row],[InAzureBackup]]))=FALSE,"?",FALSE)</f>
        <v>0</v>
      </c>
      <c r="M53" s="12" t="b">
        <v>1</v>
      </c>
      <c r="N53" s="42" t="b">
        <v>1</v>
      </c>
      <c r="O53" s="2" t="b">
        <v>0</v>
      </c>
      <c r="P53" s="2" t="b">
        <v>1</v>
      </c>
      <c r="Q53">
        <v>3650</v>
      </c>
      <c r="R53" s="42" t="b">
        <v>0</v>
      </c>
      <c r="S53" s="12" t="b">
        <v>0</v>
      </c>
      <c r="T53" s="12" t="str">
        <f>IF(NOT(OR(Table1[[#This Row],[InServiceBackup]],Table1[[#This Row],[InAzureBackup]]))=TRUE,"IAC","IAC&amp;Backup")</f>
        <v>IAC&amp;Backup</v>
      </c>
      <c r="U53" s="12" t="b">
        <v>1</v>
      </c>
      <c r="V53" s="12" t="str">
        <f>IF(NOT(OR(Table1[[#This Row],[InServiceBackup]],Table1[[#This Row],[InAzureBackup]]))=TRUE,"N.A.","?")</f>
        <v>?</v>
      </c>
      <c r="W53" s="12" t="str">
        <f>IF(NOT(OR(Table1[[#This Row],[InServiceBackup]],Table1[[#This Row],[InAzureBackup]]))=TRUE,"N.A.","?")</f>
        <v>?</v>
      </c>
      <c r="X53" s="12"/>
      <c r="Y53" s="12" t="s">
        <v>140</v>
      </c>
      <c r="AA53"/>
      <c r="AB53"/>
      <c r="AC53"/>
    </row>
    <row r="54" spans="2:29" x14ac:dyDescent="0.25">
      <c r="B54" s="15">
        <v>53</v>
      </c>
      <c r="C54" t="s">
        <v>100</v>
      </c>
      <c r="D54" t="s">
        <v>23</v>
      </c>
      <c r="E54" t="b">
        <v>1</v>
      </c>
      <c r="F54" t="b">
        <v>1</v>
      </c>
      <c r="G54" t="b">
        <f>OR(Table1[[#This Row],[InServiceBackup]],Table1[[#This Row],[InAzureBackup]])</f>
        <v>0</v>
      </c>
      <c r="H54" s="43" t="b">
        <v>0</v>
      </c>
      <c r="I54" s="12" t="b">
        <v>0</v>
      </c>
      <c r="J54" s="12" t="s">
        <v>175</v>
      </c>
      <c r="K54" s="12" t="b">
        <f>OR(Table1[[#This Row],[InServiceBackup]],Table1[[#This Row],[InAzureBackup]],Table1[[#This Row],[Alternative Backup Solution]])</f>
        <v>0</v>
      </c>
      <c r="L54" s="12" t="b">
        <f>IF(NOT(OR(Table1[[#This Row],[InAzureBackup]]))=FALSE,"?",FALSE)</f>
        <v>0</v>
      </c>
      <c r="M54" s="12" t="b">
        <v>0</v>
      </c>
      <c r="N54" s="42" t="str">
        <f>IF(NOT(OR(Table1[[#This Row],[InServiceBackup]],Table1[[#This Row],[InAzureBackup]]))=FALSE,"?","N.A.")</f>
        <v>N.A.</v>
      </c>
      <c r="O54" s="2" t="str">
        <f>IF(NOT(OR(Table1[[#This Row],[InServiceBackup]],Table1[[#This Row],[InAzureBackup]]))=FALSE,"?","N.A.")</f>
        <v>N.A.</v>
      </c>
      <c r="P54" s="2" t="str">
        <f>IF(NOT(OR(Table1[[#This Row],[InServiceBackup]],Table1[[#This Row],[InAzureBackup]]))=FALSE,"?","N.A.")</f>
        <v>N.A.</v>
      </c>
      <c r="Q54" t="str">
        <f>IF(NOT(OR(Table1[[#This Row],[InServiceBackup]],Table1[[#This Row],[InAzureBackup]]))=FALSE,"?","N.A.")</f>
        <v>N.A.</v>
      </c>
      <c r="R54" s="42" t="str">
        <f>IF(NOT(OR(Table1[[#This Row],[InServiceBackup]],Table1[[#This Row],[InAzureBackup]]))=FALSE,"?","N.A.")</f>
        <v>N.A.</v>
      </c>
      <c r="S54" s="12" t="str">
        <f>IF(NOT(OR(Table1[[#This Row],[InServiceBackup]],Table1[[#This Row],[InAzureBackup]]))=FALSE,"?","N.A.")</f>
        <v>N.A.</v>
      </c>
      <c r="T54" s="12" t="str">
        <f>IF(NOT(OR(Table1[[#This Row],[InServiceBackup]],Table1[[#This Row],[InAzureBackup]]))=TRUE,"IAC","IAC&amp;Backup")</f>
        <v>IAC</v>
      </c>
      <c r="U54" s="12" t="str">
        <f>IF(NOT(Table1[[#This Row],[HasBackupCapabilities]])=TRUE,"N.A.","?")</f>
        <v>N.A.</v>
      </c>
      <c r="V54" s="12" t="str">
        <f>IF(NOT(OR(Table1[[#This Row],[InServiceBackup]],Table1[[#This Row],[InAzureBackup]]))=TRUE,"N.A.","?")</f>
        <v>N.A.</v>
      </c>
      <c r="W54" s="12" t="str">
        <f>IF(NOT(OR(Table1[[#This Row],[InServiceBackup]],Table1[[#This Row],[InAzureBackup]]))=TRUE,"N.A.","?")</f>
        <v>N.A.</v>
      </c>
      <c r="X54" s="12"/>
      <c r="Y54" s="12"/>
      <c r="AA54"/>
      <c r="AB54"/>
      <c r="AC54"/>
    </row>
    <row r="55" spans="2:29" x14ac:dyDescent="0.25">
      <c r="B55" s="15">
        <v>54</v>
      </c>
      <c r="C55" t="s">
        <v>101</v>
      </c>
      <c r="D55" t="s">
        <v>23</v>
      </c>
      <c r="E55" t="b">
        <v>1</v>
      </c>
      <c r="F55" t="b">
        <v>1</v>
      </c>
      <c r="G55" t="b">
        <f>OR(Table1[[#This Row],[InServiceBackup]],Table1[[#This Row],[InAzureBackup]])</f>
        <v>1</v>
      </c>
      <c r="H55" s="43" t="b">
        <v>1</v>
      </c>
      <c r="I55" s="12" t="b">
        <v>0</v>
      </c>
      <c r="J55" s="12" t="s">
        <v>175</v>
      </c>
      <c r="K55" s="12" t="b">
        <f>OR(Table1[[#This Row],[InServiceBackup]],Table1[[#This Row],[InAzureBackup]],Table1[[#This Row],[Alternative Backup Solution]])</f>
        <v>1</v>
      </c>
      <c r="L55" s="12" t="b">
        <v>1</v>
      </c>
      <c r="M55" s="12" t="b">
        <v>0</v>
      </c>
      <c r="N55" s="42" t="b">
        <v>1</v>
      </c>
      <c r="O55" s="2" t="b">
        <v>0</v>
      </c>
      <c r="P55" s="2" t="b">
        <f>IF(NOT(OR(Table1[[#This Row],[InAzureBackup]]))=FALSE,TRUE,"?")</f>
        <v>1</v>
      </c>
      <c r="Q55">
        <v>30</v>
      </c>
      <c r="R55" s="42" t="b">
        <v>0</v>
      </c>
      <c r="S55" s="12" t="b">
        <v>0</v>
      </c>
      <c r="T55" s="12" t="str">
        <f>IF(NOT(OR(Table1[[#This Row],[InServiceBackup]],Table1[[#This Row],[InAzureBackup]]))=TRUE,"IAC","IAC&amp;Backup")</f>
        <v>IAC&amp;Backup</v>
      </c>
      <c r="U55" s="12" t="b">
        <v>1</v>
      </c>
      <c r="V55" s="12" t="b">
        <v>1</v>
      </c>
      <c r="W55" s="12" t="b">
        <v>1</v>
      </c>
      <c r="X55" s="12"/>
      <c r="Y55" s="12" t="s">
        <v>140</v>
      </c>
      <c r="AA55" t="s">
        <v>102</v>
      </c>
      <c r="AB55"/>
      <c r="AC55"/>
    </row>
    <row r="56" spans="2:29" x14ac:dyDescent="0.25">
      <c r="B56" s="15">
        <v>55</v>
      </c>
      <c r="C56" t="s">
        <v>103</v>
      </c>
      <c r="D56" t="s">
        <v>23</v>
      </c>
      <c r="E56" t="b">
        <v>1</v>
      </c>
      <c r="F56" t="b">
        <v>1</v>
      </c>
      <c r="G56" t="b">
        <f>OR(Table1[[#This Row],[InServiceBackup]],Table1[[#This Row],[InAzureBackup]])</f>
        <v>1</v>
      </c>
      <c r="H56" s="43" t="b">
        <v>0</v>
      </c>
      <c r="I56" s="12" t="b">
        <v>1</v>
      </c>
      <c r="J56" s="12" t="s">
        <v>175</v>
      </c>
      <c r="K56" s="12" t="b">
        <f>OR(Table1[[#This Row],[InServiceBackup]],Table1[[#This Row],[InAzureBackup]],Table1[[#This Row],[Alternative Backup Solution]])</f>
        <v>1</v>
      </c>
      <c r="L56" s="12" t="b">
        <f>IF(NOT(OR(Table1[[#This Row],[InAzureBackup]]))=FALSE,"?",FALSE)</f>
        <v>0</v>
      </c>
      <c r="M56" s="12" t="b">
        <v>0</v>
      </c>
      <c r="N56" s="42" t="b">
        <v>1</v>
      </c>
      <c r="O56" s="2" t="b">
        <v>0</v>
      </c>
      <c r="P56" s="2" t="b">
        <v>1</v>
      </c>
      <c r="Q56">
        <v>7</v>
      </c>
      <c r="R56" s="42" t="b">
        <v>0</v>
      </c>
      <c r="S56" s="12" t="b">
        <v>0</v>
      </c>
      <c r="T56" s="12" t="str">
        <f>IF(NOT(OR(Table1[[#This Row],[InServiceBackup]],Table1[[#This Row],[InAzureBackup]]))=TRUE,"IAC","IAC&amp;Backup")</f>
        <v>IAC&amp;Backup</v>
      </c>
      <c r="U56" s="12" t="b">
        <v>1</v>
      </c>
      <c r="V56" s="12" t="b">
        <v>1</v>
      </c>
      <c r="W56" s="12" t="b">
        <v>0</v>
      </c>
      <c r="X56" s="12"/>
      <c r="Y56" s="12" t="s">
        <v>140</v>
      </c>
      <c r="AA56" t="s">
        <v>104</v>
      </c>
      <c r="AB56"/>
      <c r="AC56"/>
    </row>
    <row r="57" spans="2:29" x14ac:dyDescent="0.25">
      <c r="B57" s="15">
        <v>56</v>
      </c>
      <c r="C57" t="s">
        <v>105</v>
      </c>
      <c r="D57" t="s">
        <v>23</v>
      </c>
      <c r="E57" t="b">
        <v>1</v>
      </c>
      <c r="F57" t="b">
        <v>1</v>
      </c>
      <c r="G57" t="b">
        <f>OR(Table1[[#This Row],[InServiceBackup]],Table1[[#This Row],[InAzureBackup]])</f>
        <v>0</v>
      </c>
      <c r="H57" s="43" t="b">
        <v>0</v>
      </c>
      <c r="I57" s="12" t="b">
        <v>0</v>
      </c>
      <c r="J57" s="12" t="s">
        <v>175</v>
      </c>
      <c r="K57" s="12" t="b">
        <f>OR(Table1[[#This Row],[InServiceBackup]],Table1[[#This Row],[InAzureBackup]],Table1[[#This Row],[Alternative Backup Solution]])</f>
        <v>0</v>
      </c>
      <c r="L57" s="12" t="b">
        <f>IF(NOT(OR(Table1[[#This Row],[InAzureBackup]]))=FALSE,"?",FALSE)</f>
        <v>0</v>
      </c>
      <c r="M57" s="12" t="b">
        <v>0</v>
      </c>
      <c r="N57" s="42" t="str">
        <f>IF(NOT(OR(Table1[[#This Row],[InServiceBackup]],Table1[[#This Row],[InAzureBackup]]))=FALSE,"?","N.A.")</f>
        <v>N.A.</v>
      </c>
      <c r="O57" s="2" t="str">
        <f>IF(NOT(OR(Table1[[#This Row],[InServiceBackup]],Table1[[#This Row],[InAzureBackup]]))=FALSE,"?","N.A.")</f>
        <v>N.A.</v>
      </c>
      <c r="P57" s="2" t="str">
        <f>IF(NOT(OR(Table1[[#This Row],[InServiceBackup]],Table1[[#This Row],[InAzureBackup]]))=FALSE,"?","N.A.")</f>
        <v>N.A.</v>
      </c>
      <c r="Q57" t="str">
        <f>IF(NOT(OR(Table1[[#This Row],[InServiceBackup]],Table1[[#This Row],[InAzureBackup]]))=FALSE,"?","N.A.")</f>
        <v>N.A.</v>
      </c>
      <c r="R57" s="42" t="str">
        <f>IF(NOT(OR(Table1[[#This Row],[InServiceBackup]],Table1[[#This Row],[InAzureBackup]]))=FALSE,"?","N.A.")</f>
        <v>N.A.</v>
      </c>
      <c r="S57" s="12" t="str">
        <f>IF(NOT(OR(Table1[[#This Row],[InServiceBackup]],Table1[[#This Row],[InAzureBackup]]))=FALSE,"?","N.A.")</f>
        <v>N.A.</v>
      </c>
      <c r="T57" s="12" t="str">
        <f>IF(NOT(OR(Table1[[#This Row],[InServiceBackup]],Table1[[#This Row],[InAzureBackup]]))=TRUE,"IAC","IAC&amp;Backup")</f>
        <v>IAC</v>
      </c>
      <c r="U57" s="12" t="str">
        <f>IF(NOT(Table1[[#This Row],[HasBackupCapabilities]])=TRUE,"N.A.","?")</f>
        <v>N.A.</v>
      </c>
      <c r="V57" s="12" t="str">
        <f>IF(NOT(OR(Table1[[#This Row],[InServiceBackup]],Table1[[#This Row],[InAzureBackup]]))=TRUE,"N.A.","?")</f>
        <v>N.A.</v>
      </c>
      <c r="W57" s="12" t="str">
        <f>IF(NOT(OR(Table1[[#This Row],[InServiceBackup]],Table1[[#This Row],[InAzureBackup]]))=TRUE,"N.A.","?")</f>
        <v>N.A.</v>
      </c>
      <c r="X57" s="12"/>
      <c r="Y57" s="12"/>
      <c r="AA57"/>
      <c r="AB57"/>
      <c r="AC57"/>
    </row>
    <row r="58" spans="2:29" x14ac:dyDescent="0.25">
      <c r="B58" s="15">
        <v>57</v>
      </c>
      <c r="C58" t="s">
        <v>106</v>
      </c>
      <c r="D58" t="s">
        <v>23</v>
      </c>
      <c r="E58" t="b">
        <v>1</v>
      </c>
      <c r="F58" t="b">
        <v>1</v>
      </c>
      <c r="G58" t="b">
        <f>OR(Table1[[#This Row],[InServiceBackup]],Table1[[#This Row],[InAzureBackup]])</f>
        <v>0</v>
      </c>
      <c r="H58" s="43" t="b">
        <v>0</v>
      </c>
      <c r="I58" s="12" t="b">
        <v>0</v>
      </c>
      <c r="J58" s="12" t="s">
        <v>175</v>
      </c>
      <c r="K58" s="12" t="b">
        <f>OR(Table1[[#This Row],[InServiceBackup]],Table1[[#This Row],[InAzureBackup]],Table1[[#This Row],[Alternative Backup Solution]])</f>
        <v>0</v>
      </c>
      <c r="L58" s="12" t="b">
        <f>IF(NOT(OR(Table1[[#This Row],[InAzureBackup]]))=FALSE,"?",FALSE)</f>
        <v>0</v>
      </c>
      <c r="M58" s="12" t="b">
        <v>0</v>
      </c>
      <c r="N58" s="42" t="str">
        <f>IF(NOT(OR(Table1[[#This Row],[InServiceBackup]],Table1[[#This Row],[InAzureBackup]]))=FALSE,"?","N.A.")</f>
        <v>N.A.</v>
      </c>
      <c r="O58" s="2" t="str">
        <f>IF(NOT(OR(Table1[[#This Row],[InServiceBackup]],Table1[[#This Row],[InAzureBackup]]))=FALSE,"?","N.A.")</f>
        <v>N.A.</v>
      </c>
      <c r="P58" s="2" t="str">
        <f>IF(NOT(OR(Table1[[#This Row],[InServiceBackup]],Table1[[#This Row],[InAzureBackup]]))=FALSE,"?","N.A.")</f>
        <v>N.A.</v>
      </c>
      <c r="Q58" t="str">
        <f>IF(NOT(OR(Table1[[#This Row],[InServiceBackup]],Table1[[#This Row],[InAzureBackup]]))=FALSE,"?","N.A.")</f>
        <v>N.A.</v>
      </c>
      <c r="R58" s="42" t="str">
        <f>IF(NOT(OR(Table1[[#This Row],[InServiceBackup]],Table1[[#This Row],[InAzureBackup]]))=FALSE,"?","N.A.")</f>
        <v>N.A.</v>
      </c>
      <c r="S58" s="12" t="str">
        <f>IF(NOT(OR(Table1[[#This Row],[InServiceBackup]],Table1[[#This Row],[InAzureBackup]]))=FALSE,"?","N.A.")</f>
        <v>N.A.</v>
      </c>
      <c r="T58" s="12" t="str">
        <f>IF(NOT(OR(Table1[[#This Row],[InServiceBackup]],Table1[[#This Row],[InAzureBackup]]))=TRUE,"IAC","IAC&amp;Backup")</f>
        <v>IAC</v>
      </c>
      <c r="U58" s="12" t="str">
        <f>IF(NOT(Table1[[#This Row],[HasBackupCapabilities]])=TRUE,"N.A.","?")</f>
        <v>N.A.</v>
      </c>
      <c r="V58" s="12" t="str">
        <f>IF(NOT(OR(Table1[[#This Row],[InServiceBackup]],Table1[[#This Row],[InAzureBackup]]))=TRUE,"N.A.","?")</f>
        <v>N.A.</v>
      </c>
      <c r="W58" s="12" t="str">
        <f>IF(NOT(OR(Table1[[#This Row],[InServiceBackup]],Table1[[#This Row],[InAzureBackup]]))=TRUE,"N.A.","?")</f>
        <v>N.A.</v>
      </c>
      <c r="X58" s="12"/>
      <c r="Y58" s="12"/>
      <c r="AA58"/>
      <c r="AB58"/>
      <c r="AC58"/>
    </row>
    <row r="59" spans="2:29" x14ac:dyDescent="0.25">
      <c r="B59" s="15">
        <v>58</v>
      </c>
      <c r="C59" t="s">
        <v>107</v>
      </c>
      <c r="D59" t="s">
        <v>23</v>
      </c>
      <c r="E59" t="b">
        <v>1</v>
      </c>
      <c r="F59" t="b">
        <v>1</v>
      </c>
      <c r="G59" t="b">
        <f>OR(Table1[[#This Row],[InServiceBackup]],Table1[[#This Row],[InAzureBackup]])</f>
        <v>0</v>
      </c>
      <c r="H59" s="43" t="b">
        <v>0</v>
      </c>
      <c r="I59" s="12" t="b">
        <v>0</v>
      </c>
      <c r="J59" s="12" t="s">
        <v>175</v>
      </c>
      <c r="K59" s="12" t="b">
        <f>OR(Table1[[#This Row],[InServiceBackup]],Table1[[#This Row],[InAzureBackup]],Table1[[#This Row],[Alternative Backup Solution]])</f>
        <v>0</v>
      </c>
      <c r="L59" s="12" t="b">
        <f>IF(NOT(OR(Table1[[#This Row],[InAzureBackup]]))=FALSE,"?",FALSE)</f>
        <v>0</v>
      </c>
      <c r="M59" s="12" t="b">
        <v>0</v>
      </c>
      <c r="N59" s="42" t="str">
        <f>IF(NOT(OR(Table1[[#This Row],[InServiceBackup]],Table1[[#This Row],[InAzureBackup]]))=FALSE,"?","N.A.")</f>
        <v>N.A.</v>
      </c>
      <c r="O59" s="2" t="str">
        <f>IF(NOT(OR(Table1[[#This Row],[InServiceBackup]],Table1[[#This Row],[InAzureBackup]]))=FALSE,"?","N.A.")</f>
        <v>N.A.</v>
      </c>
      <c r="P59" s="2" t="str">
        <f>IF(NOT(OR(Table1[[#This Row],[InServiceBackup]],Table1[[#This Row],[InAzureBackup]]))=FALSE,"?","N.A.")</f>
        <v>N.A.</v>
      </c>
      <c r="Q59" t="str">
        <f>IF(NOT(OR(Table1[[#This Row],[InServiceBackup]],Table1[[#This Row],[InAzureBackup]]))=FALSE,"?","N.A.")</f>
        <v>N.A.</v>
      </c>
      <c r="R59" s="42" t="str">
        <f>IF(NOT(OR(Table1[[#This Row],[InServiceBackup]],Table1[[#This Row],[InAzureBackup]]))=FALSE,"?","N.A.")</f>
        <v>N.A.</v>
      </c>
      <c r="S59" s="12" t="str">
        <f>IF(NOT(OR(Table1[[#This Row],[InServiceBackup]],Table1[[#This Row],[InAzureBackup]]))=FALSE,"?","N.A.")</f>
        <v>N.A.</v>
      </c>
      <c r="T59" s="12" t="str">
        <f>IF(NOT(OR(Table1[[#This Row],[InServiceBackup]],Table1[[#This Row],[InAzureBackup]]))=TRUE,"IAC","IAC&amp;Backup")</f>
        <v>IAC</v>
      </c>
      <c r="U59" s="12" t="str">
        <f>IF(NOT(Table1[[#This Row],[HasBackupCapabilities]])=TRUE,"N.A.","?")</f>
        <v>N.A.</v>
      </c>
      <c r="V59" s="12" t="str">
        <f>IF(NOT(OR(Table1[[#This Row],[InServiceBackup]],Table1[[#This Row],[InAzureBackup]]))=TRUE,"N.A.","?")</f>
        <v>N.A.</v>
      </c>
      <c r="W59" s="12" t="str">
        <f>IF(NOT(OR(Table1[[#This Row],[InServiceBackup]],Table1[[#This Row],[InAzureBackup]]))=TRUE,"N.A.","?")</f>
        <v>N.A.</v>
      </c>
      <c r="X59" s="12"/>
      <c r="Y59" s="12"/>
      <c r="AA59"/>
      <c r="AB59"/>
      <c r="AC59"/>
    </row>
    <row r="60" spans="2:29" x14ac:dyDescent="0.25">
      <c r="B60" s="15">
        <v>59</v>
      </c>
      <c r="C60" t="s">
        <v>108</v>
      </c>
      <c r="D60" t="s">
        <v>35</v>
      </c>
      <c r="E60" t="b">
        <v>1</v>
      </c>
      <c r="F60" t="b">
        <v>1</v>
      </c>
      <c r="G60" t="b">
        <f>OR(Table1[[#This Row],[InServiceBackup]],Table1[[#This Row],[InAzureBackup]])</f>
        <v>1</v>
      </c>
      <c r="H60" s="43" t="b">
        <v>1</v>
      </c>
      <c r="I60" s="12" t="b">
        <v>0</v>
      </c>
      <c r="J60" s="12" t="s">
        <v>175</v>
      </c>
      <c r="K60" s="12" t="b">
        <f>OR(Table1[[#This Row],[InServiceBackup]],Table1[[#This Row],[InAzureBackup]],Table1[[#This Row],[Alternative Backup Solution]])</f>
        <v>1</v>
      </c>
      <c r="L60" s="12" t="b">
        <f>AND(NOT(Table1[[#This Row],[InServiceBackup]]),(Table1[[#This Row],[InAzureBackup]]))</f>
        <v>1</v>
      </c>
      <c r="M60" s="12" t="b">
        <v>0</v>
      </c>
      <c r="N60" s="42" t="b">
        <v>1</v>
      </c>
      <c r="O60" s="2" t="b">
        <v>0</v>
      </c>
      <c r="P60" s="2" t="b">
        <f>IF(NOT(OR(Table1[[#This Row],[InAzureBackup]]))=FALSE,TRUE,"?")</f>
        <v>1</v>
      </c>
      <c r="Q60">
        <v>3650</v>
      </c>
      <c r="R60" s="42" t="b">
        <f>AND(NOT(Table1[[#This Row],[InServiceBackup]]),(Table1[[#This Row],[InAzureBackup]]))</f>
        <v>1</v>
      </c>
      <c r="S60" s="12" t="b">
        <f>AND(NOT(Table1[[#This Row],[InServiceBackup]]),(Table1[[#This Row],[InAzureBackup]]))</f>
        <v>1</v>
      </c>
      <c r="T60" s="12" t="str">
        <f>IF(NOT(OR(Table1[[#This Row],[InServiceBackup]],Table1[[#This Row],[InAzureBackup]]))=TRUE,"IAC","IAC&amp;Backup")</f>
        <v>IAC&amp;Backup</v>
      </c>
      <c r="U60" s="12" t="b">
        <v>1</v>
      </c>
      <c r="V60" s="12" t="b">
        <f>AND(NOT(Table1[[#This Row],[InServiceBackup]]),(Table1[[#This Row],[InAzureBackup]]))</f>
        <v>1</v>
      </c>
      <c r="W60" s="12" t="b">
        <v>1</v>
      </c>
      <c r="X60" s="12"/>
      <c r="Y60" s="12" t="s">
        <v>140</v>
      </c>
      <c r="AA60"/>
      <c r="AB60"/>
      <c r="AC60"/>
    </row>
    <row r="61" spans="2:29" x14ac:dyDescent="0.25">
      <c r="B61" s="15">
        <v>60</v>
      </c>
      <c r="C61" t="s">
        <v>109</v>
      </c>
      <c r="D61" t="s">
        <v>35</v>
      </c>
      <c r="E61" t="b">
        <v>1</v>
      </c>
      <c r="F61" t="b">
        <v>1</v>
      </c>
      <c r="G61" t="b">
        <f>OR(Table1[[#This Row],[InServiceBackup]],Table1[[#This Row],[InAzureBackup]])</f>
        <v>1</v>
      </c>
      <c r="H61" s="43" t="b">
        <v>1</v>
      </c>
      <c r="I61" s="12" t="b">
        <v>0</v>
      </c>
      <c r="J61" s="12" t="s">
        <v>175</v>
      </c>
      <c r="K61" s="12" t="b">
        <f>OR(Table1[[#This Row],[InServiceBackup]],Table1[[#This Row],[InAzureBackup]],Table1[[#This Row],[Alternative Backup Solution]])</f>
        <v>1</v>
      </c>
      <c r="L61" s="12" t="b">
        <f>AND(NOT(Table1[[#This Row],[InServiceBackup]]),(Table1[[#This Row],[InAzureBackup]]))</f>
        <v>1</v>
      </c>
      <c r="M61" s="12" t="b">
        <v>0</v>
      </c>
      <c r="N61" s="42" t="b">
        <v>1</v>
      </c>
      <c r="O61" s="2" t="b">
        <v>0</v>
      </c>
      <c r="P61" s="2" t="b">
        <f>IF(NOT(OR(Table1[[#This Row],[InAzureBackup]]))=FALSE,TRUE,"?")</f>
        <v>1</v>
      </c>
      <c r="Q61">
        <v>3650</v>
      </c>
      <c r="R61" s="42" t="b">
        <f>AND(NOT(Table1[[#This Row],[InServiceBackup]]),(Table1[[#This Row],[InAzureBackup]]))</f>
        <v>1</v>
      </c>
      <c r="S61" s="12" t="b">
        <f>AND(NOT(Table1[[#This Row],[InServiceBackup]]),(Table1[[#This Row],[InAzureBackup]]))</f>
        <v>1</v>
      </c>
      <c r="T61" s="12" t="str">
        <f>IF(NOT(OR(Table1[[#This Row],[InServiceBackup]],Table1[[#This Row],[InAzureBackup]]))=TRUE,"IAC","IAC&amp;Backup")</f>
        <v>IAC&amp;Backup</v>
      </c>
      <c r="U61" s="12" t="b">
        <v>1</v>
      </c>
      <c r="V61" s="12" t="b">
        <f>AND(NOT(Table1[[#This Row],[InServiceBackup]]),(Table1[[#This Row],[InAzureBackup]]))</f>
        <v>1</v>
      </c>
      <c r="W61" s="12" t="b">
        <v>1</v>
      </c>
      <c r="X61" s="12"/>
      <c r="Y61" s="12" t="s">
        <v>140</v>
      </c>
      <c r="AA61" t="s">
        <v>82</v>
      </c>
      <c r="AB61"/>
      <c r="AC61"/>
    </row>
    <row r="62" spans="2:29" x14ac:dyDescent="0.25">
      <c r="B62" s="15">
        <v>61</v>
      </c>
      <c r="C62" s="27" t="s">
        <v>110</v>
      </c>
      <c r="D62" t="s">
        <v>111</v>
      </c>
      <c r="E62" s="2" t="b">
        <v>1</v>
      </c>
      <c r="F62" s="2" t="b">
        <v>1</v>
      </c>
      <c r="G62" s="2" t="s">
        <v>53</v>
      </c>
      <c r="H62" s="42" t="s">
        <v>53</v>
      </c>
      <c r="I62" s="2" t="s">
        <v>53</v>
      </c>
      <c r="J62" s="12" t="s">
        <v>175</v>
      </c>
      <c r="K62" s="12" t="e">
        <f>OR(Table1[[#This Row],[InServiceBackup]],Table1[[#This Row],[InAzureBackup]],Table1[[#This Row],[Alternative Backup Solution]])</f>
        <v>#VALUE!</v>
      </c>
      <c r="L62" s="2" t="s">
        <v>53</v>
      </c>
      <c r="M62" s="2" t="s">
        <v>53</v>
      </c>
      <c r="N62" s="42" t="s">
        <v>53</v>
      </c>
      <c r="O62" s="2" t="s">
        <v>53</v>
      </c>
      <c r="P62" s="2" t="s">
        <v>53</v>
      </c>
      <c r="Q62" s="2" t="s">
        <v>53</v>
      </c>
      <c r="R62" s="42" t="s">
        <v>53</v>
      </c>
      <c r="S62" s="2" t="s">
        <v>53</v>
      </c>
      <c r="T62" s="2" t="s">
        <v>53</v>
      </c>
      <c r="U62" s="2" t="e">
        <f>IF(NOT(Table1[[#This Row],[HasBackupCapabilities]])=TRUE,"N.A.","?")</f>
        <v>#VALUE!</v>
      </c>
      <c r="V62" s="2" t="s">
        <v>53</v>
      </c>
      <c r="W62" s="2" t="s">
        <v>53</v>
      </c>
      <c r="X62" s="25"/>
      <c r="Y62" s="25"/>
      <c r="AA62" t="s">
        <v>112</v>
      </c>
      <c r="AB62"/>
      <c r="AC62"/>
    </row>
    <row r="63" spans="2:29" x14ac:dyDescent="0.25">
      <c r="B63" s="15">
        <v>62</v>
      </c>
      <c r="C63" s="8" t="s">
        <v>113</v>
      </c>
      <c r="D63" t="s">
        <v>23</v>
      </c>
      <c r="E63" s="2" t="b">
        <v>1</v>
      </c>
      <c r="F63" s="2" t="b">
        <v>1</v>
      </c>
      <c r="G63" s="2" t="b">
        <f>OR(Table1[[#This Row],[InServiceBackup]],Table1[[#This Row],[InAzureBackup]])</f>
        <v>0</v>
      </c>
      <c r="H63" s="42" t="b">
        <v>0</v>
      </c>
      <c r="I63" s="2" t="b">
        <v>0</v>
      </c>
      <c r="J63" s="12" t="s">
        <v>175</v>
      </c>
      <c r="K63" s="12" t="b">
        <f>OR(Table1[[#This Row],[InServiceBackup]],Table1[[#This Row],[InAzureBackup]],Table1[[#This Row],[Alternative Backup Solution]])</f>
        <v>0</v>
      </c>
      <c r="L63" s="2" t="b">
        <v>0</v>
      </c>
      <c r="M63" s="2" t="b">
        <v>0</v>
      </c>
      <c r="N63" s="42" t="str">
        <f>IF(NOT(OR(Table1[[#This Row],[InServiceBackup]],Table1[[#This Row],[InAzureBackup]]))=FALSE,"?","N.A.")</f>
        <v>N.A.</v>
      </c>
      <c r="O63" s="2" t="str">
        <f>IF(NOT(OR(Table1[[#This Row],[InServiceBackup]],Table1[[#This Row],[InAzureBackup]]))=FALSE,"?","N.A.")</f>
        <v>N.A.</v>
      </c>
      <c r="P63" s="2" t="str">
        <f>IF(NOT(OR(Table1[[#This Row],[InServiceBackup]],Table1[[#This Row],[InAzureBackup]]))=FALSE,"?","N.A.")</f>
        <v>N.A.</v>
      </c>
      <c r="Q63" s="2" t="str">
        <f>IF(NOT(OR(Table1[[#This Row],[InServiceBackup]],Table1[[#This Row],[InAzureBackup]]))=FALSE,"?","N.A.")</f>
        <v>N.A.</v>
      </c>
      <c r="R63" s="42" t="str">
        <f>IF(NOT(OR(Table1[[#This Row],[InServiceBackup]],Table1[[#This Row],[InAzureBackup]]))=FALSE,"?","N.A.")</f>
        <v>N.A.</v>
      </c>
      <c r="S63" s="12" t="str">
        <f>IF(NOT(OR(Table1[[#This Row],[InServiceBackup]],Table1[[#This Row],[InAzureBackup]]))=FALSE,"?","N.A.")</f>
        <v>N.A.</v>
      </c>
      <c r="T63" s="2" t="s">
        <v>124</v>
      </c>
      <c r="U63" s="2" t="str">
        <f>IF(NOT(Table1[[#This Row],[HasBackupCapabilities]])=TRUE,"N.A.","?")</f>
        <v>N.A.</v>
      </c>
      <c r="V63" s="12" t="str">
        <f>IF(NOT(OR(Table1[[#This Row],[InServiceBackup]],Table1[[#This Row],[InAzureBackup]]))=TRUE,"N.A.","?")</f>
        <v>N.A.</v>
      </c>
      <c r="W63" s="12" t="str">
        <f>IF(NOT(OR(Table1[[#This Row],[InServiceBackup]],Table1[[#This Row],[InAzureBackup]]))=TRUE,"N.A.","?")</f>
        <v>N.A.</v>
      </c>
      <c r="X63" s="25"/>
      <c r="Y63" s="25"/>
      <c r="AA63" t="s">
        <v>143</v>
      </c>
      <c r="AB63"/>
      <c r="AC63"/>
    </row>
    <row r="64" spans="2:29" x14ac:dyDescent="0.25">
      <c r="B64" s="15">
        <v>63</v>
      </c>
      <c r="C64" s="8" t="s">
        <v>115</v>
      </c>
      <c r="D64" t="s">
        <v>23</v>
      </c>
      <c r="E64" s="2" t="b">
        <v>1</v>
      </c>
      <c r="F64" s="2" t="b">
        <v>1</v>
      </c>
      <c r="G64" s="2" t="b">
        <f>OR(Table1[[#This Row],[InServiceBackup]],Table1[[#This Row],[InAzureBackup]])</f>
        <v>0</v>
      </c>
      <c r="H64" s="42" t="b">
        <v>0</v>
      </c>
      <c r="I64" s="2" t="b">
        <v>0</v>
      </c>
      <c r="J64" s="12" t="s">
        <v>175</v>
      </c>
      <c r="K64" s="12" t="b">
        <f>OR(Table1[[#This Row],[InServiceBackup]],Table1[[#This Row],[InAzureBackup]],Table1[[#This Row],[Alternative Backup Solution]])</f>
        <v>0</v>
      </c>
      <c r="L64" s="2" t="b">
        <v>0</v>
      </c>
      <c r="M64" s="2" t="b">
        <v>0</v>
      </c>
      <c r="N64" s="42" t="str">
        <f>IF(NOT(OR(Table1[[#This Row],[InServiceBackup]],Table1[[#This Row],[InAzureBackup]]))=FALSE,"?","N.A.")</f>
        <v>N.A.</v>
      </c>
      <c r="O64" s="2" t="str">
        <f>IF(NOT(OR(Table1[[#This Row],[InServiceBackup]],Table1[[#This Row],[InAzureBackup]]))=FALSE,"?","N.A.")</f>
        <v>N.A.</v>
      </c>
      <c r="P64" s="2" t="str">
        <f>IF(NOT(OR(Table1[[#This Row],[InServiceBackup]],Table1[[#This Row],[InAzureBackup]]))=FALSE,"?","N.A.")</f>
        <v>N.A.</v>
      </c>
      <c r="Q64" s="2" t="str">
        <f>IF(NOT(OR(Table1[[#This Row],[InServiceBackup]],Table1[[#This Row],[InAzureBackup]]))=FALSE,"?","N.A.")</f>
        <v>N.A.</v>
      </c>
      <c r="R64" s="42" t="str">
        <f>IF(NOT(OR(Table1[[#This Row],[InServiceBackup]],Table1[[#This Row],[InAzureBackup]]))=FALSE,"?","N.A.")</f>
        <v>N.A.</v>
      </c>
      <c r="S64" s="12" t="str">
        <f>IF(NOT(OR(Table1[[#This Row],[InServiceBackup]],Table1[[#This Row],[InAzureBackup]]))=FALSE,"?","N.A.")</f>
        <v>N.A.</v>
      </c>
      <c r="T64" s="2" t="s">
        <v>124</v>
      </c>
      <c r="U64" s="2" t="str">
        <f>IF(NOT(Table1[[#This Row],[HasBackupCapabilities]])=TRUE,"N.A.","?")</f>
        <v>N.A.</v>
      </c>
      <c r="V64" s="12" t="str">
        <f>IF(NOT(OR(Table1[[#This Row],[InServiceBackup]],Table1[[#This Row],[InAzureBackup]]))=TRUE,"N.A.","?")</f>
        <v>N.A.</v>
      </c>
      <c r="W64" s="12" t="str">
        <f>IF(NOT(OR(Table1[[#This Row],[InServiceBackup]],Table1[[#This Row],[InAzureBackup]]))=TRUE,"N.A.","?")</f>
        <v>N.A.</v>
      </c>
      <c r="X64" s="25"/>
      <c r="Y64" s="25"/>
      <c r="AA64"/>
      <c r="AB64"/>
      <c r="AC64"/>
    </row>
    <row r="65" spans="2:29" x14ac:dyDescent="0.25">
      <c r="B65" s="15">
        <v>64</v>
      </c>
      <c r="C65" s="8" t="s">
        <v>116</v>
      </c>
      <c r="D65" t="s">
        <v>35</v>
      </c>
      <c r="E65" s="2" t="b">
        <v>1</v>
      </c>
      <c r="F65" s="2" t="b">
        <v>1</v>
      </c>
      <c r="G65" t="b">
        <f>OR(Table1[[#This Row],[InServiceBackup]],Table1[[#This Row],[InAzureBackup]])</f>
        <v>0</v>
      </c>
      <c r="H65" s="43" t="b">
        <v>0</v>
      </c>
      <c r="I65" s="12" t="b">
        <v>0</v>
      </c>
      <c r="J65" s="12" t="s">
        <v>175</v>
      </c>
      <c r="K65" s="12" t="b">
        <f>OR(Table1[[#This Row],[InServiceBackup]],Table1[[#This Row],[InAzureBackup]],Table1[[#This Row],[Alternative Backup Solution]])</f>
        <v>0</v>
      </c>
      <c r="L65" s="12" t="b">
        <f>IF(NOT(OR(Table1[[#This Row],[InAzureBackup]]))=FALSE,"?",FALSE)</f>
        <v>0</v>
      </c>
      <c r="M65" s="12" t="b">
        <v>0</v>
      </c>
      <c r="N65" s="42" t="str">
        <f>IF(NOT(OR(Table1[[#This Row],[InServiceBackup]],Table1[[#This Row],[InAzureBackup]]))=FALSE,"?","N.A.")</f>
        <v>N.A.</v>
      </c>
      <c r="O65" s="2" t="str">
        <f>IF(NOT(OR(Table1[[#This Row],[InServiceBackup]],Table1[[#This Row],[InAzureBackup]]))=FALSE,"?","N.A.")</f>
        <v>N.A.</v>
      </c>
      <c r="P65" s="2" t="str">
        <f>IF(NOT(OR(Table1[[#This Row],[InServiceBackup]],Table1[[#This Row],[InAzureBackup]]))=FALSE,"?","N.A.")</f>
        <v>N.A.</v>
      </c>
      <c r="Q65" s="2" t="str">
        <f>IF(NOT(OR(Table1[[#This Row],[InServiceBackup]],Table1[[#This Row],[InAzureBackup]]))=FALSE,"?","N.A.")</f>
        <v>N.A.</v>
      </c>
      <c r="R65" s="42" t="str">
        <f>IF(NOT(OR(Table1[[#This Row],[InServiceBackup]],Table1[[#This Row],[InAzureBackup]]))=FALSE,"?","N.A.")</f>
        <v>N.A.</v>
      </c>
      <c r="S65" s="12" t="str">
        <f>IF(NOT(OR(Table1[[#This Row],[InServiceBackup]],Table1[[#This Row],[InAzureBackup]]))=FALSE,"?","N.A.")</f>
        <v>N.A.</v>
      </c>
      <c r="T65" s="12" t="str">
        <f>IF(NOT(OR(Table1[[#This Row],[InServiceBackup]],Table1[[#This Row],[InAzureBackup]]))=TRUE,"IAC","IAC&amp;Backup")</f>
        <v>IAC</v>
      </c>
      <c r="U65" s="12" t="str">
        <f>IF(NOT(Table1[[#This Row],[HasBackupCapabilities]])=TRUE,"N.A.","?")</f>
        <v>N.A.</v>
      </c>
      <c r="V65" s="12" t="str">
        <f>IF(NOT(OR(Table1[[#This Row],[InServiceBackup]],Table1[[#This Row],[InAzureBackup]]))=TRUE,"N.A.","?")</f>
        <v>N.A.</v>
      </c>
      <c r="W65" s="12" t="str">
        <f>IF(NOT(OR(Table1[[#This Row],[InServiceBackup]],Table1[[#This Row],[InAzureBackup]]))=TRUE,"N.A.","?")</f>
        <v>N.A.</v>
      </c>
      <c r="X65" s="25"/>
      <c r="Y65" s="25"/>
      <c r="AA65"/>
      <c r="AB65"/>
      <c r="AC65"/>
    </row>
    <row r="66" spans="2:29" x14ac:dyDescent="0.25">
      <c r="B66" s="15">
        <v>65</v>
      </c>
      <c r="C66" s="8" t="s">
        <v>117</v>
      </c>
      <c r="D66" t="s">
        <v>23</v>
      </c>
      <c r="E66" s="2" t="b">
        <v>1</v>
      </c>
      <c r="F66" s="2" t="b">
        <v>1</v>
      </c>
      <c r="G66" s="2" t="b">
        <f>OR(Table1[[#This Row],[InServiceBackup]],Table1[[#This Row],[InAzureBackup]])</f>
        <v>0</v>
      </c>
      <c r="H66" s="42" t="b">
        <v>0</v>
      </c>
      <c r="I66" s="2" t="b">
        <v>0</v>
      </c>
      <c r="J66" s="12" t="s">
        <v>175</v>
      </c>
      <c r="K66" s="12" t="b">
        <f>OR(Table1[[#This Row],[InServiceBackup]],Table1[[#This Row],[InAzureBackup]],Table1[[#This Row],[Alternative Backup Solution]])</f>
        <v>0</v>
      </c>
      <c r="L66" s="2" t="b">
        <v>0</v>
      </c>
      <c r="M66" s="2" t="b">
        <v>0</v>
      </c>
      <c r="N66" s="42" t="str">
        <f>IF(NOT(OR(Table1[[#This Row],[InServiceBackup]],Table1[[#This Row],[InAzureBackup]]))=FALSE,"?","N.A.")</f>
        <v>N.A.</v>
      </c>
      <c r="O66" s="2" t="str">
        <f>IF(NOT(OR(Table1[[#This Row],[InServiceBackup]],Table1[[#This Row],[InAzureBackup]]))=FALSE,"?","N.A.")</f>
        <v>N.A.</v>
      </c>
      <c r="P66" s="2" t="str">
        <f>IF(NOT(OR(Table1[[#This Row],[InServiceBackup]],Table1[[#This Row],[InAzureBackup]]))=FALSE,"?","N.A.")</f>
        <v>N.A.</v>
      </c>
      <c r="Q66" s="2" t="str">
        <f>IF(NOT(OR(Table1[[#This Row],[InServiceBackup]],Table1[[#This Row],[InAzureBackup]]))=FALSE,"?","N.A.")</f>
        <v>N.A.</v>
      </c>
      <c r="R66" s="42" t="str">
        <f>IF(NOT(OR(Table1[[#This Row],[InServiceBackup]],Table1[[#This Row],[InAzureBackup]]))=FALSE,"?","N.A.")</f>
        <v>N.A.</v>
      </c>
      <c r="S66" s="12" t="str">
        <f>IF(NOT(OR(Table1[[#This Row],[InServiceBackup]],Table1[[#This Row],[InAzureBackup]]))=FALSE,"?","N.A.")</f>
        <v>N.A.</v>
      </c>
      <c r="T66" s="2" t="s">
        <v>124</v>
      </c>
      <c r="U66" s="2" t="str">
        <f>IF(NOT(Table1[[#This Row],[HasBackupCapabilities]])=TRUE,"N.A.","?")</f>
        <v>N.A.</v>
      </c>
      <c r="V66" s="12" t="str">
        <f>IF(NOT(OR(Table1[[#This Row],[InServiceBackup]],Table1[[#This Row],[InAzureBackup]]))=TRUE,"N.A.","?")</f>
        <v>N.A.</v>
      </c>
      <c r="W66" s="12" t="str">
        <f>IF(NOT(OR(Table1[[#This Row],[InServiceBackup]],Table1[[#This Row],[InAzureBackup]]))=TRUE,"N.A.","?")</f>
        <v>N.A.</v>
      </c>
      <c r="X66" s="25"/>
      <c r="Y66" s="25"/>
      <c r="AA66"/>
      <c r="AB66"/>
      <c r="AC66"/>
    </row>
    <row r="67" spans="2:29" x14ac:dyDescent="0.25">
      <c r="B67" s="15">
        <v>66</v>
      </c>
      <c r="C67" s="8" t="s">
        <v>119</v>
      </c>
      <c r="D67" t="s">
        <v>23</v>
      </c>
      <c r="E67" s="2"/>
      <c r="F67" s="2"/>
      <c r="G67" s="2" t="b">
        <f>OR(Table1[[#This Row],[InServiceBackup]],Table1[[#This Row],[InAzureBackup]])</f>
        <v>0</v>
      </c>
      <c r="H67" s="42" t="b">
        <v>0</v>
      </c>
      <c r="I67" s="2" t="b">
        <v>0</v>
      </c>
      <c r="J67" s="12" t="s">
        <v>175</v>
      </c>
      <c r="K67" s="12" t="b">
        <f>OR(Table1[[#This Row],[InServiceBackup]],Table1[[#This Row],[InAzureBackup]],Table1[[#This Row],[Alternative Backup Solution]])</f>
        <v>0</v>
      </c>
      <c r="L67" s="2" t="b">
        <v>0</v>
      </c>
      <c r="M67" s="2" t="b">
        <v>0</v>
      </c>
      <c r="N67" s="42" t="str">
        <f>IF(NOT(OR(Table1[[#This Row],[InServiceBackup]],Table1[[#This Row],[InAzureBackup]]))=FALSE,"?","N.A.")</f>
        <v>N.A.</v>
      </c>
      <c r="O67" s="2" t="str">
        <f>IF(NOT(OR(Table1[[#This Row],[InServiceBackup]],Table1[[#This Row],[InAzureBackup]]))=FALSE,"?","N.A.")</f>
        <v>N.A.</v>
      </c>
      <c r="P67" s="2" t="str">
        <f>IF(NOT(OR(Table1[[#This Row],[InServiceBackup]],Table1[[#This Row],[InAzureBackup]]))=FALSE,"?","N.A.")</f>
        <v>N.A.</v>
      </c>
      <c r="Q67" s="2" t="str">
        <f>IF(NOT(OR(Table1[[#This Row],[InServiceBackup]],Table1[[#This Row],[InAzureBackup]]))=FALSE,"?","N.A.")</f>
        <v>N.A.</v>
      </c>
      <c r="R67" s="42" t="str">
        <f>IF(NOT(OR(Table1[[#This Row],[InServiceBackup]],Table1[[#This Row],[InAzureBackup]]))=FALSE,"?","N.A.")</f>
        <v>N.A.</v>
      </c>
      <c r="S67" s="12" t="str">
        <f>IF(NOT(OR(Table1[[#This Row],[InServiceBackup]],Table1[[#This Row],[InAzureBackup]]))=FALSE,"?","N.A.")</f>
        <v>N.A.</v>
      </c>
      <c r="T67" s="2" t="s">
        <v>124</v>
      </c>
      <c r="U67" s="2" t="str">
        <f>IF(NOT(Table1[[#This Row],[HasBackupCapabilities]])=TRUE,"N.A.","?")</f>
        <v>N.A.</v>
      </c>
      <c r="V67" s="12" t="str">
        <f>IF(NOT(OR(Table1[[#This Row],[InServiceBackup]],Table1[[#This Row],[InAzureBackup]]))=TRUE,"N.A.","?")</f>
        <v>N.A.</v>
      </c>
      <c r="W67" s="12" t="str">
        <f>IF(NOT(OR(Table1[[#This Row],[InServiceBackup]],Table1[[#This Row],[InAzureBackup]]))=TRUE,"N.A.","?")</f>
        <v>N.A.</v>
      </c>
      <c r="X67" s="25"/>
      <c r="Y67" s="25"/>
      <c r="AA67" t="s">
        <v>131</v>
      </c>
      <c r="AB67"/>
      <c r="AC67"/>
    </row>
    <row r="68" spans="2:29" x14ac:dyDescent="0.25">
      <c r="B68" s="15">
        <v>67</v>
      </c>
      <c r="C68" s="8" t="s">
        <v>120</v>
      </c>
      <c r="D68" t="s">
        <v>23</v>
      </c>
      <c r="E68" s="2"/>
      <c r="F68" s="2"/>
      <c r="G68" s="2" t="b">
        <f>OR(Table1[[#This Row],[InServiceBackup]],Table1[[#This Row],[InAzureBackup]])</f>
        <v>0</v>
      </c>
      <c r="H68" s="42" t="b">
        <v>0</v>
      </c>
      <c r="I68" s="2" t="b">
        <v>0</v>
      </c>
      <c r="J68" s="12" t="s">
        <v>175</v>
      </c>
      <c r="K68" s="12" t="b">
        <f>OR(Table1[[#This Row],[InServiceBackup]],Table1[[#This Row],[InAzureBackup]],Table1[[#This Row],[Alternative Backup Solution]])</f>
        <v>0</v>
      </c>
      <c r="L68" s="2" t="b">
        <v>0</v>
      </c>
      <c r="M68" s="2" t="b">
        <v>0</v>
      </c>
      <c r="N68" s="42" t="str">
        <f>IF(NOT(OR(Table1[[#This Row],[InServiceBackup]],Table1[[#This Row],[InAzureBackup]]))=FALSE,"?","N.A.")</f>
        <v>N.A.</v>
      </c>
      <c r="O68" s="2" t="str">
        <f>IF(NOT(OR(Table1[[#This Row],[InServiceBackup]],Table1[[#This Row],[InAzureBackup]]))=FALSE,"?","N.A.")</f>
        <v>N.A.</v>
      </c>
      <c r="P68" s="2" t="str">
        <f>IF(NOT(OR(Table1[[#This Row],[InServiceBackup]],Table1[[#This Row],[InAzureBackup]]))=FALSE,"?","N.A.")</f>
        <v>N.A.</v>
      </c>
      <c r="Q68" s="2" t="str">
        <f>IF(NOT(OR(Table1[[#This Row],[InServiceBackup]],Table1[[#This Row],[InAzureBackup]]))=FALSE,"?","N.A.")</f>
        <v>N.A.</v>
      </c>
      <c r="R68" s="42" t="str">
        <f>IF(NOT(OR(Table1[[#This Row],[InServiceBackup]],Table1[[#This Row],[InAzureBackup]]))=FALSE,"?","N.A.")</f>
        <v>N.A.</v>
      </c>
      <c r="S68" s="12" t="str">
        <f>IF(NOT(OR(Table1[[#This Row],[InServiceBackup]],Table1[[#This Row],[InAzureBackup]]))=FALSE,"?","N.A.")</f>
        <v>N.A.</v>
      </c>
      <c r="T68" s="2" t="s">
        <v>124</v>
      </c>
      <c r="U68" s="2" t="str">
        <f>IF(NOT(Table1[[#This Row],[HasBackupCapabilities]])=TRUE,"N.A.","?")</f>
        <v>N.A.</v>
      </c>
      <c r="V68" s="12" t="str">
        <f>IF(NOT(OR(Table1[[#This Row],[InServiceBackup]],Table1[[#This Row],[InAzureBackup]]))=TRUE,"N.A.","?")</f>
        <v>N.A.</v>
      </c>
      <c r="W68" s="12" t="str">
        <f>IF(NOT(OR(Table1[[#This Row],[InServiceBackup]],Table1[[#This Row],[InAzureBackup]]))=TRUE,"N.A.","?")</f>
        <v>N.A.</v>
      </c>
      <c r="X68" s="25"/>
      <c r="Y68" s="25"/>
      <c r="AA68"/>
      <c r="AB68"/>
      <c r="AC68"/>
    </row>
    <row r="69" spans="2:29" x14ac:dyDescent="0.25">
      <c r="B69" s="15">
        <v>68</v>
      </c>
      <c r="C69" s="8" t="s">
        <v>121</v>
      </c>
      <c r="D69" t="s">
        <v>23</v>
      </c>
      <c r="E69" s="2"/>
      <c r="F69" s="2"/>
      <c r="G69" s="2" t="b">
        <f>OR(Table1[[#This Row],[InServiceBackup]],Table1[[#This Row],[InAzureBackup]])</f>
        <v>0</v>
      </c>
      <c r="H69" s="42" t="b">
        <v>0</v>
      </c>
      <c r="I69" s="2" t="b">
        <v>0</v>
      </c>
      <c r="J69" s="12" t="b">
        <v>1</v>
      </c>
      <c r="K69" s="12" t="b">
        <f>OR(Table1[[#This Row],[InServiceBackup]],Table1[[#This Row],[InAzureBackup]],Table1[[#This Row],[Alternative Backup Solution]])</f>
        <v>1</v>
      </c>
      <c r="L69" s="2" t="b">
        <v>0</v>
      </c>
      <c r="M69" s="2" t="b">
        <v>0</v>
      </c>
      <c r="N69" s="42" t="str">
        <f>IF(NOT(OR(Table1[[#This Row],[InServiceBackup]],Table1[[#This Row],[InAzureBackup]]))=FALSE,"?","N.A.")</f>
        <v>N.A.</v>
      </c>
      <c r="O69" s="2" t="str">
        <f>IF(NOT(OR(Table1[[#This Row],[InServiceBackup]],Table1[[#This Row],[InAzureBackup]]))=FALSE,"?","N.A.")</f>
        <v>N.A.</v>
      </c>
      <c r="P69" s="2" t="str">
        <f>IF(NOT(OR(Table1[[#This Row],[InServiceBackup]],Table1[[#This Row],[InAzureBackup]]))=FALSE,"?","N.A.")</f>
        <v>N.A.</v>
      </c>
      <c r="Q69" s="2" t="str">
        <f>IF(NOT(OR(Table1[[#This Row],[InServiceBackup]],Table1[[#This Row],[InAzureBackup]]))=FALSE,"?","N.A.")</f>
        <v>N.A.</v>
      </c>
      <c r="R69" s="42" t="str">
        <f>IF(NOT(OR(Table1[[#This Row],[InServiceBackup]],Table1[[#This Row],[InAzureBackup]]))=FALSE,"?","N.A.")</f>
        <v>N.A.</v>
      </c>
      <c r="S69" s="12" t="str">
        <f>IF(NOT(OR(Table1[[#This Row],[InServiceBackup]],Table1[[#This Row],[InAzureBackup]]))=FALSE,"?","N.A.")</f>
        <v>N.A.</v>
      </c>
      <c r="T69" s="2" t="s">
        <v>124</v>
      </c>
      <c r="U69" s="12" t="b">
        <v>1</v>
      </c>
      <c r="V69" s="12" t="str">
        <f>IF(NOT(OR(Table1[[#This Row],[InServiceBackup]],Table1[[#This Row],[InAzureBackup]]))=TRUE,"N.A.","?")</f>
        <v>N.A.</v>
      </c>
      <c r="W69" s="12" t="str">
        <f>IF(NOT(OR(Table1[[#This Row],[InServiceBackup]],Table1[[#This Row],[InAzureBackup]]))=TRUE,"N.A.","?")</f>
        <v>N.A.</v>
      </c>
      <c r="X69" s="25"/>
      <c r="Y69" s="25"/>
      <c r="AA69" t="s">
        <v>141</v>
      </c>
      <c r="AB69"/>
      <c r="AC69"/>
    </row>
    <row r="70" spans="2:29" x14ac:dyDescent="0.25">
      <c r="B70" s="15">
        <v>69</v>
      </c>
      <c r="C70" s="8" t="s">
        <v>123</v>
      </c>
      <c r="D70" t="s">
        <v>23</v>
      </c>
      <c r="E70" s="2"/>
      <c r="F70" s="2"/>
      <c r="G70" t="b">
        <f>OR(Table1[[#This Row],[InServiceBackup]],Table1[[#This Row],[InAzureBackup]])</f>
        <v>0</v>
      </c>
      <c r="H70" s="43" t="b">
        <v>0</v>
      </c>
      <c r="I70" s="12" t="b">
        <v>0</v>
      </c>
      <c r="J70" s="12" t="s">
        <v>175</v>
      </c>
      <c r="K70" s="12" t="b">
        <f>OR(Table1[[#This Row],[InServiceBackup]],Table1[[#This Row],[InAzureBackup]],Table1[[#This Row],[Alternative Backup Solution]])</f>
        <v>0</v>
      </c>
      <c r="L70" s="12" t="b">
        <f>IF(NOT(OR(Table1[[#This Row],[InAzureBackup]]))=FALSE,"?",FALSE)</f>
        <v>0</v>
      </c>
      <c r="M70" s="12" t="b">
        <v>0</v>
      </c>
      <c r="N70" s="42" t="b">
        <v>1</v>
      </c>
      <c r="O70" s="2" t="str">
        <f>IF(NOT(OR(Table1[[#This Row],[InServiceBackup]],Table1[[#This Row],[InAzureBackup]]))=FALSE,"?","N.A.")</f>
        <v>N.A.</v>
      </c>
      <c r="P70" s="2" t="str">
        <f>IF(NOT(OR(Table1[[#This Row],[InServiceBackup]],Table1[[#This Row],[InAzureBackup]]))=FALSE,"?","N.A.")</f>
        <v>N.A.</v>
      </c>
      <c r="Q70" s="2" t="str">
        <f>IF(NOT(OR(Table1[[#This Row],[InServiceBackup]],Table1[[#This Row],[InAzureBackup]]))=FALSE,"?","N.A.")</f>
        <v>N.A.</v>
      </c>
      <c r="R70" s="42" t="str">
        <f>IF(NOT(OR(Table1[[#This Row],[InServiceBackup]],Table1[[#This Row],[InAzureBackup]]))=FALSE,"?","N.A.")</f>
        <v>N.A.</v>
      </c>
      <c r="S70" s="12" t="str">
        <f>IF(NOT(OR(Table1[[#This Row],[InServiceBackup]],Table1[[#This Row],[InAzureBackup]]))=FALSE,"?","N.A.")</f>
        <v>N.A.</v>
      </c>
      <c r="T70" s="12" t="str">
        <f>IF(NOT(OR(Table1[[#This Row],[InServiceBackup]],Table1[[#This Row],[InAzureBackup]]))=TRUE,"IAC","IAC&amp;Backup")</f>
        <v>IAC</v>
      </c>
      <c r="U70" s="12" t="str">
        <f>IF(NOT(Table1[[#This Row],[HasBackupCapabilities]])=TRUE,"N.A.","?")</f>
        <v>N.A.</v>
      </c>
      <c r="V70" s="12" t="str">
        <f>IF(NOT(OR(Table1[[#This Row],[InServiceBackup]],Table1[[#This Row],[InAzureBackup]]))=TRUE,"N.A.","?")</f>
        <v>N.A.</v>
      </c>
      <c r="W70" s="12" t="str">
        <f>IF(NOT(OR(Table1[[#This Row],[InServiceBackup]],Table1[[#This Row],[InAzureBackup]]))=TRUE,"N.A.","?")</f>
        <v>N.A.</v>
      </c>
      <c r="X70" s="25"/>
      <c r="Y70" s="25"/>
      <c r="AA70"/>
      <c r="AB70"/>
      <c r="AC70"/>
    </row>
    <row r="71" spans="2:29" x14ac:dyDescent="0.25">
      <c r="B71" s="15">
        <v>70</v>
      </c>
      <c r="C71" s="8" t="s">
        <v>125</v>
      </c>
      <c r="D71" t="s">
        <v>23</v>
      </c>
      <c r="E71" s="2"/>
      <c r="F71" s="2"/>
      <c r="G71" s="2" t="b">
        <f>OR(Table1[[#This Row],[InServiceBackup]],Table1[[#This Row],[InAzureBackup]])</f>
        <v>0</v>
      </c>
      <c r="H71" s="42" t="b">
        <v>0</v>
      </c>
      <c r="I71" s="2" t="b">
        <v>0</v>
      </c>
      <c r="J71" s="12" t="s">
        <v>175</v>
      </c>
      <c r="K71" s="12" t="b">
        <f>OR(Table1[[#This Row],[InServiceBackup]],Table1[[#This Row],[InAzureBackup]],Table1[[#This Row],[Alternative Backup Solution]])</f>
        <v>0</v>
      </c>
      <c r="L71" s="2" t="b">
        <v>0</v>
      </c>
      <c r="M71" s="2" t="b">
        <v>0</v>
      </c>
      <c r="N71" s="42" t="str">
        <f>IF(NOT(OR(Table1[[#This Row],[InServiceBackup]],Table1[[#This Row],[InAzureBackup]]))=FALSE,"?","N.A.")</f>
        <v>N.A.</v>
      </c>
      <c r="O71" s="2" t="str">
        <f>IF(NOT(OR(Table1[[#This Row],[InServiceBackup]],Table1[[#This Row],[InAzureBackup]]))=FALSE,"?","N.A.")</f>
        <v>N.A.</v>
      </c>
      <c r="P71" s="2" t="str">
        <f>IF(NOT(OR(Table1[[#This Row],[InServiceBackup]],Table1[[#This Row],[InAzureBackup]]))=FALSE,"?","N.A.")</f>
        <v>N.A.</v>
      </c>
      <c r="Q71" s="2" t="str">
        <f>IF(NOT(OR(Table1[[#This Row],[InServiceBackup]],Table1[[#This Row],[InAzureBackup]]))=FALSE,"?","N.A.")</f>
        <v>N.A.</v>
      </c>
      <c r="R71" s="42" t="str">
        <f>IF(NOT(OR(Table1[[#This Row],[InServiceBackup]],Table1[[#This Row],[InAzureBackup]]))=FALSE,"?","N.A.")</f>
        <v>N.A.</v>
      </c>
      <c r="S71" s="12" t="str">
        <f>IF(NOT(OR(Table1[[#This Row],[InServiceBackup]],Table1[[#This Row],[InAzureBackup]]))=FALSE,"?","N.A.")</f>
        <v>N.A.</v>
      </c>
      <c r="T71" s="2" t="s">
        <v>124</v>
      </c>
      <c r="U71" s="2" t="str">
        <f>IF(NOT(Table1[[#This Row],[HasBackupCapabilities]])=TRUE,"N.A.","?")</f>
        <v>N.A.</v>
      </c>
      <c r="V71" s="12" t="str">
        <f>IF(NOT(OR(Table1[[#This Row],[InServiceBackup]],Table1[[#This Row],[InAzureBackup]]))=TRUE,"N.A.","?")</f>
        <v>N.A.</v>
      </c>
      <c r="W71" s="12" t="str">
        <f>IF(NOT(OR(Table1[[#This Row],[InServiceBackup]],Table1[[#This Row],[InAzureBackup]]))=TRUE,"N.A.","?")</f>
        <v>N.A.</v>
      </c>
      <c r="X71" s="25"/>
      <c r="Y71" s="25"/>
      <c r="AA71"/>
      <c r="AB71"/>
      <c r="AC71"/>
    </row>
    <row r="72" spans="2:29" x14ac:dyDescent="0.25">
      <c r="B72" s="15">
        <v>71</v>
      </c>
      <c r="C72" s="8" t="s">
        <v>126</v>
      </c>
      <c r="D72" t="s">
        <v>23</v>
      </c>
      <c r="E72" s="2"/>
      <c r="F72" s="2"/>
      <c r="G72" s="2" t="b">
        <f>OR(Table1[[#This Row],[InServiceBackup]],Table1[[#This Row],[InAzureBackup]])</f>
        <v>0</v>
      </c>
      <c r="H72" s="42" t="b">
        <v>0</v>
      </c>
      <c r="I72" s="2" t="b">
        <v>0</v>
      </c>
      <c r="J72" s="12" t="s">
        <v>175</v>
      </c>
      <c r="K72" s="12" t="b">
        <f>OR(Table1[[#This Row],[InServiceBackup]],Table1[[#This Row],[InAzureBackup]],Table1[[#This Row],[Alternative Backup Solution]])</f>
        <v>0</v>
      </c>
      <c r="L72" s="2" t="b">
        <v>0</v>
      </c>
      <c r="M72" s="2" t="b">
        <v>0</v>
      </c>
      <c r="N72" s="42" t="str">
        <f>IF(NOT(OR(Table1[[#This Row],[InServiceBackup]],Table1[[#This Row],[InAzureBackup]]))=FALSE,"?","N.A.")</f>
        <v>N.A.</v>
      </c>
      <c r="O72" s="2" t="str">
        <f>IF(NOT(OR(Table1[[#This Row],[InServiceBackup]],Table1[[#This Row],[InAzureBackup]]))=FALSE,"?","N.A.")</f>
        <v>N.A.</v>
      </c>
      <c r="P72" s="2" t="str">
        <f>IF(NOT(OR(Table1[[#This Row],[InServiceBackup]],Table1[[#This Row],[InAzureBackup]]))=FALSE,"?","N.A.")</f>
        <v>N.A.</v>
      </c>
      <c r="Q72" s="2" t="str">
        <f>IF(NOT(OR(Table1[[#This Row],[InServiceBackup]],Table1[[#This Row],[InAzureBackup]]))=FALSE,"?","N.A.")</f>
        <v>N.A.</v>
      </c>
      <c r="R72" s="42" t="str">
        <f>IF(NOT(OR(Table1[[#This Row],[InServiceBackup]],Table1[[#This Row],[InAzureBackup]]))=FALSE,"?","N.A.")</f>
        <v>N.A.</v>
      </c>
      <c r="S72" s="12" t="str">
        <f>IF(NOT(OR(Table1[[#This Row],[InServiceBackup]],Table1[[#This Row],[InAzureBackup]]))=FALSE,"?","N.A.")</f>
        <v>N.A.</v>
      </c>
      <c r="T72" s="2" t="s">
        <v>124</v>
      </c>
      <c r="U72" s="2" t="str">
        <f>IF(NOT(Table1[[#This Row],[HasBackupCapabilities]])=TRUE,"N.A.","?")</f>
        <v>N.A.</v>
      </c>
      <c r="V72" s="12" t="str">
        <f>IF(NOT(OR(Table1[[#This Row],[InServiceBackup]],Table1[[#This Row],[InAzureBackup]]))=TRUE,"N.A.","?")</f>
        <v>N.A.</v>
      </c>
      <c r="W72" s="12" t="str">
        <f>IF(NOT(OR(Table1[[#This Row],[InServiceBackup]],Table1[[#This Row],[InAzureBackup]]))=TRUE,"N.A.","?")</f>
        <v>N.A.</v>
      </c>
      <c r="X72" s="25"/>
      <c r="Y72" s="25"/>
      <c r="AA72"/>
      <c r="AB72"/>
      <c r="AC72"/>
    </row>
    <row r="73" spans="2:29" x14ac:dyDescent="0.25">
      <c r="B73" s="15">
        <v>72</v>
      </c>
      <c r="C73" s="8" t="s">
        <v>127</v>
      </c>
      <c r="D73" t="s">
        <v>23</v>
      </c>
      <c r="E73" s="2"/>
      <c r="F73" s="2"/>
      <c r="G73" s="2" t="b">
        <f>OR(Table1[[#This Row],[InServiceBackup]],Table1[[#This Row],[InAzureBackup]])</f>
        <v>0</v>
      </c>
      <c r="H73" s="42" t="b">
        <v>0</v>
      </c>
      <c r="I73" s="2" t="b">
        <v>0</v>
      </c>
      <c r="J73" s="12" t="s">
        <v>175</v>
      </c>
      <c r="K73" s="12" t="b">
        <f>OR(Table1[[#This Row],[InServiceBackup]],Table1[[#This Row],[InAzureBackup]],Table1[[#This Row],[Alternative Backup Solution]])</f>
        <v>0</v>
      </c>
      <c r="L73" s="2" t="b">
        <v>0</v>
      </c>
      <c r="M73" s="2" t="b">
        <v>0</v>
      </c>
      <c r="N73" s="42" t="str">
        <f>IF(NOT(OR(Table1[[#This Row],[InServiceBackup]],Table1[[#This Row],[InAzureBackup]]))=FALSE,"?","N.A.")</f>
        <v>N.A.</v>
      </c>
      <c r="O73" s="2" t="str">
        <f>IF(NOT(OR(Table1[[#This Row],[InServiceBackup]],Table1[[#This Row],[InAzureBackup]]))=FALSE,"?","N.A.")</f>
        <v>N.A.</v>
      </c>
      <c r="P73" s="2" t="str">
        <f>IF(NOT(OR(Table1[[#This Row],[InServiceBackup]],Table1[[#This Row],[InAzureBackup]]))=FALSE,"?","N.A.")</f>
        <v>N.A.</v>
      </c>
      <c r="Q73" s="2" t="str">
        <f>IF(NOT(OR(Table1[[#This Row],[InServiceBackup]],Table1[[#This Row],[InAzureBackup]]))=FALSE,"?","N.A.")</f>
        <v>N.A.</v>
      </c>
      <c r="R73" s="42" t="str">
        <f>IF(NOT(OR(Table1[[#This Row],[InServiceBackup]],Table1[[#This Row],[InAzureBackup]]))=FALSE,"?","N.A.")</f>
        <v>N.A.</v>
      </c>
      <c r="S73" s="12" t="str">
        <f>IF(NOT(OR(Table1[[#This Row],[InServiceBackup]],Table1[[#This Row],[InAzureBackup]]))=FALSE,"?","N.A.")</f>
        <v>N.A.</v>
      </c>
      <c r="T73" s="2" t="s">
        <v>124</v>
      </c>
      <c r="U73" s="2" t="str">
        <f>IF(NOT(Table1[[#This Row],[HasBackupCapabilities]])=TRUE,"N.A.","?")</f>
        <v>N.A.</v>
      </c>
      <c r="V73" s="12" t="str">
        <f>IF(NOT(OR(Table1[[#This Row],[InServiceBackup]],Table1[[#This Row],[InAzureBackup]]))=TRUE,"N.A.","?")</f>
        <v>N.A.</v>
      </c>
      <c r="W73" s="12" t="str">
        <f>IF(NOT(OR(Table1[[#This Row],[InServiceBackup]],Table1[[#This Row],[InAzureBackup]]))=TRUE,"N.A.","?")</f>
        <v>N.A.</v>
      </c>
      <c r="X73" s="25"/>
      <c r="Y73" s="25"/>
      <c r="AA73"/>
      <c r="AB73"/>
      <c r="AC73"/>
    </row>
    <row r="74" spans="2:29" x14ac:dyDescent="0.25">
      <c r="B74" s="15">
        <v>73</v>
      </c>
      <c r="C74" s="8" t="s">
        <v>128</v>
      </c>
      <c r="D74" t="s">
        <v>23</v>
      </c>
      <c r="E74" s="2"/>
      <c r="F74" s="2"/>
      <c r="G74" s="2" t="b">
        <f>OR(Table1[[#This Row],[InServiceBackup]],Table1[[#This Row],[InAzureBackup]])</f>
        <v>0</v>
      </c>
      <c r="H74" s="42" t="b">
        <v>0</v>
      </c>
      <c r="I74" s="2" t="b">
        <v>0</v>
      </c>
      <c r="J74" s="12" t="s">
        <v>175</v>
      </c>
      <c r="K74" s="12" t="b">
        <f>OR(Table1[[#This Row],[InServiceBackup]],Table1[[#This Row],[InAzureBackup]],Table1[[#This Row],[Alternative Backup Solution]])</f>
        <v>0</v>
      </c>
      <c r="L74" s="2" t="b">
        <v>0</v>
      </c>
      <c r="M74" s="2" t="b">
        <v>0</v>
      </c>
      <c r="N74" s="42" t="str">
        <f>IF(NOT(OR(Table1[[#This Row],[InServiceBackup]],Table1[[#This Row],[InAzureBackup]]))=FALSE,"?","N.A.")</f>
        <v>N.A.</v>
      </c>
      <c r="O74" s="2" t="str">
        <f>IF(NOT(OR(Table1[[#This Row],[InServiceBackup]],Table1[[#This Row],[InAzureBackup]]))=FALSE,"?","N.A.")</f>
        <v>N.A.</v>
      </c>
      <c r="P74" s="2" t="str">
        <f>IF(NOT(OR(Table1[[#This Row],[InServiceBackup]],Table1[[#This Row],[InAzureBackup]]))=FALSE,"?","N.A.")</f>
        <v>N.A.</v>
      </c>
      <c r="Q74" s="2" t="str">
        <f>IF(NOT(OR(Table1[[#This Row],[InServiceBackup]],Table1[[#This Row],[InAzureBackup]]))=FALSE,"?","N.A.")</f>
        <v>N.A.</v>
      </c>
      <c r="R74" s="42" t="str">
        <f>IF(NOT(OR(Table1[[#This Row],[InServiceBackup]],Table1[[#This Row],[InAzureBackup]]))=FALSE,"?","N.A.")</f>
        <v>N.A.</v>
      </c>
      <c r="S74" s="12" t="str">
        <f>IF(NOT(OR(Table1[[#This Row],[InServiceBackup]],Table1[[#This Row],[InAzureBackup]]))=FALSE,"?","N.A.")</f>
        <v>N.A.</v>
      </c>
      <c r="T74" s="2" t="s">
        <v>124</v>
      </c>
      <c r="U74" s="2" t="str">
        <f>IF(NOT(Table1[[#This Row],[HasBackupCapabilities]])=TRUE,"N.A.","?")</f>
        <v>N.A.</v>
      </c>
      <c r="V74" s="12" t="str">
        <f>IF(NOT(OR(Table1[[#This Row],[InServiceBackup]],Table1[[#This Row],[InAzureBackup]]))=TRUE,"N.A.","?")</f>
        <v>N.A.</v>
      </c>
      <c r="W74" s="12" t="str">
        <f>IF(NOT(OR(Table1[[#This Row],[InServiceBackup]],Table1[[#This Row],[InAzureBackup]]))=TRUE,"N.A.","?")</f>
        <v>N.A.</v>
      </c>
      <c r="X74" s="25"/>
      <c r="Y74" s="25"/>
      <c r="AA74"/>
      <c r="AB74"/>
      <c r="AC74"/>
    </row>
    <row r="75" spans="2:29" x14ac:dyDescent="0.25">
      <c r="B75" s="15">
        <v>74</v>
      </c>
      <c r="C75" s="8" t="s">
        <v>129</v>
      </c>
      <c r="D75" t="s">
        <v>23</v>
      </c>
      <c r="E75" s="2"/>
      <c r="F75" s="2"/>
      <c r="G75" s="2" t="b">
        <f>OR(Table1[[#This Row],[InServiceBackup]],Table1[[#This Row],[InAzureBackup]])</f>
        <v>0</v>
      </c>
      <c r="H75" s="42" t="b">
        <v>0</v>
      </c>
      <c r="I75" s="2" t="b">
        <v>0</v>
      </c>
      <c r="J75" s="12" t="s">
        <v>175</v>
      </c>
      <c r="K75" s="12" t="b">
        <f>OR(Table1[[#This Row],[InServiceBackup]],Table1[[#This Row],[InAzureBackup]],Table1[[#This Row],[Alternative Backup Solution]])</f>
        <v>0</v>
      </c>
      <c r="L75" s="2" t="b">
        <v>0</v>
      </c>
      <c r="M75" s="2" t="b">
        <v>0</v>
      </c>
      <c r="N75" s="42" t="str">
        <f>IF(NOT(OR(Table1[[#This Row],[InServiceBackup]],Table1[[#This Row],[InAzureBackup]]))=FALSE,"?","N.A.")</f>
        <v>N.A.</v>
      </c>
      <c r="O75" s="2" t="str">
        <f>IF(NOT(OR(Table1[[#This Row],[InServiceBackup]],Table1[[#This Row],[InAzureBackup]]))=FALSE,"?","N.A.")</f>
        <v>N.A.</v>
      </c>
      <c r="P75" s="2" t="str">
        <f>IF(NOT(OR(Table1[[#This Row],[InServiceBackup]],Table1[[#This Row],[InAzureBackup]]))=FALSE,"?","N.A.")</f>
        <v>N.A.</v>
      </c>
      <c r="Q75" s="2" t="str">
        <f>IF(NOT(OR(Table1[[#This Row],[InServiceBackup]],Table1[[#This Row],[InAzureBackup]]))=FALSE,"?","N.A.")</f>
        <v>N.A.</v>
      </c>
      <c r="R75" s="42" t="str">
        <f>IF(NOT(OR(Table1[[#This Row],[InServiceBackup]],Table1[[#This Row],[InAzureBackup]]))=FALSE,"?","N.A.")</f>
        <v>N.A.</v>
      </c>
      <c r="S75" s="12" t="str">
        <f>IF(NOT(OR(Table1[[#This Row],[InServiceBackup]],Table1[[#This Row],[InAzureBackup]]))=FALSE,"?","N.A.")</f>
        <v>N.A.</v>
      </c>
      <c r="T75" s="2" t="s">
        <v>124</v>
      </c>
      <c r="U75" s="2" t="str">
        <f>IF(NOT(Table1[[#This Row],[HasBackupCapabilities]])=TRUE,"N.A.","?")</f>
        <v>N.A.</v>
      </c>
      <c r="V75" s="12" t="str">
        <f>IF(NOT(OR(Table1[[#This Row],[InServiceBackup]],Table1[[#This Row],[InAzureBackup]]))=TRUE,"N.A.","?")</f>
        <v>N.A.</v>
      </c>
      <c r="W75" s="12" t="str">
        <f>IF(NOT(OR(Table1[[#This Row],[InServiceBackup]],Table1[[#This Row],[InAzureBackup]]))=TRUE,"N.A.","?")</f>
        <v>N.A.</v>
      </c>
      <c r="X75" s="25"/>
      <c r="Y75" s="25"/>
      <c r="AA75"/>
      <c r="AB75"/>
      <c r="AC75"/>
    </row>
    <row r="76" spans="2:29" x14ac:dyDescent="0.25">
      <c r="B76" s="15">
        <v>75</v>
      </c>
      <c r="C76" s="8" t="s">
        <v>130</v>
      </c>
      <c r="D76" t="s">
        <v>23</v>
      </c>
      <c r="E76" s="2"/>
      <c r="F76" s="2"/>
      <c r="G76" s="2" t="b">
        <f>OR(Table1[[#This Row],[InServiceBackup]],Table1[[#This Row],[InAzureBackup]])</f>
        <v>0</v>
      </c>
      <c r="H76" s="42" t="b">
        <v>0</v>
      </c>
      <c r="I76" s="2" t="b">
        <v>0</v>
      </c>
      <c r="J76" s="12" t="s">
        <v>175</v>
      </c>
      <c r="K76" s="12" t="b">
        <f>OR(Table1[[#This Row],[InServiceBackup]],Table1[[#This Row],[InAzureBackup]],Table1[[#This Row],[Alternative Backup Solution]])</f>
        <v>0</v>
      </c>
      <c r="L76" s="2" t="b">
        <v>0</v>
      </c>
      <c r="M76" s="2" t="b">
        <v>0</v>
      </c>
      <c r="N76" s="42" t="str">
        <f>IF(NOT(OR(Table1[[#This Row],[InServiceBackup]],Table1[[#This Row],[InAzureBackup]]))=FALSE,"?","N.A.")</f>
        <v>N.A.</v>
      </c>
      <c r="O76" s="2" t="str">
        <f>IF(NOT(OR(Table1[[#This Row],[InServiceBackup]],Table1[[#This Row],[InAzureBackup]]))=FALSE,"?","N.A.")</f>
        <v>N.A.</v>
      </c>
      <c r="P76" s="2" t="str">
        <f>IF(NOT(OR(Table1[[#This Row],[InServiceBackup]],Table1[[#This Row],[InAzureBackup]]))=FALSE,"?","N.A.")</f>
        <v>N.A.</v>
      </c>
      <c r="Q76" s="2" t="str">
        <f>IF(NOT(OR(Table1[[#This Row],[InServiceBackup]],Table1[[#This Row],[InAzureBackup]]))=FALSE,"?","N.A.")</f>
        <v>N.A.</v>
      </c>
      <c r="R76" s="42" t="str">
        <f>IF(NOT(OR(Table1[[#This Row],[InServiceBackup]],Table1[[#This Row],[InAzureBackup]]))=FALSE,"?","N.A.")</f>
        <v>N.A.</v>
      </c>
      <c r="S76" s="12" t="str">
        <f>IF(NOT(OR(Table1[[#This Row],[InServiceBackup]],Table1[[#This Row],[InAzureBackup]]))=FALSE,"?","N.A.")</f>
        <v>N.A.</v>
      </c>
      <c r="T76" s="2" t="s">
        <v>124</v>
      </c>
      <c r="U76" s="2" t="str">
        <f>IF(NOT(Table1[[#This Row],[HasBackupCapabilities]])=TRUE,"N.A.","?")</f>
        <v>N.A.</v>
      </c>
      <c r="V76" s="12" t="str">
        <f>IF(NOT(OR(Table1[[#This Row],[InServiceBackup]],Table1[[#This Row],[InAzureBackup]]))=TRUE,"N.A.","?")</f>
        <v>N.A.</v>
      </c>
      <c r="W76" s="12" t="str">
        <f>IF(NOT(OR(Table1[[#This Row],[InServiceBackup]],Table1[[#This Row],[InAzureBackup]]))=TRUE,"N.A.","?")</f>
        <v>N.A.</v>
      </c>
      <c r="X76" s="25"/>
      <c r="Y76" s="25"/>
      <c r="AA76"/>
      <c r="AB76"/>
      <c r="AC76"/>
    </row>
    <row r="77" spans="2:29" x14ac:dyDescent="0.25">
      <c r="B77" s="15">
        <v>76</v>
      </c>
      <c r="C77" s="8" t="s">
        <v>132</v>
      </c>
      <c r="D77" t="s">
        <v>23</v>
      </c>
      <c r="E77" s="2"/>
      <c r="F77" s="2"/>
      <c r="G77" s="2" t="b">
        <f>OR(Table1[[#This Row],[InServiceBackup]],Table1[[#This Row],[InAzureBackup]])</f>
        <v>0</v>
      </c>
      <c r="H77" s="42" t="b">
        <v>0</v>
      </c>
      <c r="I77" s="2" t="b">
        <v>0</v>
      </c>
      <c r="J77" s="12" t="s">
        <v>175</v>
      </c>
      <c r="K77" s="12" t="b">
        <f>OR(Table1[[#This Row],[InServiceBackup]],Table1[[#This Row],[InAzureBackup]],Table1[[#This Row],[Alternative Backup Solution]])</f>
        <v>0</v>
      </c>
      <c r="L77" s="2" t="b">
        <v>0</v>
      </c>
      <c r="M77" s="2" t="b">
        <v>0</v>
      </c>
      <c r="N77" s="42" t="str">
        <f>IF(NOT(OR(Table1[[#This Row],[InServiceBackup]],Table1[[#This Row],[InAzureBackup]]))=FALSE,"?","N.A.")</f>
        <v>N.A.</v>
      </c>
      <c r="O77" s="2" t="str">
        <f>IF(NOT(OR(Table1[[#This Row],[InServiceBackup]],Table1[[#This Row],[InAzureBackup]]))=FALSE,"?","N.A.")</f>
        <v>N.A.</v>
      </c>
      <c r="P77" s="2" t="str">
        <f>IF(NOT(OR(Table1[[#This Row],[InServiceBackup]],Table1[[#This Row],[InAzureBackup]]))=FALSE,"?","N.A.")</f>
        <v>N.A.</v>
      </c>
      <c r="Q77" s="2" t="str">
        <f>IF(NOT(OR(Table1[[#This Row],[InServiceBackup]],Table1[[#This Row],[InAzureBackup]]))=FALSE,"?","N.A.")</f>
        <v>N.A.</v>
      </c>
      <c r="R77" s="42" t="str">
        <f>IF(NOT(OR(Table1[[#This Row],[InServiceBackup]],Table1[[#This Row],[InAzureBackup]]))=FALSE,"?","N.A.")</f>
        <v>N.A.</v>
      </c>
      <c r="S77" s="12" t="str">
        <f>IF(NOT(OR(Table1[[#This Row],[InServiceBackup]],Table1[[#This Row],[InAzureBackup]]))=FALSE,"?","N.A.")</f>
        <v>N.A.</v>
      </c>
      <c r="T77" s="2" t="s">
        <v>124</v>
      </c>
      <c r="U77" s="2" t="str">
        <f>IF(NOT(Table1[[#This Row],[HasBackupCapabilities]])=TRUE,"N.A.","?")</f>
        <v>N.A.</v>
      </c>
      <c r="V77" s="12" t="str">
        <f>IF(NOT(OR(Table1[[#This Row],[InServiceBackup]],Table1[[#This Row],[InAzureBackup]]))=TRUE,"N.A.","?")</f>
        <v>N.A.</v>
      </c>
      <c r="W77" s="12" t="str">
        <f>IF(NOT(OR(Table1[[#This Row],[InServiceBackup]],Table1[[#This Row],[InAzureBackup]]))=TRUE,"N.A.","?")</f>
        <v>N.A.</v>
      </c>
      <c r="X77" s="25"/>
      <c r="Y77" s="25"/>
      <c r="AA77"/>
      <c r="AB77"/>
      <c r="AC77"/>
    </row>
    <row r="78" spans="2:29" x14ac:dyDescent="0.25">
      <c r="B78" s="15">
        <v>77</v>
      </c>
      <c r="C78" s="8" t="s">
        <v>133</v>
      </c>
      <c r="D78" t="s">
        <v>23</v>
      </c>
      <c r="E78" s="2"/>
      <c r="F78" s="2"/>
      <c r="G78" s="2" t="b">
        <f>OR(Table1[[#This Row],[InServiceBackup]],Table1[[#This Row],[InAzureBackup]])</f>
        <v>0</v>
      </c>
      <c r="H78" s="42" t="b">
        <v>0</v>
      </c>
      <c r="I78" s="2" t="b">
        <v>0</v>
      </c>
      <c r="J78" s="12" t="s">
        <v>175</v>
      </c>
      <c r="K78" s="12" t="b">
        <f>OR(Table1[[#This Row],[InServiceBackup]],Table1[[#This Row],[InAzureBackup]],Table1[[#This Row],[Alternative Backup Solution]])</f>
        <v>0</v>
      </c>
      <c r="L78" s="2" t="b">
        <v>0</v>
      </c>
      <c r="M78" s="2" t="b">
        <v>0</v>
      </c>
      <c r="N78" s="42" t="str">
        <f>IF(NOT(OR(Table1[[#This Row],[InServiceBackup]],Table1[[#This Row],[InAzureBackup]]))=FALSE,"?","N.A.")</f>
        <v>N.A.</v>
      </c>
      <c r="O78" s="2" t="str">
        <f>IF(NOT(OR(Table1[[#This Row],[InServiceBackup]],Table1[[#This Row],[InAzureBackup]]))=FALSE,"?","N.A.")</f>
        <v>N.A.</v>
      </c>
      <c r="P78" s="2" t="str">
        <f>IF(NOT(OR(Table1[[#This Row],[InServiceBackup]],Table1[[#This Row],[InAzureBackup]]))=FALSE,"?","N.A.")</f>
        <v>N.A.</v>
      </c>
      <c r="Q78" s="2" t="str">
        <f>IF(NOT(OR(Table1[[#This Row],[InServiceBackup]],Table1[[#This Row],[InAzureBackup]]))=FALSE,"?","N.A.")</f>
        <v>N.A.</v>
      </c>
      <c r="R78" s="42" t="str">
        <f>IF(NOT(OR(Table1[[#This Row],[InServiceBackup]],Table1[[#This Row],[InAzureBackup]]))=FALSE,"?","N.A.")</f>
        <v>N.A.</v>
      </c>
      <c r="S78" s="12" t="str">
        <f>IF(NOT(OR(Table1[[#This Row],[InServiceBackup]],Table1[[#This Row],[InAzureBackup]]))=FALSE,"?","N.A.")</f>
        <v>N.A.</v>
      </c>
      <c r="T78" s="2" t="s">
        <v>124</v>
      </c>
      <c r="U78" s="2" t="str">
        <f>IF(NOT(Table1[[#This Row],[HasBackupCapabilities]])=TRUE,"N.A.","?")</f>
        <v>N.A.</v>
      </c>
      <c r="V78" s="12" t="str">
        <f>IF(NOT(OR(Table1[[#This Row],[InServiceBackup]],Table1[[#This Row],[InAzureBackup]]))=TRUE,"N.A.","?")</f>
        <v>N.A.</v>
      </c>
      <c r="W78" s="12" t="str">
        <f>IF(NOT(OR(Table1[[#This Row],[InServiceBackup]],Table1[[#This Row],[InAzureBackup]]))=TRUE,"N.A.","?")</f>
        <v>N.A.</v>
      </c>
      <c r="X78" s="25"/>
      <c r="Y78" s="25"/>
      <c r="AA78"/>
      <c r="AB78"/>
      <c r="AC78"/>
    </row>
    <row r="79" spans="2:29" x14ac:dyDescent="0.25">
      <c r="B79" s="15">
        <v>78</v>
      </c>
      <c r="C79" s="8" t="s">
        <v>134</v>
      </c>
      <c r="D79" t="s">
        <v>23</v>
      </c>
      <c r="E79" s="2"/>
      <c r="F79" s="2"/>
      <c r="G79" s="2" t="b">
        <f>OR(Table1[[#This Row],[InServiceBackup]],Table1[[#This Row],[InAzureBackup]])</f>
        <v>0</v>
      </c>
      <c r="H79" s="42" t="b">
        <v>0</v>
      </c>
      <c r="I79" s="2" t="b">
        <v>0</v>
      </c>
      <c r="J79" s="12" t="b">
        <v>1</v>
      </c>
      <c r="K79" s="12" t="b">
        <f>OR(Table1[[#This Row],[InServiceBackup]],Table1[[#This Row],[InAzureBackup]],Table1[[#This Row],[Alternative Backup Solution]])</f>
        <v>1</v>
      </c>
      <c r="L79" s="2" t="b">
        <v>0</v>
      </c>
      <c r="M79" s="2" t="b">
        <v>0</v>
      </c>
      <c r="N79" s="42" t="str">
        <f>IF(NOT(OR(Table1[[#This Row],[InServiceBackup]],Table1[[#This Row],[InAzureBackup]]))=FALSE,"?","N.A.")</f>
        <v>N.A.</v>
      </c>
      <c r="O79" s="2" t="str">
        <f>IF(NOT(OR(Table1[[#This Row],[InServiceBackup]],Table1[[#This Row],[InAzureBackup]]))=FALSE,"?","N.A.")</f>
        <v>N.A.</v>
      </c>
      <c r="P79" s="2" t="str">
        <f>IF(NOT(OR(Table1[[#This Row],[InServiceBackup]],Table1[[#This Row],[InAzureBackup]]))=FALSE,"?","N.A.")</f>
        <v>N.A.</v>
      </c>
      <c r="Q79" s="2" t="str">
        <f>IF(NOT(OR(Table1[[#This Row],[InServiceBackup]],Table1[[#This Row],[InAzureBackup]]))=FALSE,"?","N.A.")</f>
        <v>N.A.</v>
      </c>
      <c r="R79" s="42" t="str">
        <f>IF(NOT(OR(Table1[[#This Row],[InServiceBackup]],Table1[[#This Row],[InAzureBackup]]))=FALSE,"?","N.A.")</f>
        <v>N.A.</v>
      </c>
      <c r="S79" s="12" t="str">
        <f>IF(NOT(OR(Table1[[#This Row],[InServiceBackup]],Table1[[#This Row],[InAzureBackup]]))=FALSE,"?","N.A.")</f>
        <v>N.A.</v>
      </c>
      <c r="T79" s="2" t="s">
        <v>124</v>
      </c>
      <c r="U79" s="12" t="b">
        <v>1</v>
      </c>
      <c r="V79" s="12" t="str">
        <f>IF(NOT(OR(Table1[[#This Row],[InServiceBackup]],Table1[[#This Row],[InAzureBackup]]))=TRUE,"N.A.","?")</f>
        <v>N.A.</v>
      </c>
      <c r="W79" s="12" t="str">
        <f>IF(NOT(OR(Table1[[#This Row],[InServiceBackup]],Table1[[#This Row],[InAzureBackup]]))=TRUE,"N.A.","?")</f>
        <v>N.A.</v>
      </c>
      <c r="X79" s="25"/>
      <c r="Y79" s="25"/>
      <c r="AA79" t="s">
        <v>142</v>
      </c>
      <c r="AB79"/>
      <c r="AC79"/>
    </row>
    <row r="80" spans="2:29" x14ac:dyDescent="0.25">
      <c r="B80" s="15">
        <v>79</v>
      </c>
      <c r="C80" s="8" t="s">
        <v>135</v>
      </c>
      <c r="D80" t="s">
        <v>23</v>
      </c>
      <c r="E80" s="2"/>
      <c r="F80" s="2"/>
      <c r="G80" s="2" t="b">
        <v>0</v>
      </c>
      <c r="H80" s="42" t="b">
        <v>0</v>
      </c>
      <c r="I80" s="2" t="b">
        <v>0</v>
      </c>
      <c r="J80" s="12" t="s">
        <v>175</v>
      </c>
      <c r="K80" s="12" t="b">
        <f>OR(Table1[[#This Row],[InServiceBackup]],Table1[[#This Row],[InAzureBackup]],Table1[[#This Row],[Alternative Backup Solution]])</f>
        <v>0</v>
      </c>
      <c r="L80" s="2" t="b">
        <v>0</v>
      </c>
      <c r="M80" s="2" t="b">
        <v>0</v>
      </c>
      <c r="N80" s="42" t="str">
        <f>IF(NOT(OR(Table1[[#This Row],[InServiceBackup]],Table1[[#This Row],[InAzureBackup]]))=FALSE,"?","N.A.")</f>
        <v>N.A.</v>
      </c>
      <c r="O80" s="2" t="str">
        <f>IF(NOT(OR(Table1[[#This Row],[InServiceBackup]],Table1[[#This Row],[InAzureBackup]]))=FALSE,"?","N.A.")</f>
        <v>N.A.</v>
      </c>
      <c r="P80" s="2" t="str">
        <f>IF(NOT(OR(Table1[[#This Row],[InServiceBackup]],Table1[[#This Row],[InAzureBackup]]))=FALSE,"?","N.A.")</f>
        <v>N.A.</v>
      </c>
      <c r="Q80" s="2" t="str">
        <f>IF(NOT(OR(Table1[[#This Row],[InServiceBackup]],Table1[[#This Row],[InAzureBackup]]))=FALSE,"?","N.A.")</f>
        <v>N.A.</v>
      </c>
      <c r="R80" s="42" t="str">
        <f>IF(NOT(OR(Table1[[#This Row],[InServiceBackup]],Table1[[#This Row],[InAzureBackup]]))=FALSE,"?","N.A.")</f>
        <v>N.A.</v>
      </c>
      <c r="S80" s="12" t="str">
        <f>IF(NOT(OR(Table1[[#This Row],[InServiceBackup]],Table1[[#This Row],[InAzureBackup]]))=FALSE,"?","N.A.")</f>
        <v>N.A.</v>
      </c>
      <c r="T80" s="2" t="s">
        <v>124</v>
      </c>
      <c r="U80" s="2" t="str">
        <f>IF(NOT(Table1[[#This Row],[HasBackupCapabilities]])=TRUE,"N.A.","?")</f>
        <v>N.A.</v>
      </c>
      <c r="V80" s="12" t="str">
        <f>IF(NOT(OR(Table1[[#This Row],[InServiceBackup]],Table1[[#This Row],[InAzureBackup]]))=TRUE,"N.A.","?")</f>
        <v>N.A.</v>
      </c>
      <c r="W80" s="12" t="str">
        <f>IF(NOT(OR(Table1[[#This Row],[InServiceBackup]],Table1[[#This Row],[InAzureBackup]]))=TRUE,"N.A.","?")</f>
        <v>N.A.</v>
      </c>
      <c r="X80" s="25"/>
      <c r="Y80" s="25"/>
      <c r="AA80"/>
      <c r="AB80"/>
      <c r="AC80"/>
    </row>
    <row r="81" spans="2:29" x14ac:dyDescent="0.25">
      <c r="B81" s="15">
        <v>80</v>
      </c>
      <c r="C81" s="8" t="s">
        <v>137</v>
      </c>
      <c r="D81" t="s">
        <v>23</v>
      </c>
      <c r="E81" s="2"/>
      <c r="F81" s="2"/>
      <c r="G81" s="2" t="b">
        <f>OR(Table1[[#This Row],[InServiceBackup]],Table1[[#This Row],[InAzureBackup]])</f>
        <v>0</v>
      </c>
      <c r="H81" s="42" t="b">
        <v>0</v>
      </c>
      <c r="I81" s="2" t="b">
        <v>0</v>
      </c>
      <c r="J81" s="12" t="b">
        <v>1</v>
      </c>
      <c r="K81" s="12" t="b">
        <f>OR(Table1[[#This Row],[InServiceBackup]],Table1[[#This Row],[InAzureBackup]],Table1[[#This Row],[Alternative Backup Solution]])</f>
        <v>1</v>
      </c>
      <c r="L81" s="2" t="b">
        <v>0</v>
      </c>
      <c r="M81" s="2" t="b">
        <v>0</v>
      </c>
      <c r="N81" s="42" t="str">
        <f>IF(NOT(OR(Table1[[#This Row],[InServiceBackup]],Table1[[#This Row],[InAzureBackup]]))=FALSE,"?","N.A.")</f>
        <v>N.A.</v>
      </c>
      <c r="O81" s="2" t="str">
        <f>IF(NOT(OR(Table1[[#This Row],[InServiceBackup]],Table1[[#This Row],[InAzureBackup]]))=FALSE,"?","N.A.")</f>
        <v>N.A.</v>
      </c>
      <c r="P81" s="2" t="str">
        <f>IF(NOT(OR(Table1[[#This Row],[InServiceBackup]],Table1[[#This Row],[InAzureBackup]]))=FALSE,"?","N.A.")</f>
        <v>N.A.</v>
      </c>
      <c r="Q81" s="2" t="str">
        <f>IF(NOT(OR(Table1[[#This Row],[InServiceBackup]],Table1[[#This Row],[InAzureBackup]]))=FALSE,"?","N.A.")</f>
        <v>N.A.</v>
      </c>
      <c r="R81" s="42" t="str">
        <f>IF(NOT(OR(Table1[[#This Row],[InServiceBackup]],Table1[[#This Row],[InAzureBackup]]))=FALSE,"?","N.A.")</f>
        <v>N.A.</v>
      </c>
      <c r="S81" s="12" t="str">
        <f>IF(NOT(OR(Table1[[#This Row],[InServiceBackup]],Table1[[#This Row],[InAzureBackup]]))=FALSE,"?","N.A.")</f>
        <v>N.A.</v>
      </c>
      <c r="T81" s="2" t="s">
        <v>124</v>
      </c>
      <c r="U81" s="12" t="b">
        <v>1</v>
      </c>
      <c r="V81" s="12" t="str">
        <f>IF(NOT(OR(Table1[[#This Row],[InServiceBackup]],Table1[[#This Row],[InAzureBackup]]))=TRUE,"N.A.","?")</f>
        <v>N.A.</v>
      </c>
      <c r="W81" s="12" t="str">
        <f>IF(NOT(OR(Table1[[#This Row],[InServiceBackup]],Table1[[#This Row],[InAzureBackup]]))=TRUE,"N.A.","?")</f>
        <v>N.A.</v>
      </c>
      <c r="X81" s="25"/>
      <c r="Y81" s="25"/>
      <c r="AA81" t="s">
        <v>146</v>
      </c>
      <c r="AB81"/>
      <c r="AC81"/>
    </row>
    <row r="82" spans="2:29" x14ac:dyDescent="0.25">
      <c r="B82" s="15">
        <v>81</v>
      </c>
      <c r="C82" s="8" t="s">
        <v>138</v>
      </c>
      <c r="D82" t="s">
        <v>23</v>
      </c>
      <c r="E82" s="2"/>
      <c r="F82" s="2"/>
      <c r="G82" s="2" t="b">
        <f>OR(Table1[[#This Row],[InServiceBackup]],Table1[[#This Row],[InAzureBackup]])</f>
        <v>0</v>
      </c>
      <c r="H82" s="42" t="b">
        <v>0</v>
      </c>
      <c r="I82" s="2" t="b">
        <v>0</v>
      </c>
      <c r="J82" s="12" t="b">
        <v>1</v>
      </c>
      <c r="K82" s="12" t="b">
        <f>OR(Table1[[#This Row],[InServiceBackup]],Table1[[#This Row],[InAzureBackup]],Table1[[#This Row],[Alternative Backup Solution]])</f>
        <v>1</v>
      </c>
      <c r="L82" s="2" t="b">
        <v>0</v>
      </c>
      <c r="M82" s="2" t="b">
        <v>0</v>
      </c>
      <c r="N82" s="42" t="str">
        <f>IF(NOT(OR(Table1[[#This Row],[InServiceBackup]],Table1[[#This Row],[InAzureBackup]]))=FALSE,"?","N.A.")</f>
        <v>N.A.</v>
      </c>
      <c r="O82" s="2" t="str">
        <f>IF(NOT(OR(Table1[[#This Row],[InServiceBackup]],Table1[[#This Row],[InAzureBackup]]))=FALSE,"?","N.A.")</f>
        <v>N.A.</v>
      </c>
      <c r="P82" s="2" t="str">
        <f>IF(NOT(OR(Table1[[#This Row],[InServiceBackup]],Table1[[#This Row],[InAzureBackup]]))=FALSE,"?","N.A.")</f>
        <v>N.A.</v>
      </c>
      <c r="Q82" s="2" t="str">
        <f>IF(NOT(OR(Table1[[#This Row],[InServiceBackup]],Table1[[#This Row],[InAzureBackup]]))=FALSE,"?","N.A.")</f>
        <v>N.A.</v>
      </c>
      <c r="R82" s="42" t="str">
        <f>IF(NOT(OR(Table1[[#This Row],[InServiceBackup]],Table1[[#This Row],[InAzureBackup]]))=FALSE,"?","N.A.")</f>
        <v>N.A.</v>
      </c>
      <c r="S82" s="12" t="str">
        <f>IF(NOT(OR(Table1[[#This Row],[InServiceBackup]],Table1[[#This Row],[InAzureBackup]]))=FALSE,"?","N.A.")</f>
        <v>N.A.</v>
      </c>
      <c r="T82" s="2" t="s">
        <v>124</v>
      </c>
      <c r="U82" s="12" t="b">
        <v>1</v>
      </c>
      <c r="V82" s="12" t="str">
        <f>IF(NOT(OR(Table1[[#This Row],[InServiceBackup]],Table1[[#This Row],[InAzureBackup]]))=TRUE,"N.A.","?")</f>
        <v>N.A.</v>
      </c>
      <c r="W82" s="12" t="str">
        <f>IF(NOT(OR(Table1[[#This Row],[InServiceBackup]],Table1[[#This Row],[InAzureBackup]]))=TRUE,"N.A.","?")</f>
        <v>N.A.</v>
      </c>
      <c r="X82" s="25"/>
      <c r="Y82" s="25"/>
      <c r="AA82" t="s">
        <v>147</v>
      </c>
      <c r="AB82"/>
      <c r="AC82"/>
    </row>
    <row r="83" spans="2:29" x14ac:dyDescent="0.25">
      <c r="B83" s="15">
        <v>82</v>
      </c>
      <c r="C83" s="8" t="s">
        <v>139</v>
      </c>
      <c r="D83" t="s">
        <v>23</v>
      </c>
      <c r="E83" s="2"/>
      <c r="F83" s="2"/>
      <c r="G83" s="2" t="b">
        <f>OR(Table1[[#This Row],[InServiceBackup]],Table1[[#This Row],[InAzureBackup]])</f>
        <v>0</v>
      </c>
      <c r="H83" s="42" t="b">
        <v>0</v>
      </c>
      <c r="I83" s="2" t="b">
        <v>0</v>
      </c>
      <c r="J83" s="12" t="s">
        <v>175</v>
      </c>
      <c r="K83" s="12" t="b">
        <f>OR(Table1[[#This Row],[InServiceBackup]],Table1[[#This Row],[InAzureBackup]],Table1[[#This Row],[Alternative Backup Solution]])</f>
        <v>0</v>
      </c>
      <c r="L83" s="2" t="b">
        <v>0</v>
      </c>
      <c r="M83" s="2" t="b">
        <v>0</v>
      </c>
      <c r="N83" s="42" t="str">
        <f>IF(NOT(OR(Table1[[#This Row],[InServiceBackup]],Table1[[#This Row],[InAzureBackup]]))=FALSE,"?","N.A.")</f>
        <v>N.A.</v>
      </c>
      <c r="O83" s="2" t="str">
        <f>IF(NOT(OR(Table1[[#This Row],[InServiceBackup]],Table1[[#This Row],[InAzureBackup]]))=FALSE,"?","N.A.")</f>
        <v>N.A.</v>
      </c>
      <c r="P83" s="2" t="str">
        <f>IF(NOT(OR(Table1[[#This Row],[InServiceBackup]],Table1[[#This Row],[InAzureBackup]]))=FALSE,"?","N.A.")</f>
        <v>N.A.</v>
      </c>
      <c r="Q83" s="2" t="str">
        <f>IF(NOT(OR(Table1[[#This Row],[InServiceBackup]],Table1[[#This Row],[InAzureBackup]]))=FALSE,"?","N.A.")</f>
        <v>N.A.</v>
      </c>
      <c r="R83" s="42" t="str">
        <f>IF(NOT(OR(Table1[[#This Row],[InServiceBackup]],Table1[[#This Row],[InAzureBackup]]))=FALSE,"?","N.A.")</f>
        <v>N.A.</v>
      </c>
      <c r="S83" s="12" t="str">
        <f>IF(NOT(OR(Table1[[#This Row],[InServiceBackup]],Table1[[#This Row],[InAzureBackup]]))=FALSE,"?","N.A.")</f>
        <v>N.A.</v>
      </c>
      <c r="T83" s="2" t="s">
        <v>124</v>
      </c>
      <c r="U83" s="2" t="str">
        <f>IF(NOT(Table1[[#This Row],[HasBackupCapabilities]])=TRUE,"N.A.","?")</f>
        <v>N.A.</v>
      </c>
      <c r="V83" s="12" t="str">
        <f>IF(NOT(OR(Table1[[#This Row],[InServiceBackup]],Table1[[#This Row],[InAzureBackup]]))=TRUE,"N.A.","?")</f>
        <v>N.A.</v>
      </c>
      <c r="W83" s="12" t="str">
        <f>IF(NOT(OR(Table1[[#This Row],[InServiceBackup]],Table1[[#This Row],[InAzureBackup]]))=TRUE,"N.A.","?")</f>
        <v>N.A.</v>
      </c>
      <c r="X83" s="25"/>
      <c r="Y83" s="25"/>
      <c r="AA83"/>
      <c r="AB83"/>
      <c r="AC83"/>
    </row>
    <row r="84" spans="2:29" x14ac:dyDescent="0.25">
      <c r="B84" s="15">
        <v>83</v>
      </c>
      <c r="C84" s="8" t="s">
        <v>193</v>
      </c>
      <c r="D84" t="s">
        <v>23</v>
      </c>
      <c r="E84" t="b">
        <v>1</v>
      </c>
      <c r="F84" t="b">
        <v>1</v>
      </c>
      <c r="G84" t="b">
        <v>1</v>
      </c>
      <c r="H84" s="43" t="b">
        <v>0</v>
      </c>
      <c r="I84" s="12" t="b">
        <v>0</v>
      </c>
      <c r="J84" s="12" t="b">
        <f>NOT(OR(Table1[[#This Row],[InServiceBackup]],Table1[[#This Row],[InAzureBackup]]))</f>
        <v>1</v>
      </c>
      <c r="K84" s="12" t="b">
        <f>OR(Table1[[#This Row],[InServiceBackup]],Table1[[#This Row],[InAzureBackup]],Table1[[#This Row],[Alternative Backup Solution]])</f>
        <v>1</v>
      </c>
      <c r="L84" s="12" t="b">
        <v>0</v>
      </c>
      <c r="M84" s="12" t="b">
        <v>0</v>
      </c>
      <c r="N84" s="40" t="b">
        <v>1</v>
      </c>
      <c r="O84" t="b">
        <v>0</v>
      </c>
      <c r="P84" t="b">
        <v>1</v>
      </c>
      <c r="Q84">
        <v>365</v>
      </c>
      <c r="R84" s="43" t="b">
        <v>0</v>
      </c>
      <c r="S84" s="12" t="b">
        <v>0</v>
      </c>
      <c r="T84" s="12" t="str">
        <f>IF(NOT(OR(Table1[[#This Row],[InServiceBackup]],Table1[[#This Row],[InAzureBackup]]))=TRUE,"IAC","IAC&amp;Backup")</f>
        <v>IAC</v>
      </c>
      <c r="U84" s="12" t="b">
        <v>1</v>
      </c>
      <c r="V84" s="12" t="b">
        <v>1</v>
      </c>
      <c r="W84" s="26" t="b">
        <v>0</v>
      </c>
      <c r="X84" s="26" t="s">
        <v>118</v>
      </c>
      <c r="Y84" s="26" t="b">
        <v>1</v>
      </c>
      <c r="AA84" t="s">
        <v>114</v>
      </c>
      <c r="AB84" s="6"/>
      <c r="AC84" s="18"/>
    </row>
    <row r="85" spans="2:29" x14ac:dyDescent="0.25">
      <c r="B85" s="1"/>
      <c r="C85" s="9"/>
      <c r="D85" s="2"/>
      <c r="E85" s="2"/>
      <c r="F85" s="2"/>
      <c r="I85" s="2"/>
      <c r="K85" s="2"/>
      <c r="L85" s="2"/>
      <c r="M85" s="2"/>
      <c r="N85" s="2"/>
      <c r="P85" s="2"/>
      <c r="Q85" s="2"/>
      <c r="R85" s="2"/>
      <c r="S85" s="2"/>
      <c r="T85" s="2"/>
      <c r="U85" s="2"/>
      <c r="V85" s="2"/>
      <c r="W85" s="2"/>
      <c r="X85" s="2"/>
      <c r="Y85" s="2"/>
      <c r="Z85" s="2"/>
      <c r="AA85" s="2"/>
      <c r="AB85" s="18"/>
      <c r="AC85" s="4"/>
    </row>
    <row r="86" spans="2:29" x14ac:dyDescent="0.25">
      <c r="B86" s="1"/>
      <c r="C86" s="9"/>
      <c r="D86" s="2"/>
      <c r="E86" s="2"/>
      <c r="F86" s="2"/>
      <c r="I86" s="2"/>
      <c r="K86" s="2"/>
      <c r="L86" s="2"/>
      <c r="M86" s="2"/>
      <c r="N86" s="2"/>
      <c r="P86" s="2"/>
      <c r="Q86" s="2"/>
      <c r="R86" s="2"/>
      <c r="S86" s="2"/>
      <c r="T86" s="2"/>
      <c r="U86" s="2"/>
      <c r="V86" s="2"/>
      <c r="W86" s="2"/>
      <c r="X86" s="2"/>
      <c r="Y86" s="2"/>
      <c r="Z86" s="2"/>
      <c r="AA86" s="2"/>
      <c r="AB86" s="18"/>
      <c r="AC86" s="4"/>
    </row>
    <row r="87" spans="2:29" x14ac:dyDescent="0.25">
      <c r="B87" s="1"/>
      <c r="C87" s="8"/>
      <c r="D87" s="2"/>
      <c r="E87" s="2"/>
      <c r="F87" s="2"/>
      <c r="I87" s="2"/>
      <c r="K87" s="2"/>
      <c r="L87" s="2"/>
      <c r="M87" s="2"/>
      <c r="N87" s="2"/>
      <c r="P87" s="2"/>
      <c r="Q87" s="2"/>
      <c r="R87" s="2"/>
      <c r="S87" s="2"/>
      <c r="T87" s="2"/>
      <c r="U87" s="2"/>
      <c r="V87" s="2"/>
      <c r="W87" s="2"/>
      <c r="X87" s="2"/>
      <c r="Y87" s="2"/>
      <c r="Z87" s="2"/>
      <c r="AA87" s="2"/>
      <c r="AB87" s="18"/>
      <c r="AC87" s="4"/>
    </row>
    <row r="88" spans="2:29" x14ac:dyDescent="0.25">
      <c r="B88" s="1"/>
      <c r="C88" s="9"/>
      <c r="D88" s="2"/>
      <c r="E88" s="2"/>
      <c r="F88" s="2"/>
      <c r="I88" s="2"/>
      <c r="K88" s="2"/>
      <c r="L88" s="2"/>
      <c r="M88" s="2"/>
      <c r="N88" s="2"/>
      <c r="P88" s="2"/>
      <c r="Q88" s="2"/>
      <c r="R88" s="2"/>
      <c r="S88" s="2"/>
      <c r="T88" s="2"/>
      <c r="U88" s="2"/>
      <c r="V88" s="2"/>
      <c r="W88" s="2"/>
      <c r="X88" s="2"/>
      <c r="Y88" s="2"/>
      <c r="Z88" s="2"/>
      <c r="AA88" s="2"/>
      <c r="AB88" s="18"/>
      <c r="AC88" s="4"/>
    </row>
  </sheetData>
  <phoneticPr fontId="11" type="noConversion"/>
  <conditionalFormatting sqref="E2:W84">
    <cfRule type="cellIs" dxfId="24" priority="46" operator="equal">
      <formula>"t.b.d."</formula>
    </cfRule>
    <cfRule type="cellIs" dxfId="23" priority="47" operator="equal">
      <formula>"?"</formula>
    </cfRule>
    <cfRule type="cellIs" dxfId="22" priority="48" operator="equal">
      <formula>"N.A."</formula>
    </cfRule>
    <cfRule type="cellIs" dxfId="21" priority="49" operator="equal">
      <formula>TRUE</formula>
    </cfRule>
    <cfRule type="cellIs" dxfId="20" priority="50" operator="equal">
      <formula>FALSE</formula>
    </cfRule>
  </conditionalFormatting>
  <conditionalFormatting sqref="Y2:Y3">
    <cfRule type="cellIs" dxfId="19" priority="21" operator="equal">
      <formula>"t.b.d."</formula>
    </cfRule>
    <cfRule type="cellIs" dxfId="18" priority="22" operator="equal">
      <formula>"?"</formula>
    </cfRule>
    <cfRule type="cellIs" dxfId="17" priority="23" operator="equal">
      <formula>"N.A."</formula>
    </cfRule>
    <cfRule type="cellIs" dxfId="16" priority="24" operator="equal">
      <formula>TRUE</formula>
    </cfRule>
    <cfRule type="cellIs" dxfId="15" priority="25" operator="equal">
      <formula>FALSE</formula>
    </cfRule>
  </conditionalFormatting>
  <conditionalFormatting sqref="Y6 Y9 Y18:Y19 Y21 Y23:Y25 Y27:Y28">
    <cfRule type="cellIs" dxfId="14" priority="16" operator="equal">
      <formula>"t.b.d."</formula>
    </cfRule>
    <cfRule type="cellIs" dxfId="13" priority="17" operator="equal">
      <formula>"?"</formula>
    </cfRule>
    <cfRule type="cellIs" dxfId="12" priority="18" operator="equal">
      <formula>"N.A."</formula>
    </cfRule>
    <cfRule type="cellIs" dxfId="11" priority="19" operator="equal">
      <formula>TRUE</formula>
    </cfRule>
    <cfRule type="cellIs" dxfId="10" priority="20" operator="equal">
      <formula>FALSE</formula>
    </cfRule>
  </conditionalFormatting>
  <conditionalFormatting sqref="Y33:Y42 Y44:Y46 Y53 Y55:Y56 Y60:Y61">
    <cfRule type="cellIs" dxfId="9" priority="6" operator="equal">
      <formula>"t.b.d."</formula>
    </cfRule>
    <cfRule type="cellIs" dxfId="8" priority="7" operator="equal">
      <formula>"?"</formula>
    </cfRule>
    <cfRule type="cellIs" dxfId="7" priority="8" operator="equal">
      <formula>"N.A."</formula>
    </cfRule>
    <cfRule type="cellIs" dxfId="6" priority="9" operator="equal">
      <formula>TRUE</formula>
    </cfRule>
    <cfRule type="cellIs" dxfId="5" priority="10" operator="equal">
      <formula>FALSE</formula>
    </cfRule>
  </conditionalFormatting>
  <conditionalFormatting sqref="Y84">
    <cfRule type="cellIs" dxfId="4" priority="31" operator="equal">
      <formula>"t.b.d."</formula>
    </cfRule>
    <cfRule type="cellIs" dxfId="3" priority="32" operator="equal">
      <formula>"?"</formula>
    </cfRule>
    <cfRule type="cellIs" dxfId="2" priority="33" operator="equal">
      <formula>"N.A."</formula>
    </cfRule>
    <cfRule type="cellIs" dxfId="1" priority="34" operator="equal">
      <formula>TRUE</formula>
    </cfRule>
    <cfRule type="cellIs" dxfId="0" priority="35" operator="equal">
      <formula>FALSE</formula>
    </cfRule>
  </conditionalFormatting>
  <hyperlinks>
    <hyperlink ref="AA19" r:id="rId1" location="configure-backup" display="https://learn.microsoft.com/en-us/azure/backup/azure-kubernetes-service-backup-overview - configure-backup" xr:uid="{197CBAA8-40B4-4229-834E-554AB79AA0FC}"/>
    <hyperlink ref="Q5" r:id="rId2" display="https://learn.microsoft.com/en-us/azure/app-service/app-service-undelete" xr:uid="{E8DAA9A3-341B-4251-A668-AEA2EE68C3CB}"/>
    <hyperlink ref="Q6" r:id="rId3" display="https://learn.microsoft.com/en-us/azure/azure-app-configuration/howto-recover-deleted-stores-in-azure-app-configuration" xr:uid="{41B5E773-4FAB-400E-B738-BEF84F7D45CD}"/>
    <hyperlink ref="Q18" r:id="rId4" display="https://learn.microsoft.com/en-us/azure/key-vault/general/key-vault-recovery?tabs=azure-portal" xr:uid="{F9B4367A-A1CE-41D3-AE60-DF601D72786C}"/>
    <hyperlink ref="Q21" r:id="rId5" display="https://learn.microsoft.com/en-us/azure/key-vault/managed-hsm/disaster-recovery-guide?tabs=uami" xr:uid="{108A2B2E-ECD7-421F-8BF9-01FDDA189D0A}"/>
    <hyperlink ref="N6" r:id="rId6" display="https://learn.microsoft.com/en-us/azure/azure-app-configuration/concept-soft-delete" xr:uid="{8938AD0E-5AD7-43BE-8C99-61D0568282FB}"/>
    <hyperlink ref="N4" r:id="rId7" display="https://learn.microsoft.com/en-us/azure/api-management/soft-delete" xr:uid="{AAC972AE-7F86-4F70-9EB4-A9184CFF962E}"/>
    <hyperlink ref="P5" r:id="rId8" display="https://learn.microsoft.com/en-us/azure/app-service/app-service-undelete" xr:uid="{7F69099C-55EC-450B-8680-DAE933D66E1A}"/>
    <hyperlink ref="J26" r:id="rId9" display="https://www.rackwareinc.com/acr-images-disaster-proof" xr:uid="{9D740EE5-4ABF-448A-8446-C3F781313CBD}"/>
    <hyperlink ref="N26" r:id="rId10" display="https://learn.microsoft.com/en-us/azure/container-registry/container-registry-soft-delete-policy" xr:uid="{A6064A15-5CAC-43F1-A1CB-323E0AD79C77}"/>
    <hyperlink ref="N42" r:id="rId11" display="https://learn.microsoft.com/en-us/azure/azure-monitor/logs/delete-workspace?tabs=azure-portal" xr:uid="{7F2EB1A7-6C0D-485F-A8BC-C56380D14900}"/>
    <hyperlink ref="N41" r:id="rId12" display="https://learn.microsoft.com/en-us/azure/azure-monitor/logs/delete-workspace?tabs=azure-portal" xr:uid="{B3F9D2F9-7A4A-43C4-986B-B009512335B2}"/>
    <hyperlink ref="Z38" r:id="rId13" xr:uid="{A21480FC-4D42-4AD0-8694-5913C6739EA9}"/>
    <hyperlink ref="W38" r:id="rId14" display="https://dev.azure.com/unifiedactiontracker/Technical Feedback/_workitems/edit/39321" xr:uid="{B96C38C4-329C-435B-9773-5D34180DF12D}"/>
  </hyperlinks>
  <pageMargins left="0.7" right="0.7" top="0.75" bottom="0.75" header="0.3" footer="0.3"/>
  <pageSetup orientation="portrait" r:id="rId15"/>
  <legacyDrawing r:id="rId16"/>
  <tableParts count="1">
    <tablePart r:id="rId1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1CD555A59356F49807DE4FB8ABAE574" ma:contentTypeVersion="17" ma:contentTypeDescription="Create a new document." ma:contentTypeScope="" ma:versionID="23fec2fdd1b8badbddbc3481be292fd0">
  <xsd:schema xmlns:xsd="http://www.w3.org/2001/XMLSchema" xmlns:xs="http://www.w3.org/2001/XMLSchema" xmlns:p="http://schemas.microsoft.com/office/2006/metadata/properties" xmlns:ns1="http://schemas.microsoft.com/sharepoint/v3" xmlns:ns2="5d5c8ee9-cc12-4fd0-ac22-d6b253ae8eb1" xmlns:ns3="40cfeb6b-0141-411a-86df-95ae0e5b394c" xmlns:ns4="230e9df3-be65-4c73-a93b-d1236ebd677e" targetNamespace="http://schemas.microsoft.com/office/2006/metadata/properties" ma:root="true" ma:fieldsID="f2a8c61ece013bc9e67e59a8feeacb92" ns1:_="" ns2:_="" ns3:_="" ns4:_="">
    <xsd:import namespace="http://schemas.microsoft.com/sharepoint/v3"/>
    <xsd:import namespace="5d5c8ee9-cc12-4fd0-ac22-d6b253ae8eb1"/>
    <xsd:import namespace="40cfeb6b-0141-411a-86df-95ae0e5b394c"/>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1:_ip_UnifiedCompliancePolicyProperties" minOccurs="0"/>
                <xsd:element ref="ns1:_ip_UnifiedCompliancePolicyUIAction" minOccurs="0"/>
                <xsd:element ref="ns2:MediaServiceDateTaken" minOccurs="0"/>
                <xsd:element ref="ns2:MediaLengthInSeconds" minOccurs="0"/>
                <xsd:element ref="ns2:MediaServiceObjectDetectorVersions" minOccurs="0"/>
                <xsd:element ref="ns2:MediaServiceGenerationTime" minOccurs="0"/>
                <xsd:element ref="ns2:MediaServiceEventHashCode" minOccurs="0"/>
                <xsd:element ref="ns2:MediaServiceSearchProperties"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4" nillable="true" ma:displayName="Unified Compliance Policy Properties" ma:hidden="true" ma:internalName="_ip_UnifiedCompliancePolicyProperties">
      <xsd:simpleType>
        <xsd:restriction base="dms:Note"/>
      </xsd:simpleType>
    </xsd:element>
    <xsd:element name="_ip_UnifiedCompliancePolicyUIAction" ma:index="15"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d5c8ee9-cc12-4fd0-ac22-d6b253ae8eb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0cfeb6b-0141-411a-86df-95ae0e5b394c"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4" nillable="true" ma:displayName="Taxonomy Catch All Column" ma:hidden="true" ma:list="{1b4cc822-60fe-4900-96c4-ec67e7a928b4}" ma:internalName="TaxCatchAll" ma:showField="CatchAllData" ma:web="40cfeb6b-0141-411a-86df-95ae0e5b394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230e9df3-be65-4c73-a93b-d1236ebd677e" xsi:nil="true"/>
    <MediaServiceKeyPoints xmlns="5d5c8ee9-cc12-4fd0-ac22-d6b253ae8eb1" xsi:nil="true"/>
    <MediaLengthInSeconds xmlns="5d5c8ee9-cc12-4fd0-ac22-d6b253ae8eb1" xsi:nil="true"/>
    <SharedWithUsers xmlns="40cfeb6b-0141-411a-86df-95ae0e5b394c">
      <UserInfo>
        <DisplayName/>
        <AccountId xsi:nil="true"/>
        <AccountType/>
      </UserInfo>
    </SharedWithUsers>
    <lcf76f155ced4ddcb4097134ff3c332f xmlns="5d5c8ee9-cc12-4fd0-ac22-d6b253ae8eb1">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33C1C65C-B01E-4397-89D4-AA5D6263CD8B}">
  <ds:schemaRefs>
    <ds:schemaRef ds:uri="http://schemas.microsoft.com/sharepoint/v3/contenttype/forms"/>
  </ds:schemaRefs>
</ds:datastoreItem>
</file>

<file path=customXml/itemProps2.xml><?xml version="1.0" encoding="utf-8"?>
<ds:datastoreItem xmlns:ds="http://schemas.openxmlformats.org/officeDocument/2006/customXml" ds:itemID="{41CF619C-AACF-48F1-A5E2-1E2FF4DEE8D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d5c8ee9-cc12-4fd0-ac22-d6b253ae8eb1"/>
    <ds:schemaRef ds:uri="40cfeb6b-0141-411a-86df-95ae0e5b394c"/>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F41C0A4-BF0C-422C-BF0F-A22F94741D01}">
  <ds:schemaRefs>
    <ds:schemaRef ds:uri="http://schemas.microsoft.com/sharepoint/v3"/>
    <ds:schemaRef ds:uri="40cfeb6b-0141-411a-86df-95ae0e5b394c"/>
    <ds:schemaRef ds:uri="http://schemas.microsoft.com/office/infopath/2007/PartnerControls"/>
    <ds:schemaRef ds:uri="http://schemas.openxmlformats.org/package/2006/metadata/core-properties"/>
    <ds:schemaRef ds:uri="http://purl.org/dc/terms/"/>
    <ds:schemaRef ds:uri="http://schemas.microsoft.com/office/2006/documentManagement/types"/>
    <ds:schemaRef ds:uri="5d5c8ee9-cc12-4fd0-ac22-d6b253ae8eb1"/>
    <ds:schemaRef ds:uri="http://schemas.microsoft.com/office/2006/metadata/properties"/>
    <ds:schemaRef ds:uri="230e9df3-be65-4c73-a93b-d1236ebd677e"/>
    <ds:schemaRef ds:uri="http://www.w3.org/XML/1998/namespace"/>
    <ds:schemaRef ds:uri="http://purl.org/dc/dcmitype/"/>
    <ds:schemaRef ds:uri="http://purl.org/dc/elements/1.1/"/>
  </ds:schemaRefs>
</ds:datastoreItem>
</file>

<file path=docMetadata/LabelInfo.xml><?xml version="1.0" encoding="utf-8"?>
<clbl:labelList xmlns:clbl="http://schemas.microsoft.com/office/2020/mipLabelMetadata">
  <clbl:label id="{87867195-f2b8-4ac2-b0b6-6bb73cb33af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Readme</vt:lpstr>
      <vt:lpstr>az_bkup_capability_matrix</vt:lpstr>
    </vt:vector>
  </TitlesOfParts>
  <Manager/>
  <Company>ABN AMRO Bank</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dylan.jong@microsoft.com</dc:creator>
  <cp:keywords/>
  <dc:description/>
  <cp:lastModifiedBy>Dylan de Jong</cp:lastModifiedBy>
  <cp:revision/>
  <dcterms:created xsi:type="dcterms:W3CDTF">2024-08-19T09:24:46Z</dcterms:created>
  <dcterms:modified xsi:type="dcterms:W3CDTF">2024-11-26T08:28:00Z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43ac3df-aeba-49b7-b3df-401a04286718_Enabled">
    <vt:lpwstr>true</vt:lpwstr>
  </property>
  <property fmtid="{D5CDD505-2E9C-101B-9397-08002B2CF9AE}" pid="3" name="MSIP_Label_043ac3df-aeba-49b7-b3df-401a04286718_SetDate">
    <vt:lpwstr>2024-08-19T09:30:04Z</vt:lpwstr>
  </property>
  <property fmtid="{D5CDD505-2E9C-101B-9397-08002B2CF9AE}" pid="4" name="MSIP_Label_043ac3df-aeba-49b7-b3df-401a04286718_Method">
    <vt:lpwstr>Privileged</vt:lpwstr>
  </property>
  <property fmtid="{D5CDD505-2E9C-101B-9397-08002B2CF9AE}" pid="5" name="MSIP_Label_043ac3df-aeba-49b7-b3df-401a04286718_Name">
    <vt:lpwstr>043ac3df-aeba-49b7-b3df-401a04286718</vt:lpwstr>
  </property>
  <property fmtid="{D5CDD505-2E9C-101B-9397-08002B2CF9AE}" pid="6" name="MSIP_Label_043ac3df-aeba-49b7-b3df-401a04286718_SiteId">
    <vt:lpwstr>3a15904d-3fd9-4256-a753-beb05cdf0c6d</vt:lpwstr>
  </property>
  <property fmtid="{D5CDD505-2E9C-101B-9397-08002B2CF9AE}" pid="7" name="MSIP_Label_043ac3df-aeba-49b7-b3df-401a04286718_ActionId">
    <vt:lpwstr>c2d8de40-ac1c-4b6d-87f2-dcd8c14c156c</vt:lpwstr>
  </property>
  <property fmtid="{D5CDD505-2E9C-101B-9397-08002B2CF9AE}" pid="8" name="MSIP_Label_043ac3df-aeba-49b7-b3df-401a04286718_ContentBits">
    <vt:lpwstr>2</vt:lpwstr>
  </property>
  <property fmtid="{D5CDD505-2E9C-101B-9397-08002B2CF9AE}" pid="9" name="ContentTypeId">
    <vt:lpwstr>0x01010071CD555A59356F49807DE4FB8ABAE574</vt:lpwstr>
  </property>
  <property fmtid="{D5CDD505-2E9C-101B-9397-08002B2CF9AE}" pid="10" name="ComplianceAssetId">
    <vt:lpwstr/>
  </property>
  <property fmtid="{D5CDD505-2E9C-101B-9397-08002B2CF9AE}" pid="11" name="_ExtendedDescription">
    <vt:lpwstr/>
  </property>
  <property fmtid="{D5CDD505-2E9C-101B-9397-08002B2CF9AE}" pid="12" name="TriggerFlowInfo">
    <vt:lpwstr/>
  </property>
  <property fmtid="{D5CDD505-2E9C-101B-9397-08002B2CF9AE}" pid="13" name="MediaServiceImageTags">
    <vt:lpwstr/>
  </property>
</Properties>
</file>